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ADITYA BIRLA INTERNSHIP 2026\DOCS\ABLBL_Sourcing_Intelligence_Platform - Copy\data\raw\"/>
    </mc:Choice>
  </mc:AlternateContent>
  <xr:revisionPtr revIDLastSave="0" documentId="13_ncr:1_{AD5C1BD2-5F8D-40F9-ABAD-7759F2965BC1}" xr6:coauthVersionLast="47" xr6:coauthVersionMax="47" xr10:uidLastSave="{00000000-0000-0000-0000-000000000000}"/>
  <bookViews>
    <workbookView xWindow="-108" yWindow="-108" windowWidth="23256" windowHeight="12456" firstSheet="1" activeTab="5" xr2:uid="{103451FA-7A47-488D-9296-883BE220503B}"/>
  </bookViews>
  <sheets>
    <sheet name="Sheet9" sheetId="23" state="hidden" r:id="rId1"/>
    <sheet name="Sheet3" sheetId="45" r:id="rId2"/>
    <sheet name="Sheet8" sheetId="50" r:id="rId3"/>
    <sheet name="Sheet5" sheetId="49" r:id="rId4"/>
    <sheet name="Sheet4" sheetId="52" r:id="rId5"/>
    <sheet name="AW26 Development Specs" sheetId="5" r:id="rId6"/>
    <sheet name="Sheet12" sheetId="51" r:id="rId7"/>
    <sheet name="Sheet2" sheetId="41" r:id="rId8"/>
    <sheet name="Sheet11" sheetId="27" state="hidden" r:id="rId9"/>
    <sheet name="Sheet1" sheetId="6" state="hidden" r:id="rId10"/>
    <sheet name="Sheet10" sheetId="26" state="hidden" r:id="rId11"/>
    <sheet name="Sheet7" sheetId="25" state="hidden" r:id="rId12"/>
  </sheets>
  <externalReferences>
    <externalReference r:id="rId13"/>
    <externalReference r:id="rId14"/>
  </externalReferences>
  <definedNames>
    <definedName name="_xlnm._FilterDatabase" localSheetId="5" hidden="1">'AW26 Development Specs'!$A$1:$AG$1903</definedName>
    <definedName name="_xlcn.WorksheetConnection_AW26DevelopmentSpecsA1I6911" hidden="1">'AW26 Development Specs'!$A$1:$I$674</definedName>
    <definedName name="FabricBlend">[1]hidden!$CJ$2:$CJ$34</definedName>
    <definedName name="MaterialCategory">#REF!</definedName>
    <definedName name="Supplier">[2]hidden!$EJ$2:$EJ$3968</definedName>
  </definedNames>
  <calcPr calcId="191029"/>
  <pivotCaches>
    <pivotCache cacheId="0" r:id="rId15"/>
    <pivotCache cacheId="1" r:id="rId16"/>
    <pivotCache cacheId="2" r:id="rId17"/>
    <pivotCache cacheId="3" r:id="rId18"/>
    <pivotCache cacheId="4" r:id="rId19"/>
    <pivotCache cacheId="5"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W26 Development Specs!$A$1:$I$69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08" i="5" l="1"/>
  <c r="V402" i="5"/>
  <c r="Z3" i="5" l="1"/>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2" i="5"/>
  <c r="V305" i="5" l="1"/>
  <c r="V306" i="5"/>
  <c r="V307" i="5"/>
  <c r="V308" i="5"/>
  <c r="V309" i="5"/>
  <c r="V304" i="5"/>
  <c r="V296" i="5"/>
  <c r="V297" i="5"/>
  <c r="V298" i="5"/>
  <c r="V299" i="5"/>
  <c r="V295" i="5"/>
  <c r="V401" i="5" l="1"/>
  <c r="V389" i="5"/>
  <c r="V388" i="5"/>
  <c r="V386" i="5"/>
  <c r="V385" i="5"/>
  <c r="V384" i="5"/>
  <c r="V383" i="5"/>
  <c r="V382" i="5"/>
  <c r="V350" i="5"/>
  <c r="V351" i="5"/>
  <c r="V352" i="5"/>
  <c r="V349" i="5"/>
  <c r="V451" i="5"/>
  <c r="V450" i="5"/>
  <c r="V470" i="5"/>
  <c r="V471" i="5"/>
  <c r="V469" i="5"/>
  <c r="V169" i="5"/>
  <c r="V170" i="5"/>
  <c r="V171" i="5"/>
  <c r="V168"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Z623" i="5"/>
  <c r="Z624" i="5"/>
  <c r="Z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Y728" i="5"/>
  <c r="Y729" i="5"/>
  <c r="Y730" i="5"/>
  <c r="Y731" i="5"/>
  <c r="Z735" i="5"/>
  <c r="Z736" i="5"/>
  <c r="Y737" i="5"/>
  <c r="Y738" i="5"/>
  <c r="Y739" i="5"/>
  <c r="Y740"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41" i="5"/>
  <c r="Y844" i="5"/>
  <c r="Y846" i="5"/>
  <c r="Y847" i="5"/>
  <c r="Y850" i="5"/>
  <c r="Y851" i="5"/>
  <c r="Y852" i="5"/>
  <c r="Y853" i="5"/>
  <c r="Y854" i="5"/>
  <c r="Y855" i="5"/>
  <c r="Y856" i="5"/>
  <c r="Y857" i="5"/>
  <c r="Y858" i="5"/>
  <c r="Y859" i="5"/>
  <c r="Y860" i="5"/>
  <c r="Y861" i="5"/>
  <c r="Y862" i="5"/>
  <c r="Y863" i="5"/>
  <c r="Y864" i="5"/>
  <c r="Y865" i="5"/>
  <c r="Y866" i="5"/>
  <c r="Y867" i="5"/>
  <c r="Y869" i="5"/>
  <c r="Y870" i="5"/>
  <c r="Y871" i="5"/>
  <c r="Y872" i="5"/>
  <c r="Y873" i="5"/>
  <c r="Y874" i="5"/>
  <c r="Y875" i="5"/>
  <c r="Y876" i="5"/>
  <c r="Y877" i="5"/>
  <c r="Y878" i="5"/>
  <c r="Y879" i="5"/>
  <c r="Y880" i="5"/>
  <c r="Y881" i="5"/>
  <c r="Y882" i="5"/>
  <c r="Y883" i="5"/>
  <c r="Y888" i="5"/>
  <c r="Y889" i="5"/>
  <c r="Y891" i="5"/>
  <c r="Y895" i="5"/>
  <c r="Y899"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Z935" i="5"/>
  <c r="Z936" i="5"/>
  <c r="Y937" i="5"/>
  <c r="Y938" i="5"/>
  <c r="Y939" i="5"/>
  <c r="Y940" i="5"/>
  <c r="Y941" i="5"/>
  <c r="Y942" i="5"/>
  <c r="Z943" i="5"/>
  <c r="Z944" i="5"/>
  <c r="Z945" i="5"/>
  <c r="Z946" i="5"/>
  <c r="Z947" i="5"/>
  <c r="Z948" i="5"/>
  <c r="Z949" i="5"/>
  <c r="Z950" i="5"/>
  <c r="Z951" i="5"/>
  <c r="Z952" i="5"/>
  <c r="Z953" i="5"/>
  <c r="Z954" i="5"/>
  <c r="Z955" i="5"/>
  <c r="Z956" i="5"/>
  <c r="Z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6" i="5"/>
  <c r="Y1188" i="5"/>
  <c r="Y1189" i="5"/>
  <c r="Y1190"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40" i="5"/>
  <c r="Y1243" i="5"/>
  <c r="Y1244" i="5"/>
  <c r="Y1245" i="5"/>
  <c r="Y1246" i="5"/>
  <c r="Y1249" i="5"/>
  <c r="Y1250" i="5"/>
  <c r="Y1251" i="5"/>
  <c r="Y1252" i="5"/>
  <c r="Y1253" i="5"/>
  <c r="Y1254" i="5"/>
  <c r="Y1255" i="5"/>
  <c r="Y1256" i="5"/>
  <c r="Y1257" i="5"/>
  <c r="Y1258"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9" i="5"/>
  <c r="Y1290" i="5"/>
  <c r="Y129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Z1414" i="5"/>
  <c r="Z1415" i="5"/>
  <c r="Z1416" i="5"/>
  <c r="Z1417" i="5"/>
  <c r="Z1418" i="5"/>
  <c r="Z1419" i="5"/>
  <c r="Z1420" i="5"/>
  <c r="Z1421" i="5"/>
  <c r="Z1422" i="5"/>
  <c r="Z1426" i="5"/>
  <c r="Z1427" i="5"/>
  <c r="Z1428" i="5"/>
  <c r="Z1429" i="5"/>
  <c r="Z1430" i="5"/>
  <c r="Z1431" i="5"/>
  <c r="Z1434" i="5"/>
  <c r="Z1435" i="5"/>
  <c r="Z1436" i="5"/>
  <c r="Z1437" i="5"/>
  <c r="Z1438" i="5"/>
  <c r="Y1439" i="5"/>
  <c r="Y1440" i="5"/>
  <c r="Y1441" i="5"/>
  <c r="Y1442" i="5"/>
  <c r="Y1443" i="5"/>
  <c r="Y1444" i="5"/>
  <c r="Y1445" i="5"/>
  <c r="Y1446" i="5"/>
  <c r="Y1447" i="5"/>
  <c r="Y1448" i="5"/>
  <c r="Y1449" i="5"/>
  <c r="Y1450" i="5"/>
  <c r="Y1451" i="5"/>
  <c r="Y1452" i="5"/>
  <c r="Y1453" i="5"/>
  <c r="Y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Y1529" i="5"/>
  <c r="Y1530" i="5"/>
  <c r="Y1531" i="5"/>
  <c r="Y1532" i="5"/>
  <c r="Y1533" i="5"/>
  <c r="Y1534" i="5"/>
  <c r="Y1535" i="5"/>
  <c r="Y1536" i="5"/>
  <c r="Y1537" i="5"/>
  <c r="Y1538" i="5"/>
  <c r="Y1539" i="5"/>
  <c r="Y1540" i="5"/>
  <c r="Y1541" i="5"/>
  <c r="Y1542" i="5"/>
  <c r="Y1543" i="5"/>
  <c r="Y1544" i="5"/>
  <c r="Y1545" i="5"/>
  <c r="Y1546" i="5"/>
  <c r="Y1547" i="5"/>
  <c r="Y1548" i="5"/>
  <c r="Y1549" i="5"/>
  <c r="Y1550" i="5"/>
  <c r="Y1551" i="5"/>
  <c r="Y1552" i="5"/>
  <c r="Y1553" i="5"/>
  <c r="Y1554" i="5"/>
  <c r="Y1555" i="5"/>
  <c r="Y1556" i="5"/>
  <c r="Y1557" i="5"/>
  <c r="Y1558" i="5"/>
  <c r="Y1559" i="5"/>
  <c r="Y1560" i="5"/>
  <c r="Y1561" i="5"/>
  <c r="Y1562" i="5"/>
  <c r="Y1563" i="5"/>
  <c r="Y1564" i="5"/>
  <c r="Y1565" i="5"/>
  <c r="Y1566" i="5"/>
  <c r="Y1567" i="5"/>
  <c r="Y1568" i="5"/>
  <c r="Y1569" i="5"/>
  <c r="Y1570" i="5"/>
  <c r="Y1571" i="5"/>
  <c r="Y1572" i="5"/>
  <c r="Y1573" i="5"/>
  <c r="Y1574" i="5"/>
  <c r="Y1575" i="5"/>
  <c r="Y1576" i="5"/>
  <c r="Y1577" i="5"/>
  <c r="Y1578" i="5"/>
  <c r="Y1579" i="5"/>
  <c r="Y1580" i="5"/>
  <c r="Y1581" i="5"/>
  <c r="Y1582" i="5"/>
  <c r="Y1583" i="5"/>
  <c r="Y1584" i="5"/>
  <c r="Y1585" i="5"/>
  <c r="Y1586" i="5"/>
  <c r="Y1587" i="5"/>
  <c r="Y1588" i="5"/>
  <c r="Y1589" i="5"/>
  <c r="Y1590" i="5"/>
  <c r="Y1591" i="5"/>
  <c r="Y1592" i="5"/>
  <c r="Y1593" i="5"/>
  <c r="Y1594" i="5"/>
  <c r="Y1595" i="5"/>
  <c r="Y1596" i="5"/>
  <c r="Y1597" i="5"/>
  <c r="Y1598" i="5"/>
  <c r="Y1599" i="5"/>
  <c r="Y1600" i="5"/>
  <c r="Y1601" i="5"/>
  <c r="Y1602" i="5"/>
  <c r="Y1603" i="5"/>
  <c r="Y1604" i="5"/>
  <c r="Y1605" i="5"/>
  <c r="Y1606" i="5"/>
  <c r="Y1607" i="5"/>
  <c r="Y1608" i="5"/>
  <c r="Y1609" i="5"/>
  <c r="Y1610" i="5"/>
  <c r="Y1611" i="5"/>
  <c r="Y1612" i="5"/>
  <c r="Y1613" i="5"/>
  <c r="Y1614" i="5"/>
  <c r="Y1615" i="5"/>
  <c r="Y1616" i="5"/>
  <c r="Y1617" i="5"/>
  <c r="Y1618" i="5"/>
  <c r="Y1619" i="5"/>
  <c r="Y1620" i="5"/>
  <c r="Y1621" i="5"/>
  <c r="Y1622" i="5"/>
  <c r="Y1623" i="5"/>
  <c r="Y1624" i="5"/>
  <c r="Y1625" i="5"/>
  <c r="Y1626" i="5"/>
  <c r="Y1627" i="5"/>
  <c r="Y1628" i="5"/>
  <c r="Y1629" i="5"/>
  <c r="Y1630" i="5"/>
  <c r="Y1631" i="5"/>
  <c r="Y1632" i="5"/>
  <c r="Y1633" i="5"/>
  <c r="Y1634" i="5"/>
  <c r="Y1635" i="5"/>
  <c r="Y1636" i="5"/>
  <c r="Y1637" i="5"/>
  <c r="Y1638" i="5"/>
  <c r="Y1639" i="5"/>
  <c r="Y1640" i="5"/>
  <c r="Y1641" i="5"/>
  <c r="Y1642" i="5"/>
  <c r="Y1643" i="5"/>
  <c r="Y1644" i="5"/>
  <c r="Y1645" i="5"/>
  <c r="Y1646" i="5"/>
  <c r="Y1647" i="5"/>
  <c r="Y1648" i="5"/>
  <c r="Y1649" i="5"/>
  <c r="Y1650" i="5"/>
  <c r="Y1651" i="5"/>
  <c r="Y1652" i="5"/>
  <c r="Y1653" i="5"/>
  <c r="Y1654" i="5"/>
  <c r="Y1655" i="5"/>
  <c r="Y1656" i="5"/>
  <c r="Y1657" i="5"/>
  <c r="Y1658" i="5"/>
  <c r="Y1659" i="5"/>
  <c r="Y1660" i="5"/>
  <c r="Y1661" i="5"/>
  <c r="Y1662" i="5"/>
  <c r="Y1663" i="5"/>
  <c r="Y1664" i="5"/>
  <c r="Y1665" i="5"/>
  <c r="Y1666" i="5"/>
  <c r="Y1667" i="5"/>
  <c r="Y1668" i="5"/>
  <c r="Y1669" i="5"/>
  <c r="Y1670" i="5"/>
  <c r="Y1671" i="5"/>
  <c r="Y1672" i="5"/>
  <c r="Y1673" i="5"/>
  <c r="Y1674" i="5"/>
  <c r="Y1675" i="5"/>
  <c r="Y1676" i="5"/>
  <c r="Y1677" i="5"/>
  <c r="Y1678" i="5"/>
  <c r="Y1679" i="5"/>
  <c r="Y1680" i="5"/>
  <c r="Y1681" i="5"/>
  <c r="Y1682" i="5"/>
  <c r="Y1683" i="5"/>
  <c r="Y1684" i="5"/>
  <c r="Y1685" i="5"/>
  <c r="Y1686" i="5"/>
  <c r="Y1687" i="5"/>
  <c r="Y1688" i="5"/>
  <c r="Y1689" i="5"/>
  <c r="Y1690" i="5"/>
  <c r="Y1691" i="5"/>
  <c r="Y1692" i="5"/>
  <c r="Y1693" i="5"/>
  <c r="Y1694" i="5"/>
  <c r="Y1695" i="5"/>
  <c r="Y1696" i="5"/>
  <c r="Y1697" i="5"/>
  <c r="Y1698" i="5"/>
  <c r="Y1699" i="5"/>
  <c r="Y1700" i="5"/>
  <c r="Y1701" i="5"/>
  <c r="Y1702" i="5"/>
  <c r="Y1703" i="5"/>
  <c r="Y1704" i="5"/>
  <c r="Y1705" i="5"/>
  <c r="Y1706" i="5"/>
  <c r="Y1707" i="5"/>
  <c r="Y1708" i="5"/>
  <c r="Y1709" i="5"/>
  <c r="Y1710" i="5"/>
  <c r="Y1711" i="5"/>
  <c r="Y1712" i="5"/>
  <c r="Y1713" i="5"/>
  <c r="Y1714" i="5"/>
  <c r="Y1715" i="5"/>
  <c r="Y1716" i="5"/>
  <c r="Y1717" i="5"/>
  <c r="Y1718" i="5"/>
  <c r="Y1719" i="5"/>
  <c r="Y1720" i="5"/>
  <c r="Y1721" i="5"/>
  <c r="Y1722" i="5"/>
  <c r="Y1723" i="5"/>
  <c r="Y1724" i="5"/>
  <c r="Y1725" i="5"/>
  <c r="Y1726" i="5"/>
  <c r="Y1727" i="5"/>
  <c r="Y1728" i="5"/>
  <c r="Y1729" i="5"/>
  <c r="Y1730" i="5"/>
  <c r="Y1731" i="5"/>
  <c r="Y1732" i="5"/>
  <c r="Y1733" i="5"/>
  <c r="Y1734" i="5"/>
  <c r="Y1735" i="5"/>
  <c r="Y1736" i="5"/>
  <c r="Y1737" i="5"/>
  <c r="Y1738" i="5"/>
  <c r="Y1739" i="5"/>
  <c r="Y1740" i="5"/>
  <c r="Y1741" i="5"/>
  <c r="Y1742" i="5"/>
  <c r="Y1743" i="5"/>
  <c r="Y1744" i="5"/>
  <c r="Y1745" i="5"/>
  <c r="Y1746" i="5"/>
  <c r="Y1747" i="5"/>
  <c r="Y1748" i="5"/>
  <c r="Y1749" i="5"/>
  <c r="Y1750" i="5"/>
  <c r="Y1751" i="5"/>
  <c r="Y1752" i="5"/>
  <c r="Y1753" i="5"/>
  <c r="Y1754" i="5"/>
  <c r="Y1755" i="5"/>
  <c r="Y1756" i="5"/>
  <c r="Y1757" i="5"/>
  <c r="Y1758" i="5"/>
  <c r="Y1759" i="5"/>
  <c r="Y1760" i="5"/>
  <c r="Y1761" i="5"/>
  <c r="Y1762" i="5"/>
  <c r="Y1763" i="5"/>
  <c r="Y1764" i="5"/>
  <c r="Y1765" i="5"/>
  <c r="Y1766" i="5"/>
  <c r="Y1767" i="5"/>
  <c r="Y1768" i="5"/>
  <c r="Y1769" i="5"/>
  <c r="Y1770" i="5"/>
  <c r="Y1771" i="5"/>
  <c r="Y1772" i="5"/>
  <c r="Y1773" i="5"/>
  <c r="Y1774" i="5"/>
  <c r="Y1775" i="5"/>
  <c r="Y1776" i="5"/>
  <c r="Y1777" i="5"/>
  <c r="Y1778" i="5"/>
  <c r="Y1779" i="5"/>
  <c r="Y1780" i="5"/>
  <c r="Y1781" i="5"/>
  <c r="Y1782" i="5"/>
  <c r="Y1783" i="5"/>
  <c r="Y1784" i="5"/>
  <c r="Y1785" i="5"/>
  <c r="Y1786" i="5"/>
  <c r="Y1787" i="5"/>
  <c r="Y1788" i="5"/>
  <c r="Y1789" i="5"/>
  <c r="Y1790" i="5"/>
  <c r="Y1791" i="5"/>
  <c r="Y1792" i="5"/>
  <c r="Y1793" i="5"/>
  <c r="Y1794" i="5"/>
  <c r="Y1795" i="5"/>
  <c r="Y1796" i="5"/>
  <c r="Y1797" i="5"/>
  <c r="Y1798" i="5"/>
  <c r="Y1799" i="5"/>
  <c r="Y1800" i="5"/>
  <c r="Y1801" i="5"/>
  <c r="Y1802" i="5"/>
  <c r="Y1803" i="5"/>
  <c r="Y1804" i="5"/>
  <c r="Y1805" i="5"/>
  <c r="Y1806" i="5"/>
  <c r="Y1807" i="5"/>
  <c r="Y1808" i="5"/>
  <c r="Y1809" i="5"/>
  <c r="Y1810" i="5"/>
  <c r="Y1811" i="5"/>
  <c r="Y1812" i="5"/>
  <c r="Y1813" i="5"/>
  <c r="Y1814" i="5"/>
  <c r="Y1815" i="5"/>
  <c r="Y1816" i="5"/>
  <c r="Y1817" i="5"/>
  <c r="Y1818" i="5"/>
  <c r="Y1819" i="5"/>
  <c r="Y1820" i="5"/>
  <c r="Y1821" i="5"/>
  <c r="Y1822" i="5"/>
  <c r="Y1823" i="5"/>
  <c r="Y1824" i="5"/>
  <c r="Y1825" i="5"/>
  <c r="Y1826" i="5"/>
  <c r="Y1827" i="5"/>
  <c r="Y1828" i="5"/>
  <c r="Y1829" i="5"/>
  <c r="Y1830" i="5"/>
  <c r="Y1831" i="5"/>
  <c r="Y1832" i="5"/>
  <c r="Y1833" i="5"/>
  <c r="Y1834" i="5"/>
  <c r="Y1835" i="5"/>
  <c r="Y1836" i="5"/>
  <c r="Y1837" i="5"/>
  <c r="Y1838" i="5"/>
  <c r="Y1839" i="5"/>
  <c r="Y1840" i="5"/>
  <c r="Y1841" i="5"/>
  <c r="Y1842" i="5"/>
  <c r="Y1843" i="5"/>
  <c r="Y1844" i="5"/>
  <c r="Y1845" i="5"/>
  <c r="Y1846" i="5"/>
  <c r="Y1847" i="5"/>
  <c r="Y1848" i="5"/>
  <c r="Y1849" i="5"/>
  <c r="Y1850" i="5"/>
  <c r="Y1851" i="5"/>
  <c r="Y1852" i="5"/>
  <c r="Y1853" i="5"/>
  <c r="Y1854" i="5"/>
  <c r="Y1855" i="5"/>
  <c r="Y1856" i="5"/>
  <c r="Y1857" i="5"/>
  <c r="Y1858" i="5"/>
  <c r="Y1859" i="5"/>
  <c r="Y1860" i="5"/>
  <c r="Y1861" i="5"/>
  <c r="Y1862" i="5"/>
  <c r="Y1863" i="5"/>
  <c r="Y1864" i="5"/>
  <c r="Y1865" i="5"/>
  <c r="Y1866" i="5"/>
  <c r="Y1867" i="5"/>
  <c r="Y1868" i="5"/>
  <c r="Y1869" i="5"/>
  <c r="Y1870" i="5"/>
  <c r="Y1871" i="5"/>
  <c r="Y1872" i="5"/>
  <c r="Y1873" i="5"/>
  <c r="Y1874" i="5"/>
  <c r="Y1875" i="5"/>
  <c r="Y1876" i="5"/>
  <c r="Y1877" i="5"/>
  <c r="Y1878" i="5"/>
  <c r="Y1879" i="5"/>
  <c r="Y1880" i="5"/>
  <c r="Y1881" i="5"/>
  <c r="Y1882" i="5"/>
  <c r="Y1883" i="5"/>
  <c r="Y1884" i="5"/>
  <c r="Y1885" i="5"/>
  <c r="Y1886" i="5"/>
  <c r="Y1887" i="5"/>
  <c r="Y1888" i="5"/>
  <c r="Y1889" i="5"/>
  <c r="Y1890" i="5"/>
  <c r="Y1891" i="5"/>
  <c r="Y1892" i="5"/>
  <c r="Y1893" i="5"/>
  <c r="P1893" i="5"/>
  <c r="P1892" i="5"/>
  <c r="P1891" i="5"/>
  <c r="P1890" i="5"/>
  <c r="P1889" i="5"/>
  <c r="P1888" i="5"/>
  <c r="P1887" i="5"/>
  <c r="P1886" i="5"/>
  <c r="P1885" i="5"/>
  <c r="P1884" i="5"/>
  <c r="P1883" i="5"/>
  <c r="P1882" i="5"/>
  <c r="P1881" i="5"/>
  <c r="P1880" i="5"/>
  <c r="P1879" i="5"/>
  <c r="P1878" i="5"/>
  <c r="P1877" i="5"/>
  <c r="P1876" i="5"/>
  <c r="P1875" i="5"/>
  <c r="P1874" i="5"/>
  <c r="P1873" i="5"/>
  <c r="P1872" i="5"/>
  <c r="P1871" i="5"/>
  <c r="P1870" i="5"/>
  <c r="P1869" i="5"/>
  <c r="P1868" i="5"/>
  <c r="P1867" i="5"/>
  <c r="P1866" i="5"/>
  <c r="P1865" i="5"/>
  <c r="P1864" i="5"/>
  <c r="P1863" i="5"/>
  <c r="P1862" i="5"/>
  <c r="P1861" i="5"/>
  <c r="P1860" i="5"/>
  <c r="P1859" i="5"/>
  <c r="P1858" i="5"/>
  <c r="P1857" i="5"/>
  <c r="P1856" i="5"/>
  <c r="P1855" i="5"/>
  <c r="P1854" i="5"/>
  <c r="P1853" i="5"/>
  <c r="P1852" i="5"/>
  <c r="P1851" i="5"/>
  <c r="P1850" i="5"/>
  <c r="P1849" i="5"/>
  <c r="P1848" i="5"/>
  <c r="P1847" i="5"/>
  <c r="P1846" i="5"/>
  <c r="P1845" i="5"/>
  <c r="P1844" i="5"/>
  <c r="P1843" i="5"/>
  <c r="P1842" i="5"/>
  <c r="P1841" i="5"/>
  <c r="P1840" i="5"/>
  <c r="P1839" i="5"/>
  <c r="P1838" i="5"/>
  <c r="P1837" i="5"/>
  <c r="P1836" i="5"/>
  <c r="P1835" i="5"/>
  <c r="P1834" i="5"/>
  <c r="P1833" i="5"/>
  <c r="P1832" i="5"/>
  <c r="P1831" i="5"/>
  <c r="P1830" i="5"/>
  <c r="P1829" i="5"/>
  <c r="P1828" i="5"/>
  <c r="P1827" i="5"/>
  <c r="P1826" i="5"/>
  <c r="P1825" i="5"/>
  <c r="P1824" i="5"/>
  <c r="P1823" i="5"/>
  <c r="P1822" i="5"/>
  <c r="P1821" i="5"/>
  <c r="P1820" i="5"/>
  <c r="P1819" i="5"/>
  <c r="P1818" i="5"/>
  <c r="P1817" i="5"/>
  <c r="P1816" i="5"/>
  <c r="P1815" i="5"/>
  <c r="P1814" i="5"/>
  <c r="P1813" i="5"/>
  <c r="P1812" i="5"/>
  <c r="P1811" i="5"/>
  <c r="P1810" i="5"/>
  <c r="P1809" i="5"/>
  <c r="P1808" i="5"/>
  <c r="P1807" i="5"/>
  <c r="P1806" i="5"/>
  <c r="P1805" i="5"/>
  <c r="P1804" i="5"/>
  <c r="P1803" i="5"/>
  <c r="P1802" i="5"/>
  <c r="P1801" i="5"/>
  <c r="P1800" i="5"/>
  <c r="P1799" i="5"/>
  <c r="P1798" i="5"/>
  <c r="P1797" i="5"/>
  <c r="P1796" i="5"/>
  <c r="P1795" i="5"/>
  <c r="P1794" i="5"/>
  <c r="P1793" i="5"/>
  <c r="P1792" i="5"/>
  <c r="P1791" i="5"/>
  <c r="P1790" i="5"/>
  <c r="P1789" i="5"/>
  <c r="P1788" i="5"/>
  <c r="P1787" i="5"/>
  <c r="P1786" i="5"/>
  <c r="P1785" i="5"/>
  <c r="P1784" i="5"/>
  <c r="P1783" i="5"/>
  <c r="P1782" i="5"/>
  <c r="P1781" i="5"/>
  <c r="P1780" i="5"/>
  <c r="P1779" i="5"/>
  <c r="P1778" i="5"/>
  <c r="P1777" i="5"/>
  <c r="P1776" i="5"/>
  <c r="P1775" i="5"/>
  <c r="P1774" i="5"/>
  <c r="P1773" i="5"/>
  <c r="P1772" i="5"/>
  <c r="P1771" i="5"/>
  <c r="P1770" i="5"/>
  <c r="P1769" i="5"/>
  <c r="P1768" i="5"/>
  <c r="P1767" i="5"/>
  <c r="P1766" i="5"/>
  <c r="P1765" i="5"/>
  <c r="P1764" i="5"/>
  <c r="P1763" i="5"/>
  <c r="P1762" i="5"/>
  <c r="P1761" i="5"/>
  <c r="P1760" i="5"/>
  <c r="P1759" i="5"/>
  <c r="P1758" i="5"/>
  <c r="P1757" i="5"/>
  <c r="P1756" i="5"/>
  <c r="P1755" i="5"/>
  <c r="P1754" i="5"/>
  <c r="P1753" i="5"/>
  <c r="P1752" i="5"/>
  <c r="P1751" i="5"/>
  <c r="P1750" i="5"/>
  <c r="P1749" i="5"/>
  <c r="P1748" i="5"/>
  <c r="P1747" i="5"/>
  <c r="P1746" i="5"/>
  <c r="P1745" i="5"/>
  <c r="P1744" i="5"/>
  <c r="P1743" i="5"/>
  <c r="P1742" i="5"/>
  <c r="P1741" i="5"/>
  <c r="P1740" i="5"/>
  <c r="P1739" i="5"/>
  <c r="P1738" i="5"/>
  <c r="P1737" i="5"/>
  <c r="P1736" i="5"/>
  <c r="P1735" i="5"/>
  <c r="P1734" i="5"/>
  <c r="P1733" i="5"/>
  <c r="P1732" i="5"/>
  <c r="P1731" i="5"/>
  <c r="P1730" i="5"/>
  <c r="P1729" i="5"/>
  <c r="P1728" i="5"/>
  <c r="P1727" i="5"/>
  <c r="P1726" i="5"/>
  <c r="P1725" i="5"/>
  <c r="P1724" i="5"/>
  <c r="P1723" i="5"/>
  <c r="P1722" i="5"/>
  <c r="P1721" i="5"/>
  <c r="P1720" i="5"/>
  <c r="P1719" i="5"/>
  <c r="P1718" i="5"/>
  <c r="P1717" i="5"/>
  <c r="P1716" i="5"/>
  <c r="P1715" i="5"/>
  <c r="P1714" i="5"/>
  <c r="P1713" i="5"/>
  <c r="P1712" i="5"/>
  <c r="P1711" i="5"/>
  <c r="P1710" i="5"/>
  <c r="P1709" i="5"/>
  <c r="P1708" i="5"/>
  <c r="P1707" i="5"/>
  <c r="P1706" i="5"/>
  <c r="P1705" i="5"/>
  <c r="P1704" i="5"/>
  <c r="P1703" i="5"/>
  <c r="P1702" i="5"/>
  <c r="P1701" i="5"/>
  <c r="P1700" i="5"/>
  <c r="P1699" i="5"/>
  <c r="P1698" i="5"/>
  <c r="P1697" i="5"/>
  <c r="P1696" i="5"/>
  <c r="P1695" i="5"/>
  <c r="P1694" i="5"/>
  <c r="P1693" i="5"/>
  <c r="P1692" i="5"/>
  <c r="P1691" i="5"/>
  <c r="P1690" i="5"/>
  <c r="P1689" i="5"/>
  <c r="P1688" i="5"/>
  <c r="P1687" i="5"/>
  <c r="P1686" i="5"/>
  <c r="P1685" i="5"/>
  <c r="P1684" i="5"/>
  <c r="P1683" i="5"/>
  <c r="P1682" i="5"/>
  <c r="P1681" i="5"/>
  <c r="P1680" i="5"/>
  <c r="P1679" i="5"/>
  <c r="P1678" i="5"/>
  <c r="P1677" i="5"/>
  <c r="P1676" i="5"/>
  <c r="P1675" i="5"/>
  <c r="P1674" i="5"/>
  <c r="P1673" i="5"/>
  <c r="P1672" i="5"/>
  <c r="P1671" i="5"/>
  <c r="P1670" i="5"/>
  <c r="P1669" i="5"/>
  <c r="P1668" i="5"/>
  <c r="P1667" i="5"/>
  <c r="P1666" i="5"/>
  <c r="P1665" i="5"/>
  <c r="P1664" i="5"/>
  <c r="P1663" i="5"/>
  <c r="P1662" i="5"/>
  <c r="P1661" i="5"/>
  <c r="P1660" i="5"/>
  <c r="P1659" i="5"/>
  <c r="P1658" i="5"/>
  <c r="P1657" i="5"/>
  <c r="P1656" i="5"/>
  <c r="P1655" i="5"/>
  <c r="P1654" i="5"/>
  <c r="P1653" i="5"/>
  <c r="P1652" i="5"/>
  <c r="P1651" i="5"/>
  <c r="P1650" i="5"/>
  <c r="P1649" i="5"/>
  <c r="P1648" i="5"/>
  <c r="P1647" i="5"/>
  <c r="P1646" i="5"/>
  <c r="P1645" i="5"/>
  <c r="P1644" i="5"/>
  <c r="P1643" i="5"/>
  <c r="P1642" i="5"/>
  <c r="P1641" i="5"/>
  <c r="P1640" i="5"/>
  <c r="P1639" i="5"/>
  <c r="P1638" i="5"/>
  <c r="P1637" i="5"/>
  <c r="P1636" i="5"/>
  <c r="P1635" i="5"/>
  <c r="P1634" i="5"/>
  <c r="P1633" i="5"/>
  <c r="P1632" i="5"/>
  <c r="P1631" i="5"/>
  <c r="P1630" i="5"/>
  <c r="P1629" i="5"/>
  <c r="P1628" i="5"/>
  <c r="P1627" i="5"/>
  <c r="P1626" i="5"/>
  <c r="P1625" i="5"/>
  <c r="P1624" i="5"/>
  <c r="P1623" i="5"/>
  <c r="P1622" i="5"/>
  <c r="P1621" i="5"/>
  <c r="P1620" i="5"/>
  <c r="P1619" i="5"/>
  <c r="P1618" i="5"/>
  <c r="P1617" i="5"/>
  <c r="P1616" i="5"/>
  <c r="P1615" i="5"/>
  <c r="P1614" i="5"/>
  <c r="P1613" i="5"/>
  <c r="P1612" i="5"/>
  <c r="P1611" i="5"/>
  <c r="P1610" i="5"/>
  <c r="P1609" i="5"/>
  <c r="P1608" i="5"/>
  <c r="P1607" i="5"/>
  <c r="P1606" i="5"/>
  <c r="P1605" i="5"/>
  <c r="P1604" i="5"/>
  <c r="P1603" i="5"/>
  <c r="P1602" i="5"/>
  <c r="P1601" i="5"/>
  <c r="P1600" i="5"/>
  <c r="P1599" i="5"/>
  <c r="P1598" i="5"/>
  <c r="P1597" i="5"/>
  <c r="P1596" i="5"/>
  <c r="P1595" i="5"/>
  <c r="P1594" i="5"/>
  <c r="P1593" i="5"/>
  <c r="P1592" i="5"/>
  <c r="P1591" i="5"/>
  <c r="P1590" i="5"/>
  <c r="P1589" i="5"/>
  <c r="P1588" i="5"/>
  <c r="P1587" i="5"/>
  <c r="P1586" i="5"/>
  <c r="P1585" i="5"/>
  <c r="P1584" i="5"/>
  <c r="P1583" i="5"/>
  <c r="P1582" i="5"/>
  <c r="P1581" i="5"/>
  <c r="P1580" i="5"/>
  <c r="P1579" i="5"/>
  <c r="P1578" i="5"/>
  <c r="P1577" i="5"/>
  <c r="P1576" i="5"/>
  <c r="P1575" i="5"/>
  <c r="P1574" i="5"/>
  <c r="P1573" i="5"/>
  <c r="P1572" i="5"/>
  <c r="P1571" i="5"/>
  <c r="P1570" i="5"/>
  <c r="P1569" i="5"/>
  <c r="P1568" i="5"/>
  <c r="P1567" i="5"/>
  <c r="P1566" i="5"/>
  <c r="P1565" i="5"/>
  <c r="P1564" i="5"/>
  <c r="P1563" i="5"/>
  <c r="P1562" i="5"/>
  <c r="P1561" i="5"/>
  <c r="P1560" i="5"/>
  <c r="P1559" i="5"/>
  <c r="P1558" i="5"/>
  <c r="P1557" i="5"/>
  <c r="P1556" i="5"/>
  <c r="P1555" i="5"/>
  <c r="P1554" i="5"/>
  <c r="P1553" i="5"/>
  <c r="P1552" i="5"/>
  <c r="P1551" i="5"/>
  <c r="P1550" i="5"/>
  <c r="P1549" i="5"/>
  <c r="P1548" i="5"/>
  <c r="P1547" i="5"/>
  <c r="P1546" i="5"/>
  <c r="P1545" i="5"/>
  <c r="P1544" i="5"/>
  <c r="P1543" i="5"/>
  <c r="P1542" i="5"/>
  <c r="P1541" i="5"/>
  <c r="P1540" i="5"/>
  <c r="P1539" i="5"/>
  <c r="P1538" i="5"/>
  <c r="P1537" i="5"/>
  <c r="P1536" i="5"/>
  <c r="P1535" i="5"/>
  <c r="P1534" i="5"/>
  <c r="P1533" i="5"/>
  <c r="P1532" i="5"/>
  <c r="P1531" i="5"/>
  <c r="P622" i="5"/>
  <c r="P621" i="5"/>
  <c r="P620" i="5"/>
  <c r="P619" i="5"/>
  <c r="P563" i="5"/>
  <c r="P562" i="5"/>
  <c r="P561" i="5"/>
  <c r="P560" i="5"/>
  <c r="Y321" i="5" l="1"/>
  <c r="Y284" i="5"/>
  <c r="Y283" i="5"/>
  <c r="Y282" i="5"/>
  <c r="Y281" i="5"/>
  <c r="Y280" i="5"/>
  <c r="Y279" i="5"/>
  <c r="Y278" i="5"/>
  <c r="Y277" i="5"/>
  <c r="Y276" i="5"/>
  <c r="Y275" i="5"/>
  <c r="Y274" i="5"/>
  <c r="Y273" i="5"/>
  <c r="Y268" i="5"/>
  <c r="Y267" i="5"/>
  <c r="Y266" i="5"/>
  <c r="Y265" i="5"/>
  <c r="Y264" i="5"/>
  <c r="Y250" i="5"/>
  <c r="Y249" i="5"/>
  <c r="Y246" i="5"/>
  <c r="Y245" i="5"/>
  <c r="Y244" i="5"/>
  <c r="Y218" i="5"/>
  <c r="Y217" i="5"/>
  <c r="Y214" i="5"/>
  <c r="Y213" i="5"/>
  <c r="Y212" i="5"/>
  <c r="Y211" i="5"/>
  <c r="Y210" i="5"/>
  <c r="Y209" i="5"/>
  <c r="Y208" i="5"/>
  <c r="Y207" i="5"/>
  <c r="Y201" i="5"/>
  <c r="Y200" i="5"/>
  <c r="Y199" i="5"/>
  <c r="Y198" i="5"/>
  <c r="Z164" i="5"/>
  <c r="Z163" i="5"/>
  <c r="Z162" i="5"/>
  <c r="Z161" i="5"/>
  <c r="Z160" i="5"/>
  <c r="Z159" i="5"/>
  <c r="Z158" i="5"/>
  <c r="Z157" i="5"/>
  <c r="Z156" i="5"/>
  <c r="Z155" i="5"/>
  <c r="Z154" i="5"/>
  <c r="Z153" i="5"/>
  <c r="Z152" i="5"/>
  <c r="Z151" i="5"/>
  <c r="Z103" i="5"/>
  <c r="Z102" i="5"/>
  <c r="Z101" i="5"/>
  <c r="Z100" i="5"/>
  <c r="Z99" i="5"/>
  <c r="Z98" i="5"/>
  <c r="Z97" i="5"/>
  <c r="Z96" i="5"/>
  <c r="Y475" i="5"/>
  <c r="Y474" i="5"/>
  <c r="Y473" i="5"/>
  <c r="Y472" i="5"/>
  <c r="Y471" i="5"/>
  <c r="Y470" i="5"/>
  <c r="Y469" i="5"/>
  <c r="Y468" i="5"/>
  <c r="Y467" i="5"/>
  <c r="Y466" i="5"/>
  <c r="Y465" i="5"/>
  <c r="Y464" i="5"/>
  <c r="Y463" i="5"/>
  <c r="Y462" i="5"/>
  <c r="Y461" i="5"/>
  <c r="Y460" i="5"/>
  <c r="Y459" i="5"/>
  <c r="Y458" i="5"/>
  <c r="Y457" i="5"/>
  <c r="Y456" i="5"/>
  <c r="Y455" i="5"/>
  <c r="Y454" i="5"/>
  <c r="Y453" i="5"/>
  <c r="Y452" i="5"/>
  <c r="Y451" i="5"/>
  <c r="Y450" i="5"/>
  <c r="Y449" i="5"/>
  <c r="Y448" i="5"/>
  <c r="Y447" i="5"/>
  <c r="Y446" i="5"/>
  <c r="Y445" i="5"/>
  <c r="Y444" i="5"/>
  <c r="Y443" i="5"/>
  <c r="Y442" i="5"/>
  <c r="Y441" i="5"/>
  <c r="Y440" i="5"/>
  <c r="Y439" i="5"/>
  <c r="Y438" i="5"/>
  <c r="Y437" i="5"/>
  <c r="Y436" i="5"/>
  <c r="Y435" i="5"/>
  <c r="Y434" i="5"/>
  <c r="Y433" i="5"/>
  <c r="Y432" i="5"/>
  <c r="Y431" i="5"/>
  <c r="Y430" i="5"/>
  <c r="Y429" i="5"/>
  <c r="Y428" i="5"/>
  <c r="Y427" i="5"/>
  <c r="Y426" i="5"/>
  <c r="Y425" i="5"/>
  <c r="Y424" i="5"/>
  <c r="Y423" i="5"/>
  <c r="Y422" i="5"/>
  <c r="Y421" i="5"/>
  <c r="Y420" i="5"/>
  <c r="Y419" i="5"/>
  <c r="Y418" i="5"/>
  <c r="Y417" i="5"/>
  <c r="Y416" i="5"/>
  <c r="Y415" i="5"/>
  <c r="Y414" i="5"/>
  <c r="Y413" i="5"/>
  <c r="Y412" i="5"/>
  <c r="Y411" i="5"/>
  <c r="Y410" i="5"/>
  <c r="Y409" i="5"/>
  <c r="Y407" i="5"/>
  <c r="Y406" i="5"/>
  <c r="Y405" i="5"/>
  <c r="Y403" i="5"/>
  <c r="Y401" i="5"/>
  <c r="Y400" i="5"/>
  <c r="Y399" i="5"/>
  <c r="Y398" i="5"/>
  <c r="Y397" i="5"/>
  <c r="Y396" i="5"/>
  <c r="Y395" i="5"/>
  <c r="Y394" i="5"/>
  <c r="Y393" i="5"/>
  <c r="Y392" i="5"/>
  <c r="Y391" i="5"/>
  <c r="Y390" i="5"/>
  <c r="Y389" i="5"/>
  <c r="Y388" i="5"/>
  <c r="Y387" i="5"/>
  <c r="Y386" i="5"/>
  <c r="Y385" i="5"/>
  <c r="Y384" i="5"/>
  <c r="Y383" i="5"/>
  <c r="Y382" i="5"/>
  <c r="Y380" i="5"/>
  <c r="Y379" i="5"/>
  <c r="Y378" i="5"/>
  <c r="Y377" i="5"/>
  <c r="Y376" i="5"/>
  <c r="Y375" i="5"/>
  <c r="Y374" i="5"/>
  <c r="Y373" i="5"/>
  <c r="Y372" i="5"/>
  <c r="Y371" i="5"/>
  <c r="Y370" i="5"/>
  <c r="Y369" i="5"/>
  <c r="Y368" i="5"/>
  <c r="Y367" i="5"/>
  <c r="Y366" i="5"/>
  <c r="Y365" i="5"/>
  <c r="Y364" i="5"/>
  <c r="Y363" i="5"/>
  <c r="Y362" i="5"/>
  <c r="Y361" i="5"/>
  <c r="Y360" i="5"/>
  <c r="Y359" i="5"/>
  <c r="Y358" i="5"/>
  <c r="Y357" i="5"/>
  <c r="Y356" i="5"/>
  <c r="Y355" i="5"/>
  <c r="Y354" i="5"/>
  <c r="Y353" i="5"/>
  <c r="Y352" i="5"/>
  <c r="Y351" i="5"/>
  <c r="Y350" i="5"/>
  <c r="Y349" i="5"/>
  <c r="Y348" i="5"/>
  <c r="Y347" i="5"/>
  <c r="Y346" i="5"/>
  <c r="Y345" i="5"/>
  <c r="Y344" i="5"/>
  <c r="Y343" i="5"/>
  <c r="Y342" i="5"/>
  <c r="Y341" i="5"/>
  <c r="Y340" i="5"/>
  <c r="Y339" i="5"/>
  <c r="Y338" i="5"/>
  <c r="Y263" i="5"/>
  <c r="Y262" i="5"/>
  <c r="Y261" i="5"/>
  <c r="Y260" i="5"/>
  <c r="Y197" i="5"/>
  <c r="Y196" i="5"/>
  <c r="Y195" i="5"/>
  <c r="Y194" i="5"/>
  <c r="Y193" i="5"/>
  <c r="Y192" i="5"/>
  <c r="Y191" i="5"/>
  <c r="Y190" i="5"/>
  <c r="Y189" i="5"/>
  <c r="Y188" i="5"/>
  <c r="Y187" i="5"/>
  <c r="Y186" i="5"/>
  <c r="Y185" i="5"/>
  <c r="Y184" i="5"/>
  <c r="Y183" i="5"/>
  <c r="Y182" i="5"/>
  <c r="Y181" i="5"/>
  <c r="Y180" i="5"/>
  <c r="Y179" i="5"/>
  <c r="Y178" i="5"/>
  <c r="Y177" i="5"/>
  <c r="Y176" i="5"/>
  <c r="Y175" i="5"/>
  <c r="Y174" i="5"/>
  <c r="Y173" i="5"/>
  <c r="Y172" i="5"/>
  <c r="Y171" i="5"/>
  <c r="Y170" i="5"/>
  <c r="Y169" i="5"/>
  <c r="Y168" i="5"/>
  <c r="Y167" i="5"/>
  <c r="Y166" i="5"/>
  <c r="Y165" i="5"/>
  <c r="Y150" i="5"/>
  <c r="Y149" i="5"/>
  <c r="Y148" i="5"/>
  <c r="Y147" i="5"/>
  <c r="Y146" i="5"/>
  <c r="Y145" i="5"/>
  <c r="Y144" i="5"/>
  <c r="Y143" i="5"/>
  <c r="Y142" i="5"/>
  <c r="Y141" i="5"/>
  <c r="Y140" i="5"/>
  <c r="Y139" i="5"/>
  <c r="Y138" i="5"/>
  <c r="Y137" i="5"/>
  <c r="Y136" i="5"/>
  <c r="Y135" i="5"/>
  <c r="Y134" i="5"/>
  <c r="Y133" i="5"/>
  <c r="Y132" i="5"/>
  <c r="Y131"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94" i="5"/>
  <c r="Y93" i="5"/>
  <c r="Y92" i="5"/>
  <c r="Y91" i="5"/>
  <c r="Y90" i="5"/>
  <c r="Y89" i="5"/>
  <c r="Y88" i="5"/>
  <c r="Y87" i="5"/>
  <c r="Y86" i="5"/>
  <c r="Y85" i="5"/>
  <c r="Y84" i="5"/>
  <c r="Y83" i="5"/>
  <c r="Y82" i="5"/>
  <c r="Y81" i="5"/>
  <c r="Y80" i="5"/>
  <c r="Y79" i="5"/>
  <c r="Y78"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Y5" i="5"/>
  <c r="Y4" i="5"/>
  <c r="Y3" i="5"/>
  <c r="A3" i="5"/>
  <c r="A4" i="5" l="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A1336" i="5" s="1"/>
  <c r="A1337" i="5" s="1"/>
  <c r="A1338" i="5" s="1"/>
  <c r="A1339" i="5" s="1"/>
  <c r="A1340" i="5" s="1"/>
  <c r="A1341" i="5" s="1"/>
  <c r="A1342" i="5" s="1"/>
  <c r="A1343" i="5" s="1"/>
  <c r="A1344" i="5" s="1"/>
  <c r="A1345" i="5" s="1"/>
  <c r="A1346" i="5" s="1"/>
  <c r="A1347" i="5" s="1"/>
  <c r="A1348" i="5" s="1"/>
  <c r="A1349" i="5" s="1"/>
  <c r="A1350" i="5" s="1"/>
  <c r="A1351" i="5" s="1"/>
  <c r="A1352" i="5" s="1"/>
  <c r="A1353" i="5" s="1"/>
  <c r="A1354" i="5" s="1"/>
  <c r="A1355" i="5" s="1"/>
  <c r="A1356" i="5" s="1"/>
  <c r="A1357" i="5" s="1"/>
  <c r="A1358" i="5" s="1"/>
  <c r="A1359" i="5" s="1"/>
  <c r="A1360" i="5" s="1"/>
  <c r="A1361" i="5" s="1"/>
  <c r="A1362" i="5" s="1"/>
  <c r="A1363" i="5" s="1"/>
  <c r="A1364" i="5" s="1"/>
  <c r="A1365" i="5" s="1"/>
  <c r="A1366" i="5" s="1"/>
  <c r="A1367" i="5" s="1"/>
  <c r="A1368" i="5" s="1"/>
  <c r="A1369" i="5" s="1"/>
  <c r="A1370" i="5" s="1"/>
  <c r="A1371" i="5" s="1"/>
  <c r="A1372" i="5" s="1"/>
  <c r="A1373" i="5" s="1"/>
  <c r="A1374" i="5" s="1"/>
  <c r="A1375" i="5" s="1"/>
  <c r="A1376" i="5" s="1"/>
  <c r="A1377" i="5" s="1"/>
  <c r="A1378" i="5" s="1"/>
  <c r="A1379" i="5" s="1"/>
  <c r="A1380" i="5" s="1"/>
  <c r="A1381" i="5" s="1"/>
  <c r="A1382" i="5" s="1"/>
  <c r="A1383" i="5" s="1"/>
  <c r="A1384" i="5" s="1"/>
  <c r="A1385" i="5" s="1"/>
  <c r="A1386" i="5" s="1"/>
  <c r="A1387" i="5" s="1"/>
  <c r="A1388" i="5" s="1"/>
  <c r="A1389" i="5" s="1"/>
  <c r="A1390" i="5" s="1"/>
  <c r="A1391" i="5" s="1"/>
  <c r="A1392" i="5" s="1"/>
  <c r="A1393" i="5" s="1"/>
  <c r="A1394" i="5" s="1"/>
  <c r="A1395" i="5" s="1"/>
  <c r="A1396" i="5" s="1"/>
  <c r="A1397" i="5" s="1"/>
  <c r="A1398" i="5" s="1"/>
  <c r="A1399" i="5" s="1"/>
  <c r="A1400" i="5" s="1"/>
  <c r="A1401" i="5" s="1"/>
  <c r="A1402" i="5" s="1"/>
  <c r="A1403" i="5" s="1"/>
  <c r="A1404" i="5" s="1"/>
  <c r="A1405" i="5" s="1"/>
  <c r="A1406" i="5" s="1"/>
  <c r="A1407" i="5" s="1"/>
  <c r="A1408" i="5" s="1"/>
  <c r="A1409" i="5" s="1"/>
  <c r="A1410" i="5" s="1"/>
  <c r="A1411" i="5" s="1"/>
  <c r="A1412" i="5" s="1"/>
  <c r="A1413" i="5" s="1"/>
  <c r="A1414" i="5" s="1"/>
  <c r="A1415" i="5" s="1"/>
  <c r="A1416" i="5" s="1"/>
  <c r="A1417" i="5" s="1"/>
  <c r="A1418" i="5" s="1"/>
  <c r="A1419" i="5" s="1"/>
  <c r="A1420" i="5" s="1"/>
  <c r="A1421" i="5" s="1"/>
  <c r="A1422" i="5" s="1"/>
  <c r="A1423" i="5" s="1"/>
  <c r="A1424" i="5" s="1"/>
  <c r="A1425" i="5" s="1"/>
  <c r="A1426" i="5" s="1"/>
  <c r="A1427" i="5" s="1"/>
  <c r="A1428" i="5" s="1"/>
  <c r="A1429" i="5" s="1"/>
  <c r="A1430" i="5" s="1"/>
  <c r="A1431" i="5" s="1"/>
  <c r="A1432" i="5" s="1"/>
  <c r="A1433" i="5" s="1"/>
  <c r="A1434" i="5" s="1"/>
  <c r="A1435" i="5" s="1"/>
  <c r="A1436" i="5" s="1"/>
  <c r="A1437" i="5" s="1"/>
  <c r="A1438" i="5" s="1"/>
  <c r="A1439" i="5" s="1"/>
  <c r="A1440" i="5" s="1"/>
  <c r="A1441" i="5" s="1"/>
  <c r="A1442" i="5" s="1"/>
  <c r="A1443" i="5" s="1"/>
  <c r="A1444" i="5" s="1"/>
  <c r="A1445" i="5" s="1"/>
  <c r="A1446" i="5" s="1"/>
  <c r="A1447" i="5" s="1"/>
  <c r="A1448" i="5" s="1"/>
  <c r="A1449" i="5" s="1"/>
  <c r="A1450" i="5" s="1"/>
  <c r="A1451" i="5" s="1"/>
  <c r="A1452" i="5" s="1"/>
  <c r="A1453" i="5" s="1"/>
  <c r="A1454" i="5" s="1"/>
  <c r="A1455" i="5" s="1"/>
  <c r="A1456" i="5" s="1"/>
  <c r="A1457" i="5" s="1"/>
  <c r="A1458" i="5" s="1"/>
  <c r="A1459" i="5" s="1"/>
  <c r="A1460" i="5" s="1"/>
  <c r="A1461" i="5" s="1"/>
  <c r="A1462" i="5" s="1"/>
  <c r="A1463" i="5" s="1"/>
  <c r="A1464" i="5" s="1"/>
  <c r="A1465" i="5" s="1"/>
  <c r="A1466" i="5" s="1"/>
  <c r="A1467" i="5" s="1"/>
  <c r="A1468" i="5" s="1"/>
  <c r="A1469" i="5" s="1"/>
  <c r="A1470" i="5" s="1"/>
  <c r="A1471" i="5" s="1"/>
  <c r="A1472" i="5" s="1"/>
  <c r="A1473" i="5" s="1"/>
  <c r="A1474" i="5" s="1"/>
  <c r="A1475" i="5" s="1"/>
  <c r="A1476" i="5" s="1"/>
  <c r="A1477" i="5" s="1"/>
  <c r="A1478" i="5" s="1"/>
  <c r="A1479" i="5" s="1"/>
  <c r="A1480" i="5" s="1"/>
  <c r="A1481" i="5" s="1"/>
  <c r="A1482" i="5" s="1"/>
  <c r="A1483" i="5" s="1"/>
  <c r="A1484" i="5" s="1"/>
  <c r="A1485" i="5" s="1"/>
  <c r="A1486" i="5" s="1"/>
  <c r="A1487" i="5" s="1"/>
  <c r="A1488" i="5" s="1"/>
  <c r="A1489" i="5" s="1"/>
  <c r="A1490" i="5" s="1"/>
  <c r="A1491" i="5" s="1"/>
  <c r="A1492" i="5" s="1"/>
  <c r="A1493" i="5" s="1"/>
  <c r="A1494" i="5" s="1"/>
  <c r="A1495" i="5" s="1"/>
  <c r="A1496" i="5" s="1"/>
  <c r="A1497" i="5" s="1"/>
  <c r="A1498" i="5" s="1"/>
  <c r="A1499" i="5" s="1"/>
  <c r="A1500" i="5" s="1"/>
  <c r="A1501" i="5" s="1"/>
  <c r="A1502" i="5" s="1"/>
  <c r="A1503" i="5" s="1"/>
  <c r="A1504" i="5" s="1"/>
  <c r="A1505" i="5" s="1"/>
  <c r="A1506" i="5" s="1"/>
  <c r="A1507" i="5" s="1"/>
  <c r="A1508" i="5" s="1"/>
  <c r="A1509" i="5" s="1"/>
  <c r="A1510" i="5" s="1"/>
  <c r="A1511" i="5" s="1"/>
  <c r="A1512" i="5" s="1"/>
  <c r="A1513" i="5" s="1"/>
  <c r="A1514" i="5" s="1"/>
  <c r="A1515" i="5" s="1"/>
  <c r="A1516" i="5" s="1"/>
  <c r="A1517" i="5" s="1"/>
  <c r="A1518" i="5" s="1"/>
  <c r="A1519" i="5" s="1"/>
  <c r="A1520" i="5" s="1"/>
  <c r="A1521" i="5" s="1"/>
  <c r="A1522" i="5" s="1"/>
  <c r="A1523" i="5" s="1"/>
  <c r="A1524" i="5" s="1"/>
  <c r="A1525" i="5" s="1"/>
  <c r="A1526" i="5" s="1"/>
  <c r="A1527" i="5" s="1"/>
  <c r="A1528" i="5" s="1"/>
  <c r="A1529" i="5" s="1"/>
  <c r="A1530" i="5" s="1"/>
  <c r="A1531" i="5" s="1"/>
  <c r="A1532" i="5" s="1"/>
  <c r="A1533" i="5" s="1"/>
  <c r="A1534" i="5" s="1"/>
  <c r="A1535" i="5" s="1"/>
  <c r="A1536" i="5" s="1"/>
  <c r="A1537" i="5" s="1"/>
  <c r="A1538" i="5" s="1"/>
  <c r="A1539" i="5" s="1"/>
  <c r="A1540" i="5" s="1"/>
  <c r="A1541" i="5" s="1"/>
  <c r="A1542" i="5" s="1"/>
  <c r="A1543" i="5" s="1"/>
  <c r="A1544" i="5" s="1"/>
  <c r="A1545" i="5" s="1"/>
  <c r="A1546" i="5" s="1"/>
  <c r="A1547" i="5" s="1"/>
  <c r="A1548" i="5" s="1"/>
  <c r="A1549" i="5" s="1"/>
  <c r="A1550" i="5" s="1"/>
  <c r="A1551" i="5" s="1"/>
  <c r="A1552" i="5" s="1"/>
  <c r="A1553" i="5" s="1"/>
  <c r="A1554" i="5" s="1"/>
  <c r="A1555" i="5" s="1"/>
  <c r="A1556" i="5" s="1"/>
  <c r="A1557" i="5" s="1"/>
  <c r="A1558" i="5" s="1"/>
  <c r="A1559" i="5" s="1"/>
  <c r="A1560" i="5" s="1"/>
  <c r="A1561" i="5" s="1"/>
  <c r="A1562" i="5" s="1"/>
  <c r="A1563" i="5" s="1"/>
  <c r="A1564" i="5" s="1"/>
  <c r="A1565" i="5" s="1"/>
  <c r="A1566" i="5" s="1"/>
  <c r="A1567" i="5" s="1"/>
  <c r="A1568" i="5" s="1"/>
  <c r="A1569" i="5" s="1"/>
  <c r="A1570" i="5" s="1"/>
  <c r="A1571" i="5" s="1"/>
  <c r="A1572" i="5" s="1"/>
  <c r="A1573" i="5" s="1"/>
  <c r="A1574" i="5" s="1"/>
  <c r="A1575" i="5" s="1"/>
  <c r="A1576" i="5" s="1"/>
  <c r="A1577" i="5" s="1"/>
  <c r="A1578" i="5" s="1"/>
  <c r="A1579" i="5" s="1"/>
  <c r="A1580" i="5" s="1"/>
  <c r="A1581" i="5" s="1"/>
  <c r="A1582" i="5" s="1"/>
  <c r="A1583" i="5" s="1"/>
  <c r="A1584" i="5" s="1"/>
  <c r="A1585" i="5" s="1"/>
  <c r="A1586" i="5" s="1"/>
  <c r="A1587" i="5" s="1"/>
  <c r="A1588" i="5" s="1"/>
  <c r="A1589" i="5" s="1"/>
  <c r="A1590" i="5" s="1"/>
  <c r="A1591" i="5" s="1"/>
  <c r="A1592" i="5" s="1"/>
  <c r="A1593" i="5" s="1"/>
  <c r="A1594" i="5" s="1"/>
  <c r="A1595" i="5" s="1"/>
  <c r="A1596" i="5" s="1"/>
  <c r="A1597" i="5" s="1"/>
  <c r="A1598" i="5" s="1"/>
  <c r="A1599" i="5" s="1"/>
  <c r="A1600" i="5" s="1"/>
  <c r="A1601" i="5" s="1"/>
  <c r="A1602" i="5" s="1"/>
  <c r="A1603" i="5" s="1"/>
  <c r="A1604" i="5" s="1"/>
  <c r="A1605" i="5" s="1"/>
  <c r="A1606" i="5" s="1"/>
  <c r="A1607" i="5" s="1"/>
  <c r="A1608" i="5" s="1"/>
  <c r="A1609" i="5" s="1"/>
  <c r="A1610" i="5" s="1"/>
  <c r="A1611" i="5" s="1"/>
  <c r="A1612" i="5" s="1"/>
  <c r="A1613" i="5" s="1"/>
  <c r="A1614" i="5" s="1"/>
  <c r="A1615" i="5" s="1"/>
  <c r="A1616" i="5" s="1"/>
  <c r="A1617" i="5" s="1"/>
  <c r="A1618" i="5" s="1"/>
  <c r="A1619" i="5" s="1"/>
  <c r="A1620" i="5" s="1"/>
  <c r="A1621" i="5" s="1"/>
  <c r="A1622" i="5" s="1"/>
  <c r="A1623" i="5" s="1"/>
  <c r="A1624" i="5" s="1"/>
  <c r="A1625" i="5" s="1"/>
  <c r="A1626" i="5" s="1"/>
  <c r="A1627" i="5" s="1"/>
  <c r="A1628" i="5" s="1"/>
  <c r="A1629" i="5" s="1"/>
  <c r="A1630" i="5" s="1"/>
  <c r="A1631" i="5" s="1"/>
  <c r="A1632" i="5" s="1"/>
  <c r="A1633" i="5" s="1"/>
  <c r="A1634" i="5" s="1"/>
  <c r="A1635" i="5" s="1"/>
  <c r="A1636" i="5" s="1"/>
  <c r="A1637" i="5" s="1"/>
  <c r="A1638" i="5" s="1"/>
  <c r="A1639" i="5" s="1"/>
  <c r="A1640" i="5" s="1"/>
  <c r="A1641" i="5" s="1"/>
  <c r="A1642" i="5" s="1"/>
  <c r="A1643" i="5" s="1"/>
  <c r="A1644" i="5" s="1"/>
  <c r="A1645" i="5" s="1"/>
  <c r="A1646" i="5" s="1"/>
  <c r="A1647" i="5" s="1"/>
  <c r="A1648" i="5" s="1"/>
  <c r="A1649" i="5" s="1"/>
  <c r="A1650" i="5" s="1"/>
  <c r="A1651" i="5" s="1"/>
  <c r="A1652" i="5" s="1"/>
  <c r="A1653" i="5" s="1"/>
  <c r="A1654" i="5" s="1"/>
  <c r="A1655" i="5" s="1"/>
  <c r="A1656" i="5" s="1"/>
  <c r="A1657" i="5" s="1"/>
  <c r="A1658" i="5" s="1"/>
  <c r="A1659" i="5" s="1"/>
  <c r="A1660" i="5" s="1"/>
  <c r="A1661" i="5" s="1"/>
  <c r="A1662" i="5" s="1"/>
  <c r="A1663" i="5" s="1"/>
  <c r="A1664" i="5" s="1"/>
  <c r="A1665" i="5" s="1"/>
  <c r="A1666" i="5" s="1"/>
  <c r="A1667" i="5" s="1"/>
  <c r="A1668" i="5" s="1"/>
  <c r="A1669" i="5" s="1"/>
  <c r="A1670" i="5" s="1"/>
  <c r="A1671" i="5" s="1"/>
  <c r="A1672" i="5" s="1"/>
  <c r="A1673" i="5" s="1"/>
  <c r="A1674" i="5" s="1"/>
  <c r="A1675" i="5" s="1"/>
  <c r="A1676" i="5" s="1"/>
  <c r="A1677" i="5" s="1"/>
  <c r="A1678" i="5" s="1"/>
  <c r="A1679" i="5" s="1"/>
  <c r="A1680" i="5" s="1"/>
  <c r="A1681" i="5" s="1"/>
  <c r="A1682" i="5" s="1"/>
  <c r="A1683" i="5" s="1"/>
  <c r="A1684" i="5" s="1"/>
  <c r="A1685" i="5" s="1"/>
  <c r="A1686" i="5" s="1"/>
  <c r="A1687" i="5" s="1"/>
  <c r="A1688" i="5" s="1"/>
  <c r="A1689" i="5" s="1"/>
  <c r="A1690" i="5" s="1"/>
  <c r="A1691" i="5" s="1"/>
  <c r="A1692" i="5" s="1"/>
  <c r="A1693" i="5" s="1"/>
  <c r="A1694" i="5" s="1"/>
  <c r="A1695" i="5" s="1"/>
  <c r="A1696" i="5" s="1"/>
  <c r="A1697" i="5" s="1"/>
  <c r="A1698" i="5" s="1"/>
  <c r="A1699" i="5" s="1"/>
  <c r="A1700" i="5" s="1"/>
  <c r="A1701" i="5" s="1"/>
  <c r="A1702" i="5" s="1"/>
  <c r="A1703" i="5" s="1"/>
  <c r="A1704" i="5" s="1"/>
  <c r="A1705" i="5" s="1"/>
  <c r="A1706" i="5" s="1"/>
  <c r="A1707" i="5" s="1"/>
  <c r="A1708" i="5" s="1"/>
  <c r="A1709" i="5" s="1"/>
  <c r="A1710" i="5" s="1"/>
  <c r="A1711" i="5" s="1"/>
  <c r="A1712" i="5" s="1"/>
  <c r="A1713" i="5" s="1"/>
  <c r="A1714" i="5" s="1"/>
  <c r="A1715" i="5" s="1"/>
  <c r="A1716" i="5" s="1"/>
  <c r="A1717" i="5" s="1"/>
  <c r="A1718" i="5" s="1"/>
  <c r="A1719" i="5" s="1"/>
  <c r="A1720" i="5" s="1"/>
  <c r="A1721" i="5" s="1"/>
  <c r="A1722" i="5" s="1"/>
  <c r="A1723" i="5" s="1"/>
  <c r="A1724" i="5" s="1"/>
  <c r="A1725" i="5" s="1"/>
  <c r="A1726" i="5" s="1"/>
  <c r="A1727" i="5" s="1"/>
  <c r="A1728" i="5" s="1"/>
  <c r="A1729" i="5" s="1"/>
  <c r="A1730" i="5" s="1"/>
  <c r="A1731" i="5" s="1"/>
  <c r="A1732" i="5" s="1"/>
  <c r="A1733" i="5" s="1"/>
  <c r="A1734" i="5" s="1"/>
  <c r="A1735" i="5" s="1"/>
  <c r="A1736" i="5" s="1"/>
  <c r="A1737" i="5" s="1"/>
  <c r="A1738" i="5" s="1"/>
  <c r="A1739" i="5" s="1"/>
  <c r="A1740" i="5" s="1"/>
  <c r="A1741" i="5" s="1"/>
  <c r="A1742" i="5" s="1"/>
  <c r="A1743" i="5" s="1"/>
  <c r="A1744" i="5" s="1"/>
  <c r="A1745" i="5" s="1"/>
  <c r="A1746" i="5" s="1"/>
  <c r="A1747" i="5" s="1"/>
  <c r="A1748" i="5" s="1"/>
  <c r="A1749" i="5" s="1"/>
  <c r="A1750" i="5" s="1"/>
  <c r="A1751" i="5" s="1"/>
  <c r="A1752" i="5" s="1"/>
  <c r="A1753" i="5" s="1"/>
  <c r="A1754" i="5" s="1"/>
  <c r="A1755" i="5" s="1"/>
  <c r="A1756" i="5" s="1"/>
  <c r="A1757" i="5" s="1"/>
  <c r="A1758" i="5" s="1"/>
  <c r="A1759" i="5" s="1"/>
  <c r="A1760" i="5" s="1"/>
  <c r="A1761" i="5" s="1"/>
  <c r="A1762" i="5" s="1"/>
  <c r="A1763" i="5" s="1"/>
  <c r="A1764" i="5" s="1"/>
  <c r="A1765" i="5" s="1"/>
  <c r="A1766" i="5" s="1"/>
  <c r="A1767" i="5" s="1"/>
  <c r="A1768" i="5" s="1"/>
  <c r="A1769" i="5" s="1"/>
  <c r="A1770" i="5" s="1"/>
  <c r="A1771" i="5" s="1"/>
  <c r="A1772" i="5" s="1"/>
  <c r="A1773" i="5" s="1"/>
  <c r="A1774" i="5" s="1"/>
  <c r="A1775" i="5" s="1"/>
  <c r="A1776" i="5" s="1"/>
  <c r="A1777" i="5" s="1"/>
  <c r="A1778" i="5" s="1"/>
  <c r="A1779" i="5" s="1"/>
  <c r="A1780" i="5" s="1"/>
  <c r="A1781" i="5" s="1"/>
  <c r="A1782" i="5" s="1"/>
  <c r="A1783" i="5" s="1"/>
  <c r="A1784" i="5" s="1"/>
  <c r="A1785" i="5" s="1"/>
  <c r="A1786" i="5" s="1"/>
  <c r="A1787" i="5" s="1"/>
  <c r="A1788" i="5" s="1"/>
  <c r="A1789" i="5" s="1"/>
  <c r="A1790" i="5" s="1"/>
  <c r="A1791" i="5" s="1"/>
  <c r="A1792" i="5" s="1"/>
  <c r="A1793" i="5" s="1"/>
  <c r="A1794" i="5" s="1"/>
  <c r="A1795" i="5" s="1"/>
  <c r="A1796" i="5" s="1"/>
  <c r="A1797" i="5" s="1"/>
  <c r="A1798" i="5" s="1"/>
  <c r="A1799" i="5" s="1"/>
  <c r="A1800" i="5" s="1"/>
  <c r="A1801" i="5" s="1"/>
  <c r="A1802" i="5" s="1"/>
  <c r="A1803" i="5" s="1"/>
  <c r="A1804" i="5" s="1"/>
  <c r="A1805" i="5" s="1"/>
  <c r="A1806" i="5" s="1"/>
  <c r="A1807" i="5" s="1"/>
  <c r="A1808" i="5" s="1"/>
  <c r="A1809" i="5" s="1"/>
  <c r="A1810" i="5" s="1"/>
  <c r="A1811" i="5" s="1"/>
  <c r="A1812" i="5" s="1"/>
  <c r="A1813" i="5" s="1"/>
  <c r="A1814" i="5" s="1"/>
  <c r="A1815" i="5" s="1"/>
  <c r="A1816" i="5" s="1"/>
  <c r="A1817" i="5" s="1"/>
  <c r="A1818" i="5" s="1"/>
  <c r="A1819" i="5" s="1"/>
  <c r="A1820" i="5" s="1"/>
  <c r="A1821" i="5" s="1"/>
  <c r="A1822" i="5" s="1"/>
  <c r="A1823" i="5" s="1"/>
  <c r="A1824" i="5" s="1"/>
  <c r="A1825" i="5" s="1"/>
  <c r="A1826" i="5" s="1"/>
  <c r="A1827" i="5" s="1"/>
  <c r="A1828" i="5" s="1"/>
  <c r="A1829" i="5" s="1"/>
  <c r="A1830" i="5" s="1"/>
  <c r="A1831" i="5" s="1"/>
  <c r="A1832" i="5" s="1"/>
  <c r="A1833" i="5" s="1"/>
  <c r="A1834" i="5" s="1"/>
  <c r="A1835" i="5" s="1"/>
  <c r="A1836" i="5" s="1"/>
  <c r="A1837" i="5" s="1"/>
  <c r="A1838" i="5" s="1"/>
  <c r="A1839" i="5" s="1"/>
  <c r="A1840" i="5" s="1"/>
  <c r="A1841" i="5" s="1"/>
  <c r="A1842" i="5" s="1"/>
  <c r="A1843" i="5" s="1"/>
  <c r="A1844" i="5" s="1"/>
  <c r="A1845" i="5" s="1"/>
  <c r="A1846" i="5" s="1"/>
  <c r="A1847" i="5" s="1"/>
  <c r="A1848" i="5" s="1"/>
  <c r="A1849" i="5" s="1"/>
  <c r="A1850" i="5" s="1"/>
  <c r="A1851" i="5" s="1"/>
  <c r="A1852" i="5" s="1"/>
  <c r="A1853" i="5" s="1"/>
  <c r="A1854" i="5" s="1"/>
  <c r="A1855" i="5" s="1"/>
  <c r="A1856" i="5" s="1"/>
  <c r="A1857" i="5" s="1"/>
  <c r="A1858" i="5" s="1"/>
  <c r="A1859" i="5" s="1"/>
  <c r="A1860" i="5" s="1"/>
  <c r="A1861" i="5" s="1"/>
  <c r="A1862" i="5" s="1"/>
  <c r="A1863" i="5" s="1"/>
  <c r="A1864" i="5" s="1"/>
  <c r="A1865" i="5" s="1"/>
  <c r="A1866" i="5" s="1"/>
  <c r="A1867" i="5" s="1"/>
  <c r="A1868" i="5" s="1"/>
  <c r="A1869" i="5" s="1"/>
  <c r="A1870" i="5" s="1"/>
  <c r="A1871" i="5" s="1"/>
  <c r="A1872" i="5" s="1"/>
  <c r="A1873" i="5" s="1"/>
  <c r="A1874" i="5" s="1"/>
  <c r="A1875" i="5" s="1"/>
  <c r="A1876" i="5" s="1"/>
  <c r="A1877" i="5" s="1"/>
  <c r="A1878" i="5" s="1"/>
  <c r="A1879" i="5" s="1"/>
  <c r="A1880" i="5" s="1"/>
  <c r="A1881" i="5" s="1"/>
  <c r="A1882" i="5" s="1"/>
  <c r="A1883" i="5" s="1"/>
  <c r="A1884" i="5" s="1"/>
  <c r="A1885" i="5" s="1"/>
  <c r="A1886" i="5" s="1"/>
  <c r="A1887" i="5" s="1"/>
  <c r="A1888" i="5" s="1"/>
  <c r="A1889" i="5" s="1"/>
  <c r="A1890" i="5" s="1"/>
  <c r="A1891" i="5" s="1"/>
  <c r="A1892" i="5" s="1"/>
  <c r="A1893" i="5" s="1"/>
  <c r="A1894" i="5" s="1"/>
  <c r="A1895" i="5" s="1"/>
  <c r="A1896" i="5" s="1"/>
  <c r="A1897" i="5" s="1"/>
  <c r="A1898" i="5" s="1"/>
  <c r="A1899" i="5" s="1"/>
  <c r="A1900" i="5" s="1"/>
  <c r="A1901" i="5" s="1"/>
  <c r="A1902" i="5" s="1"/>
  <c r="A1903" i="5" s="1"/>
  <c r="Z1341" i="27"/>
  <c r="Z1340" i="27"/>
  <c r="Z1339" i="27"/>
  <c r="Z1338" i="27"/>
  <c r="Z1337" i="27"/>
  <c r="Z1336" i="27"/>
  <c r="Z1335" i="27"/>
  <c r="Z1334" i="27"/>
  <c r="Z1333" i="27"/>
  <c r="Z1332" i="27"/>
  <c r="Z1331" i="27"/>
  <c r="Z1330" i="27"/>
  <c r="Z1329" i="27"/>
  <c r="Z1328" i="27"/>
  <c r="Z1327" i="27"/>
  <c r="Z1326" i="27"/>
  <c r="Z1325" i="27"/>
  <c r="Z1324" i="27"/>
  <c r="Z1323" i="27"/>
  <c r="Z1322" i="27"/>
  <c r="Z1321" i="27"/>
  <c r="Z1320" i="27"/>
  <c r="Z1319" i="27"/>
  <c r="Z1318" i="27"/>
  <c r="Z1317" i="27"/>
  <c r="Z1316" i="27"/>
  <c r="Z1315" i="27"/>
  <c r="Z1314" i="27"/>
  <c r="Z1313" i="27"/>
  <c r="Z1312" i="27"/>
  <c r="Z1311" i="27"/>
  <c r="Z1310" i="27"/>
  <c r="Z1309" i="27"/>
  <c r="Z1308" i="27"/>
  <c r="Z1307" i="27"/>
  <c r="Z1306" i="27"/>
  <c r="Z1305" i="27"/>
  <c r="Z1304" i="27"/>
  <c r="Z1303" i="27"/>
  <c r="Z1302" i="27"/>
  <c r="Z1301" i="27"/>
  <c r="Z1300" i="27"/>
  <c r="Z1299" i="27"/>
  <c r="Z1298" i="27"/>
  <c r="Z1297" i="27"/>
  <c r="Z1296" i="27"/>
  <c r="Z1295" i="27"/>
  <c r="Z1294" i="27"/>
  <c r="Z1293" i="27"/>
  <c r="Z1292" i="27"/>
  <c r="Z1291" i="27"/>
  <c r="Z1290" i="27"/>
  <c r="Z1289" i="27"/>
  <c r="Z1288" i="27"/>
  <c r="Z1287" i="27"/>
  <c r="Z1286" i="27"/>
  <c r="Z1285" i="27"/>
  <c r="AA1284" i="27"/>
  <c r="AA1283" i="27"/>
  <c r="AA1282" i="27"/>
  <c r="AA1281" i="27"/>
  <c r="AA1280" i="27"/>
  <c r="AA1279" i="27"/>
  <c r="AA1278" i="27"/>
  <c r="AA1277" i="27"/>
  <c r="AA1276" i="27"/>
  <c r="AA1275" i="27"/>
  <c r="AA1274" i="27"/>
  <c r="AA1273" i="27"/>
  <c r="AA1272" i="27"/>
  <c r="Z1271" i="27"/>
  <c r="Z1270" i="27"/>
  <c r="Z1269" i="27"/>
  <c r="Z1268" i="27"/>
  <c r="Z1267" i="27"/>
  <c r="Z1266" i="27"/>
  <c r="Z1265" i="27"/>
  <c r="Z1264" i="27"/>
  <c r="Z1263" i="27"/>
  <c r="Z1262" i="27"/>
  <c r="Z1261" i="27"/>
  <c r="Z1260" i="27"/>
  <c r="Z1259" i="27"/>
  <c r="Z1258" i="27"/>
  <c r="Z1257" i="27"/>
  <c r="Z1256" i="27"/>
  <c r="Z1255" i="27"/>
  <c r="Z1254" i="27"/>
  <c r="AA1253" i="27"/>
  <c r="AA1252" i="27"/>
  <c r="Z1251" i="27"/>
  <c r="Z1250" i="27"/>
  <c r="Z1249" i="27"/>
  <c r="Z1248" i="27"/>
  <c r="Z1247" i="27"/>
  <c r="Z1246" i="27"/>
  <c r="Z1245" i="27"/>
  <c r="Z1244" i="27"/>
  <c r="Z1243" i="27"/>
  <c r="Z1242" i="27"/>
  <c r="Z1241" i="27"/>
  <c r="Z1240" i="27"/>
  <c r="Z1239" i="27"/>
  <c r="Z1238" i="27"/>
  <c r="Z1237" i="27"/>
  <c r="Z1236" i="27"/>
  <c r="Z1235" i="27"/>
  <c r="Z1234" i="27"/>
  <c r="Z1233" i="27"/>
  <c r="Z1232" i="27"/>
  <c r="Z1231" i="27"/>
  <c r="Z1230" i="27"/>
  <c r="Z1229" i="27"/>
  <c r="Z1228" i="27"/>
  <c r="Z1227" i="27"/>
  <c r="Z1226" i="27"/>
  <c r="Z1225" i="27"/>
  <c r="Z1224" i="27"/>
  <c r="Z1223" i="27"/>
  <c r="Z1222" i="27"/>
  <c r="Z1221" i="27"/>
  <c r="Z1220" i="27"/>
  <c r="Z1219" i="27"/>
  <c r="Z1218" i="27"/>
  <c r="Z1217" i="27"/>
  <c r="Z1216" i="27"/>
  <c r="Z1215" i="27"/>
  <c r="Z1214" i="27"/>
  <c r="Z1213" i="27"/>
  <c r="Z1212" i="27"/>
  <c r="Z1211" i="27"/>
  <c r="Z1210" i="27"/>
  <c r="Z1209" i="27"/>
  <c r="Z1208" i="27"/>
  <c r="Z1207" i="27"/>
  <c r="Z1206" i="27"/>
  <c r="Z1205" i="27"/>
  <c r="Z1204" i="27"/>
  <c r="Z1203" i="27"/>
  <c r="Z1202" i="27"/>
  <c r="Z1201" i="27"/>
  <c r="Z1200" i="27"/>
  <c r="Z1199" i="27"/>
  <c r="AA1198" i="27"/>
  <c r="Z1198" i="27"/>
  <c r="Z1197" i="27"/>
  <c r="Z1196" i="27"/>
  <c r="Z1195" i="27"/>
  <c r="Z1194" i="27"/>
  <c r="Z1193" i="27"/>
  <c r="Z1192" i="27"/>
  <c r="Z1191" i="27"/>
  <c r="Z1190" i="27"/>
  <c r="Z1189" i="27"/>
  <c r="Z1188" i="27"/>
  <c r="AA1187" i="27"/>
  <c r="Z1187" i="27"/>
  <c r="AA1186" i="27"/>
  <c r="Z1186" i="27"/>
  <c r="AA1185" i="27"/>
  <c r="Z1185" i="27"/>
  <c r="AA1184" i="27"/>
  <c r="Z1184" i="27"/>
  <c r="AA1183" i="27"/>
  <c r="Z1183" i="27"/>
  <c r="AA1182" i="27"/>
  <c r="Z1182" i="27"/>
  <c r="Z1181" i="27"/>
  <c r="Z1180" i="27"/>
  <c r="Z1179" i="27"/>
  <c r="Z1178" i="27"/>
  <c r="Z1177" i="27"/>
  <c r="Z1176" i="27"/>
  <c r="Z1175" i="27"/>
  <c r="Z1174" i="27"/>
  <c r="Z1173" i="27"/>
  <c r="Z1172" i="27"/>
  <c r="Z1171" i="27"/>
  <c r="Z1170" i="27"/>
  <c r="Z1169" i="27"/>
  <c r="Z1168" i="27"/>
  <c r="Z1167" i="27"/>
  <c r="Z1166" i="27"/>
  <c r="Z1165" i="27"/>
  <c r="Z1164" i="27"/>
  <c r="Z1163" i="27"/>
  <c r="Z1162" i="27"/>
  <c r="Z1161" i="27"/>
  <c r="Z1160" i="27"/>
  <c r="Z1159" i="27"/>
  <c r="Z1158" i="27"/>
  <c r="Z1157" i="27"/>
  <c r="Z1156" i="27"/>
  <c r="Z1155" i="27"/>
  <c r="Z1154" i="27"/>
  <c r="Z1153" i="27"/>
  <c r="Z1152" i="27"/>
  <c r="Z1151" i="27"/>
  <c r="Z1150" i="27"/>
  <c r="Z1149" i="27"/>
  <c r="Z1148" i="27"/>
  <c r="Z1147" i="27"/>
  <c r="Z1146" i="27"/>
  <c r="Z1145" i="27"/>
  <c r="Z1144" i="27"/>
  <c r="Z1143" i="27"/>
  <c r="Z1142" i="27"/>
  <c r="Z1141" i="27"/>
  <c r="Z1140" i="27"/>
  <c r="Z1139" i="27"/>
  <c r="Z1138" i="27"/>
  <c r="Z1137" i="27"/>
  <c r="Z1136" i="27"/>
  <c r="Z1135" i="27"/>
  <c r="Z1134" i="27"/>
  <c r="Z1133" i="27"/>
  <c r="Z1132" i="27"/>
  <c r="Z1131" i="27"/>
  <c r="Z1130" i="27"/>
  <c r="Z1129" i="27"/>
  <c r="Z1128" i="27"/>
  <c r="Z1127" i="27"/>
  <c r="Z1126" i="27"/>
  <c r="Z1125" i="27"/>
  <c r="Z1124" i="27"/>
  <c r="Z1123" i="27"/>
  <c r="Z1122" i="27"/>
  <c r="Z1121" i="27"/>
  <c r="Z1120" i="27"/>
  <c r="Z1119" i="27"/>
  <c r="Z1118" i="27"/>
  <c r="Z1117" i="27"/>
  <c r="Z1116" i="27"/>
  <c r="Z1115" i="27"/>
  <c r="Z1114" i="27"/>
  <c r="Z1113" i="27"/>
  <c r="Z1112" i="27"/>
  <c r="Z1111" i="27"/>
  <c r="Z1110" i="27"/>
  <c r="Z1109" i="27"/>
  <c r="Z1108" i="27"/>
  <c r="Z1107" i="27"/>
  <c r="Z1106" i="27"/>
  <c r="Z1105" i="27"/>
  <c r="Z1104" i="27"/>
  <c r="Z1103" i="27"/>
  <c r="Z1102" i="27"/>
  <c r="Z1101" i="27"/>
  <c r="Z1100" i="27"/>
  <c r="Z1099" i="27"/>
  <c r="Z1098" i="27"/>
  <c r="Z1097" i="27"/>
  <c r="Z1096" i="27"/>
  <c r="Z1095" i="27"/>
  <c r="Z1094" i="27"/>
  <c r="Z1093" i="27"/>
  <c r="Z1092" i="27"/>
  <c r="Z1091" i="27"/>
  <c r="Z1090" i="27"/>
  <c r="Z1089" i="27"/>
  <c r="Z1088" i="27"/>
  <c r="Z1087" i="27"/>
  <c r="Z1086" i="27"/>
  <c r="Z1085" i="27"/>
  <c r="Z1084" i="27"/>
  <c r="Z1083" i="27"/>
  <c r="Z1082" i="27"/>
  <c r="Z1081" i="27"/>
  <c r="Z1080" i="27"/>
  <c r="Z1079" i="27"/>
  <c r="Z1078" i="27"/>
  <c r="Z1077" i="27"/>
  <c r="Z1076" i="27"/>
  <c r="Z1075" i="27"/>
  <c r="Z1074" i="27"/>
  <c r="Z1073" i="27"/>
  <c r="Z1072" i="27"/>
  <c r="Z1071" i="27"/>
  <c r="Z1070" i="27"/>
  <c r="Z1069" i="27"/>
  <c r="Z1068" i="27"/>
  <c r="Z1067" i="27"/>
  <c r="Z1066" i="27"/>
  <c r="Z1065" i="27"/>
  <c r="Z1064" i="27"/>
  <c r="Z1063" i="27"/>
  <c r="Z1062" i="27"/>
  <c r="Z1061" i="27"/>
  <c r="Z1060" i="27"/>
  <c r="Z1059" i="27"/>
  <c r="Z1058" i="27"/>
  <c r="Z1057" i="27"/>
  <c r="Z1056" i="27"/>
  <c r="Z1055" i="27"/>
  <c r="Z1054" i="27"/>
  <c r="Z1053" i="27"/>
  <c r="Z1052" i="27"/>
  <c r="Z1051" i="27"/>
  <c r="Z1050" i="27"/>
  <c r="Z1049" i="27"/>
  <c r="Z1048" i="27"/>
  <c r="Z1047" i="27"/>
  <c r="Z1046" i="27"/>
  <c r="Z1045" i="27"/>
  <c r="Z1044" i="27"/>
  <c r="Z1043" i="27"/>
  <c r="Z1042" i="27"/>
  <c r="Z1041" i="27"/>
  <c r="Z1040" i="27"/>
  <c r="Z1039" i="27"/>
  <c r="Z1038" i="27"/>
  <c r="Z1037" i="27"/>
  <c r="Z1036" i="27"/>
  <c r="Z1035" i="27"/>
  <c r="Z1034" i="27"/>
  <c r="Z1033" i="27"/>
  <c r="Z1032" i="27"/>
  <c r="Z1031" i="27"/>
  <c r="Z1030" i="27"/>
  <c r="Z1029" i="27"/>
  <c r="Z1028" i="27"/>
  <c r="Z1027" i="27"/>
  <c r="Z1026" i="27"/>
  <c r="Z1025" i="27"/>
  <c r="Z1024" i="27"/>
  <c r="Z1023" i="27"/>
  <c r="Z1022" i="27"/>
  <c r="Z1021" i="27"/>
  <c r="Z1020" i="27"/>
  <c r="Z1019" i="27"/>
  <c r="Z1018" i="27"/>
  <c r="Z1017" i="27"/>
  <c r="Z1016" i="27"/>
  <c r="Z1015" i="27"/>
  <c r="Z1014" i="27"/>
  <c r="Z1013" i="27"/>
  <c r="Z1012" i="27"/>
  <c r="Z1011" i="27"/>
  <c r="Z1010" i="27"/>
  <c r="Z1009" i="27"/>
  <c r="Z1008" i="27"/>
  <c r="Z1007" i="27"/>
  <c r="Z1006" i="27"/>
  <c r="Z1005" i="27"/>
  <c r="Z1004" i="27"/>
  <c r="Z1003" i="27"/>
  <c r="Z1002" i="27"/>
  <c r="Z1001" i="27"/>
  <c r="Z1000" i="27"/>
  <c r="Z999" i="27"/>
  <c r="Z998" i="27"/>
  <c r="Z997" i="27"/>
  <c r="Z996" i="27"/>
  <c r="Z995" i="27"/>
  <c r="Z994" i="27"/>
  <c r="Z993" i="27"/>
  <c r="Z992" i="27"/>
  <c r="Z991" i="27"/>
  <c r="Z990" i="27"/>
  <c r="Z989" i="27"/>
  <c r="Z988" i="27"/>
  <c r="Z987" i="27"/>
  <c r="Z986" i="27"/>
  <c r="Z985" i="27"/>
  <c r="Z984" i="27"/>
  <c r="Z983" i="27"/>
  <c r="Z982" i="27"/>
  <c r="Z981" i="27"/>
  <c r="Z980" i="27"/>
  <c r="Z979" i="27"/>
  <c r="Z978" i="27"/>
  <c r="Z977" i="27"/>
  <c r="Z976" i="27"/>
  <c r="Z975" i="27"/>
  <c r="Z974" i="27"/>
  <c r="Z973" i="27"/>
  <c r="Z972" i="27"/>
  <c r="Z971" i="27"/>
  <c r="Z970" i="27"/>
  <c r="Z969" i="27"/>
  <c r="Z968" i="27"/>
  <c r="Z967" i="27"/>
  <c r="Z966" i="27"/>
  <c r="Z965" i="27"/>
  <c r="Z964" i="27"/>
  <c r="Z963" i="27"/>
  <c r="Z962" i="27"/>
  <c r="Z961" i="27"/>
  <c r="Z960" i="27"/>
  <c r="Z959" i="27"/>
  <c r="Z958" i="27"/>
  <c r="Z957" i="27"/>
  <c r="Z956" i="27"/>
  <c r="Z955" i="27"/>
  <c r="Z954" i="27"/>
  <c r="Z953" i="27"/>
  <c r="Z952" i="27"/>
  <c r="Z951" i="27"/>
  <c r="Z950" i="27"/>
  <c r="Z949" i="27"/>
  <c r="Z948" i="27"/>
  <c r="Z947" i="27"/>
  <c r="Z946" i="27"/>
  <c r="Z945" i="27"/>
  <c r="Z944" i="27"/>
  <c r="Z943" i="27"/>
  <c r="Z942" i="27"/>
  <c r="Z941" i="27"/>
  <c r="Z940" i="27"/>
  <c r="Z939" i="27"/>
  <c r="Z938" i="27"/>
  <c r="Z937" i="27"/>
  <c r="Z936" i="27"/>
  <c r="Z935" i="27"/>
  <c r="Z934" i="27"/>
  <c r="Z933" i="27"/>
  <c r="Z932" i="27"/>
  <c r="Z931" i="27"/>
  <c r="Z930" i="27"/>
  <c r="Z929" i="27"/>
  <c r="Z928" i="27"/>
  <c r="Z927" i="27"/>
  <c r="Z926" i="27"/>
  <c r="Z925" i="27"/>
  <c r="Z924" i="27"/>
  <c r="Z923" i="27"/>
  <c r="Z922" i="27"/>
  <c r="Z921" i="27"/>
  <c r="Z920" i="27"/>
  <c r="Z919" i="27"/>
  <c r="Z918" i="27"/>
  <c r="Z917" i="27"/>
  <c r="Z916" i="27"/>
  <c r="Z915" i="27"/>
  <c r="Z914" i="27"/>
  <c r="Z913" i="27"/>
  <c r="Z912" i="27"/>
  <c r="Z911" i="27"/>
  <c r="Z910" i="27"/>
  <c r="Z909" i="27"/>
  <c r="Z908" i="27"/>
  <c r="Z907" i="27"/>
  <c r="Z906" i="27"/>
  <c r="Z905" i="27"/>
  <c r="Z904" i="27"/>
  <c r="Z903" i="27"/>
  <c r="Z902" i="27"/>
  <c r="Z901" i="27"/>
  <c r="Z900" i="27"/>
  <c r="Z899" i="27"/>
  <c r="Z898" i="27"/>
  <c r="Z897" i="27"/>
  <c r="Z896" i="27"/>
  <c r="Z895" i="27"/>
  <c r="Z894" i="27"/>
  <c r="Z893" i="27"/>
  <c r="Z892" i="27"/>
  <c r="Z891" i="27"/>
  <c r="Z890" i="27"/>
  <c r="Z889" i="27"/>
  <c r="Z888" i="27"/>
  <c r="Z887" i="27"/>
  <c r="Z886" i="27"/>
  <c r="Z885" i="27"/>
  <c r="Z884" i="27"/>
  <c r="Z883" i="27"/>
  <c r="Z882" i="27"/>
  <c r="Z881" i="27"/>
  <c r="Z880" i="27"/>
  <c r="Z879" i="27"/>
  <c r="Z878" i="27"/>
  <c r="Z877" i="27"/>
  <c r="Z876" i="27"/>
  <c r="Z875" i="27"/>
  <c r="Z874" i="27"/>
  <c r="Z873" i="27"/>
  <c r="Z872" i="27"/>
  <c r="Z871" i="27"/>
  <c r="Z870" i="27"/>
  <c r="Z869" i="27"/>
  <c r="Z868" i="27"/>
  <c r="Z867" i="27"/>
  <c r="Z866" i="27"/>
  <c r="Z865" i="27"/>
  <c r="Z864" i="27"/>
  <c r="Z863" i="27"/>
  <c r="Z862" i="27"/>
  <c r="Z861" i="27"/>
  <c r="Z860" i="27"/>
  <c r="Z859" i="27"/>
  <c r="Z858" i="27"/>
  <c r="Z857" i="27"/>
  <c r="Z856" i="27"/>
  <c r="Z855" i="27"/>
  <c r="Z854" i="27"/>
  <c r="Z853" i="27"/>
  <c r="Z852" i="27"/>
  <c r="Z851" i="27"/>
  <c r="Z850" i="27"/>
  <c r="Z849" i="27"/>
  <c r="Z848" i="27"/>
  <c r="Z847" i="27"/>
  <c r="Z846" i="27"/>
  <c r="Z845" i="27"/>
  <c r="Z844" i="27"/>
  <c r="Z843" i="27"/>
  <c r="Z842" i="27"/>
  <c r="Z841" i="27"/>
  <c r="Z840" i="27"/>
  <c r="Z839" i="27"/>
  <c r="Z838" i="27"/>
  <c r="Z837" i="27"/>
  <c r="Z836" i="27"/>
  <c r="Z835" i="27"/>
  <c r="Z834" i="27"/>
  <c r="Z833" i="27"/>
  <c r="Z832" i="27"/>
  <c r="Z831" i="27"/>
  <c r="Z830" i="27"/>
  <c r="Z829" i="27"/>
  <c r="Z828" i="27"/>
  <c r="Z827" i="27"/>
  <c r="Z826" i="27"/>
  <c r="Z825" i="27"/>
  <c r="Z824" i="27"/>
  <c r="Z823" i="27"/>
  <c r="Z822" i="27"/>
  <c r="Z821" i="27"/>
  <c r="Z820" i="27"/>
  <c r="Z819" i="27"/>
  <c r="Z818" i="27"/>
  <c r="Z817" i="27"/>
  <c r="Z816" i="27"/>
  <c r="Z815" i="27"/>
  <c r="Z814" i="27"/>
  <c r="Z813" i="27"/>
  <c r="Z812" i="27"/>
  <c r="Z811" i="27"/>
  <c r="Z810" i="27"/>
  <c r="Z809" i="27"/>
  <c r="Z808" i="27"/>
  <c r="Z807" i="27"/>
  <c r="Z806" i="27"/>
  <c r="Z805" i="27"/>
  <c r="Z804" i="27"/>
  <c r="Z803" i="27"/>
  <c r="Z802" i="27"/>
  <c r="Z801" i="27"/>
  <c r="Z800" i="27"/>
  <c r="Z799" i="27"/>
  <c r="Z798" i="27"/>
  <c r="Z797" i="27"/>
  <c r="Z796" i="27"/>
  <c r="Z795" i="27"/>
  <c r="Z794" i="27"/>
  <c r="Z793" i="27"/>
  <c r="Z792" i="27"/>
  <c r="Z791" i="27"/>
  <c r="Z790" i="27"/>
  <c r="Z789" i="27"/>
  <c r="Z788" i="27"/>
  <c r="Z787" i="27"/>
  <c r="Z786" i="27"/>
  <c r="Z785" i="27"/>
  <c r="Z784" i="27"/>
  <c r="Z783" i="27"/>
  <c r="Z782" i="27"/>
  <c r="Z781" i="27"/>
  <c r="Z780" i="27"/>
  <c r="Z779" i="27"/>
  <c r="Z778" i="27"/>
  <c r="Z777" i="27"/>
  <c r="Z776" i="27"/>
  <c r="Z775" i="27"/>
  <c r="Z774" i="27"/>
  <c r="Z773" i="27"/>
  <c r="Z772" i="27"/>
  <c r="Z771" i="27"/>
  <c r="Z770" i="27"/>
  <c r="Z769" i="27"/>
  <c r="Z768" i="27"/>
  <c r="Z767" i="27"/>
  <c r="Z766" i="27"/>
  <c r="Z765" i="27"/>
  <c r="Z764" i="27"/>
  <c r="Z763" i="27"/>
  <c r="Z762" i="27"/>
  <c r="Z761" i="27"/>
  <c r="Z760" i="27"/>
  <c r="Z759" i="27"/>
  <c r="Z758" i="27"/>
  <c r="Z757" i="27"/>
  <c r="Z756" i="27"/>
  <c r="Z755" i="27"/>
  <c r="Z754" i="27"/>
  <c r="Z753" i="27"/>
  <c r="Z752" i="27"/>
  <c r="Z751" i="27"/>
  <c r="Z750" i="27"/>
  <c r="Z749" i="27"/>
  <c r="Z748" i="27"/>
  <c r="Z747" i="27"/>
  <c r="Z746" i="27"/>
  <c r="Z745" i="27"/>
  <c r="Z744" i="27"/>
  <c r="Z743" i="27"/>
  <c r="Z742" i="27"/>
  <c r="Z741" i="27"/>
  <c r="Z740" i="27"/>
  <c r="Z739" i="27"/>
  <c r="Z738" i="27"/>
  <c r="Z737" i="27"/>
  <c r="Z736" i="27"/>
  <c r="Z735" i="27"/>
  <c r="Z734" i="27"/>
  <c r="Z733" i="27"/>
  <c r="Z732" i="27"/>
  <c r="Z731" i="27"/>
  <c r="Z730" i="27"/>
  <c r="Z729" i="27"/>
  <c r="Z728" i="27"/>
  <c r="Z727" i="27"/>
  <c r="Z726" i="27"/>
  <c r="Z725" i="27"/>
  <c r="Z724" i="27"/>
  <c r="Z723" i="27"/>
  <c r="Z722" i="27"/>
  <c r="Z721" i="27"/>
  <c r="Z720" i="27"/>
  <c r="Z719" i="27"/>
  <c r="Z718" i="27"/>
  <c r="Z717" i="27"/>
  <c r="Z716" i="27"/>
  <c r="Z715" i="27"/>
  <c r="Z714" i="27"/>
  <c r="Z713" i="27"/>
  <c r="Z712" i="27"/>
  <c r="Z711" i="27"/>
  <c r="Z710" i="27"/>
  <c r="Z709" i="27"/>
  <c r="Z704" i="27"/>
  <c r="Z703" i="27"/>
  <c r="Z702" i="27"/>
  <c r="Z701" i="27"/>
  <c r="Z700" i="27"/>
  <c r="Z699" i="27"/>
  <c r="Z698" i="27"/>
  <c r="Z697" i="27"/>
  <c r="Z696" i="27"/>
  <c r="Z695" i="27"/>
  <c r="Z694" i="27"/>
  <c r="Z693" i="27"/>
  <c r="Z692" i="27"/>
  <c r="Z691" i="27"/>
  <c r="Z690" i="27"/>
  <c r="Z689" i="27"/>
  <c r="Z688" i="27"/>
  <c r="Z687" i="27"/>
  <c r="Z686" i="27"/>
  <c r="Z685" i="27"/>
  <c r="Z684" i="27"/>
  <c r="Z683" i="27"/>
  <c r="Z682" i="27"/>
  <c r="Z681" i="27"/>
  <c r="Z680" i="27"/>
  <c r="Z679" i="27"/>
  <c r="Z678" i="27"/>
  <c r="Z677" i="27"/>
  <c r="Z676" i="27"/>
  <c r="Z675" i="27"/>
  <c r="Z674" i="27"/>
  <c r="Z673" i="27"/>
  <c r="Z672" i="27"/>
  <c r="Z671" i="27"/>
  <c r="Z670" i="27"/>
  <c r="Z669" i="27"/>
  <c r="Z668" i="27"/>
  <c r="Z667" i="27"/>
  <c r="Z666" i="27"/>
  <c r="Z665" i="27"/>
  <c r="Z664" i="27"/>
  <c r="Z663" i="27"/>
  <c r="Z662" i="27"/>
  <c r="Z661" i="27"/>
  <c r="Z660" i="27"/>
  <c r="Z659" i="27"/>
  <c r="Z658" i="27"/>
  <c r="Z657" i="27"/>
  <c r="Z656" i="27"/>
  <c r="Z655" i="27"/>
  <c r="Z654" i="27"/>
  <c r="Z653" i="27"/>
  <c r="Z652" i="27"/>
  <c r="Z651" i="27"/>
  <c r="Z650" i="27"/>
  <c r="Z649" i="27"/>
  <c r="Z648" i="27"/>
  <c r="Z647" i="27"/>
  <c r="Z646" i="27"/>
  <c r="Z645" i="27"/>
  <c r="Z644" i="27"/>
  <c r="Z643" i="27"/>
  <c r="Z642" i="27"/>
  <c r="Z641" i="27"/>
  <c r="Z640" i="27"/>
  <c r="Z639" i="27"/>
  <c r="Z638" i="27"/>
  <c r="Z637" i="27"/>
  <c r="Z636" i="27"/>
  <c r="Z635" i="27"/>
  <c r="Z634" i="27"/>
  <c r="Z633" i="27"/>
  <c r="Z632" i="27"/>
  <c r="Z631" i="27"/>
  <c r="Z630" i="27"/>
  <c r="Z629" i="27"/>
  <c r="Z628" i="27"/>
  <c r="Z627" i="27"/>
  <c r="Z626" i="27"/>
  <c r="Z625" i="27"/>
  <c r="Z624" i="27"/>
  <c r="Z623" i="27"/>
  <c r="Z622" i="27"/>
  <c r="Z621" i="27"/>
  <c r="Z620" i="27"/>
  <c r="Z619" i="27"/>
  <c r="Z618" i="27"/>
  <c r="Z617" i="27"/>
  <c r="Z616" i="27"/>
  <c r="Z615" i="27"/>
  <c r="Z614" i="27"/>
  <c r="Z613" i="27"/>
  <c r="Z612" i="27"/>
  <c r="Z611" i="27"/>
  <c r="Z610" i="27"/>
  <c r="Z609" i="27"/>
  <c r="Z608" i="27"/>
  <c r="Z607" i="27"/>
  <c r="Z606" i="27"/>
  <c r="Z605" i="27"/>
  <c r="Z604" i="27"/>
  <c r="Z603" i="27"/>
  <c r="Z602" i="27"/>
  <c r="Z601" i="27"/>
  <c r="Z600" i="27"/>
  <c r="Z599" i="27"/>
  <c r="Z598" i="27"/>
  <c r="Z597" i="27"/>
  <c r="Z596" i="27"/>
  <c r="Z595" i="27"/>
  <c r="Z594" i="27"/>
  <c r="Z593" i="27"/>
  <c r="Z592" i="27"/>
  <c r="Z591" i="27"/>
  <c r="Z590" i="27"/>
  <c r="Z589" i="27"/>
  <c r="Z588" i="27"/>
  <c r="Z587" i="27"/>
  <c r="Z586" i="27"/>
  <c r="Z585" i="27"/>
  <c r="Z584" i="27"/>
  <c r="Z583" i="27"/>
  <c r="Z582" i="27"/>
  <c r="Z581" i="27"/>
  <c r="Z580" i="27"/>
  <c r="Z579" i="27"/>
  <c r="Z578" i="27"/>
  <c r="Z577" i="27"/>
  <c r="Z576" i="27"/>
  <c r="Z575" i="27"/>
  <c r="Z574" i="27"/>
  <c r="Z573" i="27"/>
  <c r="Z572" i="27"/>
  <c r="Z571" i="27"/>
  <c r="Z570" i="27"/>
  <c r="Z569" i="27"/>
  <c r="Z568" i="27"/>
  <c r="Z567" i="27"/>
  <c r="Z566" i="27"/>
  <c r="Z565" i="27"/>
  <c r="Z564" i="27"/>
  <c r="Z563" i="27"/>
  <c r="Z562" i="27"/>
  <c r="AA561" i="27"/>
  <c r="AA560" i="27"/>
  <c r="AA559" i="27"/>
  <c r="AA558" i="27"/>
  <c r="AA557" i="27"/>
  <c r="AA556" i="27"/>
  <c r="AA555" i="27"/>
  <c r="AA554" i="27"/>
  <c r="AA553" i="27"/>
  <c r="AA552" i="27"/>
  <c r="AA551" i="27"/>
  <c r="AA550" i="27"/>
  <c r="AA549" i="27"/>
  <c r="AA548" i="27"/>
  <c r="AA547" i="27"/>
  <c r="AA546" i="27"/>
  <c r="AA545" i="27"/>
  <c r="AA544" i="27"/>
  <c r="AA543" i="27"/>
  <c r="AA542" i="27"/>
  <c r="AA541" i="27"/>
  <c r="AA540" i="27"/>
  <c r="AA539" i="27"/>
  <c r="AA538" i="27"/>
  <c r="AA537" i="27"/>
  <c r="AA536" i="27"/>
  <c r="AA535" i="27"/>
  <c r="AA534" i="27"/>
  <c r="AA533" i="27"/>
  <c r="AA532" i="27"/>
  <c r="AA531" i="27"/>
  <c r="AA530" i="27"/>
  <c r="AA529" i="27"/>
  <c r="AA528" i="27"/>
  <c r="AA527" i="27"/>
  <c r="AA526" i="27"/>
  <c r="AA525" i="27"/>
  <c r="AA524" i="27"/>
  <c r="AA523" i="27"/>
  <c r="AA522" i="27"/>
  <c r="AA521" i="27"/>
  <c r="AA520" i="27"/>
  <c r="AA519" i="27"/>
  <c r="AA518" i="27"/>
  <c r="AA517" i="27"/>
  <c r="AA516" i="27"/>
  <c r="AA515" i="27"/>
  <c r="AA514" i="27"/>
  <c r="AA513" i="27"/>
  <c r="AA512" i="27"/>
  <c r="AA511" i="27"/>
  <c r="AA510" i="27"/>
  <c r="AA509" i="27"/>
  <c r="AA508" i="27"/>
  <c r="AA507" i="27"/>
  <c r="AA506" i="27"/>
  <c r="AA505" i="27"/>
  <c r="AA504" i="27"/>
  <c r="AA503" i="27"/>
  <c r="AA502" i="27"/>
  <c r="AA501" i="27"/>
  <c r="AA500" i="27"/>
  <c r="AA499" i="27"/>
  <c r="AA498" i="27"/>
  <c r="AA497" i="27"/>
  <c r="AA496" i="27"/>
  <c r="AA495" i="27"/>
  <c r="AA494" i="27"/>
  <c r="AA493" i="27"/>
  <c r="AA492" i="27"/>
  <c r="AA491" i="27"/>
  <c r="AA490" i="27"/>
  <c r="AA489" i="27"/>
  <c r="AA488" i="27"/>
  <c r="Z487" i="27"/>
  <c r="Z486" i="27"/>
  <c r="Z485" i="27"/>
  <c r="Z484" i="27"/>
  <c r="Z483" i="27"/>
  <c r="Z482" i="27"/>
  <c r="Z481" i="27"/>
  <c r="Z480" i="27"/>
  <c r="Z479" i="27"/>
  <c r="Z478" i="27"/>
  <c r="Z477" i="27"/>
  <c r="Z476" i="27"/>
  <c r="Z475" i="27"/>
  <c r="Z474" i="27"/>
  <c r="Z473" i="27"/>
  <c r="Z472" i="27"/>
  <c r="Z471" i="27"/>
  <c r="Z470" i="27"/>
  <c r="Z469" i="27"/>
  <c r="Z468" i="27"/>
  <c r="Z467" i="27"/>
  <c r="Z466" i="27"/>
  <c r="Z465" i="27"/>
  <c r="Z464" i="27"/>
  <c r="Z463" i="27"/>
  <c r="Z462" i="27"/>
  <c r="Z461" i="27"/>
  <c r="Z460" i="27"/>
  <c r="Z459" i="27"/>
  <c r="Z458" i="27"/>
  <c r="Z457" i="27"/>
  <c r="Z456" i="27"/>
  <c r="Z455" i="27"/>
  <c r="Z454" i="27"/>
  <c r="Z453" i="27"/>
  <c r="Z452" i="27"/>
  <c r="Z451" i="27"/>
  <c r="Z450" i="27"/>
  <c r="Z449" i="27"/>
  <c r="Z448" i="27"/>
  <c r="Z447" i="27"/>
  <c r="Z446" i="27"/>
  <c r="Z445" i="27"/>
  <c r="Z444" i="27"/>
  <c r="Z443" i="27"/>
  <c r="Z442" i="27"/>
  <c r="Z441" i="27"/>
  <c r="Z440" i="27"/>
  <c r="Z439" i="27"/>
  <c r="Z438" i="27"/>
  <c r="Z437" i="27"/>
  <c r="Z436" i="27"/>
  <c r="Z435" i="27"/>
  <c r="AA434" i="27"/>
  <c r="AA433" i="27"/>
  <c r="Z432" i="27"/>
  <c r="Z431" i="27"/>
  <c r="Z430" i="27"/>
  <c r="Z429" i="27"/>
  <c r="Z428" i="27"/>
  <c r="Z427" i="27"/>
  <c r="Z426" i="27"/>
  <c r="Z425" i="27"/>
  <c r="Z424" i="27"/>
  <c r="Z423" i="27"/>
  <c r="Z422" i="27"/>
  <c r="Z421" i="27"/>
  <c r="Z420" i="27"/>
  <c r="Z419" i="27"/>
  <c r="Z418" i="27"/>
  <c r="Z417" i="27"/>
  <c r="Z416" i="27"/>
  <c r="AA415" i="27"/>
  <c r="AA414" i="27"/>
  <c r="AA413" i="27"/>
  <c r="AA412" i="27"/>
  <c r="AA411" i="27"/>
  <c r="AA410" i="27"/>
  <c r="AA409" i="27"/>
  <c r="AA408" i="27"/>
  <c r="AA407" i="27"/>
  <c r="AA406" i="27"/>
  <c r="AA405" i="27"/>
  <c r="AA404" i="27"/>
  <c r="AA403" i="27"/>
  <c r="AA402" i="27"/>
  <c r="AA401" i="27"/>
  <c r="AA400" i="27"/>
  <c r="AA399" i="27"/>
  <c r="AA398" i="27"/>
  <c r="AA397" i="27"/>
  <c r="AA396" i="27"/>
  <c r="AA395" i="27"/>
  <c r="Z394" i="27"/>
  <c r="Z393" i="27"/>
  <c r="Z392" i="27"/>
  <c r="Z391" i="27"/>
  <c r="Z390" i="27"/>
  <c r="Z389" i="27"/>
  <c r="Z388" i="27"/>
  <c r="Z387" i="27"/>
  <c r="Z386" i="27"/>
  <c r="Z385" i="27"/>
  <c r="Z384" i="27"/>
  <c r="Z383" i="27"/>
  <c r="Z382" i="27"/>
  <c r="Z381" i="27"/>
  <c r="Z380" i="27"/>
  <c r="Z379" i="27"/>
  <c r="Z378" i="27"/>
  <c r="Z377" i="27"/>
  <c r="Z376" i="27"/>
  <c r="Z375" i="27"/>
  <c r="Z374" i="27"/>
  <c r="Z373" i="27"/>
  <c r="Z372" i="27"/>
  <c r="Z371" i="27"/>
  <c r="Z370" i="27"/>
  <c r="Z369" i="27"/>
  <c r="Z368" i="27"/>
  <c r="Z367" i="27"/>
  <c r="Z366" i="27"/>
  <c r="Z365" i="27"/>
  <c r="Z364" i="27"/>
  <c r="Z363" i="27"/>
  <c r="Z362" i="27"/>
  <c r="Z361" i="27"/>
  <c r="Z360" i="27"/>
  <c r="Z359" i="27"/>
  <c r="Z358" i="27"/>
  <c r="Z357" i="27"/>
  <c r="Z356" i="27"/>
  <c r="Z355" i="27"/>
  <c r="Z354" i="27"/>
  <c r="Z353" i="27"/>
  <c r="Z352" i="27"/>
  <c r="Z351" i="27"/>
  <c r="Z350" i="27"/>
  <c r="Z349" i="27"/>
  <c r="Z348" i="27"/>
  <c r="Z347" i="27"/>
  <c r="Z346" i="27"/>
  <c r="Z345" i="27"/>
  <c r="Z344" i="27"/>
  <c r="Z343" i="27"/>
  <c r="Z342" i="27"/>
  <c r="Z341" i="27"/>
  <c r="Z340" i="27"/>
  <c r="Z339" i="27"/>
  <c r="Z338" i="27"/>
  <c r="Z337" i="27"/>
  <c r="Z336" i="27"/>
  <c r="Z335" i="27"/>
  <c r="Z334" i="27"/>
  <c r="Z333" i="27"/>
  <c r="Z332" i="27"/>
  <c r="Z331" i="27"/>
  <c r="Z330" i="27"/>
  <c r="Z329" i="27"/>
  <c r="Z328" i="27"/>
  <c r="Z327" i="27"/>
  <c r="Z326" i="27"/>
  <c r="Z325" i="27"/>
  <c r="Z324" i="27"/>
  <c r="Z323" i="27"/>
  <c r="Z322" i="27"/>
  <c r="Z321" i="27"/>
  <c r="Z320" i="27"/>
  <c r="Z319" i="27"/>
  <c r="Z318" i="27"/>
  <c r="Z317" i="27"/>
  <c r="Z316" i="27"/>
  <c r="Z315" i="27"/>
  <c r="Z314" i="27"/>
  <c r="Z313" i="27"/>
  <c r="Z312" i="27"/>
  <c r="Z311" i="27"/>
  <c r="Z310" i="27"/>
  <c r="Z309" i="27"/>
  <c r="Z308" i="27"/>
  <c r="Z307" i="27"/>
  <c r="Z306" i="27"/>
  <c r="Z305" i="27"/>
  <c r="Z304" i="27"/>
  <c r="Z303" i="27"/>
  <c r="Z302" i="27"/>
  <c r="Z301" i="27"/>
  <c r="Z300" i="27"/>
  <c r="Z299" i="27"/>
  <c r="Z298" i="27"/>
  <c r="Z297" i="27"/>
  <c r="Z296" i="27"/>
  <c r="Z295" i="27"/>
  <c r="Z294" i="27"/>
  <c r="Z293" i="27"/>
  <c r="Z292" i="27"/>
  <c r="Z291" i="27"/>
  <c r="Z290" i="27"/>
  <c r="Z289" i="27"/>
  <c r="Z288" i="27"/>
  <c r="Z287" i="27"/>
  <c r="Z286" i="27"/>
  <c r="Z285" i="27"/>
  <c r="Z284" i="27"/>
  <c r="Z283" i="27"/>
  <c r="Z282" i="27"/>
  <c r="Z281" i="27"/>
  <c r="Z280" i="27"/>
  <c r="Z279" i="27"/>
  <c r="Z278" i="27"/>
  <c r="Z277" i="27"/>
  <c r="Z276" i="27"/>
  <c r="Z275" i="27"/>
  <c r="Z274" i="27"/>
  <c r="Z273" i="27"/>
  <c r="Z272" i="27"/>
  <c r="Z271" i="27"/>
  <c r="Z270" i="27"/>
  <c r="Z269" i="27"/>
  <c r="Z268" i="27"/>
  <c r="Z267" i="27"/>
  <c r="Z266" i="27"/>
  <c r="Z265" i="27"/>
  <c r="Z264" i="27"/>
  <c r="Z263" i="27"/>
  <c r="Z262" i="27"/>
  <c r="Z261" i="27"/>
  <c r="Z260" i="27"/>
  <c r="Z259" i="27"/>
  <c r="Z258" i="27"/>
  <c r="Z257" i="27"/>
  <c r="Z256" i="27"/>
  <c r="Z255" i="27"/>
  <c r="Z254" i="27"/>
  <c r="Z253" i="27"/>
  <c r="Z252" i="27"/>
  <c r="Z251" i="27"/>
  <c r="Z250" i="27"/>
  <c r="Z249" i="27"/>
  <c r="Z248" i="27"/>
  <c r="Z247" i="27"/>
  <c r="Z246" i="27"/>
  <c r="Z245" i="27"/>
  <c r="Z244" i="27"/>
  <c r="Z243" i="27"/>
  <c r="Z242" i="27"/>
  <c r="Z241" i="27"/>
  <c r="Z240" i="27"/>
  <c r="Z239" i="27"/>
  <c r="Z238" i="27"/>
  <c r="Z237" i="27"/>
  <c r="Z236" i="27"/>
  <c r="Z235" i="27"/>
  <c r="Z234" i="27"/>
  <c r="Z233" i="27"/>
  <c r="Z232" i="27"/>
  <c r="Z231" i="27"/>
  <c r="Z230" i="27"/>
  <c r="Z229" i="27"/>
  <c r="Z228" i="27"/>
  <c r="Z227" i="27"/>
  <c r="Z226" i="27"/>
  <c r="Z225" i="27"/>
  <c r="Z224" i="27"/>
  <c r="Z223" i="27"/>
  <c r="Z222" i="27"/>
  <c r="Z221" i="27"/>
  <c r="Z220" i="27"/>
  <c r="Z219" i="27"/>
  <c r="Z218" i="27"/>
  <c r="Z217" i="27"/>
  <c r="Z216" i="27"/>
  <c r="Z215" i="27"/>
  <c r="Z214" i="27"/>
  <c r="Z213" i="27"/>
  <c r="Z212" i="27"/>
  <c r="Z211" i="27"/>
  <c r="Z210" i="27"/>
  <c r="Z209" i="27"/>
  <c r="Z208" i="27"/>
  <c r="Z207" i="27"/>
  <c r="Z206" i="27"/>
  <c r="Z205" i="27"/>
  <c r="Z204" i="27"/>
  <c r="Z203" i="27"/>
  <c r="Z202" i="27"/>
  <c r="Z201" i="27"/>
  <c r="Z200" i="27"/>
  <c r="Z199" i="27"/>
  <c r="Z198" i="27"/>
  <c r="Z197" i="27"/>
  <c r="Z196" i="27"/>
  <c r="Z195" i="27"/>
  <c r="Z194" i="27"/>
  <c r="Z193" i="27"/>
  <c r="Z192" i="27"/>
  <c r="Z191" i="27"/>
  <c r="Z190" i="27"/>
  <c r="Z189" i="27"/>
  <c r="Z188" i="27"/>
  <c r="Z187" i="27"/>
  <c r="Z186" i="27"/>
  <c r="Z185" i="27"/>
  <c r="Z184" i="27"/>
  <c r="Z183" i="27"/>
  <c r="Z182" i="27"/>
  <c r="Z181" i="27"/>
  <c r="Z180" i="27"/>
  <c r="Z179" i="27"/>
  <c r="Z178" i="27"/>
  <c r="Z177" i="27"/>
  <c r="Z176" i="27"/>
  <c r="Z175" i="27"/>
  <c r="Z174" i="27"/>
  <c r="Z173" i="27"/>
  <c r="Z172" i="27"/>
  <c r="Z171" i="27"/>
  <c r="Z170" i="27"/>
  <c r="Z169" i="27"/>
  <c r="Z168" i="27"/>
  <c r="Z167" i="27"/>
  <c r="Z166" i="27"/>
  <c r="Z165" i="27"/>
  <c r="Z164" i="27"/>
  <c r="Z163" i="27"/>
  <c r="Z162" i="27"/>
  <c r="Z161" i="27"/>
  <c r="Z160" i="27"/>
  <c r="Z159" i="27"/>
  <c r="Z158" i="27"/>
  <c r="Z157" i="27"/>
  <c r="Z156" i="27"/>
  <c r="Z155" i="27"/>
  <c r="Z154" i="27"/>
  <c r="Z153" i="27"/>
  <c r="Z152" i="27"/>
  <c r="Z151" i="27"/>
  <c r="Z150" i="27"/>
  <c r="Z149" i="27"/>
  <c r="Z148" i="27"/>
  <c r="Z147" i="27"/>
  <c r="Z146" i="27"/>
  <c r="Z145" i="27"/>
  <c r="Z144" i="27"/>
  <c r="Z143" i="27"/>
  <c r="Z142" i="27"/>
  <c r="Z141" i="27"/>
  <c r="Z140" i="27"/>
  <c r="Z139" i="27"/>
  <c r="Z138" i="27"/>
  <c r="Z137" i="27"/>
  <c r="Z136" i="27"/>
  <c r="Z135" i="27"/>
  <c r="Z134" i="27"/>
  <c r="Z133" i="27"/>
  <c r="Z132" i="27"/>
  <c r="Z131" i="27"/>
  <c r="Z130" i="27"/>
  <c r="Z129" i="27"/>
  <c r="Z128" i="27"/>
  <c r="Z127" i="27"/>
  <c r="Z126" i="27"/>
  <c r="Z125" i="27"/>
  <c r="Z124" i="27"/>
  <c r="Z123" i="27"/>
  <c r="Z122" i="27"/>
  <c r="Z121" i="27"/>
  <c r="Z120" i="27"/>
  <c r="Z119" i="27"/>
  <c r="Z118" i="27"/>
  <c r="Z117" i="27"/>
  <c r="Z116" i="27"/>
  <c r="Z115" i="27"/>
  <c r="Z114" i="27"/>
  <c r="Z113" i="27"/>
  <c r="Z112" i="27"/>
  <c r="Z111" i="27"/>
  <c r="Z110" i="27"/>
  <c r="Z109" i="27"/>
  <c r="Z108" i="27"/>
  <c r="Z107" i="27"/>
  <c r="Z106" i="27"/>
  <c r="Z105" i="27"/>
  <c r="Z104" i="27"/>
  <c r="Z103" i="27"/>
  <c r="Z102" i="27"/>
  <c r="Z101" i="27"/>
  <c r="Z100" i="27"/>
  <c r="Z99" i="27"/>
  <c r="Z98" i="27"/>
  <c r="Z97" i="27"/>
  <c r="Z96" i="27"/>
  <c r="Z95" i="27"/>
  <c r="Z94" i="27"/>
  <c r="Z93" i="27"/>
  <c r="Z92" i="27"/>
  <c r="Z91" i="27"/>
  <c r="Z90" i="27"/>
  <c r="Z89" i="27"/>
  <c r="Z88" i="27"/>
  <c r="Z87" i="27"/>
  <c r="Z86" i="27"/>
  <c r="Z85" i="27"/>
  <c r="Z84" i="27"/>
  <c r="Z83" i="27"/>
  <c r="Z82" i="27"/>
  <c r="Z81" i="27"/>
  <c r="Z80" i="27"/>
  <c r="Z79" i="27"/>
  <c r="Z78" i="27"/>
  <c r="Z77" i="27"/>
  <c r="Z76" i="27"/>
  <c r="Z75" i="27"/>
  <c r="Z74" i="27"/>
  <c r="Z73" i="27"/>
  <c r="Z72" i="27"/>
  <c r="Z71" i="27"/>
  <c r="Z70" i="27"/>
  <c r="Z69" i="27"/>
  <c r="Z68" i="27"/>
  <c r="Z67" i="27"/>
  <c r="Z66" i="27"/>
  <c r="Z65" i="27"/>
  <c r="Z64" i="27"/>
  <c r="Z63" i="27"/>
  <c r="Z62" i="27"/>
  <c r="Z61" i="27"/>
  <c r="Z60" i="27"/>
  <c r="Z59" i="27"/>
  <c r="Z58" i="27"/>
  <c r="Z57" i="27"/>
  <c r="Z56" i="27"/>
  <c r="Z55" i="27"/>
  <c r="Z54" i="27"/>
  <c r="Z53" i="27"/>
  <c r="Z52" i="27"/>
  <c r="Z51" i="27"/>
  <c r="Z50" i="27"/>
  <c r="Z49" i="27"/>
  <c r="Z48" i="27"/>
  <c r="Z47" i="27"/>
  <c r="Z46" i="27"/>
  <c r="Z45" i="27"/>
  <c r="Z44" i="27"/>
  <c r="Z43" i="27"/>
  <c r="Z42" i="27"/>
  <c r="Z41" i="27"/>
  <c r="Z40" i="27"/>
  <c r="Z39" i="27"/>
  <c r="Z38" i="27"/>
  <c r="Z37" i="27"/>
  <c r="Z36" i="27"/>
  <c r="Z35" i="27"/>
  <c r="Z34" i="27"/>
  <c r="Z33" i="27"/>
  <c r="Z32" i="27"/>
  <c r="Z31" i="27"/>
  <c r="Z30" i="27"/>
  <c r="Z29" i="27"/>
  <c r="Z28" i="27"/>
  <c r="Z27" i="27"/>
  <c r="Z26" i="27"/>
  <c r="Z25" i="27"/>
  <c r="Z24" i="27"/>
  <c r="Z23" i="27"/>
  <c r="Z22" i="27"/>
  <c r="Z21" i="27"/>
  <c r="Z20" i="27"/>
  <c r="Z19" i="27"/>
  <c r="Z18" i="27"/>
  <c r="Z17" i="27"/>
  <c r="Z16" i="27"/>
  <c r="Z15" i="27"/>
  <c r="Z14" i="27"/>
  <c r="Z13" i="27"/>
  <c r="Z12" i="27"/>
  <c r="Z11" i="27"/>
  <c r="Z10" i="27"/>
  <c r="Z9" i="27"/>
  <c r="Z8" i="27"/>
  <c r="Z7" i="27"/>
  <c r="Z6" i="27"/>
  <c r="Z5" i="27"/>
  <c r="Z4" i="27"/>
  <c r="Z3" i="27"/>
  <c r="Z2" i="27"/>
  <c r="Z337" i="5"/>
  <c r="Z336" i="5"/>
  <c r="Z335" i="5"/>
  <c r="Z334" i="5"/>
  <c r="Y333" i="5"/>
  <c r="Y332" i="5"/>
  <c r="Y331" i="5"/>
  <c r="Z330" i="5"/>
  <c r="Z329" i="5"/>
  <c r="Z328" i="5"/>
  <c r="Z327" i="5"/>
  <c r="Z326" i="5"/>
  <c r="Y325" i="5"/>
  <c r="Y324" i="5"/>
  <c r="Y323" i="5"/>
  <c r="Y322" i="5"/>
  <c r="Z320" i="5"/>
  <c r="Z319" i="5"/>
  <c r="Z318" i="5"/>
  <c r="Z317" i="5"/>
  <c r="Z316" i="5"/>
  <c r="Z315" i="5"/>
  <c r="Z314" i="5"/>
  <c r="Z313" i="5"/>
  <c r="Z312" i="5"/>
  <c r="Z311" i="5"/>
  <c r="Z310" i="5"/>
  <c r="Z309" i="5"/>
  <c r="Z308" i="5"/>
  <c r="Z307" i="5"/>
  <c r="Z306" i="5"/>
  <c r="Z305" i="5"/>
  <c r="Z304" i="5"/>
  <c r="Z303" i="5"/>
  <c r="Z302" i="5"/>
  <c r="Z301" i="5"/>
  <c r="Z300" i="5"/>
  <c r="Z299" i="5"/>
  <c r="Z298" i="5"/>
  <c r="Z297" i="5"/>
  <c r="Z296" i="5"/>
  <c r="Z295" i="5"/>
  <c r="Y294" i="5"/>
  <c r="Y293" i="5"/>
  <c r="Y292" i="5"/>
  <c r="Y291" i="5"/>
  <c r="Y290" i="5"/>
  <c r="Y289" i="5"/>
  <c r="Y288" i="5"/>
  <c r="Y287" i="5"/>
  <c r="Y286" i="5"/>
  <c r="Y285" i="5"/>
  <c r="Y272" i="5"/>
  <c r="Y271" i="5"/>
  <c r="Y270" i="5"/>
  <c r="Y269" i="5"/>
  <c r="Y259" i="5"/>
  <c r="Y258" i="5"/>
  <c r="Y257" i="5"/>
  <c r="Y256" i="5"/>
  <c r="Y255" i="5"/>
  <c r="Y254" i="5"/>
  <c r="Y253" i="5"/>
  <c r="Y252" i="5"/>
  <c r="Y251" i="5"/>
  <c r="Y248" i="5"/>
  <c r="Y247" i="5"/>
  <c r="Y243" i="5"/>
  <c r="Y242" i="5"/>
  <c r="Z241" i="5"/>
  <c r="Z240" i="5"/>
  <c r="Z239" i="5"/>
  <c r="Z238" i="5"/>
  <c r="Z237" i="5"/>
  <c r="Z236" i="5"/>
  <c r="Z235" i="5"/>
  <c r="Z234" i="5"/>
  <c r="Z233" i="5"/>
  <c r="Z232" i="5"/>
  <c r="Z231" i="5"/>
  <c r="Z230" i="5"/>
  <c r="Z229" i="5"/>
  <c r="Z228" i="5"/>
  <c r="Z227" i="5"/>
  <c r="Z226" i="5"/>
  <c r="Z225" i="5"/>
  <c r="Z224" i="5"/>
  <c r="Z223" i="5"/>
  <c r="Z222" i="5"/>
  <c r="Y221" i="5"/>
  <c r="Y220" i="5"/>
  <c r="Y219" i="5"/>
  <c r="Y216" i="5"/>
  <c r="Y215" i="5"/>
  <c r="Z206" i="5"/>
  <c r="Z205" i="5"/>
  <c r="Z204" i="5"/>
  <c r="Z203" i="5"/>
  <c r="Z202" i="5"/>
  <c r="Z95" i="5"/>
  <c r="Y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2D751A-6297-473B-A7F9-895CA30AABA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7A649BC-069D-4BE1-B7F7-D7ED8891437B}" name="WorksheetConnection_AW26 Development Specs!$A$1:$I$691" type="102" refreshedVersion="7" minRefreshableVersion="5">
    <extLst>
      <ext xmlns:x15="http://schemas.microsoft.com/office/spreadsheetml/2010/11/main" uri="{DE250136-89BD-433C-8126-D09CA5730AF9}">
        <x15:connection id="Range" autoDelete="1">
          <x15:rangePr sourceName="_xlcn.WorksheetConnection_AW26DevelopmentSpecsA1I69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Origin].[All]}"/>
  </metadataStrings>
  <mdxMetadata count="1">
    <mdx n="0" f="s">
      <ms ns="1" c="0"/>
    </mdx>
  </mdxMetadata>
  <valueMetadata count="1">
    <bk>
      <rc t="1" v="0"/>
    </bk>
  </valueMetadata>
</metadata>
</file>

<file path=xl/sharedStrings.xml><?xml version="1.0" encoding="utf-8"?>
<sst xmlns="http://schemas.openxmlformats.org/spreadsheetml/2006/main" count="65672" uniqueCount="7432">
  <si>
    <t>SL #</t>
  </si>
  <si>
    <t>SubBrand</t>
  </si>
  <si>
    <t>Code</t>
  </si>
  <si>
    <t>Product</t>
  </si>
  <si>
    <t>Origin</t>
  </si>
  <si>
    <t>Fabric Composition</t>
  </si>
  <si>
    <t>Count</t>
  </si>
  <si>
    <t>Weave</t>
  </si>
  <si>
    <t>Finish</t>
  </si>
  <si>
    <t>Colour</t>
  </si>
  <si>
    <t>Pattern</t>
  </si>
  <si>
    <t>YD/NYD</t>
  </si>
  <si>
    <t>Width</t>
  </si>
  <si>
    <t>Supplier reference</t>
  </si>
  <si>
    <t>Ex mill price / Mtr</t>
  </si>
  <si>
    <t>Ex mill price / KG</t>
  </si>
  <si>
    <t>NLC / Mtr</t>
  </si>
  <si>
    <t>NLC / KG</t>
  </si>
  <si>
    <t>MOQ</t>
  </si>
  <si>
    <t>Concerns</t>
  </si>
  <si>
    <t>HOVH</t>
  </si>
  <si>
    <t>VS</t>
  </si>
  <si>
    <t>VD</t>
  </si>
  <si>
    <t>VH</t>
  </si>
  <si>
    <t>YD</t>
  </si>
  <si>
    <t>Import</t>
  </si>
  <si>
    <t>Shirt</t>
  </si>
  <si>
    <t>210x104</t>
  </si>
  <si>
    <t>Brand</t>
  </si>
  <si>
    <t>Greige Blocking Possibility</t>
  </si>
  <si>
    <t>WT</t>
  </si>
  <si>
    <t>150x100</t>
  </si>
  <si>
    <t>154x104</t>
  </si>
  <si>
    <t>150x110</t>
  </si>
  <si>
    <t>150x90</t>
  </si>
  <si>
    <t>F326VSSH0411</t>
  </si>
  <si>
    <t>F326VSSH0412</t>
  </si>
  <si>
    <t>F326VHSH0464</t>
  </si>
  <si>
    <t>F326VHSH0462</t>
  </si>
  <si>
    <t>F326VHSH0463</t>
  </si>
  <si>
    <t>F326VHSH0465</t>
  </si>
  <si>
    <t>F326VHSH0466</t>
  </si>
  <si>
    <t>F326VHSH0467</t>
  </si>
  <si>
    <t>F326VHSH0643</t>
  </si>
  <si>
    <t>F326VHSH0644</t>
  </si>
  <si>
    <t>F326VHSH0645</t>
  </si>
  <si>
    <t>F326VHSH0646</t>
  </si>
  <si>
    <t>F326VHSH0647</t>
  </si>
  <si>
    <t>F326VHSH0648</t>
  </si>
  <si>
    <t>F326VHSH0649</t>
  </si>
  <si>
    <t>F326VHSH0650</t>
  </si>
  <si>
    <t>F326VHSH0651</t>
  </si>
  <si>
    <t>F326VHSH0652</t>
  </si>
  <si>
    <t>F326VHSH0653</t>
  </si>
  <si>
    <t>F326VSSH0814</t>
  </si>
  <si>
    <t>F326VSSH0815</t>
  </si>
  <si>
    <t>F525VHSH8088</t>
  </si>
  <si>
    <t>F525VHSH8089</t>
  </si>
  <si>
    <t>F525VHSH8090</t>
  </si>
  <si>
    <t>F525VHSH8091</t>
  </si>
  <si>
    <t>F525VHSH8092</t>
  </si>
  <si>
    <t>F525VHSH8163</t>
  </si>
  <si>
    <t>F525VHSH8164</t>
  </si>
  <si>
    <t>F525VHSH8165</t>
  </si>
  <si>
    <t>F525VHSH8166</t>
  </si>
  <si>
    <t>F525VHSH8167</t>
  </si>
  <si>
    <t>F525VHSH8168</t>
  </si>
  <si>
    <t>F525VHSH8169</t>
  </si>
  <si>
    <t>F326VHSH0956</t>
  </si>
  <si>
    <t>F326VHSH0957</t>
  </si>
  <si>
    <t>F326VHSH0958</t>
  </si>
  <si>
    <t>F326VHSH0959</t>
  </si>
  <si>
    <t>F326VHSH0960</t>
  </si>
  <si>
    <t>F326VHSH0961</t>
  </si>
  <si>
    <t>F326VHSH0962</t>
  </si>
  <si>
    <t>F326VHSH0963</t>
  </si>
  <si>
    <t>F326VHSH0964</t>
  </si>
  <si>
    <t>F326VHSH0965</t>
  </si>
  <si>
    <t>F326VHSH0966</t>
  </si>
  <si>
    <t>F326VHSH0967</t>
  </si>
  <si>
    <t>F326VHSH0968</t>
  </si>
  <si>
    <t>F326VHSH0969</t>
  </si>
  <si>
    <t>F326VHSH0970</t>
  </si>
  <si>
    <t>F326VHSH0971</t>
  </si>
  <si>
    <t>F326VHSH0972</t>
  </si>
  <si>
    <t>F326VHSH0973</t>
  </si>
  <si>
    <t>F326VHSH0974</t>
  </si>
  <si>
    <t>F326VHSH0979</t>
  </si>
  <si>
    <t>F326VHSH0980</t>
  </si>
  <si>
    <t>F326VHSH0981</t>
  </si>
  <si>
    <t>F326VHSH0982</t>
  </si>
  <si>
    <t>F326VHSH0983</t>
  </si>
  <si>
    <t>F326VHSH1031</t>
  </si>
  <si>
    <t>F326VHSH1032</t>
  </si>
  <si>
    <t>F326VHSH1058</t>
  </si>
  <si>
    <t>F326VHSH1059</t>
  </si>
  <si>
    <t>F326VHSH1060</t>
  </si>
  <si>
    <t>F326VHSH1061</t>
  </si>
  <si>
    <t>F326VHSH1062</t>
  </si>
  <si>
    <t>F326VHSH1063</t>
  </si>
  <si>
    <t>F326VHSH1064</t>
  </si>
  <si>
    <t>F326VHSH1065</t>
  </si>
  <si>
    <t>F326VHSH1066</t>
  </si>
  <si>
    <t>F326VHSH1067</t>
  </si>
  <si>
    <t>F326VHSH1068</t>
  </si>
  <si>
    <t>F326VHSH1071</t>
  </si>
  <si>
    <t>F326VHSH1072</t>
  </si>
  <si>
    <t>F326VHSH1073</t>
  </si>
  <si>
    <t>F326VHSH1074</t>
  </si>
  <si>
    <t>F326VHSH1075</t>
  </si>
  <si>
    <t>F326VHSH1081</t>
  </si>
  <si>
    <t>F326VHSH1082</t>
  </si>
  <si>
    <t>F326VHSH1083</t>
  </si>
  <si>
    <t>F326VHSH1084</t>
  </si>
  <si>
    <t>F326VHSH1085</t>
  </si>
  <si>
    <t>F326VHSH1086</t>
  </si>
  <si>
    <t>F326VHSH1087</t>
  </si>
  <si>
    <t>F326VHSH1088</t>
  </si>
  <si>
    <t>F326VHSH1089</t>
  </si>
  <si>
    <t>F326VHSH1093</t>
  </si>
  <si>
    <t>F326VHSH1094</t>
  </si>
  <si>
    <t>F326VHSH1095</t>
  </si>
  <si>
    <t>F326VHSH1096</t>
  </si>
  <si>
    <t>F326VHSH1097</t>
  </si>
  <si>
    <t>F326VHSH1098</t>
  </si>
  <si>
    <t>F326VHSH1099</t>
  </si>
  <si>
    <t>F326VHSH1100</t>
  </si>
  <si>
    <t>F326VHSH1101</t>
  </si>
  <si>
    <t>F326VHSH1102</t>
  </si>
  <si>
    <t>F326VHSH1103</t>
  </si>
  <si>
    <t>F326VHSH1117</t>
  </si>
  <si>
    <t>F326VHSH1118</t>
  </si>
  <si>
    <t>F326VHSH1124</t>
  </si>
  <si>
    <t>F326VHSH1125</t>
  </si>
  <si>
    <t>F326VHSH1126</t>
  </si>
  <si>
    <t>F326VHSH1127</t>
  </si>
  <si>
    <t>F326VHSH0975</t>
  </si>
  <si>
    <t>F326VHSH0976</t>
  </si>
  <si>
    <t>F326VHSH0977</t>
  </si>
  <si>
    <t>F326VHSH0978</t>
  </si>
  <si>
    <t>F326VHSH1029</t>
  </si>
  <si>
    <t>F326VHSH1030</t>
  </si>
  <si>
    <t>F326VHSH1033</t>
  </si>
  <si>
    <t>F326VHSH1034</t>
  </si>
  <si>
    <t>F326VDSH0923</t>
  </si>
  <si>
    <t>F326VDSH1692</t>
  </si>
  <si>
    <t>F326VDSH1693</t>
  </si>
  <si>
    <t>F326VDSH1694</t>
  </si>
  <si>
    <t>F326VDSH1695</t>
  </si>
  <si>
    <t>F326VDSH1696</t>
  </si>
  <si>
    <t>F326VDSH1669</t>
  </si>
  <si>
    <t>F326VDSH1670</t>
  </si>
  <si>
    <t>F326VDSH1671</t>
  </si>
  <si>
    <t>F326VDSH1672</t>
  </si>
  <si>
    <t>F326VHSH1468</t>
  </si>
  <si>
    <t>F326VHSH1469</t>
  </si>
  <si>
    <t>F326VHSH1470</t>
  </si>
  <si>
    <t>F326VHSH1471</t>
  </si>
  <si>
    <t>F326VHSH1472</t>
  </si>
  <si>
    <t>F326VHSH1473</t>
  </si>
  <si>
    <t>F326VHSH1474</t>
  </si>
  <si>
    <t>F326VHSH1475</t>
  </si>
  <si>
    <t>F326VHSH1476</t>
  </si>
  <si>
    <t>F326VHSH1477</t>
  </si>
  <si>
    <t>F326VHSH1478</t>
  </si>
  <si>
    <t>F326VHSH1479</t>
  </si>
  <si>
    <t>F326VHSH1480</t>
  </si>
  <si>
    <t>F326VHSH1481</t>
  </si>
  <si>
    <t>F326VHSH1482</t>
  </si>
  <si>
    <t>F326VHSH1483</t>
  </si>
  <si>
    <t>F326VHSH1484</t>
  </si>
  <si>
    <t>F326VHSH1485</t>
  </si>
  <si>
    <t>F326VHSH1486</t>
  </si>
  <si>
    <t>F326VHSH1487</t>
  </si>
  <si>
    <t>F326VHSH1488</t>
  </si>
  <si>
    <t>F326VHSH1489</t>
  </si>
  <si>
    <t>F326VHSH1490</t>
  </si>
  <si>
    <t>F326VHSH1503</t>
  </si>
  <si>
    <t>F326VHSH1504</t>
  </si>
  <si>
    <t>F326VHSH1505</t>
  </si>
  <si>
    <t>F326VHSH1506</t>
  </si>
  <si>
    <t>F326VHSH1507</t>
  </si>
  <si>
    <t>F326VHSH1508</t>
  </si>
  <si>
    <t>F326VHSH1867</t>
  </si>
  <si>
    <t>F326VHSH1868</t>
  </si>
  <si>
    <t>F326VHSH1869</t>
  </si>
  <si>
    <t>F326VHSH1870</t>
  </si>
  <si>
    <t>F326VHSH1871</t>
  </si>
  <si>
    <t>F326VHSH1872</t>
  </si>
  <si>
    <t>F326VHSH1873</t>
  </si>
  <si>
    <t>F326VHSH1874</t>
  </si>
  <si>
    <t>F326VHSH1875</t>
  </si>
  <si>
    <t>F326VHSH1876</t>
  </si>
  <si>
    <t>F326VHSH1877</t>
  </si>
  <si>
    <t>F326VHSH1878</t>
  </si>
  <si>
    <t>F326VHSH1879</t>
  </si>
  <si>
    <t>F326VHSH1880</t>
  </si>
  <si>
    <t>F326VHSH1909</t>
  </si>
  <si>
    <t>F326VHSH1910</t>
  </si>
  <si>
    <t>F525VHSH8236</t>
  </si>
  <si>
    <t>F525VHSH8235</t>
  </si>
  <si>
    <t>F525VHSH8218</t>
  </si>
  <si>
    <t>F525VHSH8219</t>
  </si>
  <si>
    <t>F525VHSH8220</t>
  </si>
  <si>
    <t>F525VHSH8221</t>
  </si>
  <si>
    <t>F525VHSH8222</t>
  </si>
  <si>
    <t>F525VHSH8223</t>
  </si>
  <si>
    <t>F525VHSH8224</t>
  </si>
  <si>
    <t>F525VHSH8225</t>
  </si>
  <si>
    <t>F525VHSH8226</t>
  </si>
  <si>
    <t>F525VHSH8227</t>
  </si>
  <si>
    <t>F326VSSH1974</t>
  </si>
  <si>
    <t>F326VSSH1975</t>
  </si>
  <si>
    <t>F326VSSH1976</t>
  </si>
  <si>
    <t>F326VSSH1977</t>
  </si>
  <si>
    <t>F326VSSH1978</t>
  </si>
  <si>
    <t>F326VSSH1979</t>
  </si>
  <si>
    <t>F326VSSH1980</t>
  </si>
  <si>
    <t>F326VHSH2167</t>
  </si>
  <si>
    <t>F326VHSH2169</t>
  </si>
  <si>
    <t>F326VHSH2171</t>
  </si>
  <si>
    <t>F326VHSH2172</t>
  </si>
  <si>
    <t>F326VHSH2173</t>
  </si>
  <si>
    <t>F326VHSH2174</t>
  </si>
  <si>
    <t>F326VHSH2175</t>
  </si>
  <si>
    <t>F326VHSH2176</t>
  </si>
  <si>
    <t>F326VHSH2177</t>
  </si>
  <si>
    <t>F326VHSH2178</t>
  </si>
  <si>
    <t>F326VHSH2179</t>
  </si>
  <si>
    <t>F326VHSH2180</t>
  </si>
  <si>
    <t>F326VHSH2181</t>
  </si>
  <si>
    <t>F326VHSH2182</t>
  </si>
  <si>
    <t>F326VHSH2183</t>
  </si>
  <si>
    <t>F326VHSH2184</t>
  </si>
  <si>
    <t>F326VHSH2185</t>
  </si>
  <si>
    <t>F326VHSH2186</t>
  </si>
  <si>
    <t>F326VHSH2187</t>
  </si>
  <si>
    <t>F326VHSH2188</t>
  </si>
  <si>
    <t>F326VHSH2189</t>
  </si>
  <si>
    <t>F326VHSH2190</t>
  </si>
  <si>
    <t>F326VHSH2191</t>
  </si>
  <si>
    <t>F326VHSH2192</t>
  </si>
  <si>
    <t>F326VHSH2193</t>
  </si>
  <si>
    <t>F326VHSH2194</t>
  </si>
  <si>
    <t>F326VHSH2195</t>
  </si>
  <si>
    <t>F326VHSH2196</t>
  </si>
  <si>
    <t>F326VHSH2400</t>
  </si>
  <si>
    <t>F326VHSH2399</t>
  </si>
  <si>
    <t>F326VHSH1888</t>
  </si>
  <si>
    <t>F525VHSH8228</t>
  </si>
  <si>
    <t>F525VHSH8229</t>
  </si>
  <si>
    <t>F525VHSH8230</t>
  </si>
  <si>
    <t>F525VHSH8231</t>
  </si>
  <si>
    <t>F525VHSH8232</t>
  </si>
  <si>
    <t>F525VHSH8233</t>
  </si>
  <si>
    <t>F525VHSH8234</t>
  </si>
  <si>
    <t>F326VSSH3163</t>
  </si>
  <si>
    <t>F326VSSH3164</t>
  </si>
  <si>
    <t>F326VSSH3165</t>
  </si>
  <si>
    <t>F326VSSH3166</t>
  </si>
  <si>
    <t>F326VSSH3167</t>
  </si>
  <si>
    <t>F326VSSH3168</t>
  </si>
  <si>
    <t>F326VSSH3169</t>
  </si>
  <si>
    <t>F326VSSH2599</t>
  </si>
  <si>
    <t>F326VSSH2600</t>
  </si>
  <si>
    <t>F326VSSH2601</t>
  </si>
  <si>
    <t>F326VSSH2602</t>
  </si>
  <si>
    <t>F326VSSH2603</t>
  </si>
  <si>
    <t>F326VSSH2604</t>
  </si>
  <si>
    <t>F326VSSH2607</t>
  </si>
  <si>
    <t>F326VSSH2605</t>
  </si>
  <si>
    <t>F326VSSH2606</t>
  </si>
  <si>
    <t>CJKZ04601-2400126-1</t>
  </si>
  <si>
    <t>CAJ04041-2410686-5-TD</t>
  </si>
  <si>
    <t>CK9E123-2500008-1-RM</t>
  </si>
  <si>
    <t>CK9E123-2500007-1-RM</t>
  </si>
  <si>
    <t>CK9E123-2500007-2-RM</t>
  </si>
  <si>
    <t>CK9E123-2500008-2-RM</t>
  </si>
  <si>
    <t>CK9E123-2500008-3-RM</t>
  </si>
  <si>
    <t>CK9E123-2500008-4-RM</t>
  </si>
  <si>
    <t>CAKQ15101-2500130-1-R-V</t>
  </si>
  <si>
    <t>CAKQ15101-2500130-2-R-V</t>
  </si>
  <si>
    <t>CAKQ15101-2500131-1-R-V</t>
  </si>
  <si>
    <t>CAKQ15101-2500131-2-R-V</t>
  </si>
  <si>
    <t>CAKQ15101-2500131-3-R-V</t>
  </si>
  <si>
    <t>CAKQ15101-2500132-1-R-V</t>
  </si>
  <si>
    <t>CAKQ15101-2500132-2-R-V</t>
  </si>
  <si>
    <t>CAKQ15101-2500133-1-R-V</t>
  </si>
  <si>
    <t>CAKQ15101-2500133-2-R-V</t>
  </si>
  <si>
    <t>CAKQ15101-2500134-1-R-V</t>
  </si>
  <si>
    <t>CAKQ15101-2500134-2-R-V</t>
  </si>
  <si>
    <t>CAHJ04043-2500869-1</t>
  </si>
  <si>
    <t>CAHJ04043-2500869-2</t>
  </si>
  <si>
    <t>AQ04041-2506503-1-Y</t>
  </si>
  <si>
    <t>AQ04041-2506503-2-Y</t>
  </si>
  <si>
    <t>AQ04041-2506504-1-Y</t>
  </si>
  <si>
    <t>AQ04041-2506504-2-Y</t>
  </si>
  <si>
    <t>AQ04041-2506504-3-Y</t>
  </si>
  <si>
    <t>Q04041-2506514-1-Y</t>
  </si>
  <si>
    <t>Q04041-2506514-2-Y</t>
  </si>
  <si>
    <t>Q04041-2506514-3-Y</t>
  </si>
  <si>
    <t>Q04041-2506514-4-Y</t>
  </si>
  <si>
    <t>Q04041-2506514-5-Y</t>
  </si>
  <si>
    <t>Q04041-2506514-6-Y</t>
  </si>
  <si>
    <t>QW04041-2506514-7-Y</t>
  </si>
  <si>
    <t>Q04041-2506745-1-Y</t>
  </si>
  <si>
    <t>Q04041-2506745-2-Y</t>
  </si>
  <si>
    <t>AQ04041-2506746-1-Y</t>
  </si>
  <si>
    <t>AQ04041-2506746-2-Y</t>
  </si>
  <si>
    <t>AQ04041-2506746-3-Y</t>
  </si>
  <si>
    <t>AQ04041-2506746-4-Y</t>
  </si>
  <si>
    <t>DQ04041-2506747-1-Y</t>
  </si>
  <si>
    <t>DQ04041-2506747-2-Y</t>
  </si>
  <si>
    <t>DQ04041-2506747-3-Y</t>
  </si>
  <si>
    <t>DQW04041-2506748-1-Y</t>
  </si>
  <si>
    <t>DQ04041-2506748-2-Y</t>
  </si>
  <si>
    <t>DQ04041-2506748-3-Y</t>
  </si>
  <si>
    <t>DQ04041-2506749-1-Y</t>
  </si>
  <si>
    <t>DQ04041-2506749-2-Y</t>
  </si>
  <si>
    <t>DQ04041-2506749-3-Y</t>
  </si>
  <si>
    <t>DQ04041-2506749-4-Y</t>
  </si>
  <si>
    <t>DQ04041-2506750-1-Y</t>
  </si>
  <si>
    <t>DQ04041-2506750-2-Y</t>
  </si>
  <si>
    <t>DQ04041-2506750-3-Y</t>
  </si>
  <si>
    <t>DQ04041-2506751-1-Y</t>
  </si>
  <si>
    <t>DQ04041-2506751-2-Y</t>
  </si>
  <si>
    <t>DQ04041-2506752-1-Y</t>
  </si>
  <si>
    <t>DQ04041-2506752-2-Y</t>
  </si>
  <si>
    <t>DQ04041-2506752-3-Y</t>
  </si>
  <si>
    <t>ADQ04041-2506753-1-Y</t>
  </si>
  <si>
    <t>ADQ04041-2506753-2-Y</t>
  </si>
  <si>
    <t>AQ04043-2500833-1-Y</t>
  </si>
  <si>
    <t>AQ04043-2500833-2-Y</t>
  </si>
  <si>
    <t>Q04041-2506754-1-Y</t>
  </si>
  <si>
    <t>Q04041-2506754-2-Y</t>
  </si>
  <si>
    <t>Q04041-2506754-3-Y</t>
  </si>
  <si>
    <t>AQ04041-2506755-1-Y</t>
  </si>
  <si>
    <t>AQ04041-2506755-2-Y</t>
  </si>
  <si>
    <t>AQ04041-2506755-3-Y</t>
  </si>
  <si>
    <t>Q04041-2506756-1-Y</t>
  </si>
  <si>
    <t>Q04041-2506756-2-Y</t>
  </si>
  <si>
    <t>Q04041-2506756-3-Y</t>
  </si>
  <si>
    <t>AH04043-2500834-1-Y</t>
  </si>
  <si>
    <t>AH04043-2500834-2-Y</t>
  </si>
  <si>
    <t>AH04043-2500834-3-Y</t>
  </si>
  <si>
    <t>AH04043-2500834-4-Y</t>
  </si>
  <si>
    <t>AH04043-2500834-5-Y</t>
  </si>
  <si>
    <t>AH04041-2506757-1-Y</t>
  </si>
  <si>
    <t>AH04041-2506757-2-Y</t>
  </si>
  <si>
    <t>AH04041-2506758-1-Y</t>
  </si>
  <si>
    <t>AH04041-2506758-2-Y</t>
  </si>
  <si>
    <t>AH04041-2506759-1-Y</t>
  </si>
  <si>
    <t>AH04041-2506759-2-Y</t>
  </si>
  <si>
    <t>AH04041-2506759-3-Y</t>
  </si>
  <si>
    <t>AH04041-2506760-1-Y</t>
  </si>
  <si>
    <t>AH04041-2506760-2-Y</t>
  </si>
  <si>
    <t>ADH04043-2500835-1-Y</t>
  </si>
  <si>
    <t>ADH04043-2500835-2-Y</t>
  </si>
  <si>
    <t>ADH04043-2500835-3-Y</t>
  </si>
  <si>
    <t>AH04043-2500836-1-Y</t>
  </si>
  <si>
    <t>AH04043-2500836-2-Y</t>
  </si>
  <si>
    <t>AH04043-2500837-1-Y</t>
  </si>
  <si>
    <t>AH04043-2500837-2-Y</t>
  </si>
  <si>
    <t>ADH04043-2500838-1-Y</t>
  </si>
  <si>
    <t>ADH04043-2500838-2-Y</t>
  </si>
  <si>
    <t>AH04043-2500839-1-Y</t>
  </si>
  <si>
    <t>AH04043-2500839-2-Y</t>
  </si>
  <si>
    <t>AH04043-2500840-1-Y</t>
  </si>
  <si>
    <t>AH04043-2500840-2-Y</t>
  </si>
  <si>
    <t>AH04043-2500841-1-Y</t>
  </si>
  <si>
    <t>AH04043-2500841-2-Y</t>
  </si>
  <si>
    <t>AH04043-2500841-3-Y</t>
  </si>
  <si>
    <t>AH04043-2500841-4-Y</t>
  </si>
  <si>
    <t>DQW04041-2506761-1-Y</t>
  </si>
  <si>
    <t>DQ04041-2506761-2-Y</t>
  </si>
  <si>
    <t>DQ04041-2506761-3-Y</t>
  </si>
  <si>
    <t>DQ04041-2506761-4-Y</t>
  </si>
  <si>
    <t>DQ04041-2506762-1-Y</t>
  </si>
  <si>
    <t>DQ04041-2506762-2-Y</t>
  </si>
  <si>
    <t>ADQ04041-2506763-1-Y</t>
  </si>
  <si>
    <t>ADQ04041-2506763-2-Y</t>
  </si>
  <si>
    <t>C-B5C5C1-2600181-BL1</t>
  </si>
  <si>
    <t>C-B5C5C1-2600184-GN1</t>
  </si>
  <si>
    <t>C-B5C5C1-2600184-GR1</t>
  </si>
  <si>
    <t>C-B5C5C1-2600184-BL1</t>
  </si>
  <si>
    <t>C-B5C5C1-2600184-R1</t>
  </si>
  <si>
    <t>C-B5C5C1-2600184-GN2</t>
  </si>
  <si>
    <t>L04041-2507217-1-Y</t>
  </si>
  <si>
    <t>L04041-2507217-2-Y</t>
  </si>
  <si>
    <t>L04041-2507217-3-Y</t>
  </si>
  <si>
    <t>L04041-2507217-4-Y</t>
  </si>
  <si>
    <t>CADQ04044-2501917-1</t>
  </si>
  <si>
    <t>CADQ04044-2501917-2</t>
  </si>
  <si>
    <t>CADQ04043-2500870-1</t>
  </si>
  <si>
    <t>CADQ04043-2500870-2</t>
  </si>
  <si>
    <t>CDQ04044-2501918-1</t>
  </si>
  <si>
    <t>CDQ04044-2501918-2</t>
  </si>
  <si>
    <t>CDQ04044-2501918-3</t>
  </si>
  <si>
    <t>CADQ04043-2500871-1</t>
  </si>
  <si>
    <t>CADQ04043-2500871-2</t>
  </si>
  <si>
    <t>CAD04044-2501919-1</t>
  </si>
  <si>
    <t>CAD04044-2501919-2</t>
  </si>
  <si>
    <t>CAD04044-2501919-3</t>
  </si>
  <si>
    <t>CAD04044-2501919-4</t>
  </si>
  <si>
    <t>CAD04044-2501919-5</t>
  </si>
  <si>
    <t>CAD04044-2501919-6</t>
  </si>
  <si>
    <t>CADKQ04451-2500328-1</t>
  </si>
  <si>
    <t>CADKQ04451-2500328-2</t>
  </si>
  <si>
    <t>CADKQ04451-2500328-3</t>
  </si>
  <si>
    <t>CADKQ04451-2500329-1</t>
  </si>
  <si>
    <t>CADKQ04451-2500329-2</t>
  </si>
  <si>
    <t>CADKQ04451-2500330-1</t>
  </si>
  <si>
    <t>CADKQ04451-2500330-2</t>
  </si>
  <si>
    <t>CADKQ04451-2500330-3</t>
  </si>
  <si>
    <t>CAH04044-2501920-1</t>
  </si>
  <si>
    <t>CAH04044-2501920-2</t>
  </si>
  <si>
    <t>CADHW04044-2501921-1</t>
  </si>
  <si>
    <t>CADH04044-2501921-2</t>
  </si>
  <si>
    <t>CADH04044-2501921-3</t>
  </si>
  <si>
    <t>CADH04044-2501921-4</t>
  </si>
  <si>
    <t>KQ04101-2500296-1-Y</t>
  </si>
  <si>
    <t>KQ04101-2500296-2-Y</t>
  </si>
  <si>
    <t>KQ04101-2500297-1-Y</t>
  </si>
  <si>
    <t>KQ04101-2500297-2-Y</t>
  </si>
  <si>
    <t>KQ04101-2500298-1-Y</t>
  </si>
  <si>
    <t>KQ04101-2500298-2-Y</t>
  </si>
  <si>
    <t>DKQ04101-2500299-1-Y</t>
  </si>
  <si>
    <t>DKQ04101-2500299-2-Y</t>
  </si>
  <si>
    <t>KQ04101-2500300-1-V-Y</t>
  </si>
  <si>
    <t>KQ04101-2500300-2-V-Y</t>
  </si>
  <si>
    <t>KQ04101-2500300-3-V-Y</t>
  </si>
  <si>
    <t>KQ04101-2500301-1-Y</t>
  </si>
  <si>
    <t>KQ04101-2500301-2-Y</t>
  </si>
  <si>
    <t>KQ04101-2500301-3-Y</t>
  </si>
  <si>
    <t>KQ04101-2500302-1-V-Y</t>
  </si>
  <si>
    <t>KQ04101-2500302-2-Y</t>
  </si>
  <si>
    <t>AHJ04043-2500885-1-Y</t>
  </si>
  <si>
    <t>AHJ04043-2500885-2-Y</t>
  </si>
  <si>
    <t>AHJ04043-2500904-1-Y</t>
  </si>
  <si>
    <t>AHJW04043-2500886-2-Y</t>
  </si>
  <si>
    <t>AHJ04043-2500886-3-Y</t>
  </si>
  <si>
    <t>AHJ04043-2500886-4-Y</t>
  </si>
  <si>
    <t>AHJ04043-2500886-5-Y</t>
  </si>
  <si>
    <t>AHJ04043-2500886-6-Y</t>
  </si>
  <si>
    <t>AHJ04043-2500885-3-Y</t>
  </si>
  <si>
    <t>AHJ04043-2500885-4-Y</t>
  </si>
  <si>
    <t>AHJ04043-2500885-5-Y</t>
  </si>
  <si>
    <t>AHJ04043-2500885-6-Y</t>
  </si>
  <si>
    <t>A04041-2507102-1-Y</t>
  </si>
  <si>
    <t>A04041-2507102-2-Y</t>
  </si>
  <si>
    <t>A04041-2507102-3-Y</t>
  </si>
  <si>
    <t>A04041-2507103-1-Y</t>
  </si>
  <si>
    <t>A04041-2507103-2-Y</t>
  </si>
  <si>
    <t>A04041-2507104-1-DR-Y</t>
  </si>
  <si>
    <t>A04041-2507104-2-DR-Y</t>
  </si>
  <si>
    <t>AHJ04041-2507105-1-Y</t>
  </si>
  <si>
    <t>AHJ04041-2507105-2-Y</t>
  </si>
  <si>
    <t>AHJ04041-2507105-3-Y</t>
  </si>
  <si>
    <t>AHJ04041-2507106-1-Y</t>
  </si>
  <si>
    <t>AHJ04041-2507106-2-Y</t>
  </si>
  <si>
    <t>AHJ04041-2507106-3-Y</t>
  </si>
  <si>
    <t>AHJ04041-2507107-1-Y</t>
  </si>
  <si>
    <t>AHJ04041-2507107-2-Y</t>
  </si>
  <si>
    <t>AHJ04041-2507107-3-Y</t>
  </si>
  <si>
    <t>AHJ04041-2507107-4-Y</t>
  </si>
  <si>
    <t>AHJ04041-2507107-5-Y</t>
  </si>
  <si>
    <t>AHJ04041-2507107-6-Y</t>
  </si>
  <si>
    <t>AHJ04041-2507107-7-Y</t>
  </si>
  <si>
    <t>AHJ04041-2507107-8-Y</t>
  </si>
  <si>
    <t>AHJ04041-2507107-9-Y</t>
  </si>
  <si>
    <t>AHJW04041-2507107-10-Y</t>
  </si>
  <si>
    <t>AHJ04041-2507108-1-Y</t>
  </si>
  <si>
    <t>AHJ04041-2507108-2-Y</t>
  </si>
  <si>
    <t>AHJ04041-2507108-3-Y</t>
  </si>
  <si>
    <t>AHJ04041-2507109-1-Y</t>
  </si>
  <si>
    <t>AHJ04041-2507109-2-Y</t>
  </si>
  <si>
    <t>AHJ04041-2507110-1-Y</t>
  </si>
  <si>
    <t>AHJ04041-2507110-2-Y</t>
  </si>
  <si>
    <t>AHJ04041-2507111-1-Y</t>
  </si>
  <si>
    <t>AHJ04041-2507111-2-Y</t>
  </si>
  <si>
    <t>AHJ04041-2507111-3-Y</t>
  </si>
  <si>
    <t>AHJ04041-2507112-1-Y</t>
  </si>
  <si>
    <t>AHJ04041-2507112-2-Y</t>
  </si>
  <si>
    <t>DKQ04101-2500303-1-Y</t>
  </si>
  <si>
    <t>DKQ04101-2500303-2-Y</t>
  </si>
  <si>
    <t>AJQZ04091-2500622-1-SD</t>
  </si>
  <si>
    <t>ABZ04043-2500884-W1</t>
  </si>
  <si>
    <t>ABZ04043-2500884-B1</t>
  </si>
  <si>
    <t>ABZ04043-2500884-B2</t>
  </si>
  <si>
    <t>ABZ04043-2500884-K1</t>
  </si>
  <si>
    <t>ABZ04043-2500884-G1</t>
  </si>
  <si>
    <t>ABZ04043-2500884-R1</t>
  </si>
  <si>
    <t>ABZ04043-2500884-H1</t>
  </si>
  <si>
    <t>L04041-2508195-1</t>
  </si>
  <si>
    <t>L04041-2508195-2</t>
  </si>
  <si>
    <t>L04041-2508195-3</t>
  </si>
  <si>
    <t>L04041-2508195-4</t>
  </si>
  <si>
    <t>L04041-2508195-5</t>
  </si>
  <si>
    <t>L04041-2508196-1</t>
  </si>
  <si>
    <t>L04041-2508196-2</t>
  </si>
  <si>
    <t>L04041-2507974-1-Y</t>
  </si>
  <si>
    <t>L04041-2507974-2-Y</t>
  </si>
  <si>
    <t>L04041-2507975-1-Y</t>
  </si>
  <si>
    <t>L04041-2507975-2-Y</t>
  </si>
  <si>
    <t>L04041-2507975-3-Y</t>
  </si>
  <si>
    <t>L04041-2507976-1-Y</t>
  </si>
  <si>
    <t>L04041-2507976-2-Y</t>
  </si>
  <si>
    <t>L04041-2507977-1-Y</t>
  </si>
  <si>
    <t>L04041-2507977-2-Y</t>
  </si>
  <si>
    <t>LUFENG</t>
  </si>
  <si>
    <t>160x110</t>
  </si>
  <si>
    <t>140x90</t>
  </si>
  <si>
    <t>160x100</t>
  </si>
  <si>
    <t>182x112</t>
  </si>
  <si>
    <t>180x110</t>
  </si>
  <si>
    <t>174x112</t>
  </si>
  <si>
    <t>198x104</t>
  </si>
  <si>
    <t>150x104</t>
  </si>
  <si>
    <t>198x106</t>
  </si>
  <si>
    <t>174x110</t>
  </si>
  <si>
    <t>160x112</t>
  </si>
  <si>
    <t>161x112</t>
  </si>
  <si>
    <t>160x120</t>
  </si>
  <si>
    <t>210x112</t>
  </si>
  <si>
    <t>140x100</t>
  </si>
  <si>
    <t>160x130</t>
  </si>
  <si>
    <t>174x115</t>
  </si>
  <si>
    <t>170x120</t>
  </si>
  <si>
    <t>145x90</t>
  </si>
  <si>
    <t>154x120</t>
  </si>
  <si>
    <t>136x100</t>
  </si>
  <si>
    <t>136x90</t>
  </si>
  <si>
    <t>154x100</t>
  </si>
  <si>
    <t>180x120</t>
  </si>
  <si>
    <t>160x90</t>
  </si>
  <si>
    <t>140x120</t>
  </si>
  <si>
    <t>158x100</t>
  </si>
  <si>
    <t>158x108</t>
  </si>
  <si>
    <t>145x108</t>
  </si>
  <si>
    <t>158x120</t>
  </si>
  <si>
    <t>150x108</t>
  </si>
  <si>
    <t>164x120</t>
  </si>
  <si>
    <t>164x110</t>
  </si>
  <si>
    <t>163x105</t>
  </si>
  <si>
    <t>158x104</t>
  </si>
  <si>
    <t>145x100</t>
  </si>
  <si>
    <t>152x112</t>
  </si>
  <si>
    <t>164x112</t>
  </si>
  <si>
    <t>170x130</t>
  </si>
  <si>
    <t>163x112</t>
  </si>
  <si>
    <t>Piece Dyed</t>
  </si>
  <si>
    <t>Yarn Dyed</t>
  </si>
  <si>
    <t>NO</t>
  </si>
  <si>
    <t>F326VHSH1028</t>
  </si>
  <si>
    <t>F326VHSH1035</t>
  </si>
  <si>
    <t>F326VHSH1036</t>
  </si>
  <si>
    <t>Domestic</t>
  </si>
  <si>
    <t>LA+ETI</t>
  </si>
  <si>
    <t>B96536</t>
  </si>
  <si>
    <t>B96537</t>
  </si>
  <si>
    <t>B96538</t>
  </si>
  <si>
    <t>F326VHSH0657</t>
  </si>
  <si>
    <t>F326VHSH0658</t>
  </si>
  <si>
    <t>F326VHSH0659</t>
  </si>
  <si>
    <t>F326VHSH0660</t>
  </si>
  <si>
    <t>F326VHSH0661</t>
  </si>
  <si>
    <t>F326VHSH0662</t>
  </si>
  <si>
    <t>F326VHSH0663</t>
  </si>
  <si>
    <t>Leadle</t>
  </si>
  <si>
    <t>50sx50s+40D</t>
  </si>
  <si>
    <t>F326VSSH0811</t>
  </si>
  <si>
    <t>F326VSSH0812</t>
  </si>
  <si>
    <t>F326VSSH0813</t>
  </si>
  <si>
    <t>F525VDSH8170</t>
  </si>
  <si>
    <t>F525VDSH8171</t>
  </si>
  <si>
    <t>F525VDSH8172</t>
  </si>
  <si>
    <t>F326VHSH0987</t>
  </si>
  <si>
    <t>F326VHSH0988</t>
  </si>
  <si>
    <t>F326VHSH0996</t>
  </si>
  <si>
    <t>F326VHSH0997</t>
  </si>
  <si>
    <t>F326VHSH0998</t>
  </si>
  <si>
    <t>F326VHSH1002</t>
  </si>
  <si>
    <t>F326VHSH1003</t>
  </si>
  <si>
    <t>F326VHSH1004</t>
  </si>
  <si>
    <t>F326VHSH1005</t>
  </si>
  <si>
    <t>F326VHSH1041</t>
  </si>
  <si>
    <t>F326VHSH1042</t>
  </si>
  <si>
    <t>F326VHSH1043</t>
  </si>
  <si>
    <t>F326VHSH1044</t>
  </si>
  <si>
    <t>F326VHSH1045</t>
  </si>
  <si>
    <t>F326VHSH1046</t>
  </si>
  <si>
    <t>F326VHSH1047</t>
  </si>
  <si>
    <t>F326VHSH1048</t>
  </si>
  <si>
    <t>F326VHSH1049</t>
  </si>
  <si>
    <t>F326VHSH1050</t>
  </si>
  <si>
    <t>F326VHSH1051</t>
  </si>
  <si>
    <t>F326VHSH1052</t>
  </si>
  <si>
    <t>F326VHSH1401</t>
  </si>
  <si>
    <t>F326VHSH1402</t>
  </si>
  <si>
    <t>F326VHSH1408</t>
  </si>
  <si>
    <t>F326VHSH1409</t>
  </si>
  <si>
    <t>F326VHSH1410</t>
  </si>
  <si>
    <t>F326VHSH1411</t>
  </si>
  <si>
    <t>F326VHSH1412</t>
  </si>
  <si>
    <t>F326VSSH1985</t>
  </si>
  <si>
    <t>F326VSSH1986</t>
  </si>
  <si>
    <t>F326VSSH1987</t>
  </si>
  <si>
    <t>F326VSSH1988</t>
  </si>
  <si>
    <t>F326VSSH1989</t>
  </si>
  <si>
    <t>F326VSSH1990</t>
  </si>
  <si>
    <t>F326VSSH3153</t>
  </si>
  <si>
    <t>F326VSSH3154</t>
  </si>
  <si>
    <t>F326VSSH3155</t>
  </si>
  <si>
    <t>F326VSSH3156</t>
  </si>
  <si>
    <t>F326VSSH3157</t>
  </si>
  <si>
    <t>F326VSSH3158</t>
  </si>
  <si>
    <t>F326VSSH3184</t>
  </si>
  <si>
    <t>F326VSSH3185</t>
  </si>
  <si>
    <t>F326VSSH3186</t>
  </si>
  <si>
    <t>F326VSSH3187</t>
  </si>
  <si>
    <t>F525VDSH8769</t>
  </si>
  <si>
    <t>F525VDSH8770</t>
  </si>
  <si>
    <t>F525VDSH8773</t>
  </si>
  <si>
    <t>F525VDSH8774</t>
  </si>
  <si>
    <t>F525VDSH8775</t>
  </si>
  <si>
    <t>F525VDSH8778</t>
  </si>
  <si>
    <t>F525VDSH8779</t>
  </si>
  <si>
    <t>F525VDSH8452</t>
  </si>
  <si>
    <t>F525VDSH8453</t>
  </si>
  <si>
    <t>F525VDSH8448</t>
  </si>
  <si>
    <t>F525VDSH8451</t>
  </si>
  <si>
    <t>F525VDSH8446</t>
  </si>
  <si>
    <t>F525VDSH8447</t>
  </si>
  <si>
    <t>F326VDSH3301</t>
  </si>
  <si>
    <t>F326VDSH3302</t>
  </si>
  <si>
    <t>F326VSSH3126</t>
  </si>
  <si>
    <t>F326VSSH3127</t>
  </si>
  <si>
    <t>100% Cotton</t>
  </si>
  <si>
    <t>30sx30s</t>
  </si>
  <si>
    <t>76x68</t>
  </si>
  <si>
    <t>180x104</t>
  </si>
  <si>
    <t>144x76</t>
  </si>
  <si>
    <t>144X76</t>
  </si>
  <si>
    <t>Plain</t>
  </si>
  <si>
    <t>Satin</t>
  </si>
  <si>
    <t>11597-03</t>
  </si>
  <si>
    <t>11597-04</t>
  </si>
  <si>
    <t>11696-02</t>
  </si>
  <si>
    <t>12210-01</t>
  </si>
  <si>
    <t>12211-01</t>
  </si>
  <si>
    <t>11879-01</t>
  </si>
  <si>
    <t>12282-01</t>
  </si>
  <si>
    <t>12282-02</t>
  </si>
  <si>
    <t>12280-03</t>
  </si>
  <si>
    <t>12280-01</t>
  </si>
  <si>
    <t>12280-02</t>
  </si>
  <si>
    <t>12270-02</t>
  </si>
  <si>
    <t>12270-01</t>
  </si>
  <si>
    <t>12271-01</t>
  </si>
  <si>
    <t>12278-01</t>
  </si>
  <si>
    <t>12275-01</t>
  </si>
  <si>
    <t>12274-01</t>
  </si>
  <si>
    <t>12273-01</t>
  </si>
  <si>
    <t>12272-01</t>
  </si>
  <si>
    <t>12277-01</t>
  </si>
  <si>
    <t>12269-02</t>
  </si>
  <si>
    <t>12269-01</t>
  </si>
  <si>
    <t>12281-01</t>
  </si>
  <si>
    <t>12281-02</t>
  </si>
  <si>
    <t>12276-01</t>
  </si>
  <si>
    <t>12276-02</t>
  </si>
  <si>
    <t>12283-01</t>
  </si>
  <si>
    <t>12283-02</t>
  </si>
  <si>
    <t>12267-01</t>
  </si>
  <si>
    <t>12267-03</t>
  </si>
  <si>
    <t>12267-02</t>
  </si>
  <si>
    <t>12268-01</t>
  </si>
  <si>
    <t>12268-02</t>
  </si>
  <si>
    <t>12265-01</t>
  </si>
  <si>
    <t>12265-02</t>
  </si>
  <si>
    <t>12266-01</t>
  </si>
  <si>
    <t>12266-02</t>
  </si>
  <si>
    <t>12264-01</t>
  </si>
  <si>
    <t>12264-02</t>
  </si>
  <si>
    <t>12316-01</t>
  </si>
  <si>
    <t>12316-02</t>
  </si>
  <si>
    <t>11696-01</t>
  </si>
  <si>
    <t>12337-01</t>
  </si>
  <si>
    <t>12337-02</t>
  </si>
  <si>
    <t>12315-02</t>
  </si>
  <si>
    <t>12315-01</t>
  </si>
  <si>
    <t>12314-01</t>
  </si>
  <si>
    <t>12314-02</t>
  </si>
  <si>
    <t>12210-02</t>
  </si>
  <si>
    <t>12210-03</t>
  </si>
  <si>
    <t>12357-01</t>
  </si>
  <si>
    <t>12357-02</t>
  </si>
  <si>
    <t>12211-02</t>
  </si>
  <si>
    <t>12359-02</t>
  </si>
  <si>
    <t>12359-03</t>
  </si>
  <si>
    <t>12358-01</t>
  </si>
  <si>
    <t>12358-02</t>
  </si>
  <si>
    <t>12359-01</t>
  </si>
  <si>
    <t>9688-05</t>
  </si>
  <si>
    <t>9688-04</t>
  </si>
  <si>
    <t>12360-01</t>
  </si>
  <si>
    <t>12360-02</t>
  </si>
  <si>
    <t>12312-02</t>
  </si>
  <si>
    <t>12312-01</t>
  </si>
  <si>
    <t>F326VDSH0911</t>
  </si>
  <si>
    <t>F326VDSH0910</t>
  </si>
  <si>
    <t>F326VDSH0908</t>
  </si>
  <si>
    <t>F326VDSH0909</t>
  </si>
  <si>
    <t>F326VDSH0907</t>
  </si>
  <si>
    <t>P20D+R21X0</t>
  </si>
  <si>
    <t>150X90</t>
  </si>
  <si>
    <t>For sand washed quality,COLOR FASTNESS TO CROCKING/RUBBING(WET) should be around 2.0,it's none of business of color fastness, actually it is caused by fiber immigration</t>
  </si>
  <si>
    <t>Arama Tessile</t>
  </si>
  <si>
    <t>Inoday Tex</t>
  </si>
  <si>
    <t>NYD</t>
  </si>
  <si>
    <t>F326VSSH0298</t>
  </si>
  <si>
    <t>F326VSSH0299</t>
  </si>
  <si>
    <t>F326VSSH2511</t>
  </si>
  <si>
    <t>F326VSSH2512</t>
  </si>
  <si>
    <t>F326VSSH2513</t>
  </si>
  <si>
    <t>F326VSSH2514</t>
  </si>
  <si>
    <t>F326VSSH2515</t>
  </si>
  <si>
    <t>F326VSSH2516</t>
  </si>
  <si>
    <t>F326VSSH2517</t>
  </si>
  <si>
    <t>F326VSSH2594</t>
  </si>
  <si>
    <t>F326VSSH2595</t>
  </si>
  <si>
    <t>F326VSSH2596</t>
  </si>
  <si>
    <t>Seersucker</t>
  </si>
  <si>
    <t xml:space="preserve">Slack </t>
  </si>
  <si>
    <t>9GD664512-01</t>
  </si>
  <si>
    <t>9GD664521-01</t>
  </si>
  <si>
    <t>9GH392413-01</t>
  </si>
  <si>
    <t>9GH392413-02</t>
  </si>
  <si>
    <t>9GH392413-03</t>
  </si>
  <si>
    <t>9GH392413-04</t>
  </si>
  <si>
    <t>9GH392413-05</t>
  </si>
  <si>
    <t>9GH392413-06</t>
  </si>
  <si>
    <t>9GH392413-07</t>
  </si>
  <si>
    <t>9GH392267-01</t>
  </si>
  <si>
    <t>9GH392267-02</t>
  </si>
  <si>
    <t>9GH392267-03</t>
  </si>
  <si>
    <t>Shrinkange will be -5%~0%;seam slippage&gt;=13LBF,</t>
  </si>
  <si>
    <t>Shrinkange will be -5%~0%;seam slippage&gt;=14LBF,</t>
  </si>
  <si>
    <t> 125</t>
  </si>
  <si>
    <t>  125</t>
  </si>
  <si>
    <t>1000 </t>
  </si>
  <si>
    <t>F326VSSH0379</t>
  </si>
  <si>
    <t>F326VSSH0377</t>
  </si>
  <si>
    <t>130x74</t>
  </si>
  <si>
    <t>Shrinkage-4%</t>
  </si>
  <si>
    <t>F326VHSH0502</t>
  </si>
  <si>
    <t>F326VHSH0503</t>
  </si>
  <si>
    <t>F326VHSH0504</t>
  </si>
  <si>
    <t>F326VHSH0505</t>
  </si>
  <si>
    <t>F326VHSH0506</t>
  </si>
  <si>
    <t>F326VXSH1179</t>
  </si>
  <si>
    <t>F326VXSH1180</t>
  </si>
  <si>
    <t>F326VXSH1177</t>
  </si>
  <si>
    <t>F326VXSH1181</t>
  </si>
  <si>
    <t>F326VXSH1176</t>
  </si>
  <si>
    <t>F326VXSH1231</t>
  </si>
  <si>
    <t>F326VXSH1198</t>
  </si>
  <si>
    <t>F326VXSH1199</t>
  </si>
  <si>
    <t>F326VXSH1196</t>
  </si>
  <si>
    <t>F326VXSH1197</t>
  </si>
  <si>
    <t>F326VXSH1178</t>
  </si>
  <si>
    <t>40S+2/16S*40S</t>
  </si>
  <si>
    <t>SEERSUCKER</t>
  </si>
  <si>
    <t>VX</t>
  </si>
  <si>
    <t>F326VHSH1595</t>
  </si>
  <si>
    <t>F326VHSH1596</t>
  </si>
  <si>
    <t>F326VHSH1597</t>
  </si>
  <si>
    <t>F326VHSH1598</t>
  </si>
  <si>
    <t>F326VHSH1599</t>
  </si>
  <si>
    <t>F326VHSH1600</t>
  </si>
  <si>
    <t>F326VHSH1601</t>
  </si>
  <si>
    <t>F326VHSH1602</t>
  </si>
  <si>
    <t>F326VHSH1603</t>
  </si>
  <si>
    <t>F326VHSH1604</t>
  </si>
  <si>
    <t>F326VHSH1605</t>
  </si>
  <si>
    <t>F326VHSH1881</t>
  </si>
  <si>
    <t>F326VHSH1882</t>
  </si>
  <si>
    <t>F326VHSH1883</t>
  </si>
  <si>
    <t>F326VHSH1884</t>
  </si>
  <si>
    <t>F326VHSH1885</t>
  </si>
  <si>
    <t>F326VHSH1886</t>
  </si>
  <si>
    <t>F326VHSH1907</t>
  </si>
  <si>
    <t>F326VHSH1908</t>
  </si>
  <si>
    <t>50D+40Dx50D+40D</t>
  </si>
  <si>
    <t>137x132</t>
  </si>
  <si>
    <t>Wicking Finish</t>
  </si>
  <si>
    <t>NW-19-597</t>
  </si>
  <si>
    <t>Neweltek</t>
  </si>
  <si>
    <t>F326VHSH3022</t>
  </si>
  <si>
    <t>F326VHSH3023</t>
  </si>
  <si>
    <t>F326VHSH3024</t>
  </si>
  <si>
    <t>75Dx75D</t>
  </si>
  <si>
    <t>100Dx100D</t>
  </si>
  <si>
    <t>Knit</t>
  </si>
  <si>
    <t>Poplin</t>
  </si>
  <si>
    <t>Quick Dry+Antibacterial</t>
  </si>
  <si>
    <t>LA+AC(precure)</t>
  </si>
  <si>
    <t>K2C-80-1</t>
  </si>
  <si>
    <t>K2C-79</t>
  </si>
  <si>
    <t>YKQ24-51433/K1-1328 LAVENDER</t>
  </si>
  <si>
    <t>This lead time include in the production of custom yarns</t>
  </si>
  <si>
    <t>Nisshinbo Textile Inc.</t>
  </si>
  <si>
    <t>LeadleKT001</t>
  </si>
  <si>
    <t>F326VDSH1006</t>
  </si>
  <si>
    <t>F326VDSH1008</t>
  </si>
  <si>
    <t>F326VDSH1010</t>
  </si>
  <si>
    <t>F326VDSH1007</t>
  </si>
  <si>
    <t>F326VDSH1011</t>
  </si>
  <si>
    <t>F326VDSH1009</t>
  </si>
  <si>
    <t>F326VDSH3316</t>
  </si>
  <si>
    <t>F326VDSH3317</t>
  </si>
  <si>
    <t>F326VDSH3318</t>
  </si>
  <si>
    <t>F326VDSH3319</t>
  </si>
  <si>
    <t>F326VDSH3320</t>
  </si>
  <si>
    <t>F326VDSH3355</t>
  </si>
  <si>
    <t>F326VDSH3356</t>
  </si>
  <si>
    <t>F326VHSH0468</t>
  </si>
  <si>
    <t>F326VHSH0469</t>
  </si>
  <si>
    <t>F326VHSH0470</t>
  </si>
  <si>
    <t>F326VHSH0475</t>
  </si>
  <si>
    <t>F326VHSH0476</t>
  </si>
  <si>
    <t>F326VHSH0477</t>
  </si>
  <si>
    <t>F326VHSH0478</t>
  </si>
  <si>
    <t>F326VHSH0479</t>
  </si>
  <si>
    <t>F326VHSH0480</t>
  </si>
  <si>
    <t>F326VHSH0481</t>
  </si>
  <si>
    <t>F326VHSH0482</t>
  </si>
  <si>
    <t>F326VHSH0483</t>
  </si>
  <si>
    <t>F326VHSH0484</t>
  </si>
  <si>
    <t>F326VHSH0485</t>
  </si>
  <si>
    <t>F326VHSH0486</t>
  </si>
  <si>
    <t>F326VHSH0487</t>
  </si>
  <si>
    <t>F326VHSH0488</t>
  </si>
  <si>
    <t>F326VHSH0489</t>
  </si>
  <si>
    <t>F326VHSH0490</t>
  </si>
  <si>
    <t>F326VHSH0491</t>
  </si>
  <si>
    <t>F326VHSH0492</t>
  </si>
  <si>
    <t>F326VHSH0493</t>
  </si>
  <si>
    <t>F326VHSH0494</t>
  </si>
  <si>
    <t>F326VHSH0495</t>
  </si>
  <si>
    <t>F326VHSH0496</t>
  </si>
  <si>
    <t>F326VHSH0497</t>
  </si>
  <si>
    <t>F326VHSH0498</t>
  </si>
  <si>
    <t>F326VHSH0499</t>
  </si>
  <si>
    <t>F326VHSH0500</t>
  </si>
  <si>
    <t>F326VHSH0501</t>
  </si>
  <si>
    <t>F326VHSH0664</t>
  </si>
  <si>
    <t>F326VSSH0793</t>
  </si>
  <si>
    <t>F326VSSH0794</t>
  </si>
  <si>
    <t>F326VSSH0795</t>
  </si>
  <si>
    <t>F326VSSH0796</t>
  </si>
  <si>
    <t>F326VSSH0809</t>
  </si>
  <si>
    <t>F326VSSH0810</t>
  </si>
  <si>
    <t>F326VSSH0816</t>
  </si>
  <si>
    <t>F326VSSH0817</t>
  </si>
  <si>
    <t>F326VSSH0818</t>
  </si>
  <si>
    <t>F326VSSH0819</t>
  </si>
  <si>
    <t>F326VSSH0820</t>
  </si>
  <si>
    <t>F326VSSH0821</t>
  </si>
  <si>
    <t>F326VSSH0822</t>
  </si>
  <si>
    <t>F326VSSH0823</t>
  </si>
  <si>
    <t>F326VSSH0824</t>
  </si>
  <si>
    <t>F326VSSH0825</t>
  </si>
  <si>
    <t>F326VSSH0826</t>
  </si>
  <si>
    <t>F326VSSH0827</t>
  </si>
  <si>
    <t>F326VSSH0828</t>
  </si>
  <si>
    <t>F326VSSH0829</t>
  </si>
  <si>
    <t>F326VHSH1026</t>
  </si>
  <si>
    <t>F326VHSH1027</t>
  </si>
  <si>
    <t>F326VHSH1069</t>
  </si>
  <si>
    <t>F326VHSH1070</t>
  </si>
  <si>
    <t>F326VHSH1494</t>
  </si>
  <si>
    <t>F326VHSH1495</t>
  </si>
  <si>
    <t>F326VHSH1496</t>
  </si>
  <si>
    <t>F326VHSH1497</t>
  </si>
  <si>
    <t>F326VHSH1498</t>
  </si>
  <si>
    <t>F326VHSH1499</t>
  </si>
  <si>
    <t>F326VSSH3820</t>
  </si>
  <si>
    <t>F326VSSH3821</t>
  </si>
  <si>
    <t>F326VSSH3822</t>
  </si>
  <si>
    <t>F326VSSH3823</t>
  </si>
  <si>
    <t>F326VSSH3824</t>
  </si>
  <si>
    <t>F326VSSH3825</t>
  </si>
  <si>
    <t>F326VSSH3826</t>
  </si>
  <si>
    <t>F326VSSH3827</t>
  </si>
  <si>
    <t>F326VSSH3828</t>
  </si>
  <si>
    <t>F326VHSH0261</t>
  </si>
  <si>
    <t>F326VHSH0262</t>
  </si>
  <si>
    <t>F326VHSH0258</t>
  </si>
  <si>
    <t>F326VHSH0257</t>
  </si>
  <si>
    <t>F326VHSH0260</t>
  </si>
  <si>
    <t>F326VHSH0263</t>
  </si>
  <si>
    <t>F326VSSH2597</t>
  </si>
  <si>
    <t>F326VSSH2484</t>
  </si>
  <si>
    <t>F326VSSH2485</t>
  </si>
  <si>
    <t>F326VSSH2486</t>
  </si>
  <si>
    <t>F326VSSH2487</t>
  </si>
  <si>
    <t>F326VSSH2488</t>
  </si>
  <si>
    <t>F326VSSH2489</t>
  </si>
  <si>
    <t>F326VSSH2490</t>
  </si>
  <si>
    <t>F326VSSH2491</t>
  </si>
  <si>
    <t>F326VSSH2492</t>
  </si>
  <si>
    <t>F326VSSH2493</t>
  </si>
  <si>
    <t>F326VSSH2494</t>
  </si>
  <si>
    <t>F326VSSH2495</t>
  </si>
  <si>
    <t>F326VSSH2496</t>
  </si>
  <si>
    <t>F326VSSH2497</t>
  </si>
  <si>
    <t>F326VSSH2498</t>
  </si>
  <si>
    <t>F326VSSH2499</t>
  </si>
  <si>
    <t>F326VSSH2500</t>
  </si>
  <si>
    <t>F326VSSH2501</t>
  </si>
  <si>
    <t>F326VSSH2502</t>
  </si>
  <si>
    <t>F326VSSH2503</t>
  </si>
  <si>
    <t>F326VSSH2504</t>
  </si>
  <si>
    <t>F326VSSH2505</t>
  </si>
  <si>
    <t>F326VSSH2506</t>
  </si>
  <si>
    <t>F326VSSH2507</t>
  </si>
  <si>
    <t>F326VSSH2508</t>
  </si>
  <si>
    <t>F326VSSH2509</t>
  </si>
  <si>
    <t>F326VSSH2510</t>
  </si>
  <si>
    <t>F326VSSH2520</t>
  </si>
  <si>
    <t>F326VSSH2521</t>
  </si>
  <si>
    <t>30/1 X 30/1+26NML</t>
  </si>
  <si>
    <t>50/1CTN X 50/1+36NML</t>
  </si>
  <si>
    <t xml:space="preserve">50/1 X 36NML </t>
  </si>
  <si>
    <t>ETI</t>
  </si>
  <si>
    <t>30/1 X 30/1+20/1CLE</t>
  </si>
  <si>
    <t>76x51</t>
  </si>
  <si>
    <t>50/1 x 60/1 + 16/1</t>
  </si>
  <si>
    <t>60/1 X 60/1+16/1</t>
  </si>
  <si>
    <t>47039359/1</t>
  </si>
  <si>
    <t>47039359/2</t>
  </si>
  <si>
    <t>47039359/3</t>
  </si>
  <si>
    <t>47039359/4</t>
  </si>
  <si>
    <t>47039359/5</t>
  </si>
  <si>
    <t>47039359/6</t>
  </si>
  <si>
    <t>47039359/7</t>
  </si>
  <si>
    <t>47039359/8</t>
  </si>
  <si>
    <t>47039360/1</t>
  </si>
  <si>
    <t>47039360/2</t>
  </si>
  <si>
    <t>47039360/3</t>
  </si>
  <si>
    <t>47039360/4</t>
  </si>
  <si>
    <t>47039360/5</t>
  </si>
  <si>
    <t>47039360/6</t>
  </si>
  <si>
    <t>47039490/1</t>
  </si>
  <si>
    <t>47039491/1</t>
  </si>
  <si>
    <t>47039490/2</t>
  </si>
  <si>
    <t>47039424/1</t>
  </si>
  <si>
    <t>47039424/2</t>
  </si>
  <si>
    <t>47039423/1</t>
  </si>
  <si>
    <t>47039424/3</t>
  </si>
  <si>
    <t>47039424/4</t>
  </si>
  <si>
    <t>47039424/5</t>
  </si>
  <si>
    <t>47039424/6</t>
  </si>
  <si>
    <t>47039424/7</t>
  </si>
  <si>
    <t>47039424/8</t>
  </si>
  <si>
    <t>47039424/9</t>
  </si>
  <si>
    <t>47039424/10</t>
  </si>
  <si>
    <t>47039424/11</t>
  </si>
  <si>
    <t>47039424/12</t>
  </si>
  <si>
    <t>47039424/13</t>
  </si>
  <si>
    <t>47039425/1</t>
  </si>
  <si>
    <t>47039424/14</t>
  </si>
  <si>
    <t>47039424/15</t>
  </si>
  <si>
    <t>47039425/2</t>
  </si>
  <si>
    <t>47039424/16</t>
  </si>
  <si>
    <t>47039424/17</t>
  </si>
  <si>
    <t>47039425/3</t>
  </si>
  <si>
    <t>47039424/18</t>
  </si>
  <si>
    <t>47039424/19</t>
  </si>
  <si>
    <t>47039425/4</t>
  </si>
  <si>
    <t>47039425/5</t>
  </si>
  <si>
    <t>47039928/1</t>
  </si>
  <si>
    <t>47039928/2</t>
  </si>
  <si>
    <t>47039524/1</t>
  </si>
  <si>
    <t>47039749/1</t>
  </si>
  <si>
    <t>47039614/19</t>
  </si>
  <si>
    <t>47039614/20</t>
  </si>
  <si>
    <t>47039749/2</t>
  </si>
  <si>
    <t>47039614/21</t>
  </si>
  <si>
    <t>47039614/22</t>
  </si>
  <si>
    <t>47039740/1</t>
  </si>
  <si>
    <t>47039740/2</t>
  </si>
  <si>
    <t>47039740/3</t>
  </si>
  <si>
    <t>47039741/1</t>
  </si>
  <si>
    <t>47039740/4</t>
  </si>
  <si>
    <t>47039740/5</t>
  </si>
  <si>
    <t>47039741/2</t>
  </si>
  <si>
    <t>RH0823</t>
  </si>
  <si>
    <t>RH0824</t>
  </si>
  <si>
    <t>RH0825</t>
  </si>
  <si>
    <t>RH0826</t>
  </si>
  <si>
    <t>RH0827</t>
  </si>
  <si>
    <t>RH0828</t>
  </si>
  <si>
    <t>47040060/1</t>
  </si>
  <si>
    <t>47039747/1</t>
  </si>
  <si>
    <t>47039747/2</t>
  </si>
  <si>
    <t>47039747/3</t>
  </si>
  <si>
    <t>47039746/1</t>
  </si>
  <si>
    <t>47039748/3</t>
  </si>
  <si>
    <t>47039748/4</t>
  </si>
  <si>
    <t>47039747/4</t>
  </si>
  <si>
    <t>47039747/5</t>
  </si>
  <si>
    <t>47039746/2</t>
  </si>
  <si>
    <t>47039747/6</t>
  </si>
  <si>
    <t>47039748/1</t>
  </si>
  <si>
    <t>47039748/2</t>
  </si>
  <si>
    <t>47039732/1</t>
  </si>
  <si>
    <t>47039753/1</t>
  </si>
  <si>
    <t>47039732/2</t>
  </si>
  <si>
    <t>47039733/1</t>
  </si>
  <si>
    <t>47039733/2</t>
  </si>
  <si>
    <t>47039754/1</t>
  </si>
  <si>
    <t>47040082/1</t>
  </si>
  <si>
    <t>47040083/1</t>
  </si>
  <si>
    <t>47040083/2</t>
  </si>
  <si>
    <t>47040083/3</t>
  </si>
  <si>
    <t>47040083/4</t>
  </si>
  <si>
    <t>47040082/2</t>
  </si>
  <si>
    <t>47040082/3</t>
  </si>
  <si>
    <t>47040083/6</t>
  </si>
  <si>
    <t>47040083/5</t>
  </si>
  <si>
    <t>47039089/6</t>
  </si>
  <si>
    <t>47039089/7</t>
  </si>
  <si>
    <t>47039089/3</t>
  </si>
  <si>
    <t>47039089/2</t>
  </si>
  <si>
    <t>47039089/5</t>
  </si>
  <si>
    <t>47039089/8</t>
  </si>
  <si>
    <t>47040161/1</t>
  </si>
  <si>
    <t>47040162/1</t>
  </si>
  <si>
    <t>47040162/2</t>
  </si>
  <si>
    <t>47040161/2</t>
  </si>
  <si>
    <t>RH2488</t>
  </si>
  <si>
    <t>RH2489</t>
  </si>
  <si>
    <t>RH2490</t>
  </si>
  <si>
    <t>RH2491</t>
  </si>
  <si>
    <t>47040162/3</t>
  </si>
  <si>
    <t>47040161/3</t>
  </si>
  <si>
    <t>RH2494</t>
  </si>
  <si>
    <t>RH2495</t>
  </si>
  <si>
    <t>47040161/4</t>
  </si>
  <si>
    <t>47040161/5</t>
  </si>
  <si>
    <t>RH2498</t>
  </si>
  <si>
    <t>RH2499</t>
  </si>
  <si>
    <t>47040068/1</t>
  </si>
  <si>
    <t>47040069/1</t>
  </si>
  <si>
    <t>47040068/2</t>
  </si>
  <si>
    <t>47040068/3</t>
  </si>
  <si>
    <t>47040069/2</t>
  </si>
  <si>
    <t>47040068/4</t>
  </si>
  <si>
    <t>47040068/5</t>
  </si>
  <si>
    <t>47040069/3</t>
  </si>
  <si>
    <t>47040068/6</t>
  </si>
  <si>
    <t>47040069/4</t>
  </si>
  <si>
    <t>47040068/7</t>
  </si>
  <si>
    <t>47040068/8</t>
  </si>
  <si>
    <t>47040069/5</t>
  </si>
  <si>
    <t>F326VHSH0654</t>
  </si>
  <si>
    <t>F326VHSH0655</t>
  </si>
  <si>
    <t>F326VHSH0656</t>
  </si>
  <si>
    <t>F525VHSH8183</t>
  </si>
  <si>
    <t>F525VHSH8184</t>
  </si>
  <si>
    <t>F326VHSH1037</t>
  </si>
  <si>
    <t>F326VHSH1038</t>
  </si>
  <si>
    <t>F326VHSH1591</t>
  </si>
  <si>
    <t>F326VHSH1592</t>
  </si>
  <si>
    <t>F326VHSH1593</t>
  </si>
  <si>
    <t>F326VHSH1594</t>
  </si>
  <si>
    <t>Twill</t>
  </si>
  <si>
    <t>50 x N50D/40D</t>
  </si>
  <si>
    <t>BT60 x T75D/40D</t>
  </si>
  <si>
    <t>BT60 X T75D/40D</t>
  </si>
  <si>
    <t>BT50 x BT50/40D</t>
  </si>
  <si>
    <t>S2505367-001</t>
  </si>
  <si>
    <t>S2505367-002</t>
  </si>
  <si>
    <t>F2505132-002</t>
  </si>
  <si>
    <t>S2504661-001</t>
  </si>
  <si>
    <t>S2504661-002</t>
  </si>
  <si>
    <t>F2505132-001</t>
  </si>
  <si>
    <t>F2408042-005</t>
  </si>
  <si>
    <t>S2505296-001</t>
  </si>
  <si>
    <t>S2505296-002</t>
  </si>
  <si>
    <t>S2505748-001</t>
  </si>
  <si>
    <t>F2505049-001</t>
  </si>
  <si>
    <t xml:space="preserve">JIANGSU PINYTEX </t>
  </si>
  <si>
    <t>F326VDSH1665</t>
  </si>
  <si>
    <t>F326VDSH1666</t>
  </si>
  <si>
    <t>F326VDSH1667</t>
  </si>
  <si>
    <t>F326VDSH1668</t>
  </si>
  <si>
    <t>F326VDSH1673</t>
  </si>
  <si>
    <t>F326VDSH1674</t>
  </si>
  <si>
    <t>F326VDSH1675</t>
  </si>
  <si>
    <t>F326VDSH1676</t>
  </si>
  <si>
    <t>F326VDSH1677</t>
  </si>
  <si>
    <t>F326VDSH1678</t>
  </si>
  <si>
    <t>F326VDSH3437</t>
  </si>
  <si>
    <t>F326VDSH3435</t>
  </si>
  <si>
    <t>F326VDSH3436</t>
  </si>
  <si>
    <t>F326VDSH3434</t>
  </si>
  <si>
    <t>170D</t>
  </si>
  <si>
    <t>Woven</t>
  </si>
  <si>
    <t>99985  #Navy</t>
  </si>
  <si>
    <t>99985 #Black</t>
  </si>
  <si>
    <t>99985 #biege</t>
  </si>
  <si>
    <t>99985 # Maroon</t>
  </si>
  <si>
    <t>99983 # Olive</t>
  </si>
  <si>
    <t>99983 #Black</t>
  </si>
  <si>
    <t>99983 #Choclate</t>
  </si>
  <si>
    <t>99983 #TEAL</t>
  </si>
  <si>
    <t>99983 #BEIGE</t>
  </si>
  <si>
    <t>99983 #WHITE</t>
  </si>
  <si>
    <t>98213 #Black</t>
  </si>
  <si>
    <t>98213 #Maroon</t>
  </si>
  <si>
    <t>98213 #Navy</t>
  </si>
  <si>
    <t>98213 #White</t>
  </si>
  <si>
    <t>200kgs / ( 500kgs/1850Meters ) </t>
  </si>
  <si>
    <t>Nihalchand</t>
  </si>
  <si>
    <t>F326VSSH1960</t>
  </si>
  <si>
    <t>F326VSSH1961</t>
  </si>
  <si>
    <t>F326VSSH1962</t>
  </si>
  <si>
    <t>F326VSSH1963</t>
  </si>
  <si>
    <t>F326VSSH1964</t>
  </si>
  <si>
    <t>F326VSSH1965</t>
  </si>
  <si>
    <t>F326VSSH1966</t>
  </si>
  <si>
    <t>F326VSSH1967</t>
  </si>
  <si>
    <t>F326VSSH1968</t>
  </si>
  <si>
    <t>F326VSSH1969</t>
  </si>
  <si>
    <t>F326VSSH1970</t>
  </si>
  <si>
    <t>F326VSSH1971</t>
  </si>
  <si>
    <t>F326VSSH1972</t>
  </si>
  <si>
    <t>F326VSSH1973</t>
  </si>
  <si>
    <t>F326VSSH2759</t>
  </si>
  <si>
    <t>F326VSSH2760</t>
  </si>
  <si>
    <t>F326VSSH2761</t>
  </si>
  <si>
    <t>F326VSSH2762</t>
  </si>
  <si>
    <t>F326VSSH2763</t>
  </si>
  <si>
    <t>F326VSSH2764</t>
  </si>
  <si>
    <t>F326VSSH2765</t>
  </si>
  <si>
    <t xml:space="preserve">30s </t>
  </si>
  <si>
    <t>TREND INNOVATORS</t>
  </si>
  <si>
    <t>PRICES ARE OF HI-IQ DYES IF REQUIRED NORMAL DYES WILL LESS 5/- PER KGS</t>
  </si>
  <si>
    <t>F326VDSH1679</t>
  </si>
  <si>
    <t>F326VDSH1680</t>
  </si>
  <si>
    <t>F326VDSH1681</t>
  </si>
  <si>
    <t>F326VDSH1682</t>
  </si>
  <si>
    <t>F326VDSH1683</t>
  </si>
  <si>
    <t>F326VDSH1684</t>
  </si>
  <si>
    <t>YIP SHING DEVELOPMENT COMPANY LIMITED</t>
  </si>
  <si>
    <t>99% Polyester 1% Spandex　</t>
  </si>
  <si>
    <t>150D+70D+50D　</t>
  </si>
  <si>
    <t>CA033-W1-0104　</t>
  </si>
  <si>
    <t>F326VHSH1889</t>
  </si>
  <si>
    <t>HAINING YITAI KNITTING CO.LTD.</t>
  </si>
  <si>
    <t>KF001637</t>
  </si>
  <si>
    <t>F326VHSH1890</t>
  </si>
  <si>
    <t>F326VHSH1891</t>
  </si>
  <si>
    <t>F326VHSH1892</t>
  </si>
  <si>
    <t>F326VHSH1893</t>
  </si>
  <si>
    <t>F326VDSH3221</t>
  </si>
  <si>
    <t>HANGZHOU XINYUAN PRINTING&amp;DYEING CO.,LTD</t>
  </si>
  <si>
    <t> XY84006</t>
  </si>
  <si>
    <t>F326VDSH3222</t>
  </si>
  <si>
    <t>F326VDSH3223</t>
  </si>
  <si>
    <t>F326VDSH3224</t>
  </si>
  <si>
    <t>F326VDSH3225</t>
  </si>
  <si>
    <t>F326VDSH3226</t>
  </si>
  <si>
    <t>F326VDSH2582</t>
  </si>
  <si>
    <t> 32S+150D+40D</t>
  </si>
  <si>
    <t> CA2024-2300</t>
  </si>
  <si>
    <t>F326VDSH2584</t>
  </si>
  <si>
    <t> 150</t>
  </si>
  <si>
    <t>128 </t>
  </si>
  <si>
    <t> 128 </t>
  </si>
  <si>
    <t> 110</t>
  </si>
  <si>
    <t>F525VDSH8173</t>
  </si>
  <si>
    <t>F525VDSH8174</t>
  </si>
  <si>
    <t>F525VDSH8175</t>
  </si>
  <si>
    <t>F525VDSH8176</t>
  </si>
  <si>
    <t>F326VDSH0928</t>
  </si>
  <si>
    <t>F326VDSH0933</t>
  </si>
  <si>
    <t>F326VDSH0906</t>
  </si>
  <si>
    <t>F326VDSH0931</t>
  </si>
  <si>
    <t>F326VDSH0934</t>
  </si>
  <si>
    <t>F326VDSH0905</t>
  </si>
  <si>
    <t>F326VDSH0930</t>
  </si>
  <si>
    <t>F326VDSH0929</t>
  </si>
  <si>
    <t>F326VXSH2968</t>
  </si>
  <si>
    <t>F326VXSH2969</t>
  </si>
  <si>
    <t>F326VXSH2970</t>
  </si>
  <si>
    <t>F326VXSH2971</t>
  </si>
  <si>
    <t>F326VXSH2972</t>
  </si>
  <si>
    <t>F525VDSH8771</t>
  </si>
  <si>
    <t>F525VDSH8772</t>
  </si>
  <si>
    <t>F525VDSH8776</t>
  </si>
  <si>
    <t>F525VDSH8777</t>
  </si>
  <si>
    <t>F525VDSH8442</t>
  </si>
  <si>
    <t>F525VDSH8443</t>
  </si>
  <si>
    <t>F525VDSH8444</t>
  </si>
  <si>
    <t>F525VDSH8445</t>
  </si>
  <si>
    <t>F525VDSH8449</t>
  </si>
  <si>
    <t>F326VDSH3299</t>
  </si>
  <si>
    <t>F326VDSH3300</t>
  </si>
  <si>
    <t>F326VDSH3303</t>
  </si>
  <si>
    <t>F326VDSH3304</t>
  </si>
  <si>
    <t>F326VDSH3305</t>
  </si>
  <si>
    <t>F326VDSH3306</t>
  </si>
  <si>
    <t>F326VDSH3307</t>
  </si>
  <si>
    <t>F326VDSH3308</t>
  </si>
  <si>
    <t>F326VDSH3309</t>
  </si>
  <si>
    <t>F326VDSH3310</t>
  </si>
  <si>
    <t>F326VDSH3311</t>
  </si>
  <si>
    <t>F326VDSH3312</t>
  </si>
  <si>
    <t>F326VDSH3314</t>
  </si>
  <si>
    <t>F326VDSH3315</t>
  </si>
  <si>
    <t>F326VDSH2383</t>
  </si>
  <si>
    <t>F326VDSH2384</t>
  </si>
  <si>
    <t>F326VDSH2385</t>
  </si>
  <si>
    <t>F326VDSH2386</t>
  </si>
  <si>
    <t>F326VDSH2387</t>
  </si>
  <si>
    <t>F326VDSH2388</t>
  </si>
  <si>
    <t>F326VDSH2389</t>
  </si>
  <si>
    <t>F525VDSH8247</t>
  </si>
  <si>
    <t>Dobby</t>
  </si>
  <si>
    <t>Digital Print</t>
  </si>
  <si>
    <t>100% Linen</t>
  </si>
  <si>
    <t>180X104</t>
  </si>
  <si>
    <t>184X80</t>
  </si>
  <si>
    <t>005938A</t>
  </si>
  <si>
    <t>005948A</t>
  </si>
  <si>
    <t>005937A</t>
  </si>
  <si>
    <t>005948B</t>
  </si>
  <si>
    <t>005948C</t>
  </si>
  <si>
    <t>0060078A</t>
  </si>
  <si>
    <t>0060078B</t>
  </si>
  <si>
    <t>0060080B</t>
  </si>
  <si>
    <t>Dark desings results in Streaks format due to Wales</t>
  </si>
  <si>
    <t>We will be confirmed once yardages are printed</t>
  </si>
  <si>
    <t>F326VDSH3294</t>
  </si>
  <si>
    <t>F326VDSH3295</t>
  </si>
  <si>
    <t>F326VDSH3296</t>
  </si>
  <si>
    <t>F326VDSH3297</t>
  </si>
  <si>
    <t>F326VDSH3298</t>
  </si>
  <si>
    <t> 84x140</t>
  </si>
  <si>
    <t> 7503</t>
  </si>
  <si>
    <t>F525VHSH7807</t>
  </si>
  <si>
    <t>F525VHSH7809</t>
  </si>
  <si>
    <t>F525VHSH7812</t>
  </si>
  <si>
    <t>F326VHSH1392</t>
  </si>
  <si>
    <t>F326VHSH1390</t>
  </si>
  <si>
    <t>F326VHSH1387</t>
  </si>
  <si>
    <t>F326VHSH1386</t>
  </si>
  <si>
    <t>F326VHSH1381</t>
  </si>
  <si>
    <t>F326VHSH1378</t>
  </si>
  <si>
    <t>F326VHSH1376</t>
  </si>
  <si>
    <t>F326VDSH0921</t>
  </si>
  <si>
    <t>F326VDSH0922</t>
  </si>
  <si>
    <t>F326VHSH1613</t>
  </si>
  <si>
    <t>F326VHSH1900</t>
  </si>
  <si>
    <t>F326VHSH1904</t>
  </si>
  <si>
    <t>F326VSSH0807</t>
  </si>
  <si>
    <t>F326VSSH0808</t>
  </si>
  <si>
    <t>F326VSSH0410</t>
  </si>
  <si>
    <t>F326VSSH1993</t>
  </si>
  <si>
    <t>F326VSSH1994</t>
  </si>
  <si>
    <t>F326VSSH3810</t>
  </si>
  <si>
    <t>F326VSSH3811</t>
  </si>
  <si>
    <t>F326VSSH3812</t>
  </si>
  <si>
    <t>F326VSSH3813</t>
  </si>
  <si>
    <t>F326VSSH3814</t>
  </si>
  <si>
    <t>F326VSSH3815</t>
  </si>
  <si>
    <t>F326VSSH3816</t>
  </si>
  <si>
    <t>F326VSSH3817</t>
  </si>
  <si>
    <t>F326VSSH3818</t>
  </si>
  <si>
    <t>F326VSSH3819</t>
  </si>
  <si>
    <t>F326VSSH3558</t>
  </si>
  <si>
    <t>F326VSSH3559</t>
  </si>
  <si>
    <t>F326VSSH3560</t>
  </si>
  <si>
    <t>F326VHSH1373</t>
  </si>
  <si>
    <t>F326VHSH1374</t>
  </si>
  <si>
    <t>F326VHSH1375</t>
  </si>
  <si>
    <t>F326VHSH1377</t>
  </si>
  <si>
    <t>F326VHSH1379</t>
  </si>
  <si>
    <t>F326VHSH1380</t>
  </si>
  <si>
    <t>F326VHSH1382</t>
  </si>
  <si>
    <t>F326VHSH1383</t>
  </si>
  <si>
    <t>F326VHSH1384</t>
  </si>
  <si>
    <t>F326VHSH1385</t>
  </si>
  <si>
    <t>F326VHSH1388</t>
  </si>
  <si>
    <t>F326VHSH1389</t>
  </si>
  <si>
    <t>F326VHSH1391</t>
  </si>
  <si>
    <t>F326VHSH1393</t>
  </si>
  <si>
    <t>F326VHSH1606</t>
  </si>
  <si>
    <t>F326VHSH1607</t>
  </si>
  <si>
    <t>F326VHSH1608</t>
  </si>
  <si>
    <t>F326VHSH1609</t>
  </si>
  <si>
    <t>F326VHSH1610</t>
  </si>
  <si>
    <t>F326VHSH1611</t>
  </si>
  <si>
    <t>F326VHSH1612</t>
  </si>
  <si>
    <t>F326VHSH0621</t>
  </si>
  <si>
    <t>F326VHSH0622</t>
  </si>
  <si>
    <t>F326VHSH0623</t>
  </si>
  <si>
    <t>F326VHSH0624</t>
  </si>
  <si>
    <t>F326VHSH0625</t>
  </si>
  <si>
    <t>F326VHSH0626</t>
  </si>
  <si>
    <t>F326VHSH0627</t>
  </si>
  <si>
    <t>F326VHSH0628</t>
  </si>
  <si>
    <t>F326VHSH0629</t>
  </si>
  <si>
    <t>F326VHSH1894</t>
  </si>
  <si>
    <t>F326VHSH1895</t>
  </si>
  <si>
    <t>F326VHSH1896</t>
  </si>
  <si>
    <t>F326VHSH1897</t>
  </si>
  <si>
    <t>F326VHSH1898</t>
  </si>
  <si>
    <t>F326VHSH1899</t>
  </si>
  <si>
    <t>F326VHSH1901</t>
  </si>
  <si>
    <t>F326VHSH1902</t>
  </si>
  <si>
    <t>F326VHSH1903</t>
  </si>
  <si>
    <t>F326VHSH1905</t>
  </si>
  <si>
    <t>F326VHSH1906</t>
  </si>
  <si>
    <t>knit</t>
  </si>
  <si>
    <t>UOM</t>
  </si>
  <si>
    <t xml:space="preserve"> 85% Poyester 15 %Cotton </t>
  </si>
  <si>
    <t>100% Polyester</t>
  </si>
  <si>
    <t>100% SUPIMA Cotton</t>
  </si>
  <si>
    <t>100% Terelyene</t>
  </si>
  <si>
    <t>57% Polyester 43% Cotton</t>
  </si>
  <si>
    <t>57% Lyocell 40% Nylon 38% Cotton 5% Spandex</t>
  </si>
  <si>
    <t>50% Rayon 32% Terctene  STABLE18%TCS-T</t>
  </si>
  <si>
    <t>97% Cotton 3% Spandex</t>
  </si>
  <si>
    <t>53% Polyester 47% Cotton</t>
  </si>
  <si>
    <t>54% Hemp 44% Tencel 2% Spandex</t>
  </si>
  <si>
    <t xml:space="preserve">59% Cotton 39% Tencel 2% Spandex </t>
  </si>
  <si>
    <t>71% Cotton 25% Nylon 4% Spandex</t>
  </si>
  <si>
    <t>55% Cotton 45% Polyester</t>
  </si>
  <si>
    <t>68% Cotton 27% Nylon 5% Spandex</t>
  </si>
  <si>
    <t>48% Viscose(bamaboo)  48% Viscose 4% Spandex</t>
  </si>
  <si>
    <t>63% Cotton 37% Viscose</t>
  </si>
  <si>
    <t>65% Polyester 35% Rayon</t>
  </si>
  <si>
    <t>67% Polyester 28% Viscose  5% Spandex</t>
  </si>
  <si>
    <t>68% Cotton 28% Nylon 4% Spandex</t>
  </si>
  <si>
    <t>73% Cotton 23% Modal 4% Spandex</t>
  </si>
  <si>
    <t>83% Nylon 17% Spandex</t>
  </si>
  <si>
    <t>88% Cotton 12% Lyocell</t>
  </si>
  <si>
    <t>88% Rayon 12% Polyester</t>
  </si>
  <si>
    <t>90% Polyester 10% Spandex</t>
  </si>
  <si>
    <t>95% Terelyene 5% Spandex</t>
  </si>
  <si>
    <t>96% Polyester 4% Spandex</t>
  </si>
  <si>
    <t>110x90</t>
  </si>
  <si>
    <t>128x90</t>
  </si>
  <si>
    <t>112x84</t>
  </si>
  <si>
    <t>112x82</t>
  </si>
  <si>
    <t>96x72</t>
  </si>
  <si>
    <t>112x96</t>
  </si>
  <si>
    <t>100x64</t>
  </si>
  <si>
    <t>116x64</t>
  </si>
  <si>
    <t>150x94</t>
  </si>
  <si>
    <t>156x112</t>
  </si>
  <si>
    <t>184x110</t>
  </si>
  <si>
    <t>184x80</t>
  </si>
  <si>
    <t>185x117</t>
  </si>
  <si>
    <t>58x52</t>
  </si>
  <si>
    <t>64x54</t>
  </si>
  <si>
    <t>60x52</t>
  </si>
  <si>
    <t>70x60</t>
  </si>
  <si>
    <t>80x42</t>
  </si>
  <si>
    <t>2/1 Twill</t>
  </si>
  <si>
    <t>2/2 Twill</t>
  </si>
  <si>
    <t>3/1 Twill</t>
  </si>
  <si>
    <t>Crepe</t>
  </si>
  <si>
    <t>Jaquard</t>
  </si>
  <si>
    <t>Plain+Dobby</t>
  </si>
  <si>
    <t>Normal Soft Finish</t>
  </si>
  <si>
    <t>Bio Wash</t>
  </si>
  <si>
    <t>Easy Care</t>
  </si>
  <si>
    <t>Easy Care+Silk Protein</t>
  </si>
  <si>
    <t>Mercerised</t>
  </si>
  <si>
    <t>Liquid Ammonia</t>
  </si>
  <si>
    <t>Liquid Ammonia + Easy Care</t>
  </si>
  <si>
    <t>Liquid Ammonia + Easy Care +Water Absorb and Quik Dry</t>
  </si>
  <si>
    <t>Liquid Ammonia + Moistcure</t>
  </si>
  <si>
    <t>Silky Soft Finish</t>
  </si>
  <si>
    <t>Soft + Easy Care</t>
  </si>
  <si>
    <t>Soft + ETI</t>
  </si>
  <si>
    <t> 3000</t>
  </si>
  <si>
    <t>MCQ</t>
  </si>
  <si>
    <t xml:space="preserve">1000KG </t>
  </si>
  <si>
    <t>350 KG</t>
  </si>
  <si>
    <t>F326VSSH0413</t>
  </si>
  <si>
    <t>F326VHSH0547</t>
  </si>
  <si>
    <t>F326VHSH0548</t>
  </si>
  <si>
    <t>F326VHSH0549</t>
  </si>
  <si>
    <t>F326VHSH0550</t>
  </si>
  <si>
    <t>F326VHSH0551</t>
  </si>
  <si>
    <t>F326VHSH0552</t>
  </si>
  <si>
    <t>F326VHSH0553</t>
  </si>
  <si>
    <t>F326VHSH0554</t>
  </si>
  <si>
    <t>F326VHSH0555</t>
  </si>
  <si>
    <t>F326VHSH0556</t>
  </si>
  <si>
    <t>F326VHSH0557</t>
  </si>
  <si>
    <t>F326VHSH0558</t>
  </si>
  <si>
    <t>F326VHSH0559</t>
  </si>
  <si>
    <t>F326VHSH0560</t>
  </si>
  <si>
    <t>F326VHSH0561</t>
  </si>
  <si>
    <t>F326VHSH0562</t>
  </si>
  <si>
    <t>F326VHSH0563</t>
  </si>
  <si>
    <t>F326VHSH0787</t>
  </si>
  <si>
    <t>F326VHSH0788</t>
  </si>
  <si>
    <t>F326VHSH0789</t>
  </si>
  <si>
    <t>F326VHSH0790</t>
  </si>
  <si>
    <t>F326VHSH0791</t>
  </si>
  <si>
    <t>F326VHSH0792</t>
  </si>
  <si>
    <t>F326VSSH0797</t>
  </si>
  <si>
    <t>F326VSSH0798</t>
  </si>
  <si>
    <t>F326VSSH0799</t>
  </si>
  <si>
    <t>F326VSSH0800</t>
  </si>
  <si>
    <t>F326VSSH0803</t>
  </si>
  <si>
    <t>F326VSSH0804</t>
  </si>
  <si>
    <t>F326VSSH0805</t>
  </si>
  <si>
    <t>F326VSSH0806</t>
  </si>
  <si>
    <t>F326VXSH1182</t>
  </si>
  <si>
    <t>F326VXSH1183</t>
  </si>
  <si>
    <t>F326VXSH1184</t>
  </si>
  <si>
    <t>F326VSSH2757</t>
  </si>
  <si>
    <t>F326VSSH2758</t>
  </si>
  <si>
    <t>F326VSSH3134</t>
  </si>
  <si>
    <t>F326VSSH3135</t>
  </si>
  <si>
    <t>F326VSSH3136</t>
  </si>
  <si>
    <t>F326VSSH3137</t>
  </si>
  <si>
    <t>F326VSSH3138</t>
  </si>
  <si>
    <t>F326VSSH3139</t>
  </si>
  <si>
    <t>F326VSSH3140</t>
  </si>
  <si>
    <t>F326VSSH3141</t>
  </si>
  <si>
    <t>F326VSSH3142</t>
  </si>
  <si>
    <t>F326VSSH3143</t>
  </si>
  <si>
    <t>F326VSSH3144</t>
  </si>
  <si>
    <t>F326VSSH3145</t>
  </si>
  <si>
    <t>F326VSSH3146</t>
  </si>
  <si>
    <t>F326VSSH3147</t>
  </si>
  <si>
    <t>F326VSSH3148</t>
  </si>
  <si>
    <t>F326VSSH3149</t>
  </si>
  <si>
    <t>F326VSSH3150</t>
  </si>
  <si>
    <t>F326VSSH3151</t>
  </si>
  <si>
    <t>F326VSSH3152</t>
  </si>
  <si>
    <t>F326VSSH3159</t>
  </si>
  <si>
    <t>F326VSSH3160</t>
  </si>
  <si>
    <t>F326VSSH3161</t>
  </si>
  <si>
    <t>F326VSSH3162</t>
  </si>
  <si>
    <t>F326VSSH2598</t>
  </si>
  <si>
    <t>F326VSSH2588</t>
  </si>
  <si>
    <t>F326VSSH2589</t>
  </si>
  <si>
    <t>F326VSSH2590</t>
  </si>
  <si>
    <t>F326VSSH2591</t>
  </si>
  <si>
    <t>F326VSSH2592</t>
  </si>
  <si>
    <t>F326VSSH2593</t>
  </si>
  <si>
    <t>F326VSSH3170</t>
  </si>
  <si>
    <t>F326VSSH3171</t>
  </si>
  <si>
    <t>F326VSSH3188</t>
  </si>
  <si>
    <t>F326VSSH3179</t>
  </si>
  <si>
    <t>F326VSSH3180</t>
  </si>
  <si>
    <t>F326VSSH3181</t>
  </si>
  <si>
    <t>F326VSSH3182</t>
  </si>
  <si>
    <t>F326VSSH3183</t>
  </si>
  <si>
    <t>F326VSSH3191</t>
  </si>
  <si>
    <t>F326VSSH3192</t>
  </si>
  <si>
    <t>F326VSSH3193</t>
  </si>
  <si>
    <t>F326VSSH3194</t>
  </si>
  <si>
    <t>F326VSSH3198</t>
  </si>
  <si>
    <t>F326VSSH3199</t>
  </si>
  <si>
    <t>F326VSSH3200</t>
  </si>
  <si>
    <t>F326VSSH3201</t>
  </si>
  <si>
    <t>F326VSSH3202</t>
  </si>
  <si>
    <t>F326VSSH3203</t>
  </si>
  <si>
    <t>F326VSSH3204</t>
  </si>
  <si>
    <t>F326VSSH3205</t>
  </si>
  <si>
    <t>F326VSSH3206</t>
  </si>
  <si>
    <t>F326VSSH3207</t>
  </si>
  <si>
    <t>F326VSSH3208</t>
  </si>
  <si>
    <t>F326VSSH3209</t>
  </si>
  <si>
    <t>F326VSSH3210</t>
  </si>
  <si>
    <t>F326VSSH3211</t>
  </si>
  <si>
    <t>F326VSSH3212</t>
  </si>
  <si>
    <t>F326VXSH3572</t>
  </si>
  <si>
    <t>F326VXSH3573</t>
  </si>
  <si>
    <t>F326VXSH3574</t>
  </si>
  <si>
    <t>F326VXSH3575</t>
  </si>
  <si>
    <t>F326VXSH3576</t>
  </si>
  <si>
    <t>F326VXSH3579</t>
  </si>
  <si>
    <t>F326VXSH3570</t>
  </si>
  <si>
    <t>F326VXSH3571</t>
  </si>
  <si>
    <t>F326VHSH1123</t>
  </si>
  <si>
    <t>Bio Kool Finish</t>
  </si>
  <si>
    <t>WR</t>
  </si>
  <si>
    <t>Oxford</t>
  </si>
  <si>
    <t>Rumber</t>
  </si>
  <si>
    <t>Top Beam - Seer Sucker</t>
  </si>
  <si>
    <t xml:space="preserve">Plain </t>
  </si>
  <si>
    <t>95% Cotton 5% Spandex</t>
  </si>
  <si>
    <t>73% Cotton 27% Linen</t>
  </si>
  <si>
    <t>148x106</t>
  </si>
  <si>
    <t>154x106</t>
  </si>
  <si>
    <t>120x120</t>
  </si>
  <si>
    <t>108x80</t>
  </si>
  <si>
    <t>132x70</t>
  </si>
  <si>
    <t>132x90</t>
  </si>
  <si>
    <t>78x56</t>
  </si>
  <si>
    <t>136x96</t>
  </si>
  <si>
    <t>130x90</t>
  </si>
  <si>
    <t>140x68</t>
  </si>
  <si>
    <t>F326VHSH0471</t>
  </si>
  <si>
    <t>F326VHSH0472</t>
  </si>
  <si>
    <t>F326VHSH0473</t>
  </si>
  <si>
    <t>F326VHSH0474</t>
  </si>
  <si>
    <t>F326VHSH0999</t>
  </si>
  <si>
    <t>F326VHSH1000</t>
  </si>
  <si>
    <t>F326VHSH1001</t>
  </si>
  <si>
    <t>F326VHSH1039</t>
  </si>
  <si>
    <t>F326VHSH1040</t>
  </si>
  <si>
    <t>F326VHSH1104</t>
  </si>
  <si>
    <t>F326VHSH1105</t>
  </si>
  <si>
    <t>F326VHSH1106</t>
  </si>
  <si>
    <t>F326VHSH1107</t>
  </si>
  <si>
    <t>F326VHSH1108</t>
  </si>
  <si>
    <t>F326VHSH1109</t>
  </si>
  <si>
    <t>F326VHSH1110</t>
  </si>
  <si>
    <t>F326VHSH1111</t>
  </si>
  <si>
    <t>F326VHSH1112</t>
  </si>
  <si>
    <t>F326VHSH1113</t>
  </si>
  <si>
    <t>F326VHSH1119</t>
  </si>
  <si>
    <t>F326VHSH1120</t>
  </si>
  <si>
    <t>F326VHSH1121</t>
  </si>
  <si>
    <t>F326VHSH1122</t>
  </si>
  <si>
    <t>F326VDSH1658</t>
  </si>
  <si>
    <t>F326VHSH1394</t>
  </si>
  <si>
    <t>F326VHSH1395</t>
  </si>
  <si>
    <t>F326VHSH1396</t>
  </si>
  <si>
    <t>F326VHSH1397</t>
  </si>
  <si>
    <t>F326VHSH1398</t>
  </si>
  <si>
    <t>F326VHSH1399</t>
  </si>
  <si>
    <t>F326VHSH1400</t>
  </si>
  <si>
    <t>F326VHSH1403</t>
  </si>
  <si>
    <t>F326VHSH1404</t>
  </si>
  <si>
    <t>F326VHSH1405</t>
  </si>
  <si>
    <t>F326VHSH1406</t>
  </si>
  <si>
    <t>F326VHSH1407</t>
  </si>
  <si>
    <t>F326VHSH1413</t>
  </si>
  <si>
    <t>F326VHSH1414</t>
  </si>
  <si>
    <t>F326VSSH1991</t>
  </si>
  <si>
    <t>F326VSSH1992</t>
  </si>
  <si>
    <t>F326VHSH2160</t>
  </si>
  <si>
    <t>F326VHSH2161</t>
  </si>
  <si>
    <t>F326VHSH2163</t>
  </si>
  <si>
    <t>F326VHSH2165</t>
  </si>
  <si>
    <t>144x82</t>
  </si>
  <si>
    <t>176x110</t>
  </si>
  <si>
    <t>182x104</t>
  </si>
  <si>
    <t>150x112</t>
  </si>
  <si>
    <t>Satin 4/1</t>
  </si>
  <si>
    <t>CER PRINT-15</t>
  </si>
  <si>
    <t>CER PRINT-16</t>
  </si>
  <si>
    <t>CER PRINT-17</t>
  </si>
  <si>
    <t>CER PRINT-14</t>
  </si>
  <si>
    <t>DP S-PRINT 34</t>
  </si>
  <si>
    <t>DP S-PRINT 35</t>
  </si>
  <si>
    <t>DP S-PRINT 36</t>
  </si>
  <si>
    <t>DP S-PRINT 37</t>
  </si>
  <si>
    <t>DP S-PRINT 38</t>
  </si>
  <si>
    <t>DP S-PRINT 39</t>
  </si>
  <si>
    <t>DP S-PRINT 40</t>
  </si>
  <si>
    <t>DP S-PRINT 41</t>
  </si>
  <si>
    <t>DP S-PRINT 42</t>
  </si>
  <si>
    <t>DP S-PRINT 43</t>
  </si>
  <si>
    <t>DDRPS-2198-1 B</t>
  </si>
  <si>
    <t>DDRPS-2198-1 A</t>
  </si>
  <si>
    <t>FF PRINT-52</t>
  </si>
  <si>
    <t>FF PRINT-53</t>
  </si>
  <si>
    <t>DDRPS-2173 VAS/</t>
  </si>
  <si>
    <t>DDRPS-2173 VAS/2</t>
  </si>
  <si>
    <t>DDRPS-2173 VAS/1</t>
  </si>
  <si>
    <t>DDRPS-2173 VAS/3</t>
  </si>
  <si>
    <t>199( C2F0 rate)</t>
  </si>
  <si>
    <t>F326VSSH0359</t>
  </si>
  <si>
    <t>F326VSSH0360</t>
  </si>
  <si>
    <t>F326VSSH0361</t>
  </si>
  <si>
    <t>F326VSSH0362</t>
  </si>
  <si>
    <t>F326VSSH0363</t>
  </si>
  <si>
    <t>F326VSSH0364</t>
  </si>
  <si>
    <t>F326VSSH0365</t>
  </si>
  <si>
    <t>F326VSSH0366</t>
  </si>
  <si>
    <t>F326VSSH0367</t>
  </si>
  <si>
    <t>F326VSSH0368</t>
  </si>
  <si>
    <t>F326VSSH0369</t>
  </si>
  <si>
    <t>F326VSSH0370</t>
  </si>
  <si>
    <t>F326VSSH0371</t>
  </si>
  <si>
    <t>F326VSSH0372</t>
  </si>
  <si>
    <t>F326VSSH4043</t>
  </si>
  <si>
    <t>F326VSSH4044</t>
  </si>
  <si>
    <t>F326VSSH4045</t>
  </si>
  <si>
    <t>F326VSSH4046</t>
  </si>
  <si>
    <t>F326VSSH4047</t>
  </si>
  <si>
    <t>F326VSSH4048</t>
  </si>
  <si>
    <t>F326VSSH4049</t>
  </si>
  <si>
    <t>F326VSSH4050</t>
  </si>
  <si>
    <t>F326VSSH4051</t>
  </si>
  <si>
    <t>F326VDSH3661</t>
  </si>
  <si>
    <t>F326VDSH3662</t>
  </si>
  <si>
    <t>F326VDSH3663</t>
  </si>
  <si>
    <t>F326VDSH3664</t>
  </si>
  <si>
    <t>F326VDSH3665</t>
  </si>
  <si>
    <t>F326VDSH3666</t>
  </si>
  <si>
    <t>F326VDSH3667</t>
  </si>
  <si>
    <t>F326VDSH3668</t>
  </si>
  <si>
    <t>F326VDSH3669</t>
  </si>
  <si>
    <t>F326VDSH3670</t>
  </si>
  <si>
    <t>F326VDSH3671</t>
  </si>
  <si>
    <t>F326VDSH3672</t>
  </si>
  <si>
    <t>F326VDSH3673</t>
  </si>
  <si>
    <t>F326VDSH3794</t>
  </si>
  <si>
    <t>F326VDSH3795</t>
  </si>
  <si>
    <t>115-125</t>
  </si>
  <si>
    <t>C2fo  Price - 373</t>
  </si>
  <si>
    <t>B97421</t>
  </si>
  <si>
    <t>B97422</t>
  </si>
  <si>
    <t>B97423</t>
  </si>
  <si>
    <t>B97424</t>
  </si>
  <si>
    <t>B97425</t>
  </si>
  <si>
    <t>B97441</t>
  </si>
  <si>
    <t>B97443</t>
  </si>
  <si>
    <t>B97444</t>
  </si>
  <si>
    <t>B97445</t>
  </si>
  <si>
    <t>B97446</t>
  </si>
  <si>
    <t>B97447</t>
  </si>
  <si>
    <t>B97448</t>
  </si>
  <si>
    <t>B97449</t>
  </si>
  <si>
    <t>B97450</t>
  </si>
  <si>
    <t>B97451</t>
  </si>
  <si>
    <t>F326VSSH2518</t>
  </si>
  <si>
    <t>F326VSSH2519</t>
  </si>
  <si>
    <t>F326VSSH4052</t>
  </si>
  <si>
    <t>F326VSSH4053</t>
  </si>
  <si>
    <t>F326VSSH4054</t>
  </si>
  <si>
    <t>F326VSSH4055</t>
  </si>
  <si>
    <t>F326VSSH4056</t>
  </si>
  <si>
    <t>80/2 - 25% Giza x 50/1 - 25% Giza</t>
  </si>
  <si>
    <t>F326VHSH1090</t>
  </si>
  <si>
    <t>F326VHSH1091</t>
  </si>
  <si>
    <t>F326VHSH1092</t>
  </si>
  <si>
    <t>F326VDSH0924</t>
  </si>
  <si>
    <t>F326VHSH1509</t>
  </si>
  <si>
    <t>F326VHSH1510</t>
  </si>
  <si>
    <t>F326VHSH1511</t>
  </si>
  <si>
    <t>F326VHSH1512</t>
  </si>
  <si>
    <t>F326VHSH1887</t>
  </si>
  <si>
    <t>F326VHSH3019</t>
  </si>
  <si>
    <t>F326VHSH3020</t>
  </si>
  <si>
    <t>F326VHSH3021</t>
  </si>
  <si>
    <t>F326VHSH3025</t>
  </si>
  <si>
    <t>F326VHSH3026</t>
  </si>
  <si>
    <t>F326VHSH3027</t>
  </si>
  <si>
    <t>F326VHSH3028</t>
  </si>
  <si>
    <t>F326VHSH3029</t>
  </si>
  <si>
    <t>F326VHSH3030</t>
  </si>
  <si>
    <t>F326VHSH3031</t>
  </si>
  <si>
    <t>F326VHSH3032</t>
  </si>
  <si>
    <t>F326VHSH3033</t>
  </si>
  <si>
    <t>F326VHSH3034</t>
  </si>
  <si>
    <t>F326VHSH3035</t>
  </si>
  <si>
    <t>F326VHSH3036</t>
  </si>
  <si>
    <t>F326VHSH3037</t>
  </si>
  <si>
    <t>F326VHSH3038</t>
  </si>
  <si>
    <t>F326VHSH3039</t>
  </si>
  <si>
    <t>F326VSSH3620</t>
  </si>
  <si>
    <t>F326VSSH3621</t>
  </si>
  <si>
    <t>F326VSSH3622</t>
  </si>
  <si>
    <t>F326VSSH3623</t>
  </si>
  <si>
    <t>F326VSSH3624</t>
  </si>
  <si>
    <t>F326VSSH3625</t>
  </si>
  <si>
    <t>F326VSSH3626</t>
  </si>
  <si>
    <t>F326VSSH3627</t>
  </si>
  <si>
    <t>F326VSSH3628</t>
  </si>
  <si>
    <t>F326VSSH3629</t>
  </si>
  <si>
    <t>F326VSSH3630</t>
  </si>
  <si>
    <t>F326VHSH3650</t>
  </si>
  <si>
    <t>F326VHSH3651</t>
  </si>
  <si>
    <t>F326VHSH3652</t>
  </si>
  <si>
    <t>F326VHSH3653</t>
  </si>
  <si>
    <t>F326VHSH3654</t>
  </si>
  <si>
    <t>F326VHSH3655</t>
  </si>
  <si>
    <t>172x112</t>
  </si>
  <si>
    <t>178x120</t>
  </si>
  <si>
    <t>160x104</t>
  </si>
  <si>
    <t>KNIT</t>
  </si>
  <si>
    <t>POPLIN</t>
  </si>
  <si>
    <t>AQ04041-2506497-1-Y</t>
  </si>
  <si>
    <t>AQ04041-2506497-2-Y</t>
  </si>
  <si>
    <t>AQ04041-2506497-3-Y</t>
  </si>
  <si>
    <t>AQ04041-2506498-1-Y</t>
  </si>
  <si>
    <t>AQ04041-2506498-2-Y</t>
  </si>
  <si>
    <t>AQ04041-2506499-1-Y</t>
  </si>
  <si>
    <t>AQ04041-2506499-2-Y</t>
  </si>
  <si>
    <t>AQ04041-2506499-3-Y</t>
  </si>
  <si>
    <t>AQ04041-2506499-4-Y</t>
  </si>
  <si>
    <t>AQ04041-2506499-5-Y</t>
  </si>
  <si>
    <t>AQW04041-2506500-1-Y</t>
  </si>
  <si>
    <t>AQ04041-2506500-2-Y</t>
  </si>
  <si>
    <t>AQ04041-2506500-3-Y</t>
  </si>
  <si>
    <t>AQ04041-2506500-4-Y</t>
  </si>
  <si>
    <t>AQ04041-2506500-5-Y</t>
  </si>
  <si>
    <t>AQ04041-2506500-6-Y</t>
  </si>
  <si>
    <t>AQ04041-2506500-7-Y</t>
  </si>
  <si>
    <t>AQ04041-2506501-1-Y</t>
  </si>
  <si>
    <t>AQ04041-2506501-2-Y</t>
  </si>
  <si>
    <t>AQ04041-2506501-3-Y</t>
  </si>
  <si>
    <t>AQ04041-2506501-4-Y</t>
  </si>
  <si>
    <t>AQ04041-2506502-1-Y</t>
  </si>
  <si>
    <t>AQ04041-2506502-2-Y</t>
  </si>
  <si>
    <t xml:space="preserve">PLAIN </t>
  </si>
  <si>
    <t>PLAIN</t>
  </si>
  <si>
    <t>1000 Mtrs per colour</t>
  </si>
  <si>
    <t>1500 Mtrs per colour</t>
  </si>
  <si>
    <t>2500 Mtrs per colour</t>
  </si>
  <si>
    <t>FS25050060</t>
  </si>
  <si>
    <t>DY025E0122</t>
  </si>
  <si>
    <t>DY025D0242</t>
  </si>
  <si>
    <t>F326VDSH1691</t>
  </si>
  <si>
    <t>F326VDSH1661</t>
  </si>
  <si>
    <t>F326VDSH1662</t>
  </si>
  <si>
    <t>F326VDSH1664</t>
  </si>
  <si>
    <t>F326VDSH1659</t>
  </si>
  <si>
    <t>F326VDSH1663</t>
  </si>
  <si>
    <t>F326VDSH1660</t>
  </si>
  <si>
    <t>F326VDSH1697</t>
  </si>
  <si>
    <t>F326VDSH1698</t>
  </si>
  <si>
    <t>F326VDSH1699</t>
  </si>
  <si>
    <t>F326VDSH1700</t>
  </si>
  <si>
    <t>F326VDSH2425</t>
  </si>
  <si>
    <t>F326VDSH2426</t>
  </si>
  <si>
    <t>F326VDSH2427</t>
  </si>
  <si>
    <t>F326VDSH2428</t>
  </si>
  <si>
    <t>F326VDSH2429</t>
  </si>
  <si>
    <t>F326VDSH2430</t>
  </si>
  <si>
    <t>F326VDSH2431</t>
  </si>
  <si>
    <t>F326VDSH2432</t>
  </si>
  <si>
    <t>F326VDSH2433</t>
  </si>
  <si>
    <t>F326VDSH3764</t>
  </si>
  <si>
    <t>F326VDSH3765</t>
  </si>
  <si>
    <t>F326VDSH3766</t>
  </si>
  <si>
    <t>F326VDSH3767</t>
  </si>
  <si>
    <t>F326VDSH3768</t>
  </si>
  <si>
    <t>F326VDSH3769</t>
  </si>
  <si>
    <t>F326VDSH3770</t>
  </si>
  <si>
    <t>F326VDSH3771</t>
  </si>
  <si>
    <t>F326VDSH3772</t>
  </si>
  <si>
    <t>F326VDSH3773</t>
  </si>
  <si>
    <t>F326VDSH3774</t>
  </si>
  <si>
    <t>F326VDSH3775</t>
  </si>
  <si>
    <t>F326VDSH3776</t>
  </si>
  <si>
    <t>F326VDSH3782</t>
  </si>
  <si>
    <t>60S+40D+40DSPX0</t>
  </si>
  <si>
    <t>60S/1*50S/1+40DSP</t>
  </si>
  <si>
    <t xml:space="preserve"> / GLM</t>
  </si>
  <si>
    <t>160-165</t>
  </si>
  <si>
    <t>170-175</t>
  </si>
  <si>
    <t>145-150</t>
  </si>
  <si>
    <t>130-135</t>
  </si>
  <si>
    <t>16051-JS C#37</t>
  </si>
  <si>
    <t>16051-JS C#S61</t>
  </si>
  <si>
    <t>16051-JS C#S62</t>
  </si>
  <si>
    <t>16051-JS C#S64</t>
  </si>
  <si>
    <t>16051-JS C#36</t>
  </si>
  <si>
    <t>16051-JS C#S63</t>
  </si>
  <si>
    <t>16051-JS C#24</t>
  </si>
  <si>
    <t>181842-JS</t>
  </si>
  <si>
    <t>16023-B89-JS COL 5</t>
  </si>
  <si>
    <t>16023-B89-JS COL 6</t>
  </si>
  <si>
    <t>16088-Z10-JS COL 8</t>
  </si>
  <si>
    <t>16079-D7-JS COL 7</t>
  </si>
  <si>
    <t>16088-Z3-JS COL 3</t>
  </si>
  <si>
    <t>16088-Z7-JS CO 4</t>
  </si>
  <si>
    <t>16088-Z7-JS COL 6</t>
  </si>
  <si>
    <t>16081-JS COL 1</t>
  </si>
  <si>
    <t>16080-JS COL 1</t>
  </si>
  <si>
    <t>16156-JS 1</t>
  </si>
  <si>
    <t>16156-JS 2</t>
  </si>
  <si>
    <t>16156-JS CUSTOMER'S COL </t>
  </si>
  <si>
    <t>16158-JS 2</t>
  </si>
  <si>
    <t>16158-JS 1</t>
  </si>
  <si>
    <t>16158-JS CUSTOMER'S COL </t>
  </si>
  <si>
    <t>16154-JS 2</t>
  </si>
  <si>
    <t>16154-JS 3</t>
  </si>
  <si>
    <t>16154-JS CUSTOMER'S COL </t>
  </si>
  <si>
    <t>16154-JS CUSTOMER'S COL  </t>
  </si>
  <si>
    <t>16152-JS 1</t>
  </si>
  <si>
    <t>16152-JS 3 </t>
  </si>
  <si>
    <t>16152-JS 4</t>
  </si>
  <si>
    <t>16152-JS CUSTOMER'S COL   </t>
  </si>
  <si>
    <t>1000M/COL,2000M/DSN</t>
  </si>
  <si>
    <t> 145</t>
  </si>
  <si>
    <t>47040242/1</t>
  </si>
  <si>
    <t>47040242/2</t>
  </si>
  <si>
    <t>47040242/3</t>
  </si>
  <si>
    <t>47040242/4</t>
  </si>
  <si>
    <t>47040243/1</t>
  </si>
  <si>
    <t>47040243/2</t>
  </si>
  <si>
    <t>47040243/3</t>
  </si>
  <si>
    <t>47040243/4</t>
  </si>
  <si>
    <t>47040243/5</t>
  </si>
  <si>
    <t>F326VHSH0953</t>
  </si>
  <si>
    <t>F326VHSH0954</t>
  </si>
  <si>
    <t>F326VHSH0955</t>
  </si>
  <si>
    <t>F326VSSH1981</t>
  </si>
  <si>
    <t>F326VSSH1982</t>
  </si>
  <si>
    <t>F326VSSH1983</t>
  </si>
  <si>
    <t>F326VSSH1984</t>
  </si>
  <si>
    <t>F326VXSH2616</t>
  </si>
  <si>
    <t>F326VXSH2961</t>
  </si>
  <si>
    <t>F326VXSH2960</t>
  </si>
  <si>
    <t>F326VDSH0507</t>
  </si>
  <si>
    <t>F326VDSH0508</t>
  </si>
  <si>
    <t>F326VDSH0509</t>
  </si>
  <si>
    <t>F326VDSH0510</t>
  </si>
  <si>
    <t>F326VDSH0511</t>
  </si>
  <si>
    <t>F326VDSH0512</t>
  </si>
  <si>
    <t>F326VDSH0513</t>
  </si>
  <si>
    <t>F326VDSH0514</t>
  </si>
  <si>
    <t>F326VDSH0515</t>
  </si>
  <si>
    <t>F326VDSH0516</t>
  </si>
  <si>
    <t>F326VDSH0517</t>
  </si>
  <si>
    <t>F326VDSH0518</t>
  </si>
  <si>
    <t>F326VDSH0519</t>
  </si>
  <si>
    <t>F326VDSH0520</t>
  </si>
  <si>
    <t>F326VDSH0521</t>
  </si>
  <si>
    <t>F326VDSH0522</t>
  </si>
  <si>
    <t>F326VDSH0523</t>
  </si>
  <si>
    <t>F326VDSH0524</t>
  </si>
  <si>
    <t>F326VDSH0525</t>
  </si>
  <si>
    <t>F326VDSH0526</t>
  </si>
  <si>
    <t>F326VDSH0527</t>
  </si>
  <si>
    <t>F326VDSH0528</t>
  </si>
  <si>
    <t>F326VDSH0529</t>
  </si>
  <si>
    <t>F326VDSH0530</t>
  </si>
  <si>
    <t>F326VDSH0531</t>
  </si>
  <si>
    <t>F326VDSH0532</t>
  </si>
  <si>
    <t>F326VDSH0533</t>
  </si>
  <si>
    <t>F326VDSH0534</t>
  </si>
  <si>
    <t>F326VDSH0535</t>
  </si>
  <si>
    <t>F326VDSH0536</t>
  </si>
  <si>
    <t>F326VDSH0537</t>
  </si>
  <si>
    <t>F326VDSH0538</t>
  </si>
  <si>
    <t>F326VDSH0539</t>
  </si>
  <si>
    <t>F326VDSH0540</t>
  </si>
  <si>
    <t>F326VDSH0541</t>
  </si>
  <si>
    <t>F326VDSH0542</t>
  </si>
  <si>
    <t>F326VHSH0564</t>
  </si>
  <si>
    <t>F326VHSH0565</t>
  </si>
  <si>
    <t>F326VHSH0566</t>
  </si>
  <si>
    <t>F326VHSH0567</t>
  </si>
  <si>
    <t>F326VHSH0568</t>
  </si>
  <si>
    <t>F326VHSH0569</t>
  </si>
  <si>
    <t>F326VHSH0570</t>
  </si>
  <si>
    <t>F326VHSH0571</t>
  </si>
  <si>
    <t>F326VHSH0574</t>
  </si>
  <si>
    <t>F326VHSH0575</t>
  </si>
  <si>
    <t>F326VHSH0576</t>
  </si>
  <si>
    <t>F326VHSH0577</t>
  </si>
  <si>
    <t>F326VHSH0580</t>
  </si>
  <si>
    <t>F326VHSH0581</t>
  </si>
  <si>
    <t>F326VHSH0582</t>
  </si>
  <si>
    <t>F326VHSH0583</t>
  </si>
  <si>
    <t>F326VHSH0584</t>
  </si>
  <si>
    <t>F326VHSH0585</t>
  </si>
  <si>
    <t>F326VXSH1202</t>
  </si>
  <si>
    <t>F326VXSH1203</t>
  </si>
  <si>
    <t>F326VXSH1204</t>
  </si>
  <si>
    <t>F326VXSH1205</t>
  </si>
  <si>
    <t>F326VXSH1206</t>
  </si>
  <si>
    <t>F326VXSH1207</t>
  </si>
  <si>
    <t>F326VXSH2001</t>
  </si>
  <si>
    <t>F326VXSH2002</t>
  </si>
  <si>
    <t>F326VXSH2003</t>
  </si>
  <si>
    <t>F326VXSH2004</t>
  </si>
  <si>
    <t>F326VXSH2005</t>
  </si>
  <si>
    <t>F326VXSH2006</t>
  </si>
  <si>
    <t>F326VXSH2007</t>
  </si>
  <si>
    <t>F326VXSH2008</t>
  </si>
  <si>
    <t>F326VXSH2009</t>
  </si>
  <si>
    <t>F326VXSH2010</t>
  </si>
  <si>
    <t>F326VXSH2011</t>
  </si>
  <si>
    <t>F326VXSH2012</t>
  </si>
  <si>
    <t>F326VXSH2434</t>
  </si>
  <si>
    <t>F326VXSH2435</t>
  </si>
  <si>
    <t>F326VXSH1200</t>
  </si>
  <si>
    <t>F326VXSH1201</t>
  </si>
  <si>
    <t>F326VDSH3313</t>
  </si>
  <si>
    <t>F326VDSH3754</t>
  </si>
  <si>
    <t>F326VDSH3755</t>
  </si>
  <si>
    <t>F326VDSH3756</t>
  </si>
  <si>
    <t>F326VDSH3757</t>
  </si>
  <si>
    <t>F326VDSH3758</t>
  </si>
  <si>
    <t>F326VDSH3759</t>
  </si>
  <si>
    <t>F326VDSH3760</t>
  </si>
  <si>
    <t>F326VDSH3761</t>
  </si>
  <si>
    <t>F326VDSH3762</t>
  </si>
  <si>
    <t>F326VDSH3763</t>
  </si>
  <si>
    <t>F326VXSH3723</t>
  </si>
  <si>
    <t>F326VXSH3724</t>
  </si>
  <si>
    <t>F326VXSH3727</t>
  </si>
  <si>
    <t>F326VXSH3728</t>
  </si>
  <si>
    <t>F326VXSH3731</t>
  </si>
  <si>
    <t>F326VXSH3732</t>
  </si>
  <si>
    <t>F326VXSH3735</t>
  </si>
  <si>
    <t>F326VXSH3736</t>
  </si>
  <si>
    <t>F326VXSH3739</t>
  </si>
  <si>
    <t>F326VXSH3740</t>
  </si>
  <si>
    <t>F326VXSH3741</t>
  </si>
  <si>
    <t>F326VXSH3783</t>
  </si>
  <si>
    <t>F326VXSH3784</t>
  </si>
  <si>
    <t>F326VXSH3787</t>
  </si>
  <si>
    <t>F326VXSH3788</t>
  </si>
  <si>
    <t>F326VHSH0984</t>
  </si>
  <si>
    <t>F326VHSH0985</t>
  </si>
  <si>
    <t>F326VHSH0986</t>
  </si>
  <si>
    <t>F326VHSH0989</t>
  </si>
  <si>
    <t>F326VHSH0990</t>
  </si>
  <si>
    <t>F326VHSH0991</t>
  </si>
  <si>
    <t>F326VHSH0992</t>
  </si>
  <si>
    <t>F326VHSH0993</t>
  </si>
  <si>
    <t>F326VHSH0994</t>
  </si>
  <si>
    <t>F326VHSH0995</t>
  </si>
  <si>
    <t>F326VHSH1053</t>
  </si>
  <si>
    <t>F326VHSH1054</t>
  </si>
  <si>
    <t>F326VHSH1055</t>
  </si>
  <si>
    <t>F326VHSH1056</t>
  </si>
  <si>
    <t>F326VHSH1057</t>
  </si>
  <si>
    <t>F326VDSH0901</t>
  </si>
  <si>
    <t>F326VDSH0902</t>
  </si>
  <si>
    <t>F326VDSH0903</t>
  </si>
  <si>
    <t>F326VDSH0904</t>
  </si>
  <si>
    <t>F326VDSH0912</t>
  </si>
  <si>
    <t>F326VDSH0913</t>
  </si>
  <si>
    <t>F326VDSH0914</t>
  </si>
  <si>
    <t>F326VDSH0915</t>
  </si>
  <si>
    <t>F326VDSH0916</t>
  </si>
  <si>
    <t>F326VDSH0917</t>
  </si>
  <si>
    <t>F326VDSH0918</t>
  </si>
  <si>
    <t>F326VDSH0925</t>
  </si>
  <si>
    <t>F326VDSH0926</t>
  </si>
  <si>
    <t>F326VXSH1173</t>
  </si>
  <si>
    <t>F326VXSH1210</t>
  </si>
  <si>
    <t>F326VXSH1211</t>
  </si>
  <si>
    <t>F326VXSH2973</t>
  </si>
  <si>
    <t>F326VXSH2974</t>
  </si>
  <si>
    <t>F326VXSH2975</t>
  </si>
  <si>
    <t>F326VXSH2976</t>
  </si>
  <si>
    <t>F326VXSH2977</t>
  </si>
  <si>
    <t>F326VSSH3128</t>
  </si>
  <si>
    <t>F326VSSH3129</t>
  </si>
  <si>
    <t>F326VSSH3130</t>
  </si>
  <si>
    <t>F326VSSH3131</t>
  </si>
  <si>
    <t>F326VSSH3132</t>
  </si>
  <si>
    <t>F326VSSH3133</t>
  </si>
  <si>
    <t>F326VXSH2641</t>
  </si>
  <si>
    <t>F326VXSH2642</t>
  </si>
  <si>
    <t>F326VXSH2643</t>
  </si>
  <si>
    <t>F326VXSH2644</t>
  </si>
  <si>
    <t>F326VXSH2645</t>
  </si>
  <si>
    <t>F326VXSH2646</t>
  </si>
  <si>
    <t>F326VXSH1208</t>
  </si>
  <si>
    <t>F326VXSH1209</t>
  </si>
  <si>
    <t>F326VXSH1212</t>
  </si>
  <si>
    <t>F326VXSH1213</t>
  </si>
  <si>
    <t>F326VDSH0919</t>
  </si>
  <si>
    <t>F326VDSH0920</t>
  </si>
  <si>
    <t>F326VDSH3745</t>
  </si>
  <si>
    <t>F326VDSH3746</t>
  </si>
  <si>
    <t>F326VDSH3747</t>
  </si>
  <si>
    <t>F326VDSH3748</t>
  </si>
  <si>
    <t>F326VDSH3749</t>
  </si>
  <si>
    <t>F326VDSH3750</t>
  </si>
  <si>
    <t>F326VDSH3751</t>
  </si>
  <si>
    <t>F326VDSH3752</t>
  </si>
  <si>
    <t>F326VDSH3753</t>
  </si>
  <si>
    <t>F326VXSH3945</t>
  </si>
  <si>
    <t>F326VXSH3946</t>
  </si>
  <si>
    <t>F326VDSH4006</t>
  </si>
  <si>
    <t>F326VDSH4009</t>
  </si>
  <si>
    <t>F326VDSH4007</t>
  </si>
  <si>
    <t>F326VDSH4010</t>
  </si>
  <si>
    <t>F326VDSH4008</t>
  </si>
  <si>
    <t>F326VDSH4011</t>
  </si>
  <si>
    <t>F326VDSH4012</t>
  </si>
  <si>
    <t>F326VDSH4013</t>
  </si>
  <si>
    <t>F326VDSH4014</t>
  </si>
  <si>
    <t>F326VDSH4018</t>
  </si>
  <si>
    <t>F326VDSH4015</t>
  </si>
  <si>
    <t>F326VDSH4017</t>
  </si>
  <si>
    <t>F326VDSH4019</t>
  </si>
  <si>
    <t>F326VDSH4016</t>
  </si>
  <si>
    <t>F326VDSH4020</t>
  </si>
  <si>
    <t>F326VXSH3640</t>
  </si>
  <si>
    <t>F326VXSH3641</t>
  </si>
  <si>
    <t>F326VXSH2013</t>
  </si>
  <si>
    <t>65% Cotton 31% PE 4% Spandex</t>
  </si>
  <si>
    <t>66% Cotton 34% PE</t>
  </si>
  <si>
    <t>99% Cotton 1% Spandex</t>
  </si>
  <si>
    <t>65% Cotton 35% Tencel</t>
  </si>
  <si>
    <t>60x60</t>
  </si>
  <si>
    <t>50x50</t>
  </si>
  <si>
    <t>24amsx24ams</t>
  </si>
  <si>
    <t>40x40</t>
  </si>
  <si>
    <t>60x50</t>
  </si>
  <si>
    <t>30+2/60 (88/12)x20ams</t>
  </si>
  <si>
    <t>156x110</t>
  </si>
  <si>
    <t>144x72</t>
  </si>
  <si>
    <t>136x110</t>
  </si>
  <si>
    <t>72x52</t>
  </si>
  <si>
    <t>180x102</t>
  </si>
  <si>
    <t>132x108</t>
  </si>
  <si>
    <t>106x96</t>
  </si>
  <si>
    <t>160x98</t>
  </si>
  <si>
    <t>68x52</t>
  </si>
  <si>
    <t>82x48</t>
  </si>
  <si>
    <t>4/1 Satin</t>
  </si>
  <si>
    <t>2/2 HBT</t>
  </si>
  <si>
    <t>LA+Arvisilk</t>
  </si>
  <si>
    <t>MM Plus</t>
  </si>
  <si>
    <t>RFGD</t>
  </si>
  <si>
    <t>Crinkle Lycra Relax</t>
  </si>
  <si>
    <t>3010285258/1</t>
  </si>
  <si>
    <t>3010285258/2</t>
  </si>
  <si>
    <t>3010285258/3</t>
  </si>
  <si>
    <t>3010285665/1</t>
  </si>
  <si>
    <t>3010285665/2</t>
  </si>
  <si>
    <t>3010285664/1</t>
  </si>
  <si>
    <t>3010285664/2</t>
  </si>
  <si>
    <t>3010287007/1</t>
  </si>
  <si>
    <t>3010288246/1</t>
  </si>
  <si>
    <t>3010288245/1</t>
  </si>
  <si>
    <t>6158063767/1</t>
  </si>
  <si>
    <t>6158063767/2</t>
  </si>
  <si>
    <t>6158063767/3</t>
  </si>
  <si>
    <t>6158063766/1</t>
  </si>
  <si>
    <t>6158063766/2</t>
  </si>
  <si>
    <t>6158063773/1</t>
  </si>
  <si>
    <t>6158063773/2</t>
  </si>
  <si>
    <t>6158063773/3</t>
  </si>
  <si>
    <t>6158063771/1</t>
  </si>
  <si>
    <t>6158063771/2</t>
  </si>
  <si>
    <t>6158063770/1</t>
  </si>
  <si>
    <t>6158063770/2</t>
  </si>
  <si>
    <t>6158063774/1</t>
  </si>
  <si>
    <t>6158063774/2</t>
  </si>
  <si>
    <t>6158063776/1</t>
  </si>
  <si>
    <t>6158063776/2</t>
  </si>
  <si>
    <t>6158063775/1</t>
  </si>
  <si>
    <t>6158063775/2</t>
  </si>
  <si>
    <t>6158063779/1</t>
  </si>
  <si>
    <t>6158063779/2</t>
  </si>
  <si>
    <t>6158063778/1</t>
  </si>
  <si>
    <t>6158063778/2</t>
  </si>
  <si>
    <t>6158063801/1</t>
  </si>
  <si>
    <t>6158063801/2</t>
  </si>
  <si>
    <t>6158063785/1</t>
  </si>
  <si>
    <t>6158063785/2</t>
  </si>
  <si>
    <t>6158063788/1</t>
  </si>
  <si>
    <t>6158063788/2</t>
  </si>
  <si>
    <t>6158063786/1</t>
  </si>
  <si>
    <t>6158063786/2</t>
  </si>
  <si>
    <t>6158063789/1</t>
  </si>
  <si>
    <t>6158063789/2</t>
  </si>
  <si>
    <t>6158063790/1</t>
  </si>
  <si>
    <t>6158063790/2</t>
  </si>
  <si>
    <t>6158063800/1</t>
  </si>
  <si>
    <t>6158063784/1</t>
  </si>
  <si>
    <t>6158064678/1</t>
  </si>
  <si>
    <t>6158064678/2</t>
  </si>
  <si>
    <t>6158064679/1</t>
  </si>
  <si>
    <t>6158064679/2</t>
  </si>
  <si>
    <t>6158064682/1</t>
  </si>
  <si>
    <t>6158064682/2</t>
  </si>
  <si>
    <t>6158064680/1</t>
  </si>
  <si>
    <t>6158064680/2</t>
  </si>
  <si>
    <t>6158064683/1</t>
  </si>
  <si>
    <t>6158064683/2</t>
  </si>
  <si>
    <t>6158064681/1</t>
  </si>
  <si>
    <t>6158064681/2</t>
  </si>
  <si>
    <t>6158064684/1</t>
  </si>
  <si>
    <t>6158064684/2</t>
  </si>
  <si>
    <t>6158064684/3</t>
  </si>
  <si>
    <t>6158064685/1</t>
  </si>
  <si>
    <t>6158064685/2</t>
  </si>
  <si>
    <t>6158064685/3</t>
  </si>
  <si>
    <t>6158065248/1</t>
  </si>
  <si>
    <t>6158065248/2</t>
  </si>
  <si>
    <t>6158065250/1</t>
  </si>
  <si>
    <t>6158065265/1</t>
  </si>
  <si>
    <t>6158065252/1</t>
  </si>
  <si>
    <t>6158065252/2</t>
  </si>
  <si>
    <t>6158065746/1</t>
  </si>
  <si>
    <t>6158065789/1</t>
  </si>
  <si>
    <t>6158065760/1</t>
  </si>
  <si>
    <t>6158065770/1</t>
  </si>
  <si>
    <t>6158065788/1</t>
  </si>
  <si>
    <t>6158065786/1</t>
  </si>
  <si>
    <t>6158065749/1</t>
  </si>
  <si>
    <t>6158065752/1</t>
  </si>
  <si>
    <t>6158065768/1</t>
  </si>
  <si>
    <t>6158065768/2</t>
  </si>
  <si>
    <t>6158065783/1</t>
  </si>
  <si>
    <t>6158065753/1</t>
  </si>
  <si>
    <t>6158066633/1</t>
  </si>
  <si>
    <t>6158066632/1</t>
  </si>
  <si>
    <t>6158066781/1</t>
  </si>
  <si>
    <t>6158066783/1</t>
  </si>
  <si>
    <t>6158066980/1</t>
  </si>
  <si>
    <t>6158067940/1</t>
  </si>
  <si>
    <t>6158067937/1</t>
  </si>
  <si>
    <t>6158067942/1</t>
  </si>
  <si>
    <t>6158067941/1</t>
  </si>
  <si>
    <t>6158067944/1</t>
  </si>
  <si>
    <t>6158067948/1</t>
  </si>
  <si>
    <t>6158067946/1</t>
  </si>
  <si>
    <t>6158067947/1</t>
  </si>
  <si>
    <t>6158067960/1</t>
  </si>
  <si>
    <t>6158067949/1</t>
  </si>
  <si>
    <t>6158067950/1</t>
  </si>
  <si>
    <t>6158067964/1</t>
  </si>
  <si>
    <t>6158067958/1</t>
  </si>
  <si>
    <t>6158067952/1</t>
  </si>
  <si>
    <t>6158067951/1</t>
  </si>
  <si>
    <t>6158067954/1</t>
  </si>
  <si>
    <t>6158067956/1</t>
  </si>
  <si>
    <t>6158067953/1</t>
  </si>
  <si>
    <t>6158067955/1</t>
  </si>
  <si>
    <t>6158067957/1</t>
  </si>
  <si>
    <t>6158067938/1</t>
  </si>
  <si>
    <t>6158067963/1</t>
  </si>
  <si>
    <t>6158067962/1</t>
  </si>
  <si>
    <t>6158067961/1</t>
  </si>
  <si>
    <t>6158067935/1</t>
  </si>
  <si>
    <t>6158064977/1</t>
  </si>
  <si>
    <t>6158064979/1</t>
  </si>
  <si>
    <t>6158064978/1</t>
  </si>
  <si>
    <t>6158064993/1</t>
  </si>
  <si>
    <t>6158064980/1</t>
  </si>
  <si>
    <t>6158064981/1</t>
  </si>
  <si>
    <t>6158064982/1</t>
  </si>
  <si>
    <t>6158064982/2</t>
  </si>
  <si>
    <t>6158064984/1</t>
  </si>
  <si>
    <t>6158064985/1</t>
  </si>
  <si>
    <t>6158064989/1</t>
  </si>
  <si>
    <t>6158064989/2</t>
  </si>
  <si>
    <t>6158064988/1</t>
  </si>
  <si>
    <t>6158064988/2</t>
  </si>
  <si>
    <t>6158064988/3</t>
  </si>
  <si>
    <t>6158065243/1</t>
  </si>
  <si>
    <t>6158065244/1</t>
  </si>
  <si>
    <t>6158065246/1</t>
  </si>
  <si>
    <t>6158065246/2</t>
  </si>
  <si>
    <t>6158065245/1</t>
  </si>
  <si>
    <t>6158065245/2</t>
  </si>
  <si>
    <t>6158065247/1</t>
  </si>
  <si>
    <t>6158065247/2</t>
  </si>
  <si>
    <t>6158065249/1</t>
  </si>
  <si>
    <t>6158065249/2</t>
  </si>
  <si>
    <t>6158065249/3</t>
  </si>
  <si>
    <t>6158065254/1</t>
  </si>
  <si>
    <t>6158065254/2</t>
  </si>
  <si>
    <t>6158065239/1</t>
  </si>
  <si>
    <t>6158065251/1</t>
  </si>
  <si>
    <t>6158065253/1</t>
  </si>
  <si>
    <t>6158066652/1</t>
  </si>
  <si>
    <t>6158066651/1</t>
  </si>
  <si>
    <t>6158066655/1</t>
  </si>
  <si>
    <t>6158066655/2</t>
  </si>
  <si>
    <t>6158066653/1</t>
  </si>
  <si>
    <t>6158066647/1</t>
  </si>
  <si>
    <t>6158066659/1</t>
  </si>
  <si>
    <t>6158066638/1</t>
  </si>
  <si>
    <t>6158066638/2</t>
  </si>
  <si>
    <t>6158066639/1</t>
  </si>
  <si>
    <t>6158066639/2</t>
  </si>
  <si>
    <t>6158066640/1</t>
  </si>
  <si>
    <t>6158066640/2</t>
  </si>
  <si>
    <t>6158066642/1</t>
  </si>
  <si>
    <t>6158066658/1</t>
  </si>
  <si>
    <t>6158066658/2</t>
  </si>
  <si>
    <t>6158066658/3</t>
  </si>
  <si>
    <t>6158066658/4</t>
  </si>
  <si>
    <t>6158066658/5</t>
  </si>
  <si>
    <t>6158066782/1</t>
  </si>
  <si>
    <t>6158066786/1</t>
  </si>
  <si>
    <t>6158066784/1</t>
  </si>
  <si>
    <t>6158066787/1</t>
  </si>
  <si>
    <t>6158066069/1</t>
  </si>
  <si>
    <t>6158066070/1</t>
  </si>
  <si>
    <t>6158067936/1</t>
  </si>
  <si>
    <t>6158067936/2</t>
  </si>
  <si>
    <t>6158067934/1</t>
  </si>
  <si>
    <t>6158067994/1</t>
  </si>
  <si>
    <t>6158067945/1</t>
  </si>
  <si>
    <t>6158067945/2</t>
  </si>
  <si>
    <t>6158067945/3</t>
  </si>
  <si>
    <t>6158067939/1</t>
  </si>
  <si>
    <t>6158067939/2</t>
  </si>
  <si>
    <t>6158069042/1</t>
  </si>
  <si>
    <t>6158069045/1</t>
  </si>
  <si>
    <t>6158069048/1</t>
  </si>
  <si>
    <t>6158069050/1</t>
  </si>
  <si>
    <t>6158069054/1</t>
  </si>
  <si>
    <t>6158069056/1</t>
  </si>
  <si>
    <t>6158069057/1</t>
  </si>
  <si>
    <t>6158069059/1</t>
  </si>
  <si>
    <t>6158069062/1</t>
  </si>
  <si>
    <t>6158069063/1</t>
  </si>
  <si>
    <t>6158069072/1</t>
  </si>
  <si>
    <t>6158069072/2</t>
  </si>
  <si>
    <t>6158069076/1</t>
  </si>
  <si>
    <t>6158069076/2</t>
  </si>
  <si>
    <t>6158069076/3</t>
  </si>
  <si>
    <t>6158069080/1</t>
  </si>
  <si>
    <t>6158069080/2</t>
  </si>
  <si>
    <t>3010288276/1</t>
  </si>
  <si>
    <t>3010288276/2</t>
  </si>
  <si>
    <t>3010288278/1</t>
  </si>
  <si>
    <t>F326VHSH1076</t>
  </si>
  <si>
    <t>F326VHSH1077</t>
  </si>
  <si>
    <t>F326VHSH1078</t>
  </si>
  <si>
    <t>F326VHSH1079</t>
  </si>
  <si>
    <t>F326VHSH1080</t>
  </si>
  <si>
    <t>F326VHSH1614</t>
  </si>
  <si>
    <t>F326VHSH1615</t>
  </si>
  <si>
    <t>F326VHSH1616</t>
  </si>
  <si>
    <t>F326VHSH1617</t>
  </si>
  <si>
    <t>F326VHSH1618</t>
  </si>
  <si>
    <t>F326VHSH1619</t>
  </si>
  <si>
    <t>F326VHSH1620</t>
  </si>
  <si>
    <t>F326VHSH1621</t>
  </si>
  <si>
    <t>F326VHSH1622</t>
  </si>
  <si>
    <t>F326VHSH1623</t>
  </si>
  <si>
    <t>F326VHSH2146</t>
  </si>
  <si>
    <t>F326VHSH2147</t>
  </si>
  <si>
    <t>F326VHSH2148</t>
  </si>
  <si>
    <t>F326VHSH2149</t>
  </si>
  <si>
    <t>F326VHSH2150</t>
  </si>
  <si>
    <t>F326VHSH2151</t>
  </si>
  <si>
    <t>F326VHSH2152</t>
  </si>
  <si>
    <t>F326VHSH2153</t>
  </si>
  <si>
    <t>Herringbone</t>
  </si>
  <si>
    <t>LAT+AP</t>
  </si>
  <si>
    <t>HL2025-15629N</t>
  </si>
  <si>
    <t>HL2025-15631N/15632N/DF25-12437KM</t>
  </si>
  <si>
    <t>HL2025-15633N</t>
  </si>
  <si>
    <t>HL2025-15634N/KF25-12438KM</t>
  </si>
  <si>
    <t>HL2025-15635N</t>
  </si>
  <si>
    <t>HL2025-15870N/DQ25-12222KM</t>
  </si>
  <si>
    <t>HL2025-15869N</t>
  </si>
  <si>
    <t>HL2025-17548N</t>
  </si>
  <si>
    <t>HL2025-15872N</t>
  </si>
  <si>
    <t>HL2025-15873N</t>
  </si>
  <si>
    <t>HL2025-15874N</t>
  </si>
  <si>
    <t>HL2025-15875N</t>
  </si>
  <si>
    <t>HL2025-15876N</t>
  </si>
  <si>
    <t>HL2025-15932N/15933N</t>
  </si>
  <si>
    <t>HL2025-15934N/15935N</t>
  </si>
  <si>
    <t>HL2025-15672N</t>
  </si>
  <si>
    <t>HL2025-15673N</t>
  </si>
  <si>
    <t>HL2025-15674N</t>
  </si>
  <si>
    <t>HL2025-15675N</t>
  </si>
  <si>
    <t>HL2025-15677N</t>
  </si>
  <si>
    <t>HL2025-16387N</t>
  </si>
  <si>
    <t>HL2025-15679N</t>
  </si>
  <si>
    <t>HL2025-15680N</t>
  </si>
  <si>
    <t>Lead days based on Yarn availability</t>
  </si>
  <si>
    <t> 100% Rayon</t>
  </si>
  <si>
    <t>20DX21S</t>
  </si>
  <si>
    <t> 155</t>
  </si>
  <si>
    <t> 120</t>
  </si>
  <si>
    <t> TX-SJ064 Dress Rayon</t>
  </si>
  <si>
    <t>TX-SJY075 2021 Rayon Nylon</t>
  </si>
  <si>
    <t xml:space="preserve"> 80/2X50+40D</t>
  </si>
  <si>
    <t>50x40D\20D</t>
  </si>
  <si>
    <t>50X40D\20D</t>
  </si>
  <si>
    <t>80/2x50+40D</t>
  </si>
  <si>
    <t>Style tex</t>
  </si>
  <si>
    <t>KG</t>
  </si>
  <si>
    <t>Mtrs</t>
  </si>
  <si>
    <t>Lead time</t>
  </si>
  <si>
    <t>Digital print</t>
  </si>
  <si>
    <t>YDC</t>
  </si>
  <si>
    <t>White</t>
  </si>
  <si>
    <t>Yes</t>
  </si>
  <si>
    <t>F326VDSH1685</t>
  </si>
  <si>
    <t>F326VDSH1686</t>
  </si>
  <si>
    <t>F326VDSH1687</t>
  </si>
  <si>
    <t>F326VDSH1688</t>
  </si>
  <si>
    <t>F326VDSH1689</t>
  </si>
  <si>
    <t>F326VDSH1690</t>
  </si>
  <si>
    <t>40% Nylon 38% Cotton 16.5% Lyocell 5.5% Spandex</t>
  </si>
  <si>
    <t>60% Linen 40% Cotton</t>
  </si>
  <si>
    <t>59% Linen 41% Cotton</t>
  </si>
  <si>
    <t>58% Linen 42% Cotton</t>
  </si>
  <si>
    <t>57% Linen 43% Cotton</t>
  </si>
  <si>
    <t>45% Cotton 36% Linen 19% Tencel</t>
  </si>
  <si>
    <t>53% Linen 47% Cotton</t>
  </si>
  <si>
    <t>52% Linen 48% Cotton</t>
  </si>
  <si>
    <t>51% Linen 49% Cotton</t>
  </si>
  <si>
    <t>52% Cotton 48% Linen</t>
  </si>
  <si>
    <t>55% Cotton 45% Linen</t>
  </si>
  <si>
    <t>54% Linen 46% Cotton</t>
  </si>
  <si>
    <t>56% Rayon 38% Terelene 4% Spandex</t>
  </si>
  <si>
    <t>59% Rayon 31% Nylon 10% Elastane</t>
  </si>
  <si>
    <t>60% Cotton 40% Linen</t>
  </si>
  <si>
    <t>60% Terelene 35% Bamboo 3% Spandex</t>
  </si>
  <si>
    <t>64% Cotton 36% Linen</t>
  </si>
  <si>
    <t>65% Cotton 35% Linen</t>
  </si>
  <si>
    <t xml:space="preserve">66% Cotton 34% Linen </t>
  </si>
  <si>
    <t>70% Cotton 30% Linen</t>
  </si>
  <si>
    <t>69% Polyester 28% Rayon 3% Elastane</t>
  </si>
  <si>
    <t>70% Terelene 25% Bamboo 5% Spandex</t>
  </si>
  <si>
    <t>69% Terelene 26% Bamboo 2% Spandex</t>
  </si>
  <si>
    <t>71% Lyocell 29% Cotton</t>
  </si>
  <si>
    <t>77% Terelene 20% Bamboo 3% Spandex</t>
  </si>
  <si>
    <t>91% Cotton 9% Linen</t>
  </si>
  <si>
    <t>98% Cotton 2% Spandex</t>
  </si>
  <si>
    <t>88% Rayon 12% Nylon</t>
  </si>
  <si>
    <t> 90x68</t>
  </si>
  <si>
    <t>100x90</t>
  </si>
  <si>
    <t>114x64</t>
  </si>
  <si>
    <t>114x66</t>
  </si>
  <si>
    <t>115x90</t>
  </si>
  <si>
    <t>115x61</t>
  </si>
  <si>
    <t>121x84</t>
  </si>
  <si>
    <t>122x74</t>
  </si>
  <si>
    <t>130x100</t>
  </si>
  <si>
    <t>132x56</t>
  </si>
  <si>
    <t>132x58</t>
  </si>
  <si>
    <t>140x106</t>
  </si>
  <si>
    <t>132x61</t>
  </si>
  <si>
    <t>136x88</t>
  </si>
  <si>
    <t>140x110</t>
  </si>
  <si>
    <t>142x89</t>
  </si>
  <si>
    <t>150x80</t>
  </si>
  <si>
    <t>154x112</t>
  </si>
  <si>
    <t>154x117</t>
  </si>
  <si>
    <t>154x132</t>
  </si>
  <si>
    <t>154x135</t>
  </si>
  <si>
    <t>160x102</t>
  </si>
  <si>
    <t>166x100</t>
  </si>
  <si>
    <t>183x107</t>
  </si>
  <si>
    <t>203x107</t>
  </si>
  <si>
    <t>203x112</t>
  </si>
  <si>
    <t>229x127</t>
  </si>
  <si>
    <t>61x52</t>
  </si>
  <si>
    <t>75x90</t>
  </si>
  <si>
    <t>76x64</t>
  </si>
  <si>
    <t>78x52</t>
  </si>
  <si>
    <t>79x49</t>
  </si>
  <si>
    <t>79x50</t>
  </si>
  <si>
    <t>79x52</t>
  </si>
  <si>
    <t>85x52</t>
  </si>
  <si>
    <t>85x56</t>
  </si>
  <si>
    <t>85x58</t>
  </si>
  <si>
    <t>Constrction</t>
  </si>
  <si>
    <t>5E FB Satin</t>
  </si>
  <si>
    <t>Oxford + Dobby</t>
  </si>
  <si>
    <t>Warp Knit</t>
  </si>
  <si>
    <t>F326VSSH0665</t>
  </si>
  <si>
    <t>F326VSSH0666</t>
  </si>
  <si>
    <t>F326VSSH0667</t>
  </si>
  <si>
    <t>140x72</t>
  </si>
  <si>
    <t>6158064252/1</t>
  </si>
  <si>
    <t>6158067121/1</t>
  </si>
  <si>
    <t>6158067121/2</t>
  </si>
  <si>
    <t>F326VXSH1175</t>
  </si>
  <si>
    <t>F326VXSH2611</t>
  </si>
  <si>
    <t>F326VXSH2612</t>
  </si>
  <si>
    <t>F326VXSH3561</t>
  </si>
  <si>
    <t>F326VXSH3568</t>
  </si>
  <si>
    <t>F326VXSH3569</t>
  </si>
  <si>
    <t>F326VXSH2014</t>
  </si>
  <si>
    <t>108x60</t>
  </si>
  <si>
    <t>100x82</t>
  </si>
  <si>
    <t>84x72</t>
  </si>
  <si>
    <t>132x100</t>
  </si>
  <si>
    <t>3010285090/1</t>
  </si>
  <si>
    <t>3010287004/1</t>
  </si>
  <si>
    <t>3010287004/2</t>
  </si>
  <si>
    <t>3010288292/1</t>
  </si>
  <si>
    <t>3010288291/1</t>
  </si>
  <si>
    <t>3010288280/1</t>
  </si>
  <si>
    <t>3010288279/1</t>
  </si>
  <si>
    <t>F326VDSH3896</t>
  </si>
  <si>
    <t>73% Polyester 24% Rayon 3% Elastane</t>
  </si>
  <si>
    <t>32S+150D+40D</t>
  </si>
  <si>
    <t>CA2024-2300</t>
  </si>
  <si>
    <t>F326VDSH3777</t>
  </si>
  <si>
    <t>F326VDSH3778</t>
  </si>
  <si>
    <t>F326VDSH3779</t>
  </si>
  <si>
    <t>F326VDSH3780</t>
  </si>
  <si>
    <t>F326VDSH3781</t>
  </si>
  <si>
    <t>76% Polyester 19% Modal 5% Elastane</t>
  </si>
  <si>
    <t>50X50+40D</t>
  </si>
  <si>
    <t>　ESQUEL</t>
  </si>
  <si>
    <t>F326VSSH3172</t>
  </si>
  <si>
    <t>F326VSSH3173</t>
  </si>
  <si>
    <t>F326VSSH3174</t>
  </si>
  <si>
    <t>F326VSSH3175</t>
  </si>
  <si>
    <t>F326VSSH3176</t>
  </si>
  <si>
    <t>F326VSSH3177</t>
  </si>
  <si>
    <t>F326VSSH3178</t>
  </si>
  <si>
    <t>F326VSSH3189</t>
  </si>
  <si>
    <t>F326VSSH3190</t>
  </si>
  <si>
    <t>F326VSSH3196</t>
  </si>
  <si>
    <t>F326VSSH3197</t>
  </si>
  <si>
    <t>F326VXSH3562</t>
  </si>
  <si>
    <t>F326VXSH3563</t>
  </si>
  <si>
    <t>F326VXSH3564</t>
  </si>
  <si>
    <t>F326VXSH3565</t>
  </si>
  <si>
    <t>F326VXSH3566</t>
  </si>
  <si>
    <t>F326VXSH3567</t>
  </si>
  <si>
    <t>F326VXSH3577</t>
  </si>
  <si>
    <t>F326VXSH3578</t>
  </si>
  <si>
    <t>40S+2/20S*2/30S</t>
  </si>
  <si>
    <t>40S+10S*40S+10S</t>
  </si>
  <si>
    <t>YA9196</t>
  </si>
  <si>
    <t>K485-5</t>
  </si>
  <si>
    <t>K485-6</t>
  </si>
  <si>
    <t>YA9195</t>
  </si>
  <si>
    <t>K485-1</t>
  </si>
  <si>
    <t>K485-3</t>
  </si>
  <si>
    <t>K485-4</t>
  </si>
  <si>
    <t>YA9194</t>
  </si>
  <si>
    <t>K485-7</t>
  </si>
  <si>
    <t>K485-2</t>
  </si>
  <si>
    <t>YA9288</t>
  </si>
  <si>
    <t>YA9289</t>
  </si>
  <si>
    <t>YA9290</t>
  </si>
  <si>
    <t>YA9291</t>
  </si>
  <si>
    <t>YA9292</t>
  </si>
  <si>
    <t>YA9293</t>
  </si>
  <si>
    <t>YA9294</t>
  </si>
  <si>
    <t>YA9295</t>
  </si>
  <si>
    <t>92x72</t>
  </si>
  <si>
    <t>100x52</t>
  </si>
  <si>
    <t>120x92</t>
  </si>
  <si>
    <t>58x60</t>
  </si>
  <si>
    <t>48x44</t>
  </si>
  <si>
    <t>CA4527-00 </t>
  </si>
  <si>
    <t>F326VXSH1190</t>
  </si>
  <si>
    <t>F326VXSH1189</t>
  </si>
  <si>
    <t>F326VXSH1222</t>
  </si>
  <si>
    <t>F326VXSH1219</t>
  </si>
  <si>
    <t>F326VXSH1220</t>
  </si>
  <si>
    <t>F326VXSH1221</t>
  </si>
  <si>
    <t>F326VXSH1217</t>
  </si>
  <si>
    <t>F326VXSH1218</t>
  </si>
  <si>
    <t>F326VXSH1216</t>
  </si>
  <si>
    <t>F326VXSH1215</t>
  </si>
  <si>
    <t>F326VXSH1214</t>
  </si>
  <si>
    <t>F326VXSH1185</t>
  </si>
  <si>
    <t>F326VXSH1186</t>
  </si>
  <si>
    <t>F326VXSH1223</t>
  </si>
  <si>
    <t>F326VXSH1224</t>
  </si>
  <si>
    <t>F326VXSH1225</t>
  </si>
  <si>
    <t>F326VXSH1188</t>
  </si>
  <si>
    <t>F326VXSH1187</t>
  </si>
  <si>
    <t>F326VXSH1227</t>
  </si>
  <si>
    <t>F326VXSH1229</t>
  </si>
  <si>
    <t>F326VXSH1228</t>
  </si>
  <si>
    <t>F326VXSH1230</t>
  </si>
  <si>
    <t>F326VSSH2804</t>
  </si>
  <si>
    <t>F326VSSH2806</t>
  </si>
  <si>
    <t>F326VSSH2807</t>
  </si>
  <si>
    <t>F326VSSH2809</t>
  </si>
  <si>
    <t>F326VSSH2811</t>
  </si>
  <si>
    <t>F326VSSH2560</t>
  </si>
  <si>
    <t>F326VSSH2561</t>
  </si>
  <si>
    <t>56% Polyester 44% Cotton</t>
  </si>
  <si>
    <t>68% Cotton 32% Poly</t>
  </si>
  <si>
    <t>70% Cotton 30% Polyester</t>
  </si>
  <si>
    <t>54% Cotton 46% Polyester</t>
  </si>
  <si>
    <t>57% Cotton 43% Polyester</t>
  </si>
  <si>
    <t>51% Cotton 49% Polyester</t>
  </si>
  <si>
    <t>Arvind Mills</t>
  </si>
  <si>
    <t>Grand Total</t>
  </si>
  <si>
    <t>(blank)</t>
  </si>
  <si>
    <t>DY025E0209</t>
  </si>
  <si>
    <t>F326VSSH0801</t>
  </si>
  <si>
    <t>F326VSSH0802</t>
  </si>
  <si>
    <t>500Kg</t>
  </si>
  <si>
    <t>F326VSSH3806</t>
  </si>
  <si>
    <t>F326VSSH3807</t>
  </si>
  <si>
    <t>F326VSSH3808</t>
  </si>
  <si>
    <t>49% Terelene 47% Bamboo 4% Spandex</t>
  </si>
  <si>
    <t>Supplier Name</t>
  </si>
  <si>
    <t>Aquwa Finish</t>
  </si>
  <si>
    <t>Baby Skin Finish</t>
  </si>
  <si>
    <t>Sand Wash</t>
  </si>
  <si>
    <t>Dulicate Codes</t>
  </si>
  <si>
    <t>20x16</t>
  </si>
  <si>
    <t>30Sx30S+2/30S</t>
  </si>
  <si>
    <t>F326VHSH0630</t>
  </si>
  <si>
    <t>Quick Dry</t>
  </si>
  <si>
    <t>ART KY-528</t>
  </si>
  <si>
    <t>F326VHSH0631</t>
  </si>
  <si>
    <t>ART KY-528/WINE</t>
  </si>
  <si>
    <t>F326VHSH0632</t>
  </si>
  <si>
    <t>ART KY-528/M GREY</t>
  </si>
  <si>
    <t>F326VHSH0633</t>
  </si>
  <si>
    <t>Anti-baterial</t>
  </si>
  <si>
    <t>F326VHSH0634</t>
  </si>
  <si>
    <t>F326VHSH0635</t>
  </si>
  <si>
    <t>CD 50d + Micro 50d</t>
  </si>
  <si>
    <t>ART KY-523</t>
  </si>
  <si>
    <t>F326VHSH0636</t>
  </si>
  <si>
    <t>ART KY-523/NAVY</t>
  </si>
  <si>
    <t>F326VHSH0637</t>
  </si>
  <si>
    <t>ART KY-523/DK PURPLE</t>
  </si>
  <si>
    <t>F326VHSH0638</t>
  </si>
  <si>
    <t>ART KY-496</t>
  </si>
  <si>
    <t>F326VHSH0639</t>
  </si>
  <si>
    <t>ART KY-496/CREAM</t>
  </si>
  <si>
    <t>F326VHSH0640</t>
  </si>
  <si>
    <t>ART KY-496/LT GREY</t>
  </si>
  <si>
    <t>F326VHSH0641</t>
  </si>
  <si>
    <t>ART KY-496/M BLUE</t>
  </si>
  <si>
    <t>F326VHSH0642</t>
  </si>
  <si>
    <t>ART KY-496/PEACH</t>
  </si>
  <si>
    <t>DP U KNIT-WINE KY-548 ABCT</t>
  </si>
  <si>
    <t>DP U KNIT-DUSTY BLUE KY-548 ABCT</t>
  </si>
  <si>
    <t xml:space="preserve">Teijin </t>
  </si>
  <si>
    <t>66x38</t>
  </si>
  <si>
    <t>91x43</t>
  </si>
  <si>
    <t>58x43</t>
  </si>
  <si>
    <t>61x41</t>
  </si>
  <si>
    <t>171/2x171/2</t>
  </si>
  <si>
    <t>2/60S-GIZA MIX-GASED</t>
  </si>
  <si>
    <t>20amsx20ams</t>
  </si>
  <si>
    <t>40/1 Slubx40/1 Slub</t>
  </si>
  <si>
    <t>24/1 Slubx24/1 Slub</t>
  </si>
  <si>
    <t>50S-GIZA MIX</t>
  </si>
  <si>
    <t>40S-SUPIMA MIX</t>
  </si>
  <si>
    <t>40S SUPIMA MIX +80D POLY</t>
  </si>
  <si>
    <t>Twill-2/2</t>
  </si>
  <si>
    <t>F326VXSH2610</t>
  </si>
  <si>
    <t>F326VSSH0409</t>
  </si>
  <si>
    <t>3010287006/1</t>
  </si>
  <si>
    <t>3010282722/1</t>
  </si>
  <si>
    <t>59% Cotton 41% PE</t>
  </si>
  <si>
    <t>50% PE 28% Bamberg 20% Cotton 2% Spandex</t>
  </si>
  <si>
    <t>147x100</t>
  </si>
  <si>
    <t>160x96</t>
  </si>
  <si>
    <t>Bleached</t>
  </si>
  <si>
    <t>F326VSSH1995</t>
  </si>
  <si>
    <t>F326VSSH1996</t>
  </si>
  <si>
    <t>F326VSSH1997</t>
  </si>
  <si>
    <t>F326VSSH1998</t>
  </si>
  <si>
    <t>F326VSSH1999</t>
  </si>
  <si>
    <t>F326VSSH2784</t>
  </si>
  <si>
    <t>F326VSSH2786</t>
  </si>
  <si>
    <t>F326VSSH2788</t>
  </si>
  <si>
    <t>F326VSSH2789</t>
  </si>
  <si>
    <t>F326VSSH2791</t>
  </si>
  <si>
    <t>F326VSSH2793</t>
  </si>
  <si>
    <t>F326VSSH2795</t>
  </si>
  <si>
    <t>F326VSSH2797</t>
  </si>
  <si>
    <t>85% Cotton 10% Polyester 5% Spandex</t>
  </si>
  <si>
    <t>55% Cotton 40% Polyester 5% Spandex</t>
  </si>
  <si>
    <t>65% Cotton 30% Polyester 5% Spandex</t>
  </si>
  <si>
    <t>10000/91</t>
  </si>
  <si>
    <t>10000/93</t>
  </si>
  <si>
    <t>10000/92</t>
  </si>
  <si>
    <t>10000/98</t>
  </si>
  <si>
    <t>10000/99</t>
  </si>
  <si>
    <t>9900/28</t>
  </si>
  <si>
    <t>190-200</t>
  </si>
  <si>
    <t>TBC</t>
  </si>
  <si>
    <t>300KG/Colour</t>
  </si>
  <si>
    <t>RAJAPALAYAM MILLS LIMITED</t>
  </si>
  <si>
    <t>Arvind Limited</t>
  </si>
  <si>
    <t>Auro Textiles</t>
  </si>
  <si>
    <t>DONEAR INDUSTRIES LTD.</t>
  </si>
  <si>
    <t>ESQUEL ENTERPRISES LIMITED</t>
  </si>
  <si>
    <t>JAIN CORD INDUSTRIES</t>
  </si>
  <si>
    <t>JAYDEE FABRICS LTD</t>
  </si>
  <si>
    <t>KRISHNA ALKALI (BOMBAY) PVT. LTD.</t>
  </si>
  <si>
    <t>LU THAI (VIETNAM) CO.LTD</t>
  </si>
  <si>
    <t>Luthai Textile Co. Ltd.</t>
  </si>
  <si>
    <t>RAYMOND LUXURY COTTONS LTD</t>
  </si>
  <si>
    <t>SHRI BALAJI INDUSTRIES</t>
  </si>
  <si>
    <t>ANKUSH KNITTING WORKS PVT LTD</t>
  </si>
  <si>
    <t>DURATEX SILK MILLS LTD</t>
  </si>
  <si>
    <t>GRASIM INDUSTRIES LTD.</t>
  </si>
  <si>
    <t>Jiangsu Lianfa Textile Co. Ltd.</t>
  </si>
  <si>
    <t>PLM</t>
  </si>
  <si>
    <t>Updated</t>
  </si>
  <si>
    <t>UPDATED</t>
  </si>
  <si>
    <t>F326VXSH3711</t>
  </si>
  <si>
    <t>Anupam textiles</t>
  </si>
  <si>
    <t>F326VXSH3712</t>
  </si>
  <si>
    <t>F326VXSH3713</t>
  </si>
  <si>
    <t>F326VXSH3714</t>
  </si>
  <si>
    <t>F326VXSH3715</t>
  </si>
  <si>
    <t>F326VXSH3716</t>
  </si>
  <si>
    <t>F326VXSH3717</t>
  </si>
  <si>
    <t>F326VXSH3718</t>
  </si>
  <si>
    <t>F326VXSH3719</t>
  </si>
  <si>
    <t>F326VXSH3720</t>
  </si>
  <si>
    <t>F326VXSH3721</t>
  </si>
  <si>
    <t>F326VXSH3722</t>
  </si>
  <si>
    <t>F326VXSH3725</t>
  </si>
  <si>
    <t>F326VXSH3726</t>
  </si>
  <si>
    <t>F326VXSH3729</t>
  </si>
  <si>
    <t>F326VXSH3730</t>
  </si>
  <si>
    <t>F326VXSH3733</t>
  </si>
  <si>
    <t>F326VXSH3734</t>
  </si>
  <si>
    <t>F326VXSH3737</t>
  </si>
  <si>
    <t>F326VXSH3738</t>
  </si>
  <si>
    <t>F326VXSH3742</t>
  </si>
  <si>
    <t>F326VXSH3743</t>
  </si>
  <si>
    <t>F326VXSH3744</t>
  </si>
  <si>
    <t>F326VXSH3785</t>
  </si>
  <si>
    <t>F326VXSH3786</t>
  </si>
  <si>
    <t>F326VXSH3789</t>
  </si>
  <si>
    <t>F326VXSH3790</t>
  </si>
  <si>
    <t>30X20+16</t>
  </si>
  <si>
    <t>30x20+16</t>
  </si>
  <si>
    <t>F326VDSH3903</t>
  </si>
  <si>
    <t>F326VDSH3904</t>
  </si>
  <si>
    <t>F326VDSH3905</t>
  </si>
  <si>
    <t>F326VDSH3906</t>
  </si>
  <si>
    <t>F326VDSH3907</t>
  </si>
  <si>
    <t>F326VDSH3908</t>
  </si>
  <si>
    <t>F326VDSH3909</t>
  </si>
  <si>
    <t>F326VDSH3910</t>
  </si>
  <si>
    <t>F326VDSH3911</t>
  </si>
  <si>
    <t>F326VDSH3912</t>
  </si>
  <si>
    <t>F326VDSH3913</t>
  </si>
  <si>
    <t>F326VDSH3914</t>
  </si>
  <si>
    <t>F326VDSH3915</t>
  </si>
  <si>
    <t>F326VDSH3916</t>
  </si>
  <si>
    <t>F326VDSH3917</t>
  </si>
  <si>
    <t>F326VDSH3918</t>
  </si>
  <si>
    <t>F326VDSH3919</t>
  </si>
  <si>
    <t>F326VDSH3920</t>
  </si>
  <si>
    <t>F326VDSH3921</t>
  </si>
  <si>
    <t>100% Viscose</t>
  </si>
  <si>
    <t>165x104</t>
  </si>
  <si>
    <t>57% Cotton 39 Polyester 4% Spandex</t>
  </si>
  <si>
    <t>59.5 % Cotton 40.5% Poyester</t>
  </si>
  <si>
    <t>F326VSSH4089</t>
  </si>
  <si>
    <t>F326VSSH4093</t>
  </si>
  <si>
    <t>F326VSSH4097</t>
  </si>
  <si>
    <t>F326VSSH4085</t>
  </si>
  <si>
    <t>F326VSSH4091</t>
  </si>
  <si>
    <t>F326VSSH4079</t>
  </si>
  <si>
    <t>F326VSSH4083</t>
  </si>
  <si>
    <t>F326VSSH4081</t>
  </si>
  <si>
    <t>F326VSSH4082</t>
  </si>
  <si>
    <t>F326VSSH4090</t>
  </si>
  <si>
    <t>F326VSSH4087</t>
  </si>
  <si>
    <t>FP020670</t>
  </si>
  <si>
    <t>FP019999</t>
  </si>
  <si>
    <t>FY277761</t>
  </si>
  <si>
    <t>FP020545</t>
  </si>
  <si>
    <t>FP020678</t>
  </si>
  <si>
    <t>FY290345</t>
  </si>
  <si>
    <t>FP020541</t>
  </si>
  <si>
    <t>FP019724</t>
  </si>
  <si>
    <t>FY264258</t>
  </si>
  <si>
    <t>FP020676</t>
  </si>
  <si>
    <t>FP020548</t>
  </si>
  <si>
    <t>69% Cotton 31% Linen</t>
  </si>
  <si>
    <t>68% Cotton 32% Linen</t>
  </si>
  <si>
    <t>65% Linen 35% Cotton</t>
  </si>
  <si>
    <t>30/1CX16/1C+24NML</t>
  </si>
  <si>
    <t>24NMLX24NML</t>
  </si>
  <si>
    <t>30/1CX30/1C+24NML</t>
  </si>
  <si>
    <t>50/1X40/1</t>
  </si>
  <si>
    <t>40/1CX24NML</t>
  </si>
  <si>
    <t>79X52</t>
  </si>
  <si>
    <t>3/2 Matt</t>
  </si>
  <si>
    <t>ECO SOFT</t>
  </si>
  <si>
    <t xml:space="preserve">60+75DX60+75D </t>
  </si>
  <si>
    <t>100/2+50X50+50</t>
  </si>
  <si>
    <t> 100D+100D+40Dx100D+100D+40D</t>
  </si>
  <si>
    <t> 50+40Dx50+40D</t>
  </si>
  <si>
    <t>12x12</t>
  </si>
  <si>
    <t xml:space="preserve">171/2 X 75 </t>
  </si>
  <si>
    <t>30D+40D</t>
  </si>
  <si>
    <t>30+30 (92/8)x30</t>
  </si>
  <si>
    <t>30+30 (53/47)x30</t>
  </si>
  <si>
    <t>30+20(92/8)x20</t>
  </si>
  <si>
    <t>30+30+30 (38/32/30)x30+30+30  (38/32/30)</t>
  </si>
  <si>
    <t>30+30 (70/30)x30+30(70/30)</t>
  </si>
  <si>
    <t>30Slubx30Slub</t>
  </si>
  <si>
    <t>32x20+70DN</t>
  </si>
  <si>
    <t>34+100+30D</t>
  </si>
  <si>
    <t>36x36</t>
  </si>
  <si>
    <t>36S/1x40S/1+40DSP</t>
  </si>
  <si>
    <t>40/1+40x40/1+40</t>
  </si>
  <si>
    <t>40x40 Mel</t>
  </si>
  <si>
    <t>40/1+40/2x40/1</t>
  </si>
  <si>
    <t>40S</t>
  </si>
  <si>
    <t>40S+40SMel*20S SLUB</t>
  </si>
  <si>
    <t>40x75DN</t>
  </si>
  <si>
    <t>50x2/60+75D(20DN) (44/56)</t>
  </si>
  <si>
    <t>50+30 (40DN) (92/8)x50+30(40DN) (92/8)</t>
  </si>
  <si>
    <t>50+40(82/18)x40+50 (58/42)</t>
  </si>
  <si>
    <t>50s+50+30D</t>
  </si>
  <si>
    <t>50sx50sMel</t>
  </si>
  <si>
    <t>60x68D+30D</t>
  </si>
  <si>
    <t>50s+80+20</t>
  </si>
  <si>
    <t>50x60</t>
  </si>
  <si>
    <t>50x90D</t>
  </si>
  <si>
    <t>100/2+50X50+40D</t>
  </si>
  <si>
    <t>60+50x 60</t>
  </si>
  <si>
    <t>60x36</t>
  </si>
  <si>
    <t>60+60+60</t>
  </si>
  <si>
    <t>80/2x50</t>
  </si>
  <si>
    <t>60sGIZA MIX+75D</t>
  </si>
  <si>
    <t>60S+50</t>
  </si>
  <si>
    <t>60S+50D+40D</t>
  </si>
  <si>
    <t>60+75DX60+75D</t>
  </si>
  <si>
    <t>80+100/1Slubx80</t>
  </si>
  <si>
    <t>80Dx40s</t>
  </si>
  <si>
    <t>100/2x50</t>
  </si>
  <si>
    <t>100/2x100/2</t>
  </si>
  <si>
    <t>100/2+50x100/2+50</t>
  </si>
  <si>
    <t>50x50+50</t>
  </si>
  <si>
    <t>50x40D+20D</t>
  </si>
  <si>
    <t>60x60+30D</t>
  </si>
  <si>
    <t>60+60+100Dx60+60+100D</t>
  </si>
  <si>
    <t>50Dx50D</t>
  </si>
  <si>
    <t>60+60x60+60</t>
  </si>
  <si>
    <t>Pattern2</t>
  </si>
  <si>
    <t>HOVH Total</t>
  </si>
  <si>
    <t>Vendor code</t>
  </si>
  <si>
    <t>NA</t>
  </si>
  <si>
    <t>Count of Code</t>
  </si>
  <si>
    <t>Total</t>
  </si>
  <si>
    <t>Rotary Print</t>
  </si>
  <si>
    <t>21x40D21</t>
  </si>
  <si>
    <t>updated</t>
  </si>
  <si>
    <t>vendor code</t>
  </si>
  <si>
    <t>142x102</t>
  </si>
  <si>
    <t>51x43</t>
  </si>
  <si>
    <t>Louvre</t>
  </si>
  <si>
    <t>Delicacy</t>
  </si>
  <si>
    <t>Penfabric Sdn. Berhad</t>
  </si>
  <si>
    <t>Madhu silks</t>
  </si>
  <si>
    <t>67%poly28%nylon5% spandex</t>
  </si>
  <si>
    <t>55% Cotton 45%Polyester</t>
  </si>
  <si>
    <t>100% Silk</t>
  </si>
  <si>
    <t>40 x 40</t>
  </si>
  <si>
    <t>60 x 60</t>
  </si>
  <si>
    <t>2/80 x 2/80</t>
  </si>
  <si>
    <t>CM100/2XCPT50</t>
  </si>
  <si>
    <t>CM50XCM50</t>
  </si>
  <si>
    <t>CM80/2XCM80/2</t>
  </si>
  <si>
    <t>75Dv poly x70D nylon + 40D spandex</t>
  </si>
  <si>
    <t>45CVC x 45CVC</t>
  </si>
  <si>
    <t>50 x 50</t>
  </si>
  <si>
    <t>2/22 D x 2/110</t>
  </si>
  <si>
    <t>45 CVC x 45CVC</t>
  </si>
  <si>
    <t>150 x 80</t>
  </si>
  <si>
    <t>192*108</t>
  </si>
  <si>
    <t>176 x 108</t>
  </si>
  <si>
    <t>166 x 72</t>
  </si>
  <si>
    <t>180 x 91</t>
  </si>
  <si>
    <t>286 x 95</t>
  </si>
  <si>
    <t>286x95</t>
  </si>
  <si>
    <t>190 X 130</t>
  </si>
  <si>
    <t>204*108</t>
  </si>
  <si>
    <t>188 x 100</t>
  </si>
  <si>
    <t>176 x 98</t>
  </si>
  <si>
    <t>LA + Easy care</t>
  </si>
  <si>
    <t xml:space="preserve"> ETI</t>
  </si>
  <si>
    <t>F- LA + ETI</t>
  </si>
  <si>
    <t>F- Soft Finish</t>
  </si>
  <si>
    <t>vendor code2</t>
  </si>
  <si>
    <t>120x80</t>
  </si>
  <si>
    <t>124x100</t>
  </si>
  <si>
    <t>134x76</t>
  </si>
  <si>
    <t>130x70</t>
  </si>
  <si>
    <t>144x84</t>
  </si>
  <si>
    <t>180x140</t>
  </si>
  <si>
    <t>176x108</t>
  </si>
  <si>
    <t>Values</t>
  </si>
  <si>
    <t>Content</t>
  </si>
  <si>
    <t>Construction</t>
  </si>
  <si>
    <t>192x108</t>
  </si>
  <si>
    <t>204x108</t>
  </si>
  <si>
    <t>Fabric code</t>
  </si>
  <si>
    <t>50x(32+40D)+50D</t>
  </si>
  <si>
    <t>80DX32+40D</t>
  </si>
  <si>
    <t>80DX40+40D</t>
  </si>
  <si>
    <t>F1VHS04000</t>
  </si>
  <si>
    <t>FA1VDSH006</t>
  </si>
  <si>
    <t>FA1VDSH007</t>
  </si>
  <si>
    <t>F1VHS02945</t>
  </si>
  <si>
    <t>F1VHS03956</t>
  </si>
  <si>
    <t>F1VHS04023</t>
  </si>
  <si>
    <t>F1VHS02617</t>
  </si>
  <si>
    <t>F1VHS1997</t>
  </si>
  <si>
    <t>F1VHS03940</t>
  </si>
  <si>
    <t>F1VHS04445</t>
  </si>
  <si>
    <t>F1VHS03962</t>
  </si>
  <si>
    <t>F1VHS03960</t>
  </si>
  <si>
    <t>F1VHS03953</t>
  </si>
  <si>
    <t>F1VHS02948</t>
  </si>
  <si>
    <t>F1VHS04447</t>
  </si>
  <si>
    <t>FA1VHSH117</t>
  </si>
  <si>
    <t>F1VHS1653</t>
  </si>
  <si>
    <t>F322VHSH3039</t>
  </si>
  <si>
    <t>F1VHS02950</t>
  </si>
  <si>
    <t>F1VHS04443</t>
  </si>
  <si>
    <t>F1VHS02640</t>
  </si>
  <si>
    <t>F324VHSH6934</t>
  </si>
  <si>
    <t>F1VHS03961</t>
  </si>
  <si>
    <t>F319VHSH2488</t>
  </si>
  <si>
    <t>FA1VDSH003</t>
  </si>
  <si>
    <t>FA1VDSH004</t>
  </si>
  <si>
    <t>FA1VDSH002</t>
  </si>
  <si>
    <t>FA1VDSH001</t>
  </si>
  <si>
    <t>FA1VHSH120</t>
  </si>
  <si>
    <t>F313VHS4967</t>
  </si>
  <si>
    <t>F1VHS02947</t>
  </si>
  <si>
    <t>F1VHS0632</t>
  </si>
  <si>
    <t>F319VHSH4253</t>
  </si>
  <si>
    <t>F1VHS04446</t>
  </si>
  <si>
    <t>F313VHS4969</t>
  </si>
  <si>
    <t>F313VHS4970</t>
  </si>
  <si>
    <t>F313VHS4971</t>
  </si>
  <si>
    <t>F1VHS02639</t>
  </si>
  <si>
    <t>FA1VDSH005</t>
  </si>
  <si>
    <t>F1VHS04029</t>
  </si>
  <si>
    <t>FA1VHSH102</t>
  </si>
  <si>
    <t>FA1VHSH103</t>
  </si>
  <si>
    <t>F323VDSH2068</t>
  </si>
  <si>
    <t>F1VHS02949</t>
  </si>
  <si>
    <t>F1VHS02610</t>
  </si>
  <si>
    <t>F1VHS02612</t>
  </si>
  <si>
    <t>F1VHS02613</t>
  </si>
  <si>
    <t>F1VHS02618</t>
  </si>
  <si>
    <t>F1VHS03963</t>
  </si>
  <si>
    <t>F519VHSH536</t>
  </si>
  <si>
    <t>F519VHSH4511</t>
  </si>
  <si>
    <t>F324VHSH6288</t>
  </si>
  <si>
    <t>F519VHSH535</t>
  </si>
  <si>
    <t>F523VHSH1507</t>
  </si>
  <si>
    <t>F523VHSH1530</t>
  </si>
  <si>
    <t>F322VDSH700</t>
  </si>
  <si>
    <t>F322VDSH701</t>
  </si>
  <si>
    <t>F322VDSH702</t>
  </si>
  <si>
    <t>F322VDSH703</t>
  </si>
  <si>
    <t>F522VDSH3505</t>
  </si>
  <si>
    <t>F524VHSH4787</t>
  </si>
  <si>
    <t>F524VHSH4790</t>
  </si>
  <si>
    <t>F524VHSH4792</t>
  </si>
  <si>
    <t>F524VHSH4788</t>
  </si>
  <si>
    <t>F524VHSH4789</t>
  </si>
  <si>
    <t>F1VHS02615</t>
  </si>
  <si>
    <t>F519VHSH834</t>
  </si>
  <si>
    <t>F313VHS5316</t>
  </si>
  <si>
    <t>F313VHS5317</t>
  </si>
  <si>
    <t>F1VHS04444</t>
  </si>
  <si>
    <t>F1VHS0628</t>
  </si>
  <si>
    <t>F324VHSH5918</t>
  </si>
  <si>
    <t>F520VHSH3636</t>
  </si>
  <si>
    <t>F522VHSH4430</t>
  </si>
  <si>
    <t>FA1VHSH118</t>
  </si>
  <si>
    <t>Tentative QTY</t>
  </si>
  <si>
    <t>80/2 x 80/2</t>
  </si>
  <si>
    <t>45 CVC x 45 CVC</t>
  </si>
  <si>
    <t>2/80 x 50</t>
  </si>
  <si>
    <t>60CT*40+50SPX</t>
  </si>
  <si>
    <t>CM50+S/D50XNYLON40D(SPDX20D)+S/D50+CM50</t>
  </si>
  <si>
    <t>BAM/POLY50XBAM/POLY50</t>
  </si>
  <si>
    <t>160X100</t>
  </si>
  <si>
    <t>160X90</t>
  </si>
  <si>
    <t>OXFORD</t>
  </si>
  <si>
    <t>plain</t>
  </si>
  <si>
    <t>2/2 CP</t>
  </si>
  <si>
    <t>TCS-8WF</t>
  </si>
  <si>
    <t>F- Silky Soft finish</t>
  </si>
  <si>
    <t>LA+Easycare+Longlasting color</t>
  </si>
  <si>
    <t>Solid</t>
  </si>
  <si>
    <t>White (Perma)</t>
  </si>
  <si>
    <t>Dyed</t>
  </si>
  <si>
    <t>Print</t>
  </si>
  <si>
    <t>solid</t>
  </si>
  <si>
    <t>White (PW)</t>
  </si>
  <si>
    <t>DOBBY6 WHITE</t>
  </si>
  <si>
    <t>SATIN6 PRINT</t>
  </si>
  <si>
    <t>Lufeng Company Ltd.</t>
  </si>
  <si>
    <t>Geerwani impex</t>
  </si>
  <si>
    <t>Premier mills</t>
  </si>
  <si>
    <t>50% Bamboo 50% Polyester</t>
  </si>
  <si>
    <t>75% Cotton 22.9% Tencil 2.1% Elastane</t>
  </si>
  <si>
    <t>89% Cotton 9% Nylon 2% Spandex</t>
  </si>
  <si>
    <t>30x20+16Slub</t>
  </si>
  <si>
    <t>105x70</t>
  </si>
  <si>
    <t>130x110</t>
  </si>
  <si>
    <t>148x80</t>
  </si>
  <si>
    <t>147x90</t>
  </si>
  <si>
    <t>150x82</t>
  </si>
  <si>
    <t>148x82</t>
  </si>
  <si>
    <t>154x102</t>
  </si>
  <si>
    <t>160x62</t>
  </si>
  <si>
    <t>166x72</t>
  </si>
  <si>
    <t>170x90</t>
  </si>
  <si>
    <t>176x98</t>
  </si>
  <si>
    <t>164x100</t>
  </si>
  <si>
    <t>188x100</t>
  </si>
  <si>
    <t>81x53</t>
  </si>
  <si>
    <t>214x88</t>
  </si>
  <si>
    <t>190x130</t>
  </si>
  <si>
    <t>74x46</t>
  </si>
  <si>
    <t>76x48</t>
  </si>
  <si>
    <t>Sateen</t>
  </si>
  <si>
    <t>Squashy Finish</t>
  </si>
  <si>
    <t>Liquid Ammonia + Calender + Moistcure</t>
  </si>
  <si>
    <t>Liquid Ammonia + Moistcure + Neviorn4</t>
  </si>
  <si>
    <t>Liquid Ammonia + Moistcure + Lang Lasting  White</t>
  </si>
  <si>
    <t>Jisi</t>
  </si>
  <si>
    <t>Sum of Tentative QTY</t>
  </si>
  <si>
    <t xml:space="preserve">95.8% Cotton 4.2% Spandex   </t>
  </si>
  <si>
    <t>65% Cotton 35% Polyester</t>
  </si>
  <si>
    <t>CONTINENTAL TEXTILE CO., LTD</t>
  </si>
  <si>
    <t>120 x 80</t>
  </si>
  <si>
    <t>DOBBY</t>
  </si>
  <si>
    <t>178 x 120</t>
  </si>
  <si>
    <t>F- Easy Care</t>
  </si>
  <si>
    <t>dobby</t>
  </si>
  <si>
    <t>LIQUID AMMONIA</t>
  </si>
  <si>
    <t>142 x 102</t>
  </si>
  <si>
    <t>LAMC</t>
  </si>
  <si>
    <t>180 x 140</t>
  </si>
  <si>
    <t>SATEEN</t>
  </si>
  <si>
    <t>144 x 84</t>
  </si>
  <si>
    <t>140 x 72</t>
  </si>
  <si>
    <t>122 x 74</t>
  </si>
  <si>
    <t>150 X 80</t>
  </si>
  <si>
    <t>144 x 76</t>
  </si>
  <si>
    <t>134 x 76</t>
  </si>
  <si>
    <t>122*74</t>
  </si>
  <si>
    <t>160 X 90</t>
  </si>
  <si>
    <t>176*108</t>
  </si>
  <si>
    <t>130 x 70</t>
  </si>
  <si>
    <t>124 x 100</t>
  </si>
  <si>
    <t>60 L x 60 L</t>
  </si>
  <si>
    <t>61 x 52</t>
  </si>
  <si>
    <t>LOUVRE</t>
  </si>
  <si>
    <t>Supplier name</t>
  </si>
  <si>
    <t>Qty</t>
  </si>
  <si>
    <t>Dye Time</t>
  </si>
  <si>
    <t>Sum of Qty</t>
  </si>
  <si>
    <t>Teijin</t>
  </si>
  <si>
    <t>50D x 50D</t>
  </si>
  <si>
    <t>150D x 150D</t>
  </si>
  <si>
    <t>GSM / GLM</t>
  </si>
  <si>
    <t>MBM Textile</t>
  </si>
  <si>
    <t>54% Poyester 44% Wool 2% Spandex</t>
  </si>
  <si>
    <t>2/80 x 1/48 Nm</t>
  </si>
  <si>
    <t>OCM Textile</t>
  </si>
  <si>
    <t>50% Poyester 50% Wool</t>
  </si>
  <si>
    <t>60% Wool 40% Poyester</t>
  </si>
  <si>
    <t>70% Wool 30% Poyester</t>
  </si>
  <si>
    <t>2/80 x 1/40s</t>
  </si>
  <si>
    <t>2/36 x 2/36</t>
  </si>
  <si>
    <t>2/40 x 2/40</t>
  </si>
  <si>
    <t>2/48 x 2/48</t>
  </si>
  <si>
    <t>2/38 x 2/38</t>
  </si>
  <si>
    <t>Fancy</t>
  </si>
  <si>
    <t>Trinity</t>
  </si>
  <si>
    <t>98% Polyester 2% Spandex</t>
  </si>
  <si>
    <t>Warp- 240/96/1200 "S" SSY WHT  Weft - a)100/24 800 S SSH WHT b)100 SILVER M/H(100/24 SSH+80D</t>
  </si>
  <si>
    <t>75D x 200D</t>
  </si>
  <si>
    <t>Jain cord</t>
  </si>
  <si>
    <t>16 x 16</t>
  </si>
  <si>
    <t>Reliance</t>
  </si>
  <si>
    <t>CAT 70% Polyester 30% Viscose</t>
  </si>
  <si>
    <t>CAT 69% Polyester 29% Viscose 2% Spandex</t>
  </si>
  <si>
    <t>70% Polyester 30% Viscose</t>
  </si>
  <si>
    <t>68% Polyester 28% Viscose 4% Spandex</t>
  </si>
  <si>
    <t>69% Poyester 29% Viscose 2% Spandex</t>
  </si>
  <si>
    <t>69% Poyester 17% Viscose 12% Wool 2% Spandex</t>
  </si>
  <si>
    <t>70% Polyester 30% Wool</t>
  </si>
  <si>
    <t>69% Polyester 29% Wool 2% Spandex</t>
  </si>
  <si>
    <t>Fibre Dyed</t>
  </si>
  <si>
    <t>2/68 x 2/68</t>
  </si>
  <si>
    <t>Raymond</t>
  </si>
  <si>
    <t>100% Wool</t>
  </si>
  <si>
    <t>53% Wool 43% Polyester 4% Spandex</t>
  </si>
  <si>
    <t>54% Polyester 44% Wool 2% Spandex</t>
  </si>
  <si>
    <t>63% Polyester 18% Viscose 17% Wool 2% Spandex</t>
  </si>
  <si>
    <t>63% Polyester 33% Viscose 4% Spandex</t>
  </si>
  <si>
    <t>63% Polyester 19% Visocse 16% Wool 2% Spandex</t>
  </si>
  <si>
    <t>64% Polyester 34% Viscose 2% Spandex</t>
  </si>
  <si>
    <t>64% Polyester 34% Wool 2% Spandex</t>
  </si>
  <si>
    <t>65% Polyester 35% Viscose</t>
  </si>
  <si>
    <t>51% Wool 47% Polyester 2% Spandex</t>
  </si>
  <si>
    <t>52% Wool 48% Polyester</t>
  </si>
  <si>
    <t>60SR + 70DB + 50DN + 40DN + 20DSP</t>
  </si>
  <si>
    <t>DTY75D/144F,FDY/24F</t>
  </si>
  <si>
    <t>100D+30D</t>
  </si>
  <si>
    <t>100D/36FDTY+100D/36FDTY+75D/36FDTY+(75D/36F+40DSP)</t>
  </si>
  <si>
    <t>75D + 75D </t>
  </si>
  <si>
    <t>150D T+75D T+20D SP</t>
  </si>
  <si>
    <t>50S/2+32S/1+25S/1</t>
  </si>
  <si>
    <t>100% Lyocell</t>
  </si>
  <si>
    <t>57% Nylon 32% Rayon 11% Spandex</t>
  </si>
  <si>
    <t>77% Polyester 17% Rayon 6% Spandex</t>
  </si>
  <si>
    <t>78% Polyester 22% Rayon</t>
  </si>
  <si>
    <t>93% Polyester 7% Spandex</t>
  </si>
  <si>
    <t>94% Polyester 6% Spandex</t>
  </si>
  <si>
    <t>95% Polyester 5% Spandex</t>
  </si>
  <si>
    <t>78% Polyester 20% Rayon 2% Spandex</t>
  </si>
  <si>
    <t>70% Polyester 25% Rayon 5% Spandex</t>
  </si>
  <si>
    <t>74% Polyester 23% Rayon 3% Spandex</t>
  </si>
  <si>
    <t>20S/1 x 12S/1</t>
  </si>
  <si>
    <t>2/100 x 2/100</t>
  </si>
  <si>
    <t>2/32 x 2/32</t>
  </si>
  <si>
    <t>2/36/NE x 2/36/NE</t>
  </si>
  <si>
    <t>2/38 x 1/18</t>
  </si>
  <si>
    <t>2/40/NE x 1/23/NE</t>
  </si>
  <si>
    <t>2/40/NE x 1/24/NE</t>
  </si>
  <si>
    <t>2/46/Ne x 1/23/Ne</t>
  </si>
  <si>
    <t>2/46/NE x 1/26/NE</t>
  </si>
  <si>
    <t>2/46/NE x 1/26NE + 2/46/NE</t>
  </si>
  <si>
    <t>2/46/NE x 1/55/NM</t>
  </si>
  <si>
    <t>2/46/NE x 2/46/NE</t>
  </si>
  <si>
    <t>2/64 x 2/64</t>
  </si>
  <si>
    <t>2/68 x 2/80</t>
  </si>
  <si>
    <t>2/68 x 2/70</t>
  </si>
  <si>
    <t>2/70 x 2/70</t>
  </si>
  <si>
    <t>2/80/NM x 1/48/NM</t>
  </si>
  <si>
    <t>2/84 x 2/80</t>
  </si>
  <si>
    <t>2/90/NM x 1/55/NM</t>
  </si>
  <si>
    <t>2/90 x 1/56</t>
  </si>
  <si>
    <t>2/90 x 2/90</t>
  </si>
  <si>
    <t>25S/1 x 32S/1+40D </t>
  </si>
  <si>
    <t>40s/1+40d x 150d+40d</t>
  </si>
  <si>
    <t>50S/2+40D x 75D+40D</t>
  </si>
  <si>
    <t>60S/2 + 150D x 32S/1 + 40D</t>
  </si>
  <si>
    <t>Styletex</t>
  </si>
  <si>
    <t>Inoday</t>
  </si>
  <si>
    <t>69% Cotton 28% Nylon 3% Elastane</t>
  </si>
  <si>
    <t>44% Rayon 39% Nylon 17% Spandex</t>
  </si>
  <si>
    <t>50S +70S + 40S</t>
  </si>
  <si>
    <t>60S Rayon +70D Nylon + 40D</t>
  </si>
  <si>
    <t>40S + 100D + 40D</t>
  </si>
  <si>
    <t> 40s x 150D</t>
  </si>
  <si>
    <t>2/30s x 16 SPDX</t>
  </si>
  <si>
    <t>40 x 30+30sp</t>
  </si>
  <si>
    <t>16S+16S Slub x 16slub</t>
  </si>
  <si>
    <t>30 x 10Spx</t>
  </si>
  <si>
    <t>8 x 10Spx</t>
  </si>
  <si>
    <t>2/30 x 16spx</t>
  </si>
  <si>
    <t>GBTL</t>
  </si>
  <si>
    <t>2/44  NEx1/32  NE</t>
  </si>
  <si>
    <t>62% Polyester 33% Viscose 5% Spandex</t>
  </si>
  <si>
    <t>63% Polyester 34% Viscose 3% Spandex</t>
  </si>
  <si>
    <t>2/30NE x 2/30NE</t>
  </si>
  <si>
    <t>46 x 46</t>
  </si>
  <si>
    <t>2/40NE x 2/40NE</t>
  </si>
  <si>
    <t>54 x 48</t>
  </si>
  <si>
    <t>2/50NE x 2/50NE</t>
  </si>
  <si>
    <t>80 x 66</t>
  </si>
  <si>
    <t>64 x 56</t>
  </si>
  <si>
    <t>56 x 64</t>
  </si>
  <si>
    <t>75% Polyester 22% Viscose 3% Spandex</t>
  </si>
  <si>
    <t>2/40Ne x 1/170D</t>
  </si>
  <si>
    <t>81 x 76</t>
  </si>
  <si>
    <t>65% Polyester 25% Viscose 6% Linen 4% Spandex</t>
  </si>
  <si>
    <t>2/40NE x 1/20Ne</t>
  </si>
  <si>
    <t>56 x 52</t>
  </si>
  <si>
    <t>2/44NE x 1/32NE</t>
  </si>
  <si>
    <t>84 x 98</t>
  </si>
  <si>
    <t>60% Polyester 20% Viscose 20% Wool</t>
  </si>
  <si>
    <t>2/16Ne x 2/16NE</t>
  </si>
  <si>
    <t>44 x 44</t>
  </si>
  <si>
    <t>55% Polyester 35% Viscose 10% Cationic Viscose</t>
  </si>
  <si>
    <t>59% Viscose 35% Cationic Viscose 6% Spandex</t>
  </si>
  <si>
    <t>80 x 82</t>
  </si>
  <si>
    <t>TR Finish</t>
  </si>
  <si>
    <t>80S+30D+30/20D+30/20D+30D</t>
  </si>
  <si>
    <t>70D+40DX32+40D</t>
  </si>
  <si>
    <t>Saifilo</t>
  </si>
  <si>
    <t>Yip Shing</t>
  </si>
  <si>
    <t>Shuaifei</t>
  </si>
  <si>
    <t>Huazhi</t>
  </si>
  <si>
    <t>Jingsen</t>
  </si>
  <si>
    <t>Xinyuan</t>
  </si>
  <si>
    <t>Newell</t>
  </si>
  <si>
    <t>Hongsen</t>
  </si>
  <si>
    <t>Texhong</t>
  </si>
  <si>
    <t>Wenqi</t>
  </si>
  <si>
    <t>Eternal Rich</t>
  </si>
  <si>
    <t>Unique power</t>
  </si>
  <si>
    <t>Original:T/R/SP 71/22/7
Cost Option: T/R/SP 89/5/6</t>
  </si>
  <si>
    <t>60S+50D+40DSP</t>
  </si>
  <si>
    <t>T/C32S+75D+40D</t>
  </si>
  <si>
    <t>32S+30S+75D+40D</t>
  </si>
  <si>
    <t>60S+50D+30D</t>
  </si>
  <si>
    <t>45S+40S+75D+40D</t>
  </si>
  <si>
    <t>75D+50D</t>
  </si>
  <si>
    <t>32S+100D+40D</t>
  </si>
  <si>
    <t>45S+75D+40D</t>
  </si>
  <si>
    <t>50S+40D+75D</t>
  </si>
  <si>
    <t>50S+75D+45D</t>
  </si>
  <si>
    <t>40S+75D/36F+40D+35D</t>
  </si>
  <si>
    <t>50S+100D+30D</t>
  </si>
  <si>
    <t>150D+75D+40D</t>
  </si>
  <si>
    <t>100D</t>
  </si>
  <si>
    <t>150D+100D</t>
  </si>
  <si>
    <t>60S+75D+50D+20DSP</t>
  </si>
  <si>
    <t>50S+75D+40D</t>
  </si>
  <si>
    <t>40S+40S+75D+40D</t>
  </si>
  <si>
    <t>Original:40S+40D
Cost Option: 40S+75D+40D</t>
  </si>
  <si>
    <t>50S+50D</t>
  </si>
  <si>
    <t>30S+100D+40D</t>
  </si>
  <si>
    <t>30S+40D+100D</t>
  </si>
  <si>
    <t>100D+75D+40D</t>
  </si>
  <si>
    <t>80S+50S+50D+30D+30D</t>
  </si>
  <si>
    <t>40D+40D</t>
  </si>
  <si>
    <t>75D+55D+40D</t>
  </si>
  <si>
    <t>75D+75D</t>
  </si>
  <si>
    <t>53% Polyester 41% Rayon 6% Spandex</t>
  </si>
  <si>
    <t>68.9% Polyester 26.7% Rayon 4.4% Spandex</t>
  </si>
  <si>
    <t>80% Polyester 18% Cotton 2% Spandex</t>
  </si>
  <si>
    <t>88% Nylon 12% Spandex</t>
  </si>
  <si>
    <t>91% Polyester 5.5% Tencel 3.5% Spandex</t>
  </si>
  <si>
    <t>92% Nylon 8% Spandex</t>
  </si>
  <si>
    <t>98% Polyester 2% Elastane</t>
  </si>
  <si>
    <t>98.5% Polyester 1.5% Spandex</t>
  </si>
  <si>
    <t>130D x 120D</t>
  </si>
  <si>
    <t>55% Cotton 38% Nylon 7% Spandex</t>
  </si>
  <si>
    <t>57% Cotton 36% Nylon 7% Spandex</t>
  </si>
  <si>
    <t>58% Cotton 38% Nylon 4% Spandex</t>
  </si>
  <si>
    <t>50% Cotton 40% Polyester 10% Spandex</t>
  </si>
  <si>
    <t>84% Lyocell 10% Rayon 6% Spandex</t>
  </si>
  <si>
    <t>65% Nylon 21% Rayon 14% Spandex</t>
  </si>
  <si>
    <t>78% Nylon 22% Spandex</t>
  </si>
  <si>
    <t>54% Nylon 40% Polyester 6% Spandex</t>
  </si>
  <si>
    <t>74% Nylon 26% Spandex</t>
  </si>
  <si>
    <t>66% Polyester 32% Viscose 2% Spandex</t>
  </si>
  <si>
    <t>67% Polyester 30% Viscose 3% Spandex</t>
  </si>
  <si>
    <t>67% Polyester 33% Viscose</t>
  </si>
  <si>
    <t>68% Polyester 29% Viscose 3% Spandex</t>
  </si>
  <si>
    <t>70% Polyester 22% Bamboo 8% Spandex</t>
  </si>
  <si>
    <t>72% Polyester 24% Modal 4% Spandex</t>
  </si>
  <si>
    <t>85% Polyester 9% Viscose 6% Spandex</t>
  </si>
  <si>
    <t>92% Polyester 8% Spandex</t>
  </si>
  <si>
    <t>45% Rayon 44% Nylon 11% Spandex</t>
  </si>
  <si>
    <t>50% Rayon 23% Nylon 17% Polyester 10% Spandex</t>
  </si>
  <si>
    <t>56% Rayon 17% Nylon 17% Polyester 10% Spandex</t>
  </si>
  <si>
    <t>54% Rayon 44% Polyester 2% Spandex</t>
  </si>
  <si>
    <t>72% Polyester 24% Cotton 4% Spandex</t>
  </si>
  <si>
    <t>84% Polyester 10% Lyocell 6% Spandex</t>
  </si>
  <si>
    <t>76% Polyester 12% Rayon 7% Nylon 5% Spandex</t>
  </si>
  <si>
    <t>65.5% Polyester 29% Rayon 5.5% Spandex</t>
  </si>
  <si>
    <t>66% Polyester 28% Rayon 6% Spandex</t>
  </si>
  <si>
    <t>67% Polyester 28% Rayon 5% Spandex</t>
  </si>
  <si>
    <t>70% Polyester 28% Rayon 2% Spandex</t>
  </si>
  <si>
    <t>72% Polyester 23% Rayon 5% Spandex</t>
  </si>
  <si>
    <t>73% Polyester 25% Rayon 2% Spandex</t>
  </si>
  <si>
    <t>74% Polyester 21% Rayon 5% Spandex</t>
  </si>
  <si>
    <t>75% Polyester 19% Rayon 6% Spandex</t>
  </si>
  <si>
    <t>76.3% Polyester 20.3% Rayon 3.4% Spandex</t>
  </si>
  <si>
    <t>76% Polyester 16% Rayon 8% Spandex</t>
  </si>
  <si>
    <t>79% Polyester 19% Rayon 2% Spandex</t>
  </si>
  <si>
    <t>80% Polyester 18% Rayon 2% Spandex</t>
  </si>
  <si>
    <t>89% Polyester 6% Spandex 5% Rayon</t>
  </si>
  <si>
    <t>97% Polyester 3% Spandex</t>
  </si>
  <si>
    <t>70D+40D</t>
  </si>
  <si>
    <t>75D+50D+40D</t>
  </si>
  <si>
    <t>(N40D+20D)/2 x (N40D+20D)/2</t>
  </si>
  <si>
    <t>100D+40D x 50S+40D</t>
  </si>
  <si>
    <t>150D+40D x 10.3Nm+70D</t>
  </si>
  <si>
    <t>190+50S/2 x 150+40SP+32S/1</t>
  </si>
  <si>
    <t>30D+20D x 30D+20D</t>
  </si>
  <si>
    <t>32S x 32S+40D</t>
  </si>
  <si>
    <t>32S x 40S+40D</t>
  </si>
  <si>
    <t>32S/2 x 40S/2+40D</t>
  </si>
  <si>
    <t>32S+40D x 32S+40D</t>
  </si>
  <si>
    <t>40S x 40S+40D</t>
  </si>
  <si>
    <t>40S x 5.5S+40S+40D</t>
  </si>
  <si>
    <t>50s/2 x 25s/1+40D</t>
  </si>
  <si>
    <t>50S/2 x 32S/1+40D</t>
  </si>
  <si>
    <t>50S/2 x 50s/2+100D+40D</t>
  </si>
  <si>
    <t>50S/2+40D x 75D+50D+100D+40D</t>
  </si>
  <si>
    <t>60S x 50S+40D</t>
  </si>
  <si>
    <t>75D x 150D</t>
  </si>
  <si>
    <t>100D / 144F P10S/1R</t>
  </si>
  <si>
    <t>90/2 x 60/1</t>
  </si>
  <si>
    <t>45% Polyester 44% Rayon</t>
  </si>
  <si>
    <t>73% Wool 27% Polyester</t>
  </si>
  <si>
    <t>50% Polyester 50% Wool</t>
  </si>
  <si>
    <t>48% Cotton 45% Polyester 7% Spandex</t>
  </si>
  <si>
    <t>PLM UOM</t>
  </si>
  <si>
    <t>kg</t>
  </si>
  <si>
    <t>Puneet</t>
  </si>
  <si>
    <t>83% Polyester 15% Rayon 2% Spandex</t>
  </si>
  <si>
    <t>60s/2+100D x 150D+40D+32s/1</t>
  </si>
  <si>
    <t> 75D x 300D</t>
  </si>
  <si>
    <t>PT Vision</t>
  </si>
  <si>
    <t>Disha</t>
  </si>
  <si>
    <t>2/50 P/V +1/55NM TEX/LY X 2/50 P/V +1/55NM TEX/LY</t>
  </si>
  <si>
    <t>Banswara</t>
  </si>
  <si>
    <t>65% Polyester 31% Viscose 4% Spandex</t>
  </si>
  <si>
    <t>2/28s +2/82nm x 2/28 C Slub</t>
  </si>
  <si>
    <t>72% Polyester 20% Viscose 8% Spandex</t>
  </si>
  <si>
    <t>1/40 + 75 DEN 36 FILL</t>
  </si>
  <si>
    <t>74% Polyester 21% Viscose 5% Spandex</t>
  </si>
  <si>
    <t>1/40s+1/40Pv x 75D</t>
  </si>
  <si>
    <t>2/38PVLY x 2/38 PVLY</t>
  </si>
  <si>
    <t>67% Polyester 31% Viscose 2% Spandex</t>
  </si>
  <si>
    <t>2/28 Ne+2/50 Ne x 2/28 Ne+2/50 Ne</t>
  </si>
  <si>
    <t>1/40 + 75D 36 FILL</t>
  </si>
  <si>
    <t>65% Polyester 33% Viscose 2% Spandex</t>
  </si>
  <si>
    <t>2/50 x 2/48</t>
  </si>
  <si>
    <t>66% Polyester 33% Viscose 1% Spandex</t>
  </si>
  <si>
    <t>2/50's + 2/82 NM x 2/50's</t>
  </si>
  <si>
    <t>N40D+N40D+40DSP x N40D+N40D+40DSP</t>
  </si>
  <si>
    <t>Catwalk</t>
  </si>
  <si>
    <t>52% Polyester 42% Rayon 3% Spandex</t>
  </si>
  <si>
    <t>64% Rayon 34% Polyester 2% Spandex</t>
  </si>
  <si>
    <t>Blue Blend</t>
  </si>
  <si>
    <t>60% Polyester 37% Modal Rayon 3% Spandex</t>
  </si>
  <si>
    <t>2/50s x 28+40D</t>
  </si>
  <si>
    <t>Nahar</t>
  </si>
  <si>
    <t>96% Cotton 4% Spandex</t>
  </si>
  <si>
    <t>60 x 30spdx</t>
  </si>
  <si>
    <t>32 x 16spdx</t>
  </si>
  <si>
    <t>40S+75D+40D</t>
  </si>
  <si>
    <t>40S+40S+70D</t>
  </si>
  <si>
    <t>40S/1+50D T400+20DSP</t>
  </si>
  <si>
    <t>170D+40D+160D+32S+40D</t>
  </si>
  <si>
    <t>30S+75/40D</t>
  </si>
  <si>
    <t>30S+60S+95D+40D</t>
  </si>
  <si>
    <t>50D+40D+60S/1+30D</t>
  </si>
  <si>
    <t>30S/1+ 40S/1 +75d/4D</t>
  </si>
  <si>
    <t>50S+40D+40D</t>
  </si>
  <si>
    <t>60S+40D+20DSP</t>
  </si>
  <si>
    <t>40S+40S+75D</t>
  </si>
  <si>
    <t>50S+50D+40D</t>
  </si>
  <si>
    <t>25/1*32/1+40D+150D+40D</t>
  </si>
  <si>
    <t>T75.5%LivaEco V18.5%SP6%</t>
  </si>
  <si>
    <t>T66%LivaEco V28.5%SP5.5%</t>
  </si>
  <si>
    <t>R/Tencel/N/S/SP 41/12/34/2/11</t>
  </si>
  <si>
    <t>50D+30D</t>
  </si>
  <si>
    <t>50D+20D</t>
  </si>
  <si>
    <t>89% Cotton 11% Spandex</t>
  </si>
  <si>
    <t>64% Modal 28% Polyester 8% Spandex</t>
  </si>
  <si>
    <t>63% Nylon 24% Rayon 13% Spandex</t>
  </si>
  <si>
    <t>52% Rayon 40% Nylon 8% Spandex</t>
  </si>
  <si>
    <t>55% Rayon 36% Nylon 9% Spandex</t>
  </si>
  <si>
    <t>65% Polyester 29% Rayon 6% Spandex</t>
  </si>
  <si>
    <t>77% Polyester 18% Rayon 5% Spandex</t>
  </si>
  <si>
    <t>80% Polyester 15% Rayon 5% Spandex</t>
  </si>
  <si>
    <t>63% Polyester 33% Modal 4% Spandex</t>
  </si>
  <si>
    <t>74% Polyester 20% Rayon 6% Spandex</t>
  </si>
  <si>
    <t>84% Polyester 11% Rayon 5% Spandex</t>
  </si>
  <si>
    <t>87% Polyester 13% Spandex</t>
  </si>
  <si>
    <t>32S/1+40DSP x 100D+40DSP</t>
  </si>
  <si>
    <t>50D x 30D</t>
  </si>
  <si>
    <t>95d + 50d x 95d</t>
  </si>
  <si>
    <t>160 d x 160 d</t>
  </si>
  <si>
    <t>75D x 225s</t>
  </si>
  <si>
    <t>54% Cotton 29% Polyester 15% Viscose 2% Spandex</t>
  </si>
  <si>
    <t>2/30s x 2/38 NE </t>
  </si>
  <si>
    <t>100% Wool - 15.5 Micron</t>
  </si>
  <si>
    <t>48% Cotton 45% Lyocell 7% Spandex</t>
  </si>
  <si>
    <t>82% Polyester 17% Rayon 1% Spandex</t>
  </si>
  <si>
    <t>82% Polyester 13% Rayon 5% Spandex</t>
  </si>
  <si>
    <t>56% Tencel 41% Polyester 3% Spandex</t>
  </si>
  <si>
    <t>Ex mill price</t>
  </si>
  <si>
    <t>55% Polyester 45% Rayon</t>
  </si>
  <si>
    <t>F526VHWC5029</t>
  </si>
  <si>
    <t>F526VHWC5030</t>
  </si>
  <si>
    <t>F526VHWC5031</t>
  </si>
  <si>
    <t>F526VHWC5032</t>
  </si>
  <si>
    <t>F526VHWC5033</t>
  </si>
  <si>
    <t>F526VHWC5034</t>
  </si>
  <si>
    <t>F526VHWC5035</t>
  </si>
  <si>
    <t>F526VHWC5036</t>
  </si>
  <si>
    <t>F526VHWC5037</t>
  </si>
  <si>
    <t>F526VHWC5038</t>
  </si>
  <si>
    <t>F526VHWC5039</t>
  </si>
  <si>
    <t>F526VHWC5040</t>
  </si>
  <si>
    <t>F526VHWC5041</t>
  </si>
  <si>
    <t>F526VHWC5042</t>
  </si>
  <si>
    <t>F526VHWC5043</t>
  </si>
  <si>
    <t>F526VHWC5044</t>
  </si>
  <si>
    <t>F526VHWC5045</t>
  </si>
  <si>
    <t>F526VHWC5046</t>
  </si>
  <si>
    <t>F526VHWC5047</t>
  </si>
  <si>
    <t>F526VHWC5048</t>
  </si>
  <si>
    <t>F526VHWC5049</t>
  </si>
  <si>
    <t>F526VHWC5050</t>
  </si>
  <si>
    <t>F526VHWC5051</t>
  </si>
  <si>
    <t>F526VHWC5052</t>
  </si>
  <si>
    <t>F526VHWC5053</t>
  </si>
  <si>
    <t>F526VHWC5054</t>
  </si>
  <si>
    <t>F526VHWC5055</t>
  </si>
  <si>
    <t>F526VHWC5056</t>
  </si>
  <si>
    <t>F526VHWC5057</t>
  </si>
  <si>
    <t>F526VHWC5058</t>
  </si>
  <si>
    <t>F526VHWC5059</t>
  </si>
  <si>
    <t>F526VHWC5060</t>
  </si>
  <si>
    <t>50S/2*32S/1+40D</t>
  </si>
  <si>
    <t>75D x 225/40+150/48+40D</t>
  </si>
  <si>
    <t>40D+100D+20D</t>
  </si>
  <si>
    <t>40S/TR+100DTY x 40S/TR</t>
  </si>
  <si>
    <t>(All)</t>
  </si>
  <si>
    <t>F526VHSU4759</t>
  </si>
  <si>
    <t>F526VHSU4761</t>
  </si>
  <si>
    <t>F526VHSU4760</t>
  </si>
  <si>
    <t>F526VHSU4762</t>
  </si>
  <si>
    <t>F526VHSU4763</t>
  </si>
  <si>
    <t>F526VHSU4764</t>
  </si>
  <si>
    <t>77% Polyester 20% Viscose 3% Spandex</t>
  </si>
  <si>
    <t xml:space="preserve"> 32S+100D+40D</t>
  </si>
  <si>
    <t>75D+40D</t>
  </si>
  <si>
    <t>200D+75D</t>
  </si>
  <si>
    <t>170D+40d</t>
  </si>
  <si>
    <t>All</t>
  </si>
  <si>
    <t>Normal</t>
  </si>
  <si>
    <t>F327VHSU10726</t>
  </si>
  <si>
    <t>F327VHSU10727</t>
  </si>
  <si>
    <t>F327VHSU10564</t>
  </si>
  <si>
    <t>F327VHSU10565</t>
  </si>
  <si>
    <t>F327VHSU10566</t>
  </si>
  <si>
    <t>F327VHSU10740</t>
  </si>
  <si>
    <t>F327VHSU10741</t>
  </si>
  <si>
    <t>F327VHSU10757</t>
  </si>
  <si>
    <t>F327VHSU10758</t>
  </si>
  <si>
    <t>F327VHSU10759</t>
  </si>
  <si>
    <t>F327VHSU10760</t>
  </si>
  <si>
    <t>F327VHSU10761</t>
  </si>
  <si>
    <t>F327VHTR10508</t>
  </si>
  <si>
    <t>F327VHTR10509</t>
  </si>
  <si>
    <t>F327VHTR10510</t>
  </si>
  <si>
    <t>F327VDSU10258</t>
  </si>
  <si>
    <t>F327VDSU10259</t>
  </si>
  <si>
    <t>F327VDSU10260</t>
  </si>
  <si>
    <t>F327VDSU10261</t>
  </si>
  <si>
    <t>F327VDSU10270</t>
  </si>
  <si>
    <t>F327VDSU10271</t>
  </si>
  <si>
    <t>F327VDSU10272</t>
  </si>
  <si>
    <t>F327VDSU10273</t>
  </si>
  <si>
    <t>F327VHTR10634</t>
  </si>
  <si>
    <t>F327VHTR10635</t>
  </si>
  <si>
    <t>F327VHTR10636</t>
  </si>
  <si>
    <t>F327VHSU10762</t>
  </si>
  <si>
    <t>F327VHSU10763</t>
  </si>
  <si>
    <t>F327VHTR10513</t>
  </si>
  <si>
    <t>F327VHSU10764</t>
  </si>
  <si>
    <t>F327VHSU10765</t>
  </si>
  <si>
    <t>F327VHSU10766</t>
  </si>
  <si>
    <t>F327VHTR10524</t>
  </si>
  <si>
    <t>F327VHTR10525</t>
  </si>
  <si>
    <t>F327VHTR10526</t>
  </si>
  <si>
    <t>F327VHTR10527</t>
  </si>
  <si>
    <t>F327VHTR10532</t>
  </si>
  <si>
    <t>F327VHTR10533</t>
  </si>
  <si>
    <t>F327VHSU10581</t>
  </si>
  <si>
    <t>F327VHSU10582</t>
  </si>
  <si>
    <t>F327VHSU10583</t>
  </si>
  <si>
    <t>F327VHSU10584</t>
  </si>
  <si>
    <t>F327VHTR10516</t>
  </si>
  <si>
    <t>F327VHTR10517</t>
  </si>
  <si>
    <t>F327VHTR10518</t>
  </si>
  <si>
    <t>F327VHTR10519</t>
  </si>
  <si>
    <t>F327VHTR10520</t>
  </si>
  <si>
    <t>F327VHTR10521</t>
  </si>
  <si>
    <t>F327VHTR10522</t>
  </si>
  <si>
    <t>F327VHTR10523</t>
  </si>
  <si>
    <t>F327VHTR10528</t>
  </si>
  <si>
    <t>F327VHTR10529</t>
  </si>
  <si>
    <t>F327VHTR10530</t>
  </si>
  <si>
    <t>F327VHTR10531</t>
  </si>
  <si>
    <t>F327VHTR10534</t>
  </si>
  <si>
    <t>F327VHTR10535</t>
  </si>
  <si>
    <t>F327VHTR10536</t>
  </si>
  <si>
    <t>F327VHTR10537</t>
  </si>
  <si>
    <t>F327VHTR10538</t>
  </si>
  <si>
    <t>F327VHTR10539</t>
  </si>
  <si>
    <t>F327VHSU10544</t>
  </si>
  <si>
    <t>F327VHSU10545</t>
  </si>
  <si>
    <t>F327VHTR10511</t>
  </si>
  <si>
    <t>F327VHTR10512</t>
  </si>
  <si>
    <t>F327VHSU10540</t>
  </si>
  <si>
    <t>F327VHSU10541</t>
  </si>
  <si>
    <t>F327VHTR10641</t>
  </si>
  <si>
    <t>F327VHTR10642</t>
  </si>
  <si>
    <t>F327VHTR10643</t>
  </si>
  <si>
    <t>F327VHTR10644</t>
  </si>
  <si>
    <t>F327VHTR10628</t>
  </si>
  <si>
    <t>F327VHTR10629</t>
  </si>
  <si>
    <t>F327VHTR10630</t>
  </si>
  <si>
    <t>F327VHTR10631</t>
  </si>
  <si>
    <t>F327VHTR10632</t>
  </si>
  <si>
    <t>F327VHTR10633</t>
  </si>
  <si>
    <t>F327VHSU10542</t>
  </si>
  <si>
    <t>F327VHSU10543</t>
  </si>
  <si>
    <t>F327VHSU10569</t>
  </si>
  <si>
    <t>F327VHSU10570</t>
  </si>
  <si>
    <t>F327VHSU10571</t>
  </si>
  <si>
    <t>F327VHSU10572</t>
  </si>
  <si>
    <t>F327VHSU10573</t>
  </si>
  <si>
    <t>F327VHSU10574</t>
  </si>
  <si>
    <t>F327VHTR10650</t>
  </si>
  <si>
    <t>F327VHTR10651</t>
  </si>
  <si>
    <t>F327VHTR10652</t>
  </si>
  <si>
    <t>F327VHTR10653</t>
  </si>
  <si>
    <t>FD</t>
  </si>
  <si>
    <t xml:space="preserve">4H             </t>
  </si>
  <si>
    <t xml:space="preserve">3H             </t>
  </si>
  <si>
    <t xml:space="preserve">2/2MATT        </t>
  </si>
  <si>
    <t>WEFT STRETCH</t>
  </si>
  <si>
    <t>TRW LYCRA FINISH</t>
  </si>
  <si>
    <t>TR - BISTRETCH</t>
  </si>
  <si>
    <t>BI-STRETCH</t>
  </si>
  <si>
    <t>NATURAL STRETCH</t>
  </si>
  <si>
    <t>M</t>
  </si>
  <si>
    <t>F737250016F0001</t>
  </si>
  <si>
    <t>F737250016F0002</t>
  </si>
  <si>
    <t>F131410121F0001</t>
  </si>
  <si>
    <t>F131410121F0002</t>
  </si>
  <si>
    <t>F131410121F</t>
  </si>
  <si>
    <t>F131410119F0001</t>
  </si>
  <si>
    <t>F131410119F0002</t>
  </si>
  <si>
    <t>F131410083F0201</t>
  </si>
  <si>
    <t>F131410083F0602</t>
  </si>
  <si>
    <t>F131410083F0305</t>
  </si>
  <si>
    <t>F131410083F0404</t>
  </si>
  <si>
    <t>F131410083F0202</t>
  </si>
  <si>
    <t>F131410122F</t>
  </si>
  <si>
    <t>F131410122F0001</t>
  </si>
  <si>
    <t>F131310076F</t>
  </si>
  <si>
    <t>F131310078F0001</t>
  </si>
  <si>
    <t>F131310078F0002</t>
  </si>
  <si>
    <t>F131310078F0003</t>
  </si>
  <si>
    <t>F131310078F0004</t>
  </si>
  <si>
    <t>F737460057F0001</t>
  </si>
  <si>
    <t>F737460057F</t>
  </si>
  <si>
    <t>F131410120F0001</t>
  </si>
  <si>
    <t>F131410120F0002</t>
  </si>
  <si>
    <t>F131420023F0001</t>
  </si>
  <si>
    <t>F131440006F</t>
  </si>
  <si>
    <t>F131440012F0001</t>
  </si>
  <si>
    <t>F131440012F</t>
  </si>
  <si>
    <t>F131260054F0001</t>
  </si>
  <si>
    <t>F131260054F0002</t>
  </si>
  <si>
    <t>F131260054F0003</t>
  </si>
  <si>
    <t>F131260054F0004</t>
  </si>
  <si>
    <t>F131260050F</t>
  </si>
  <si>
    <t>F131260052F</t>
  </si>
  <si>
    <t>F131260053F</t>
  </si>
  <si>
    <t>F131260053F0001</t>
  </si>
  <si>
    <t>F131220215F0001</t>
  </si>
  <si>
    <t>F131220215F</t>
  </si>
  <si>
    <t>F131220214F</t>
  </si>
  <si>
    <t>F131220214F0001</t>
  </si>
  <si>
    <t>F737410025F0001</t>
  </si>
  <si>
    <t>F737410025F</t>
  </si>
  <si>
    <t>F737210017F0001</t>
  </si>
  <si>
    <t>F737210017F</t>
  </si>
  <si>
    <t>F737170006F0001</t>
  </si>
  <si>
    <t>F737170006F</t>
  </si>
  <si>
    <t>F737210018F</t>
  </si>
  <si>
    <t>F737220123F0001</t>
  </si>
  <si>
    <t>F737220123F0002</t>
  </si>
  <si>
    <t>F737220121F0001</t>
  </si>
  <si>
    <t>F737220121F</t>
  </si>
  <si>
    <t>F737220122F0001</t>
  </si>
  <si>
    <t>F737220122F</t>
  </si>
  <si>
    <t>F737220124F</t>
  </si>
  <si>
    <t>F737220124F0001</t>
  </si>
  <si>
    <t>F327VHSU10409</t>
  </si>
  <si>
    <t>F327VHSU10410</t>
  </si>
  <si>
    <t>F327VHSU10411</t>
  </si>
  <si>
    <t>F327VHSU10412</t>
  </si>
  <si>
    <t>F327VHSU10413</t>
  </si>
  <si>
    <t>96 x 80</t>
  </si>
  <si>
    <t>117 x 105</t>
  </si>
  <si>
    <t>97 x 88</t>
  </si>
  <si>
    <t>97 x 90</t>
  </si>
  <si>
    <t>99 x 89</t>
  </si>
  <si>
    <t>102 x 97</t>
  </si>
  <si>
    <t>91 x 87</t>
  </si>
  <si>
    <t>107 x 88</t>
  </si>
  <si>
    <t>99 x 88</t>
  </si>
  <si>
    <t>102 x 90</t>
  </si>
  <si>
    <t>103 x 85</t>
  </si>
  <si>
    <t>107 x 83</t>
  </si>
  <si>
    <t>102 x 92</t>
  </si>
  <si>
    <t>107 x 92</t>
  </si>
  <si>
    <t>102 x 102</t>
  </si>
  <si>
    <t>97 x 92</t>
  </si>
  <si>
    <t>88 x 84</t>
  </si>
  <si>
    <t>102 x 87</t>
  </si>
  <si>
    <t>107 x 102</t>
  </si>
  <si>
    <t>107 x 105</t>
  </si>
  <si>
    <t>MATT</t>
  </si>
  <si>
    <t>R#865</t>
  </si>
  <si>
    <t>R#866</t>
  </si>
  <si>
    <t>R#867</t>
  </si>
  <si>
    <t>R#868</t>
  </si>
  <si>
    <t>R#869</t>
  </si>
  <si>
    <t>F327VHTR10360</t>
  </si>
  <si>
    <t>F327VHTR10361</t>
  </si>
  <si>
    <t>F327VHTR10362</t>
  </si>
  <si>
    <t>F327VHSU10429</t>
  </si>
  <si>
    <t>F327VHSU10430</t>
  </si>
  <si>
    <t>F327VHSU10431</t>
  </si>
  <si>
    <t>F327VHSU10432</t>
  </si>
  <si>
    <t>F327VHSU10433</t>
  </si>
  <si>
    <t>F327VHSU10434</t>
  </si>
  <si>
    <t>F327VHSU10736</t>
  </si>
  <si>
    <t>F327VHSU10737</t>
  </si>
  <si>
    <t>F327VHSU10738</t>
  </si>
  <si>
    <t>F327VHSU10739</t>
  </si>
  <si>
    <t>F327VHSU10749</t>
  </si>
  <si>
    <t>F327VHSU10750</t>
  </si>
  <si>
    <t>F327VHSU10751</t>
  </si>
  <si>
    <t>F327VHSU10752</t>
  </si>
  <si>
    <t>F327VHSU10753</t>
  </si>
  <si>
    <t>F327VHSU10754</t>
  </si>
  <si>
    <t>F327VHSU10755</t>
  </si>
  <si>
    <t>F327VHSU10756</t>
  </si>
  <si>
    <t>F327VDSU10251</t>
  </si>
  <si>
    <t>F327VDSU10252</t>
  </si>
  <si>
    <t>F327VDSU10253</t>
  </si>
  <si>
    <t>F327VDSU10262</t>
  </si>
  <si>
    <t>F327VDSU10263</t>
  </si>
  <si>
    <t>F327VDSU10264</t>
  </si>
  <si>
    <t>F327VDSU10265</t>
  </si>
  <si>
    <t>F327VDSU10266</t>
  </si>
  <si>
    <t>F327VDSU10267</t>
  </si>
  <si>
    <t>F327VDSU10268</t>
  </si>
  <si>
    <t>F327VDSU10269</t>
  </si>
  <si>
    <t>F327VDTR10306</t>
  </si>
  <si>
    <t>F327VDTR10307</t>
  </si>
  <si>
    <t>F327VDTR10308</t>
  </si>
  <si>
    <t>F327VDTR10309</t>
  </si>
  <si>
    <t>F327VDTR10310</t>
  </si>
  <si>
    <t>F327VDTR10311</t>
  </si>
  <si>
    <t>F327VDTR10312</t>
  </si>
  <si>
    <t>F327VDBZ10320</t>
  </si>
  <si>
    <t>F327VDBZ10321</t>
  </si>
  <si>
    <t>F327VDBZ10322</t>
  </si>
  <si>
    <t>F327VDBZ10323</t>
  </si>
  <si>
    <t>F327VDBZ10324</t>
  </si>
  <si>
    <t>F327VDBZ10325</t>
  </si>
  <si>
    <t>F327VDBZ10326</t>
  </si>
  <si>
    <t>F327VDBZ10327</t>
  </si>
  <si>
    <t>F327VDBZ10328</t>
  </si>
  <si>
    <t>F327VDBZ10329</t>
  </si>
  <si>
    <t>F327VDBZ10330</t>
  </si>
  <si>
    <t>F327VDTR10355</t>
  </si>
  <si>
    <t>F327VDTR10356</t>
  </si>
  <si>
    <t>F327VDTR10357</t>
  </si>
  <si>
    <t>F327VDTR10358</t>
  </si>
  <si>
    <t>F327VDTR10359</t>
  </si>
  <si>
    <t>F327VDTR10360</t>
  </si>
  <si>
    <t>a101193/BEIGE</t>
  </si>
  <si>
    <t>a101193/LT GREY</t>
  </si>
  <si>
    <t>a101193/OLIVE</t>
  </si>
  <si>
    <t>a101193/MED BLUE</t>
  </si>
  <si>
    <t>a100203/62</t>
  </si>
  <si>
    <t>a100203/63</t>
  </si>
  <si>
    <t>a100203/61</t>
  </si>
  <si>
    <t>a100203/64</t>
  </si>
  <si>
    <t>a100203/CREAM</t>
  </si>
  <si>
    <t>a99592/MED GREY</t>
  </si>
  <si>
    <t>a99592/BEIGE</t>
  </si>
  <si>
    <t>a99592/NAVY</t>
  </si>
  <si>
    <t>Nihalchand ref Musou Black 11</t>
  </si>
  <si>
    <t>Nihalchand Tux Poly satin</t>
  </si>
  <si>
    <t>Nihalchand ref 98082</t>
  </si>
  <si>
    <t>Nihalchand ref A99209</t>
  </si>
  <si>
    <t>Nihalchand ref A101181</t>
  </si>
  <si>
    <t>Nihalchand ref A99801</t>
  </si>
  <si>
    <t>Nihalchand design A101209</t>
  </si>
  <si>
    <t>30/20+80S+20D*</t>
  </si>
  <si>
    <t>86% Polyester 12% Rayon 2% Spandex</t>
  </si>
  <si>
    <t>F327VDTR10077</t>
  </si>
  <si>
    <t>F327VDTR10078</t>
  </si>
  <si>
    <t>F327VDTR10079</t>
  </si>
  <si>
    <t>F327VDTR10080</t>
  </si>
  <si>
    <t>F327VDBZ10081</t>
  </si>
  <si>
    <t>F327VDBZ10082</t>
  </si>
  <si>
    <t>F327VDBZ10083</t>
  </si>
  <si>
    <t>F327VDBZ10084</t>
  </si>
  <si>
    <t>F327VDBZ10085</t>
  </si>
  <si>
    <t>F327VDJK10086</t>
  </si>
  <si>
    <t>F327VDJK10087</t>
  </si>
  <si>
    <t>F327VDJK10088</t>
  </si>
  <si>
    <t>F327VDJK10089</t>
  </si>
  <si>
    <t>F327VDJK10090</t>
  </si>
  <si>
    <t>F327VDTR10091</t>
  </si>
  <si>
    <t>F327VDTR10092</t>
  </si>
  <si>
    <t>F327VDTR10093</t>
  </si>
  <si>
    <t>XY72842S</t>
  </si>
  <si>
    <t>XSCN 52059</t>
  </si>
  <si>
    <t>RS No 79</t>
  </si>
  <si>
    <t>60S+30D+40D+40D</t>
  </si>
  <si>
    <t>60S+20D</t>
  </si>
  <si>
    <t>woven</t>
  </si>
  <si>
    <t>F327VSTR10314</t>
  </si>
  <si>
    <t>F327VSTR10315</t>
  </si>
  <si>
    <t>F327VSTR10316</t>
  </si>
  <si>
    <t>F327VSTR10317</t>
  </si>
  <si>
    <t>F327VDSU10278</t>
  </si>
  <si>
    <t>F327VDSU10279</t>
  </si>
  <si>
    <t>F327VDSU10280</t>
  </si>
  <si>
    <t>F327VDTR10281</t>
  </si>
  <si>
    <t>F327VDTR10282</t>
  </si>
  <si>
    <t>F327VDTR10283</t>
  </si>
  <si>
    <t>F327VDTR10346</t>
  </si>
  <si>
    <t>F327VDTR10301</t>
  </si>
  <si>
    <t>F327VDTR10302</t>
  </si>
  <si>
    <t>F327VDTR10303</t>
  </si>
  <si>
    <t>F327VDTR10304</t>
  </si>
  <si>
    <t>F327VDTR10305</t>
  </si>
  <si>
    <t>F327VDTR10347</t>
  </si>
  <si>
    <t>F327VDTR10348</t>
  </si>
  <si>
    <t>F327VDTR10349</t>
  </si>
  <si>
    <t>F327VDTR10350</t>
  </si>
  <si>
    <t>F327VHSU10555</t>
  </si>
  <si>
    <t>F327VHSU10556</t>
  </si>
  <si>
    <t>F327VHSU10557</t>
  </si>
  <si>
    <t>F327VHSU10558</t>
  </si>
  <si>
    <t>F327VHTR10767</t>
  </si>
  <si>
    <t>F327VHTR10768</t>
  </si>
  <si>
    <t>F327VHTR10769</t>
  </si>
  <si>
    <t>F327VHTR10770</t>
  </si>
  <si>
    <t>F327VHTR10771</t>
  </si>
  <si>
    <t>F327VHTR10772</t>
  </si>
  <si>
    <t>30/1 Ne P/SPN x 30/1 Ne P/SPN</t>
  </si>
  <si>
    <t>YD </t>
  </si>
  <si>
    <t>FD </t>
  </si>
  <si>
    <t>FFH-022-00216449-000001-00002-001</t>
  </si>
  <si>
    <t>FFH-022-00216449-000001-00001-001</t>
  </si>
  <si>
    <t>FFH-022-00216449-000001-00022-001</t>
  </si>
  <si>
    <t xml:space="preserve">FFH-022-00216449-000001-00008-001 </t>
  </si>
  <si>
    <t>JQ 80086 B87587</t>
  </si>
  <si>
    <t>FFB-002-00026105-000000-04319-387</t>
  </si>
  <si>
    <t>FFB-002-00026105-000000-00112-387</t>
  </si>
  <si>
    <t>FFB-002-00026105-000000-00346-387</t>
  </si>
  <si>
    <t>FFB-002-00078060-000000-00050-001</t>
  </si>
  <si>
    <t>FFH-002-00078096-000004-00031-001</t>
  </si>
  <si>
    <t xml:space="preserve">FFH-002-00078096-000004-00004-001 </t>
  </si>
  <si>
    <t>FFH-002-00078096-000004-00028-001</t>
  </si>
  <si>
    <t>FFH-002-00078096-000004-00029-001</t>
  </si>
  <si>
    <t xml:space="preserve">FFH-002-00078096-000004-00030-001 </t>
  </si>
  <si>
    <t>FFW-022-00216497-000004-00008-646</t>
  </si>
  <si>
    <t>FFW-022-00216497-000004-00028-646</t>
  </si>
  <si>
    <t>FFW-022-00216497-000004-00029-646</t>
  </si>
  <si>
    <t xml:space="preserve">FFW-022-00216497-000004-00030-646 </t>
  </si>
  <si>
    <t>FFB-027-00029022-000000-04542-027</t>
  </si>
  <si>
    <t>FFB-027-00029022-000000-04543-027</t>
  </si>
  <si>
    <t>29022 New color</t>
  </si>
  <si>
    <t xml:space="preserve">FFB-027-00029022-000000-04541-027 </t>
  </si>
  <si>
    <t>29022 COL-4542</t>
  </si>
  <si>
    <t>29022 COL-4543</t>
  </si>
  <si>
    <t>29022 COL-4541</t>
  </si>
  <si>
    <t>29022 COL-4597 ED-4200876</t>
  </si>
  <si>
    <t>29022 COL-623</t>
  </si>
  <si>
    <t xml:space="preserve">29022 NEW COLOR  </t>
  </si>
  <si>
    <t>TBC </t>
  </si>
  <si>
    <t>Matt</t>
  </si>
  <si>
    <t>Soild</t>
  </si>
  <si>
    <t>F327VHTR10393</t>
  </si>
  <si>
    <t>F327VHTR10394</t>
  </si>
  <si>
    <t>F327VHTR10395</t>
  </si>
  <si>
    <t>F327VHTR10396</t>
  </si>
  <si>
    <t>F327VHSU10424</t>
  </si>
  <si>
    <t>F327VHSU10425</t>
  </si>
  <si>
    <t>F327VHSU10426</t>
  </si>
  <si>
    <t>F327VHSU10427</t>
  </si>
  <si>
    <t>F327VHSU10428</t>
  </si>
  <si>
    <t>F327VHSU10443</t>
  </si>
  <si>
    <t>F327VHSU10444</t>
  </si>
  <si>
    <t>F327VHSU10445</t>
  </si>
  <si>
    <t>F327VHSU10446</t>
  </si>
  <si>
    <t>F327VHSU10447</t>
  </si>
  <si>
    <t>F327VHSU10448</t>
  </si>
  <si>
    <t>F327VHSU10449</t>
  </si>
  <si>
    <t>F327VHSU10450</t>
  </si>
  <si>
    <t>F327VSTR10284</t>
  </si>
  <si>
    <t>F327VSTR10285</t>
  </si>
  <si>
    <t>F327VSTR10289</t>
  </si>
  <si>
    <t>F327VSTR10290</t>
  </si>
  <si>
    <t>F327VHTR10773</t>
  </si>
  <si>
    <t>F327VHTR10774</t>
  </si>
  <si>
    <t>F327VHTR10775</t>
  </si>
  <si>
    <t>50D+75D</t>
  </si>
  <si>
    <t>50D+40D</t>
  </si>
  <si>
    <t>75D+120D</t>
  </si>
  <si>
    <t>75D+100D</t>
  </si>
  <si>
    <t>2305G</t>
  </si>
  <si>
    <t>KT-5298</t>
  </si>
  <si>
    <t>S-209</t>
  </si>
  <si>
    <t>ST090</t>
  </si>
  <si>
    <t>STPL2137</t>
  </si>
  <si>
    <t>F327VHSU10436</t>
  </si>
  <si>
    <t>F327VHSU10437</t>
  </si>
  <si>
    <t>F327VHSU10438</t>
  </si>
  <si>
    <t>F327VHSU10439</t>
  </si>
  <si>
    <t>F327VHSU10440</t>
  </si>
  <si>
    <t>F327VDSU10341</t>
  </si>
  <si>
    <t>F327VDSU10255</t>
  </si>
  <si>
    <t>F327VDSU10256</t>
  </si>
  <si>
    <t>F327VDSU10257</t>
  </si>
  <si>
    <t>F327VDTR10316</t>
  </si>
  <si>
    <t>F327VDTR10317</t>
  </si>
  <si>
    <t>F327VDBZ10331</t>
  </si>
  <si>
    <t>F327VDBZ10332</t>
  </si>
  <si>
    <t>F327VDTR10333</t>
  </si>
  <si>
    <t>F327VDTR10334</t>
  </si>
  <si>
    <t>F327VDTR10362</t>
  </si>
  <si>
    <t>F327VDTR10363</t>
  </si>
  <si>
    <t>F327VDTR10364</t>
  </si>
  <si>
    <t>F327VDTR10365</t>
  </si>
  <si>
    <t>F327VHTR10389</t>
  </si>
  <si>
    <t>F327VHTR10390</t>
  </si>
  <si>
    <t>F327VHTR10392</t>
  </si>
  <si>
    <t>F327VHTR10363</t>
  </si>
  <si>
    <t>F327VHTR10364</t>
  </si>
  <si>
    <t>F327VHTR10366</t>
  </si>
  <si>
    <t>F327VHTR10380</t>
  </si>
  <si>
    <t>F327VHTR10381</t>
  </si>
  <si>
    <t>F327VHTR10382</t>
  </si>
  <si>
    <t>F327VHTR10383</t>
  </si>
  <si>
    <t>F327VHTR10384</t>
  </si>
  <si>
    <t>F327VHTR10385</t>
  </si>
  <si>
    <t>F327VHTR10386</t>
  </si>
  <si>
    <t>F327VHTR10387</t>
  </si>
  <si>
    <t>F327VHTR10397</t>
  </si>
  <si>
    <t>F327VHTR10398</t>
  </si>
  <si>
    <t>F327VHTR10399</t>
  </si>
  <si>
    <t>F327VHTR10400</t>
  </si>
  <si>
    <t>F327VDSU10340</t>
  </si>
  <si>
    <t>F327VDTR10361</t>
  </si>
  <si>
    <t>F327VHTR10388</t>
  </si>
  <si>
    <t>181973-JS</t>
  </si>
  <si>
    <t>181952-JS</t>
  </si>
  <si>
    <t>181256-XS188-JS</t>
  </si>
  <si>
    <t>JISI-WTFVDTR00071</t>
  </si>
  <si>
    <t>JISI-181989/2</t>
  </si>
  <si>
    <t>JISI-181989</t>
  </si>
  <si>
    <t>JISI-MELANGE BROWN</t>
  </si>
  <si>
    <t>JISI-MELANGE LT GREEN</t>
  </si>
  <si>
    <t>JISI-MELANGE NUDE</t>
  </si>
  <si>
    <t>JISI-MELANGE NAVY</t>
  </si>
  <si>
    <t>181256-XS188-JS/COL 2</t>
  </si>
  <si>
    <t>181256-XS188-JS/COL BEIGE</t>
  </si>
  <si>
    <t>181989/COL 3</t>
  </si>
  <si>
    <t>181989/COL 4</t>
  </si>
  <si>
    <t>181989/COL OLIVE</t>
  </si>
  <si>
    <t>9W464-JS</t>
  </si>
  <si>
    <t>181879-JS</t>
  </si>
  <si>
    <t>9W488-JS</t>
  </si>
  <si>
    <t>181617/JS Print</t>
  </si>
  <si>
    <t>RD4C168</t>
  </si>
  <si>
    <t>FL5902</t>
  </si>
  <si>
    <t>45s+40s+75D</t>
  </si>
  <si>
    <t>45s+40s+75D+40D</t>
  </si>
  <si>
    <t>70D+60S+40D</t>
  </si>
  <si>
    <t>twill</t>
  </si>
  <si>
    <t>NA(knit)</t>
  </si>
  <si>
    <t>seersucker</t>
  </si>
  <si>
    <t>40S+30S+150D+70D</t>
  </si>
  <si>
    <t>60% Polyester 40% Cotton</t>
  </si>
  <si>
    <t>53% Viscose 47% Polyester</t>
  </si>
  <si>
    <t>56% Nylon 16% Rayon 14% Viscose 14% Spandex</t>
  </si>
  <si>
    <t>70% Polyester 30% Rayon</t>
  </si>
  <si>
    <t>82% Polyester 18% Rayon</t>
  </si>
  <si>
    <t>50% Cotton 32% Polyester 17% Viscose 1% Spandex</t>
  </si>
  <si>
    <t>57% Cotton 28% Polyester 13% Viscose 2% Spandex</t>
  </si>
  <si>
    <t>69% Polyester 29% Viscose 2% Spandex</t>
  </si>
  <si>
    <t>62% Polyester 18% Viscose 18% Wool 2% Spandex</t>
  </si>
  <si>
    <t>62% Lyocell 26% Nylon 2% Spandex</t>
  </si>
  <si>
    <t>56% Nylon 35% Rayon 9% Spandex</t>
  </si>
  <si>
    <t>69% Polyester 15% Viscose 14% Wool 2% Spandex</t>
  </si>
  <si>
    <t>49% Polyester 49% Wool 2% Spandex</t>
  </si>
  <si>
    <t>53% Polyester 22% Linen 20% Lyocell 5% Spandex</t>
  </si>
  <si>
    <t>65% Rayon 27% Nylon 8% Spandex</t>
  </si>
  <si>
    <t>64% Rayon 36% Polyester</t>
  </si>
  <si>
    <t>70% Polyester 26% Rayon 4% Spandex</t>
  </si>
  <si>
    <t>70% Polyester 27% Rayon 3% Spandex</t>
  </si>
  <si>
    <t>88% Polyester 6% Rayon 6% Spandex</t>
  </si>
  <si>
    <t>89% Polyester 6% Rayon 5% Spandex</t>
  </si>
  <si>
    <t>76% Polyester 20% Rayon 4% Spandex</t>
  </si>
  <si>
    <t>85% Wool 15% Nylon</t>
  </si>
  <si>
    <t>54% Wool 44% Polyester 2% Spandex</t>
  </si>
  <si>
    <t>Normal Soft</t>
  </si>
  <si>
    <t>106 x 64</t>
  </si>
  <si>
    <t>109 x 91</t>
  </si>
  <si>
    <t>110 x 80</t>
  </si>
  <si>
    <t>149 x 109</t>
  </si>
  <si>
    <t>79 x 62</t>
  </si>
  <si>
    <t>87 x 66</t>
  </si>
  <si>
    <t>92 x 84</t>
  </si>
  <si>
    <t>98 x 84</t>
  </si>
  <si>
    <t>100 x 150D+40D</t>
  </si>
  <si>
    <t>150D+95D x 150D+95D</t>
  </si>
  <si>
    <t>2/100/NM x 1/55/NM</t>
  </si>
  <si>
    <t>2/28 +2/82nm x 2/28</t>
  </si>
  <si>
    <t>2/40/Ne x 1/24/NE</t>
  </si>
  <si>
    <t>2/40/NE x 1/48/NM</t>
  </si>
  <si>
    <t>2/46/NE x 1/23/NE</t>
  </si>
  <si>
    <t>2/46/Ne x 1/26/Ne</t>
  </si>
  <si>
    <t>2/46/Ne x 1/55/NM</t>
  </si>
  <si>
    <t>2/50+2/82NM x 2/50+2/50</t>
  </si>
  <si>
    <t>2/40 Ne x  30/1Ne</t>
  </si>
  <si>
    <t>2/50s+2/47 x 2/50s+1/20</t>
  </si>
  <si>
    <t>2/50/NE x 1/24/NE</t>
  </si>
  <si>
    <t>2/50 + 2/82 NM x 2/50</t>
  </si>
  <si>
    <t>30S x 100D</t>
  </si>
  <si>
    <t>30S/1 x 32S/1</t>
  </si>
  <si>
    <t>32/2+40D x 32/2+40D</t>
  </si>
  <si>
    <t>32s/1+40D x 150D+40D</t>
  </si>
  <si>
    <t>32s/1+40D x 150D+41D</t>
  </si>
  <si>
    <t>32s/1+40D x 150D+42D</t>
  </si>
  <si>
    <t>40S/2+100D x 32S/1+40D+100D</t>
  </si>
  <si>
    <t>95 x 95</t>
  </si>
  <si>
    <t>50s/2 x 25s/1 + 40dsp</t>
  </si>
  <si>
    <t>50S/2 x 28S/1</t>
  </si>
  <si>
    <t>50S/2+200S x 150D+25S/1+40DSP</t>
  </si>
  <si>
    <t>90 x 106</t>
  </si>
  <si>
    <t>50S/2+40D x 75D + 40D</t>
  </si>
  <si>
    <t>160 x 135</t>
  </si>
  <si>
    <t>190 x 140</t>
  </si>
  <si>
    <t>80 x 90</t>
  </si>
  <si>
    <t>SNB</t>
  </si>
  <si>
    <t>Trouser</t>
  </si>
  <si>
    <t>Blazer</t>
  </si>
  <si>
    <t>Jacket</t>
  </si>
  <si>
    <t>S.No</t>
  </si>
  <si>
    <t>m</t>
  </si>
  <si>
    <t>F327VHTR10367</t>
  </si>
  <si>
    <t>F327VHTR10368</t>
  </si>
  <si>
    <t>F327VHTR10369</t>
  </si>
  <si>
    <t>F327VHTR10370</t>
  </si>
  <si>
    <t>Teijin Frontier Co Ltd</t>
  </si>
  <si>
    <t>50D+50D</t>
  </si>
  <si>
    <t>242 x 204</t>
  </si>
  <si>
    <t>Water Repellent</t>
  </si>
  <si>
    <t>TSZZD15E WR0</t>
  </si>
  <si>
    <t>F327VDSU10274</t>
  </si>
  <si>
    <t>F327VDSU10275</t>
  </si>
  <si>
    <t>F327VDSU10276</t>
  </si>
  <si>
    <t>F327VDSU10277</t>
  </si>
  <si>
    <t>Kane - 428 # 3</t>
  </si>
  <si>
    <t>Kane - 428 # 4</t>
  </si>
  <si>
    <t>Kane - 428 # 1</t>
  </si>
  <si>
    <t>Kane - 428 # 2</t>
  </si>
  <si>
    <t>F327VHSU10451</t>
  </si>
  <si>
    <t>F327VHSU10452</t>
  </si>
  <si>
    <t>F327VHSU10453</t>
  </si>
  <si>
    <t>F327VHSU10454</t>
  </si>
  <si>
    <t>F327VHSU10455</t>
  </si>
  <si>
    <t>F327VHSU10405</t>
  </si>
  <si>
    <t>F327VHSU10406</t>
  </si>
  <si>
    <t>F327VHSU10407</t>
  </si>
  <si>
    <t>F327VHSU10408</t>
  </si>
  <si>
    <t>F327VDTR10342</t>
  </si>
  <si>
    <t>F327VDTR10343</t>
  </si>
  <si>
    <t>F327VDTR10344</t>
  </si>
  <si>
    <t>F327VDTR10345</t>
  </si>
  <si>
    <t>F327VDTR10293</t>
  </si>
  <si>
    <t>F327VDTR10294</t>
  </si>
  <si>
    <t>F327VDTR10295</t>
  </si>
  <si>
    <t>F327VDTR10296</t>
  </si>
  <si>
    <t>F327VDTR10297</t>
  </si>
  <si>
    <t>F327VDTR10298</t>
  </si>
  <si>
    <t>F327VDTR10299</t>
  </si>
  <si>
    <t>F327VDTR10300</t>
  </si>
  <si>
    <t>F327VHSU10550</t>
  </si>
  <si>
    <t>F327VHSU10551</t>
  </si>
  <si>
    <t>F327VHSU10552</t>
  </si>
  <si>
    <t>F327VHSU10553</t>
  </si>
  <si>
    <t>F327VHSU10554</t>
  </si>
  <si>
    <t>47% Viscose 23% Polyester 23% Nylon 7% Spandex</t>
  </si>
  <si>
    <t>40S/R+70/40N+75D+40D</t>
  </si>
  <si>
    <t xml:space="preserve">Solid  </t>
  </si>
  <si>
    <t>89% Polyester 6% Rayon 3% Linen 2% Spandex</t>
  </si>
  <si>
    <t>Textured- Geometric</t>
  </si>
  <si>
    <t>20% Polyester 28% Rayon 44% Nylon 8% Elastane</t>
  </si>
  <si>
    <t>70D+40D+75D+50S</t>
  </si>
  <si>
    <t>F- Normal Soft</t>
  </si>
  <si>
    <t>Textured Hearts</t>
  </si>
  <si>
    <t>18% Polyester 49% Rayon 28% Nylon 5% Elastane</t>
  </si>
  <si>
    <t>60S+50D+70D+40D</t>
  </si>
  <si>
    <t>77% Nylon, 17% Viscore, 6% Elastane</t>
  </si>
  <si>
    <t xml:space="preserve">150D+40+170Dx 2 </t>
  </si>
  <si>
    <t xml:space="preserve">Textured  Solid </t>
  </si>
  <si>
    <t>March - 29 UK</t>
  </si>
  <si>
    <t>MT-F86054</t>
  </si>
  <si>
    <t>MT0S04061</t>
  </si>
  <si>
    <t>F327VHTR10391</t>
  </si>
  <si>
    <t>N40D+N40D+40DSPXN40D+N40D+40DSP</t>
  </si>
  <si>
    <t>Check</t>
  </si>
  <si>
    <t>Stripe</t>
  </si>
  <si>
    <t>2026/5/29 Venkatesh: NW-24-862 - option C Approved.</t>
  </si>
  <si>
    <t>NW-24-030 - Option D Approved.</t>
  </si>
  <si>
    <t>NW-24-030 - Option A Approved.</t>
  </si>
  <si>
    <t>NW-24-863 - Option A Approved.</t>
  </si>
  <si>
    <t>NW-24-862 - option C Approved</t>
  </si>
  <si>
    <t>NW-24-862 - option C Approved.</t>
  </si>
  <si>
    <t>light grey</t>
  </si>
  <si>
    <t>green</t>
  </si>
  <si>
    <t>navy</t>
  </si>
  <si>
    <t>black</t>
  </si>
  <si>
    <t>charcoal</t>
  </si>
  <si>
    <t>F327VHSU10441</t>
  </si>
  <si>
    <t>F327VHSU10442</t>
  </si>
  <si>
    <t>F327VHSU10456</t>
  </si>
  <si>
    <t>F327VHSU10457</t>
  </si>
  <si>
    <t>F327VHSU10458</t>
  </si>
  <si>
    <t>F327VHSU10459</t>
  </si>
  <si>
    <t>F327VHSU10461</t>
  </si>
  <si>
    <t>F327VHSU10462</t>
  </si>
  <si>
    <t>F327VHSU10463</t>
  </si>
  <si>
    <t>F327VHSU10464</t>
  </si>
  <si>
    <t>F327VHSU10465</t>
  </si>
  <si>
    <t>F327VHSU10466</t>
  </si>
  <si>
    <t>F327VHTR10371</t>
  </si>
  <si>
    <t>F327VHTR10372</t>
  </si>
  <si>
    <t>F327VHTR10373</t>
  </si>
  <si>
    <t>F327VHTR10374</t>
  </si>
  <si>
    <t>F327VHTR10375</t>
  </si>
  <si>
    <t>F327VHTR10376</t>
  </si>
  <si>
    <t>F327VHTR10377</t>
  </si>
  <si>
    <t>F327VHTR10378</t>
  </si>
  <si>
    <t>F327VHTR10379</t>
  </si>
  <si>
    <t>F327VHSU10460</t>
  </si>
  <si>
    <t>60s+50D+40D</t>
  </si>
  <si>
    <t>70D+30D</t>
  </si>
  <si>
    <t>PD+print</t>
  </si>
  <si>
    <t>RD530</t>
  </si>
  <si>
    <t>RD1A187</t>
  </si>
  <si>
    <t>RPA45-I</t>
  </si>
  <si>
    <t>RPA45-B</t>
  </si>
  <si>
    <t>RPA45-E</t>
  </si>
  <si>
    <t>RPA45-R</t>
  </si>
  <si>
    <t>RPA45-S</t>
  </si>
  <si>
    <t>RPA45-T</t>
  </si>
  <si>
    <t>RD2A452</t>
  </si>
  <si>
    <t>F327VDSU10254</t>
  </si>
  <si>
    <t>F327VDTR10315</t>
  </si>
  <si>
    <t>F327VHTR10365</t>
  </si>
  <si>
    <t>F327VHSU10435</t>
  </si>
  <si>
    <t>Medium grey</t>
  </si>
  <si>
    <t>Medium blue</t>
  </si>
  <si>
    <t>Khaki</t>
  </si>
  <si>
    <t>Navy</t>
  </si>
  <si>
    <t>181256-XS188-JS/COL 4</t>
  </si>
  <si>
    <t>F327VDTR10289</t>
  </si>
  <si>
    <t>40X5.5SX40S+40D</t>
  </si>
  <si>
    <t>D81150A/80A600439</t>
  </si>
  <si>
    <t>F327VDBZ10319</t>
  </si>
  <si>
    <t>F327VDTR10335</t>
  </si>
  <si>
    <t>F327VDTR10337</t>
  </si>
  <si>
    <t>F327VDTR10338</t>
  </si>
  <si>
    <t>F327VDTR10339</t>
  </si>
  <si>
    <t>F327VDBZ10318</t>
  </si>
  <si>
    <t>F327VDTR10336</t>
  </si>
  <si>
    <t>50S/2+50S/2+40DSP*2</t>
  </si>
  <si>
    <t>70D+140D+30DSP</t>
  </si>
  <si>
    <t>Wine</t>
  </si>
  <si>
    <t>Cream</t>
  </si>
  <si>
    <t>Rust</t>
  </si>
  <si>
    <t>Maroon</t>
  </si>
  <si>
    <t>Brown</t>
  </si>
  <si>
    <t>F327VHSU10746</t>
  </si>
  <si>
    <t>F327VHSU10747</t>
  </si>
  <si>
    <t>F327VHSU10748</t>
  </si>
  <si>
    <t>50S/2 X 200D+40D</t>
  </si>
  <si>
    <t>102 X 86</t>
  </si>
  <si>
    <t>Black</t>
  </si>
  <si>
    <t>32022</t>
  </si>
  <si>
    <t>16107</t>
  </si>
  <si>
    <t>JS-2566</t>
  </si>
  <si>
    <t>F327VDTR10352</t>
  </si>
  <si>
    <t>F327VDTR10353</t>
  </si>
  <si>
    <t>F327VDTR10354</t>
  </si>
  <si>
    <t>F327VDTR10351</t>
  </si>
  <si>
    <t>32S+75D+170D</t>
  </si>
  <si>
    <t>Pink</t>
  </si>
  <si>
    <t>Green</t>
  </si>
  <si>
    <t>XY72874</t>
  </si>
  <si>
    <t>53% Cotton 47% Polyester</t>
  </si>
  <si>
    <t>81% Nylon 19% Spandex</t>
  </si>
  <si>
    <t>94% Nylon 6% Spandex</t>
  </si>
  <si>
    <t>69% Polyester 29% Rayon 2% Spandex</t>
  </si>
  <si>
    <t>86% Polyester 8% Rayon 6% Spandex</t>
  </si>
  <si>
    <t>57% Polyester 30% Coolmax 13% Spandex</t>
  </si>
  <si>
    <t>200d x 110d </t>
  </si>
  <si>
    <t>40S/2 x 250D+40D</t>
  </si>
  <si>
    <t>116 x 98</t>
  </si>
  <si>
    <t>66 x 50</t>
  </si>
  <si>
    <t>96 x 95</t>
  </si>
  <si>
    <t>F327VHSU10401</t>
  </si>
  <si>
    <t>F327VHSU10402</t>
  </si>
  <si>
    <t>F327VHSU10403</t>
  </si>
  <si>
    <t>F327VHSU10404</t>
  </si>
  <si>
    <t>F327VHSU10421</t>
  </si>
  <si>
    <t>F327VHSU10422</t>
  </si>
  <si>
    <t>F327VHSU10423</t>
  </si>
  <si>
    <t>F327VHSU10742</t>
  </si>
  <si>
    <t>F327VHSU10743</t>
  </si>
  <si>
    <t>F327VHSU10744</t>
  </si>
  <si>
    <t>F327VHSU10745</t>
  </si>
  <si>
    <t>F327VHSU10546</t>
  </si>
  <si>
    <t>F327VHSU10547</t>
  </si>
  <si>
    <t>F327VHSU10548</t>
  </si>
  <si>
    <t>F327VHSU10549</t>
  </si>
  <si>
    <t>F327VHSU10559</t>
  </si>
  <si>
    <t>F327VHSU10560</t>
  </si>
  <si>
    <t>F327VHSU10561</t>
  </si>
  <si>
    <t>F327VHSU10567</t>
  </si>
  <si>
    <t>F327VHSU10568</t>
  </si>
  <si>
    <t>2/40  NE-1/20  NE</t>
  </si>
  <si>
    <t>2/2 TWILL</t>
  </si>
  <si>
    <t>2/30  NE-2/30  NE</t>
  </si>
  <si>
    <t>2/30  NE-2/30  NE</t>
  </si>
  <si>
    <t>2/50  NE-2/50  NE</t>
  </si>
  <si>
    <t>FANCY</t>
  </si>
  <si>
    <t>2/44  NE-1/32  NE</t>
  </si>
  <si>
    <t>2/40  NE-2/40  NE</t>
  </si>
  <si>
    <t>MATT/HOPSA</t>
  </si>
  <si>
    <t>Fiber Dyed</t>
  </si>
  <si>
    <t>GR68214</t>
  </si>
  <si>
    <t>GR68235</t>
  </si>
  <si>
    <t>70% Polyester 19% Viscose 11% Linen</t>
  </si>
  <si>
    <t>72% Polyester 17% Viscose 10% Linen 1% Spandex</t>
  </si>
  <si>
    <t>55% Polyester 35% Viscose 10% Spandex</t>
  </si>
  <si>
    <t>128 x 100</t>
  </si>
  <si>
    <t>72 x 72</t>
  </si>
  <si>
    <t>135 x 72</t>
  </si>
  <si>
    <t>84 x 68</t>
  </si>
  <si>
    <t>72 x 76</t>
  </si>
  <si>
    <t>Received</t>
  </si>
  <si>
    <t>F327VSTR10278</t>
  </si>
  <si>
    <t>F327VSTR10279</t>
  </si>
  <si>
    <t>F327VSTR10280</t>
  </si>
  <si>
    <t>F327VSTR10281</t>
  </si>
  <si>
    <t>F327VSTR10291</t>
  </si>
  <si>
    <t>F327VSTR10292</t>
  </si>
  <si>
    <t>F327VSTR10297</t>
  </si>
  <si>
    <t>F327VSTR10298</t>
  </si>
  <si>
    <t>F327VSTR10299</t>
  </si>
  <si>
    <t>F327VSTR10300</t>
  </si>
  <si>
    <t>F327VSTR10301</t>
  </si>
  <si>
    <t>F327VSTR10302</t>
  </si>
  <si>
    <t>F327VSTR10303</t>
  </si>
  <si>
    <t>F327VSTR10304</t>
  </si>
  <si>
    <t>F327VSTR10455</t>
  </si>
  <si>
    <t>F327VSTR10456</t>
  </si>
  <si>
    <t>F327VSTR10457</t>
  </si>
  <si>
    <t>F327VSTR10559</t>
  </si>
  <si>
    <t>F327VSTR10560</t>
  </si>
  <si>
    <t>F327VSTR10561</t>
  </si>
  <si>
    <t>F327VSTR10556</t>
  </si>
  <si>
    <t>F327VSTR10557</t>
  </si>
  <si>
    <t>F327VSTR10558</t>
  </si>
  <si>
    <t>PIXEL</t>
  </si>
  <si>
    <t>1YLCT000018/26565</t>
  </si>
  <si>
    <t>2YLCT000020M38859</t>
  </si>
  <si>
    <t>LT BLUE</t>
  </si>
  <si>
    <t>WHITE</t>
  </si>
  <si>
    <t>LT GREEN</t>
  </si>
  <si>
    <t>MD GREY</t>
  </si>
  <si>
    <t>CHOCOLATE</t>
  </si>
  <si>
    <t>OLIVE</t>
  </si>
  <si>
    <t>LT GREY</t>
  </si>
  <si>
    <t>BEIGE</t>
  </si>
  <si>
    <t>CHARCOAL</t>
  </si>
  <si>
    <t>KHAKI</t>
  </si>
  <si>
    <t>CREAM - 20</t>
  </si>
  <si>
    <t>DK KHAKI -7</t>
  </si>
  <si>
    <t>NAVY - 17</t>
  </si>
  <si>
    <t xml:space="preserve">NAVY </t>
  </si>
  <si>
    <t xml:space="preserve">CREAM   </t>
  </si>
  <si>
    <t>BROWN</t>
  </si>
  <si>
    <t>40*30+30spx</t>
  </si>
  <si>
    <t>2/30*16</t>
  </si>
  <si>
    <t>30*20+20spx</t>
  </si>
  <si>
    <t>30 X 16 SPX</t>
  </si>
  <si>
    <t>16 CTNLINX16CTN LIN</t>
  </si>
  <si>
    <t>244x124</t>
  </si>
  <si>
    <t>176*74</t>
  </si>
  <si>
    <t>176*76</t>
  </si>
  <si>
    <t>184x66</t>
  </si>
  <si>
    <t>68X66</t>
  </si>
  <si>
    <t>Twill-Cavalry</t>
  </si>
  <si>
    <t>Feather touch (milk fabric)-Need Yardages</t>
  </si>
  <si>
    <t>CAVALRY-Need Yardages</t>
  </si>
  <si>
    <t>S.P FLY-Need Yardages</t>
  </si>
  <si>
    <t>KING-Need Yardages</t>
  </si>
  <si>
    <t>F327VHTR10467</t>
  </si>
  <si>
    <t>F327VHTR10468</t>
  </si>
  <si>
    <t>F327VHTR10469</t>
  </si>
  <si>
    <t>F327VHTR10470</t>
  </si>
  <si>
    <t>F327VHTR10471</t>
  </si>
  <si>
    <t>F327VHTR10472</t>
  </si>
  <si>
    <t>F327VHTR10473</t>
  </si>
  <si>
    <t>F327VHTR10474</t>
  </si>
  <si>
    <t>F327VHTR10475</t>
  </si>
  <si>
    <t>F327VHTR10476</t>
  </si>
  <si>
    <t>F327VHTR10477</t>
  </si>
  <si>
    <t>F327VHTR10478</t>
  </si>
  <si>
    <t>F327VHTR10491</t>
  </si>
  <si>
    <t>F327VHTR10492</t>
  </si>
  <si>
    <t>F327VHTR10493</t>
  </si>
  <si>
    <t>F327VHTR10494</t>
  </si>
  <si>
    <t>F327VHTR10495</t>
  </si>
  <si>
    <t>F327VHTR10496</t>
  </si>
  <si>
    <t>F327VHTR10497</t>
  </si>
  <si>
    <t>F327VHTR10498</t>
  </si>
  <si>
    <t>F327VHTR10499</t>
  </si>
  <si>
    <t>F327VHTR10500</t>
  </si>
  <si>
    <t>F327VHTR10501</t>
  </si>
  <si>
    <t>F327VHTR10502</t>
  </si>
  <si>
    <t>F327VHTR10503</t>
  </si>
  <si>
    <t>F327VHTR10504</t>
  </si>
  <si>
    <t>F327VHTR10505</t>
  </si>
  <si>
    <t>F327VHTR10506</t>
  </si>
  <si>
    <t>F327VHTR10507</t>
  </si>
  <si>
    <t>F327VDTR10290</t>
  </si>
  <si>
    <t>F327VDTR10291</t>
  </si>
  <si>
    <t>F327VDTR10292</t>
  </si>
  <si>
    <t>2/1 TWILL</t>
  </si>
  <si>
    <t>GR48780</t>
  </si>
  <si>
    <t>GR68113</t>
  </si>
  <si>
    <t>GR68123</t>
  </si>
  <si>
    <t>GR68124</t>
  </si>
  <si>
    <t>2/40  NE x 2/40  NE</t>
  </si>
  <si>
    <t>80 x 62</t>
  </si>
  <si>
    <t>72 x 60</t>
  </si>
  <si>
    <t>60 x 56</t>
  </si>
  <si>
    <t>84 x 72</t>
  </si>
  <si>
    <t>2/40Ne x 2/40Ne</t>
  </si>
  <si>
    <t>72 x 56</t>
  </si>
  <si>
    <t>60 x 48</t>
  </si>
  <si>
    <t>55% Polyester 45% Viscose</t>
  </si>
  <si>
    <t>2/44  NE x 1/32  NE</t>
  </si>
  <si>
    <t>80 x 98</t>
  </si>
  <si>
    <t>2/40  NE x 1/20  NE</t>
  </si>
  <si>
    <t>F327VHSU10416</t>
  </si>
  <si>
    <t>F327VHSU10417</t>
  </si>
  <si>
    <t>60LEA x 60LEA</t>
  </si>
  <si>
    <t>83 x 68</t>
  </si>
  <si>
    <t>MARISA</t>
  </si>
  <si>
    <t>F327VHSU10414</t>
  </si>
  <si>
    <t>F327VHSU10415</t>
  </si>
  <si>
    <t>F327VHSU10418</t>
  </si>
  <si>
    <t>F327VHSU10419</t>
  </si>
  <si>
    <t>F327VHSU10420</t>
  </si>
  <si>
    <t>36NML x 36NML</t>
  </si>
  <si>
    <t>26NML+48/2NMLG x 26NML+48/2NMLG</t>
  </si>
  <si>
    <t>71 x 61</t>
  </si>
  <si>
    <t>Airo Touch</t>
  </si>
  <si>
    <t>SP00001191/10</t>
  </si>
  <si>
    <t>SP00001191/20</t>
  </si>
  <si>
    <t>SP00001191/30</t>
  </si>
  <si>
    <t>SP00001191/40</t>
  </si>
  <si>
    <t>SP00001191/50</t>
  </si>
  <si>
    <t>30/1NE x 30/1NE</t>
  </si>
  <si>
    <t>113 x 93</t>
  </si>
  <si>
    <t>105 x 88</t>
  </si>
  <si>
    <t>83 x 60</t>
  </si>
  <si>
    <t>F327VHTR10479</t>
  </si>
  <si>
    <t>F327VHTR10480</t>
  </si>
  <si>
    <t>F327VHTR10481</t>
  </si>
  <si>
    <t>F327VHTR10482</t>
  </si>
  <si>
    <t>F327VHTR10483</t>
  </si>
  <si>
    <t>F327VHTR10484</t>
  </si>
  <si>
    <t>F327VHTR10485</t>
  </si>
  <si>
    <t>F327VHTR10486</t>
  </si>
  <si>
    <t>F327VHTR10487</t>
  </si>
  <si>
    <t>F327VHTR10488</t>
  </si>
  <si>
    <t>F327VHTR10489</t>
  </si>
  <si>
    <t>F327VHTR10490</t>
  </si>
  <si>
    <t>F327VHTR10514</t>
  </si>
  <si>
    <t>F327VHTR10515</t>
  </si>
  <si>
    <t>F327VHSU10562</t>
  </si>
  <si>
    <t>F327VHSU10563</t>
  </si>
  <si>
    <t>F327VHSU10575</t>
  </si>
  <si>
    <t>F327VHSU10576</t>
  </si>
  <si>
    <t>F327VHSU10577</t>
  </si>
  <si>
    <t>F327VHSU10578</t>
  </si>
  <si>
    <t>F327VHSU10579</t>
  </si>
  <si>
    <t>F327VHSU10580</t>
  </si>
  <si>
    <t>F327VHSU10585</t>
  </si>
  <si>
    <t>F327VHSU10586</t>
  </si>
  <si>
    <t>F327VHSU10587</t>
  </si>
  <si>
    <t>F327VHSU10588</t>
  </si>
  <si>
    <t>F327VHSU10589</t>
  </si>
  <si>
    <t>F327VHSU10590</t>
  </si>
  <si>
    <t>F327VHSU10591</t>
  </si>
  <si>
    <t>F327VHSU10592</t>
  </si>
  <si>
    <t>F327VHTR10648</t>
  </si>
  <si>
    <t>F327VHTR10649</t>
  </si>
  <si>
    <t>F327VHTR10645</t>
  </si>
  <si>
    <t>F327VHTR10646</t>
  </si>
  <si>
    <t>F327VHTR10647</t>
  </si>
  <si>
    <t>F327VHTR10637</t>
  </si>
  <si>
    <t>F327VHTR10638</t>
  </si>
  <si>
    <t>F327VHTR10639</t>
  </si>
  <si>
    <t>F327VHTR10640</t>
  </si>
  <si>
    <t>F327VHSU10733</t>
  </si>
  <si>
    <t>F327VHSU10732</t>
  </si>
  <si>
    <t>F327VHSU10734</t>
  </si>
  <si>
    <t>F327VHSU10735</t>
  </si>
  <si>
    <t>F327VHSU10728</t>
  </si>
  <si>
    <t>F327VHSU10729</t>
  </si>
  <si>
    <t>F327VHSU10730</t>
  </si>
  <si>
    <t>F327VHSU10731</t>
  </si>
  <si>
    <t>Wash + KD</t>
  </si>
  <si>
    <t>Top Dyed</t>
  </si>
  <si>
    <t>75D x 150D + 40D</t>
  </si>
  <si>
    <t>36S/2 + 40S/2 x 40S/2 +200D + 100D + 40DSP</t>
  </si>
  <si>
    <t>166 x 98</t>
  </si>
  <si>
    <t>84 x 66</t>
  </si>
  <si>
    <t>150D/A44F+40DSP x 150D/A44F + 40DSP</t>
  </si>
  <si>
    <t>74 x 50</t>
  </si>
  <si>
    <t>F327VSTR10282</t>
  </si>
  <si>
    <t>F327VSTR10283</t>
  </si>
  <si>
    <t>F327VSTR10286</t>
  </si>
  <si>
    <t>F327VSTR10287</t>
  </si>
  <si>
    <t>F327VSTR10288</t>
  </si>
  <si>
    <t>F327VSTR10293</t>
  </si>
  <si>
    <t>F327VSTR10294</t>
  </si>
  <si>
    <t>F327VSTR10295</t>
  </si>
  <si>
    <t>F327VSTR10296</t>
  </si>
  <si>
    <t>32 X 16spdx</t>
  </si>
  <si>
    <t>60 X 30spdx</t>
  </si>
  <si>
    <t>32 X 20+20spdx(1:1)</t>
  </si>
  <si>
    <t>172x56</t>
  </si>
  <si>
    <t>254x108</t>
  </si>
  <si>
    <t>162x70</t>
  </si>
  <si>
    <t>4/1 satin</t>
  </si>
  <si>
    <t>dyed</t>
  </si>
  <si>
    <t>print on dyed</t>
  </si>
  <si>
    <t>10 x 11 CTN LIN</t>
  </si>
  <si>
    <t>Supplier Lead time</t>
  </si>
  <si>
    <t>40% Polyester 30% Modal 30% Wool</t>
  </si>
  <si>
    <t>59% Wool 39% Polyester 2% Spandex</t>
  </si>
  <si>
    <t>63% Polyetser 33% Viscose 4% Spandex</t>
  </si>
  <si>
    <t>65% Polyester 35% Wool</t>
  </si>
  <si>
    <t>69% Wool ( Super 100s) 29% Polyester 2% Spandex</t>
  </si>
  <si>
    <t>64% Polyester 18% Viscose 16% Wool 2% Spandex</t>
  </si>
  <si>
    <t>74% Polyester 24% Wool 2% Spandex</t>
  </si>
  <si>
    <t>2/86 x 1/44</t>
  </si>
  <si>
    <t>2/86 x 1/56</t>
  </si>
  <si>
    <t>103 x 80</t>
  </si>
  <si>
    <t>105 x 86</t>
  </si>
  <si>
    <t>69 x 68</t>
  </si>
  <si>
    <t>70 x 62</t>
  </si>
  <si>
    <t>84 x 91</t>
  </si>
  <si>
    <t>85 x 80</t>
  </si>
  <si>
    <t>90 x 73</t>
  </si>
  <si>
    <t>93 x 78</t>
  </si>
  <si>
    <t>96 x 90</t>
  </si>
  <si>
    <t>98 x 86</t>
  </si>
  <si>
    <t>Domesrtic</t>
  </si>
  <si>
    <t>Transport cost /Mtrs</t>
  </si>
  <si>
    <t>Transport cost /Kgs</t>
  </si>
  <si>
    <t>Transport Cost/Mtrs ( Wpven )</t>
  </si>
  <si>
    <t>0 x 0</t>
  </si>
  <si>
    <t>102 x 72</t>
  </si>
  <si>
    <t>F327VHS810593</t>
  </si>
  <si>
    <t>F327VHS810594</t>
  </si>
  <si>
    <t>F327VHS810595</t>
  </si>
  <si>
    <t>F327VHS810596</t>
  </si>
  <si>
    <t>F327VHS810597</t>
  </si>
  <si>
    <t>F327VHS810598</t>
  </si>
  <si>
    <t>F327VHS810599</t>
  </si>
  <si>
    <t>F327VHS810600</t>
  </si>
  <si>
    <t>F327VHS810614</t>
  </si>
  <si>
    <t>F327VHS810615</t>
  </si>
  <si>
    <t>F327VHS810616</t>
  </si>
  <si>
    <t>F327VHS810617</t>
  </si>
  <si>
    <t>F327VHS810618</t>
  </si>
  <si>
    <t>F327VHS810625</t>
  </si>
  <si>
    <t>F327VHS810626</t>
  </si>
  <si>
    <t>F327VHS810627</t>
  </si>
  <si>
    <t>F327VHS810949</t>
  </si>
  <si>
    <t>F327VHS810950</t>
  </si>
  <si>
    <t>F327VHS810951</t>
  </si>
  <si>
    <t>F327VHS811277</t>
  </si>
  <si>
    <t>F327VHS811278</t>
  </si>
  <si>
    <t>F327VHS811279</t>
  </si>
  <si>
    <t>F327VHS811280</t>
  </si>
  <si>
    <t>F327VHS810131</t>
  </si>
  <si>
    <t>F327VHS810132</t>
  </si>
  <si>
    <t>F327VHS810133</t>
  </si>
  <si>
    <t>F327VHS810134</t>
  </si>
  <si>
    <t>F327VHS810135</t>
  </si>
  <si>
    <t>F327VHS810356</t>
  </si>
  <si>
    <t>F327VHS810357</t>
  </si>
  <si>
    <t>F327VHS810358</t>
  </si>
  <si>
    <t>F327VHS810008</t>
  </si>
  <si>
    <t>F327VHS810009</t>
  </si>
  <si>
    <t>F327VHS810010</t>
  </si>
  <si>
    <t>F327VHS810011</t>
  </si>
  <si>
    <t>F327VHS810012</t>
  </si>
  <si>
    <t>F327VHS810013</t>
  </si>
  <si>
    <t>F327VHS810016</t>
  </si>
  <si>
    <t>F327VHS810017</t>
  </si>
  <si>
    <t>F327VHS810018</t>
  </si>
  <si>
    <t>F327VHS810019</t>
  </si>
  <si>
    <t>F327VHS810020</t>
  </si>
  <si>
    <t>F327VHS810021</t>
  </si>
  <si>
    <t>F327VHS810028</t>
  </si>
  <si>
    <t>F327VHS810029</t>
  </si>
  <si>
    <t>F327VHS810030</t>
  </si>
  <si>
    <t>F327VHS810037</t>
  </si>
  <si>
    <t>F327VHS810038</t>
  </si>
  <si>
    <t>F327VSS810095</t>
  </si>
  <si>
    <t>F327VSS810096</t>
  </si>
  <si>
    <t>F327VSS810097</t>
  </si>
  <si>
    <t>F327VSS810130</t>
  </si>
  <si>
    <t>F327VSS810013</t>
  </si>
  <si>
    <t>F327VSS810064</t>
  </si>
  <si>
    <t>F327VSS810065</t>
  </si>
  <si>
    <t>F327VSS810066</t>
  </si>
  <si>
    <t>F327VSS810067</t>
  </si>
  <si>
    <t>F327VSS810068</t>
  </si>
  <si>
    <t>F327VSS810069</t>
  </si>
  <si>
    <t>F327VSS810318</t>
  </si>
  <si>
    <t>F327VSS810319</t>
  </si>
  <si>
    <t>F327VSS810320</t>
  </si>
  <si>
    <t>F327VSS810321</t>
  </si>
  <si>
    <t>F327VSS810322</t>
  </si>
  <si>
    <t>F327VSS810323</t>
  </si>
  <si>
    <t>F327VHS810701</t>
  </si>
  <si>
    <t>F327VHS810702</t>
  </si>
  <si>
    <t>F327VHS810703</t>
  </si>
  <si>
    <t>F327VHS810704</t>
  </si>
  <si>
    <t>F327VHS810705</t>
  </si>
  <si>
    <t>F327VHS810706</t>
  </si>
  <si>
    <t>F327VHS810707</t>
  </si>
  <si>
    <t>F327VHS810708</t>
  </si>
  <si>
    <t>F327VHS810709</t>
  </si>
  <si>
    <t>F327VHS810711</t>
  </si>
  <si>
    <t>F327VHS810712</t>
  </si>
  <si>
    <t>F327VHS810724</t>
  </si>
  <si>
    <t>F327VHS810725</t>
  </si>
  <si>
    <t>F327VSS810487</t>
  </si>
  <si>
    <t>F327VSS810488</t>
  </si>
  <si>
    <t>F327VSS810482</t>
  </si>
  <si>
    <t>F327VSS810483</t>
  </si>
  <si>
    <t>F327VSS810484</t>
  </si>
  <si>
    <t>F327VSS810485</t>
  </si>
  <si>
    <t>F327VXS810009</t>
  </si>
  <si>
    <t>F327VXS810007</t>
  </si>
  <si>
    <t>F327VXS810187</t>
  </si>
  <si>
    <t>F327VXS810188</t>
  </si>
  <si>
    <t>F327VHS810218</t>
  </si>
  <si>
    <t>F327VHS810219</t>
  </si>
  <si>
    <t>F327VHS810220</t>
  </si>
  <si>
    <t>F327VHS810221</t>
  </si>
  <si>
    <t>F327VHS810222</t>
  </si>
  <si>
    <t>F327VDS810104</t>
  </si>
  <si>
    <t>F327VDS810105</t>
  </si>
  <si>
    <t>F327VDS810180</t>
  </si>
  <si>
    <t>F327VDS810182</t>
  </si>
  <si>
    <t>F327VDS810183</t>
  </si>
  <si>
    <t>F327VDS810370</t>
  </si>
  <si>
    <t>F327VDS810371</t>
  </si>
  <si>
    <t>F327VDS810372</t>
  </si>
  <si>
    <t>F327VHS810969</t>
  </si>
  <si>
    <t>F327VHS810970</t>
  </si>
  <si>
    <t>F327VHS810971</t>
  </si>
  <si>
    <t>F327VHS810972</t>
  </si>
  <si>
    <t>F327VHS810973</t>
  </si>
  <si>
    <t>F327VHS810974</t>
  </si>
  <si>
    <t>F327VDS810415</t>
  </si>
  <si>
    <t>F327VDS810181</t>
  </si>
  <si>
    <t>F327VHS810233</t>
  </si>
  <si>
    <t>F327VHS810234</t>
  </si>
  <si>
    <t>F327VHS810235</t>
  </si>
  <si>
    <t>F327VDS810119</t>
  </si>
  <si>
    <t>F327VDS810120</t>
  </si>
  <si>
    <t>F327VDS810121</t>
  </si>
  <si>
    <t>F327VDS810122</t>
  </si>
  <si>
    <t>F327VDS810123</t>
  </si>
  <si>
    <t>F327VDS810124</t>
  </si>
  <si>
    <t>F327VDS810152</t>
  </si>
  <si>
    <t>F327VDS810153</t>
  </si>
  <si>
    <t>F327VDS810154</t>
  </si>
  <si>
    <t>F327VDS810155</t>
  </si>
  <si>
    <t>F327VSS810364</t>
  </si>
  <si>
    <t>F327VSS810365</t>
  </si>
  <si>
    <t>F327VDS810011</t>
  </si>
  <si>
    <t>F327VDS810245</t>
  </si>
  <si>
    <t>F327VDS810246</t>
  </si>
  <si>
    <t>F327VXS810092</t>
  </si>
  <si>
    <t>F327VXS810093</t>
  </si>
  <si>
    <t>F327VXS810025</t>
  </si>
  <si>
    <t>F327VXS810028</t>
  </si>
  <si>
    <t>F327VXS810030</t>
  </si>
  <si>
    <t>F327VXS810032</t>
  </si>
  <si>
    <t>F327VXS810026</t>
  </si>
  <si>
    <t>F327VXS810029</t>
  </si>
  <si>
    <t>F327VXS810027</t>
  </si>
  <si>
    <t>F327VXS810033</t>
  </si>
  <si>
    <t>F327VXS810034</t>
  </si>
  <si>
    <t>F327VXS810010</t>
  </si>
  <si>
    <t>F327VXS810031</t>
  </si>
  <si>
    <t>F327VHS811185</t>
  </si>
  <si>
    <t>F327VHS811186</t>
  </si>
  <si>
    <t>F327VHS811187</t>
  </si>
  <si>
    <t>F327VHS811188</t>
  </si>
  <si>
    <t>F327VXS810014</t>
  </si>
  <si>
    <t>F327VXS810015</t>
  </si>
  <si>
    <t>F327VXS810016</t>
  </si>
  <si>
    <t>F327VHS810148</t>
  </si>
  <si>
    <t>F327VHS810149</t>
  </si>
  <si>
    <t>F327VHS810150</t>
  </si>
  <si>
    <t>F327VHS810151</t>
  </si>
  <si>
    <t>F327VSS810001</t>
  </si>
  <si>
    <t>F327VSS810002</t>
  </si>
  <si>
    <t>F327VSS810003</t>
  </si>
  <si>
    <t>F327VSS810004</t>
  </si>
  <si>
    <t>F327VSS810005</t>
  </si>
  <si>
    <t>F327VSS810006</t>
  </si>
  <si>
    <t>F327VSS810007</t>
  </si>
  <si>
    <t>F327VHS810864</t>
  </si>
  <si>
    <t>F327VHS810865</t>
  </si>
  <si>
    <t>F327VHS810866</t>
  </si>
  <si>
    <t>F327VHS810867</t>
  </si>
  <si>
    <t>F327VHS810868</t>
  </si>
  <si>
    <t>F327VHS810869</t>
  </si>
  <si>
    <t>F327VHS810870</t>
  </si>
  <si>
    <t>F327VHS810871</t>
  </si>
  <si>
    <t>F327VHS810893</t>
  </si>
  <si>
    <t>F327VHS810894</t>
  </si>
  <si>
    <t>F327VHS810895</t>
  </si>
  <si>
    <t>F327VHS810912</t>
  </si>
  <si>
    <t>F327VHS810913</t>
  </si>
  <si>
    <t>F327VHS810914</t>
  </si>
  <si>
    <t>F327VHS810915</t>
  </si>
  <si>
    <t>F327VHS810916</t>
  </si>
  <si>
    <t>F327VHS811214</t>
  </si>
  <si>
    <t>F327VHS811215</t>
  </si>
  <si>
    <t>F327VHS811216</t>
  </si>
  <si>
    <t>F327VHS811217</t>
  </si>
  <si>
    <t>F327VHS811218</t>
  </si>
  <si>
    <t>F327VHS811219</t>
  </si>
  <si>
    <t>F327VHS811220</t>
  </si>
  <si>
    <t>F327VHS811221</t>
  </si>
  <si>
    <t>F327VHS811222</t>
  </si>
  <si>
    <t>F327VHS811223</t>
  </si>
  <si>
    <t>F327VHS811224</t>
  </si>
  <si>
    <t>F327VHS811225</t>
  </si>
  <si>
    <t>F327VHS811226</t>
  </si>
  <si>
    <t>F327VHS811227</t>
  </si>
  <si>
    <t>F327VHS811228</t>
  </si>
  <si>
    <t>F327VHS811229</t>
  </si>
  <si>
    <t>F327VHS811230</t>
  </si>
  <si>
    <t>F327VHS811231</t>
  </si>
  <si>
    <t>F327VHS811232</t>
  </si>
  <si>
    <t>F327VHS811233</t>
  </si>
  <si>
    <t>F327VHS811234</t>
  </si>
  <si>
    <t>F327VHS811235</t>
  </si>
  <si>
    <t>F327VHS811236</t>
  </si>
  <si>
    <t>F327VHS811237</t>
  </si>
  <si>
    <t>F327VSS810008</t>
  </si>
  <si>
    <t>F327VSS810009</t>
  </si>
  <si>
    <t>F327VSS810010</t>
  </si>
  <si>
    <t>F327VHS810117</t>
  </si>
  <si>
    <t>F327VHS810118</t>
  </si>
  <si>
    <t>F327VHS810119</t>
  </si>
  <si>
    <t>F327VHS810120</t>
  </si>
  <si>
    <t>F327VHS810121</t>
  </si>
  <si>
    <t>F327VHS810122</t>
  </si>
  <si>
    <t>F327VHS810945</t>
  </si>
  <si>
    <t>F327VHS810946</t>
  </si>
  <si>
    <t>F327VHS810947</t>
  </si>
  <si>
    <t>F327VHS810948</t>
  </si>
  <si>
    <t>F327VDS810063</t>
  </si>
  <si>
    <t>F327VDS810062</t>
  </si>
  <si>
    <t>F327VHS810142</t>
  </si>
  <si>
    <t>F327VHS810143</t>
  </si>
  <si>
    <t>F327VHS810144</t>
  </si>
  <si>
    <t>F327VHS810145</t>
  </si>
  <si>
    <t>F327VHS810146</t>
  </si>
  <si>
    <t>F327VHS810147</t>
  </si>
  <si>
    <t>F327VHS810152</t>
  </si>
  <si>
    <t>F327VHS810156</t>
  </si>
  <si>
    <t>F327VHS810157</t>
  </si>
  <si>
    <t>F327VHS810158</t>
  </si>
  <si>
    <t>F327VHS810159</t>
  </si>
  <si>
    <t>F327VHS810185</t>
  </si>
  <si>
    <t>F327VHS810186</t>
  </si>
  <si>
    <t>F327VHS810187</t>
  </si>
  <si>
    <t>F327VHS810188</t>
  </si>
  <si>
    <t>F327VHS810194</t>
  </si>
  <si>
    <t>F327VHS810195</t>
  </si>
  <si>
    <t>F327VHS810196</t>
  </si>
  <si>
    <t>F327VHS810197</t>
  </si>
  <si>
    <t>F327VHS810198</t>
  </si>
  <si>
    <t>F327VHS810204</t>
  </si>
  <si>
    <t>F327VHS810205</t>
  </si>
  <si>
    <t>F327VHS810206</t>
  </si>
  <si>
    <t>F327VHS810207</t>
  </si>
  <si>
    <t>F327VHS810208</t>
  </si>
  <si>
    <t>F327VHS810231</t>
  </si>
  <si>
    <t>F327VHS810353</t>
  </si>
  <si>
    <t>F327VHS810354</t>
  </si>
  <si>
    <t>F327VHS810355</t>
  </si>
  <si>
    <t>F327VSS810165</t>
  </si>
  <si>
    <t>F327VSS810166</t>
  </si>
  <si>
    <t>F327VSS810167</t>
  </si>
  <si>
    <t>F327VSS810168</t>
  </si>
  <si>
    <t>F327VSS810169</t>
  </si>
  <si>
    <t>F327VSS810170</t>
  </si>
  <si>
    <t>F327VDS810134</t>
  </si>
  <si>
    <t>F327VDS810184</t>
  </si>
  <si>
    <t>F327VDS810185</t>
  </si>
  <si>
    <t>F327VDS810186</t>
  </si>
  <si>
    <t>F327VDS810187</t>
  </si>
  <si>
    <t>F327VDS810137</t>
  </si>
  <si>
    <t>F327VDS810138</t>
  </si>
  <si>
    <t>F327VDS810139</t>
  </si>
  <si>
    <t>F327VDS810149</t>
  </si>
  <si>
    <t>F327VDS810151</t>
  </si>
  <si>
    <t>F327VDS810160</t>
  </si>
  <si>
    <t>F327VDS810161</t>
  </si>
  <si>
    <t>F327VDS810162</t>
  </si>
  <si>
    <t>F327VDS810164</t>
  </si>
  <si>
    <t>F327VDS810366</t>
  </si>
  <si>
    <t>F327VDS810367</t>
  </si>
  <si>
    <t>F327VDS810368</t>
  </si>
  <si>
    <t>F327VDS810369</t>
  </si>
  <si>
    <t>F327VDS810374</t>
  </si>
  <si>
    <t>F327VDS810375</t>
  </si>
  <si>
    <t>F327VDS810376</t>
  </si>
  <si>
    <t>F327VDS810408</t>
  </si>
  <si>
    <t>F327VDS810409</t>
  </si>
  <si>
    <t>F327VDS810410</t>
  </si>
  <si>
    <t>F327VHS811270</t>
  </si>
  <si>
    <t>F327VHS811271</t>
  </si>
  <si>
    <t>F327VHS811272</t>
  </si>
  <si>
    <t>F327VHS811273</t>
  </si>
  <si>
    <t>F327VHS811274</t>
  </si>
  <si>
    <t>F327VHS811275</t>
  </si>
  <si>
    <t>F327VHS811276</t>
  </si>
  <si>
    <t>F327VDS810076</t>
  </si>
  <si>
    <t>F327VDS810075</t>
  </si>
  <si>
    <t>F327VDS810074</t>
  </si>
  <si>
    <t>F327VDS810073</t>
  </si>
  <si>
    <t>F327VDS810072</t>
  </si>
  <si>
    <t>F327VDS810071</t>
  </si>
  <si>
    <t>F327VDS810070</t>
  </si>
  <si>
    <t>F327VDS810069</t>
  </si>
  <si>
    <t>F327VDS810068</t>
  </si>
  <si>
    <t>F327VDS810200</t>
  </si>
  <si>
    <t>F327VDS810199</t>
  </si>
  <si>
    <t>F327VDS810198</t>
  </si>
  <si>
    <t>F327VDS810197</t>
  </si>
  <si>
    <t>F327VDS810196</t>
  </si>
  <si>
    <t>F327VDS810195</t>
  </si>
  <si>
    <t>F327VDS810194</t>
  </si>
  <si>
    <t>F327VDS810193</t>
  </si>
  <si>
    <t>F327VDS810192</t>
  </si>
  <si>
    <t>F327VDS810191</t>
  </si>
  <si>
    <t>F327VDS810190</t>
  </si>
  <si>
    <t>F327VDS810213</t>
  </si>
  <si>
    <t>F327VDS810214</t>
  </si>
  <si>
    <t>F327VDS810215</t>
  </si>
  <si>
    <t>F327VDS810217</t>
  </si>
  <si>
    <t>F327VDS810218</t>
  </si>
  <si>
    <t>F327VDS810219</t>
  </si>
  <si>
    <t>F327VDS810221</t>
  </si>
  <si>
    <t>F327VDS810223</t>
  </si>
  <si>
    <t>F327VDS810224</t>
  </si>
  <si>
    <t>F327VDS810201</t>
  </si>
  <si>
    <t>F327VDS810206</t>
  </si>
  <si>
    <t>F327VDS810208</t>
  </si>
  <si>
    <t>F327VDS810209</t>
  </si>
  <si>
    <t>F327VDS810210</t>
  </si>
  <si>
    <t>F327VDS810212</t>
  </si>
  <si>
    <t>F327VDS810211</t>
  </si>
  <si>
    <t>F327VDS810220</t>
  </si>
  <si>
    <t>F327VDS810098</t>
  </si>
  <si>
    <t>F327VHS810287</t>
  </si>
  <si>
    <t>F327VHS810288</t>
  </si>
  <si>
    <t>F327VHS810289</t>
  </si>
  <si>
    <t>F327VHS810290</t>
  </si>
  <si>
    <t>F327VHS810291</t>
  </si>
  <si>
    <t>F327VSS810037</t>
  </si>
  <si>
    <t>F327VSS810040</t>
  </si>
  <si>
    <t>F327VSS810032</t>
  </si>
  <si>
    <t>F327VSS810033</t>
  </si>
  <si>
    <t>F327VSS810028</t>
  </si>
  <si>
    <t>F327VSS810030</t>
  </si>
  <si>
    <t>F327VSS810031</t>
  </si>
  <si>
    <t>F327VSS810034</t>
  </si>
  <si>
    <t>F327VSS810041</t>
  </si>
  <si>
    <t>F327VSS810043</t>
  </si>
  <si>
    <t>F327VSS810045</t>
  </si>
  <si>
    <t>F327VSS810046</t>
  </si>
  <si>
    <t>F327VSS810060</t>
  </si>
  <si>
    <t>F327VSS810027</t>
  </si>
  <si>
    <t>F327VSS810029</t>
  </si>
  <si>
    <t>F327VSS810035</t>
  </si>
  <si>
    <t>F327VSS810036</t>
  </si>
  <si>
    <t>F327VSS810038</t>
  </si>
  <si>
    <t>F327VSS810039</t>
  </si>
  <si>
    <t>F327VSS810042</t>
  </si>
  <si>
    <t>F327VSS810044</t>
  </si>
  <si>
    <t>F327VDS810115</t>
  </si>
  <si>
    <t>F327VDS810116</t>
  </si>
  <si>
    <t>F327VDS810117</t>
  </si>
  <si>
    <t>F327VDS810118</t>
  </si>
  <si>
    <t>F327VSS810352</t>
  </si>
  <si>
    <t>F327VSS810353</t>
  </si>
  <si>
    <t>F327VSS810354</t>
  </si>
  <si>
    <t>F327VSS810355</t>
  </si>
  <si>
    <t>F327VSS810356</t>
  </si>
  <si>
    <t>F327VSS810357</t>
  </si>
  <si>
    <t>F327VSS810377</t>
  </si>
  <si>
    <t>F327VSS810358</t>
  </si>
  <si>
    <t>F327VSS810359</t>
  </si>
  <si>
    <t>F327VSS810360</t>
  </si>
  <si>
    <t>F327VSS810361</t>
  </si>
  <si>
    <t>F327VSS810362</t>
  </si>
  <si>
    <t>F327VSS810363</t>
  </si>
  <si>
    <t>F327VHS810687</t>
  </si>
  <si>
    <t>F327VHS810688</t>
  </si>
  <si>
    <t>F327VHS810689</t>
  </si>
  <si>
    <t>F327VHS810690</t>
  </si>
  <si>
    <t>F327VHS810691</t>
  </si>
  <si>
    <t>F327VHS810692</t>
  </si>
  <si>
    <t>F327VHS810693</t>
  </si>
  <si>
    <t>F327VHS810694</t>
  </si>
  <si>
    <t>F327VHS810695</t>
  </si>
  <si>
    <t>F327VHS810696</t>
  </si>
  <si>
    <t>F327VHS810697</t>
  </si>
  <si>
    <t>F327VHS810698</t>
  </si>
  <si>
    <t>F327VHS810699</t>
  </si>
  <si>
    <t>F327VHS810700</t>
  </si>
  <si>
    <t>F327VHS810833</t>
  </si>
  <si>
    <t>F327VHS810834</t>
  </si>
  <si>
    <t>F327VHS810835</t>
  </si>
  <si>
    <t>F327VHS810856</t>
  </si>
  <si>
    <t>F327VHS810857</t>
  </si>
  <si>
    <t>F327VHS810858</t>
  </si>
  <si>
    <t>F327VHS810859</t>
  </si>
  <si>
    <t>F327VHS810860</t>
  </si>
  <si>
    <t>F327VHS810872</t>
  </si>
  <si>
    <t>F327VHS810877</t>
  </si>
  <si>
    <t>F327VHS810878</t>
  </si>
  <si>
    <t>F327VHS810879</t>
  </si>
  <si>
    <t>F327VHS810880</t>
  </si>
  <si>
    <t>F327VHS810881</t>
  </si>
  <si>
    <t>F327VHS810896</t>
  </si>
  <si>
    <t>F327VHS810897</t>
  </si>
  <si>
    <t>F327VHS810898</t>
  </si>
  <si>
    <t>F327VHS810899</t>
  </si>
  <si>
    <t>F327VHS810921</t>
  </si>
  <si>
    <t>F327VHS810922</t>
  </si>
  <si>
    <t>F327VHS810923</t>
  </si>
  <si>
    <t>F327VHS810924</t>
  </si>
  <si>
    <t>F327VHS810925</t>
  </si>
  <si>
    <t>F327VHS810926</t>
  </si>
  <si>
    <t>F327VHS810927</t>
  </si>
  <si>
    <t>F327VHS810928</t>
  </si>
  <si>
    <t>F327VHS810929</t>
  </si>
  <si>
    <t>F327VHS810933</t>
  </si>
  <si>
    <t>F327VHS810934</t>
  </si>
  <si>
    <t>F327VHS810935</t>
  </si>
  <si>
    <t>F327VHS810952</t>
  </si>
  <si>
    <t>F327VHS810953</t>
  </si>
  <si>
    <t>F327VHS810954</t>
  </si>
  <si>
    <t>F327VHS810955</t>
  </si>
  <si>
    <t>F327VHS810956</t>
  </si>
  <si>
    <t>F327VHS810957</t>
  </si>
  <si>
    <t>F327VHS810958</t>
  </si>
  <si>
    <t>F327VHS810959</t>
  </si>
  <si>
    <t>F327VHS810960</t>
  </si>
  <si>
    <t>F327VHS810961</t>
  </si>
  <si>
    <t>F327VHS810962</t>
  </si>
  <si>
    <t>F327VHS810963</t>
  </si>
  <si>
    <t>F327VHS810964</t>
  </si>
  <si>
    <t>F327VHS810965</t>
  </si>
  <si>
    <t>F327VHS810966</t>
  </si>
  <si>
    <t>F327VHS810967</t>
  </si>
  <si>
    <t>F327VHS810968</t>
  </si>
  <si>
    <t>F327VHS810905</t>
  </si>
  <si>
    <t>F327VHS810906</t>
  </si>
  <si>
    <t>F327VDS810041</t>
  </si>
  <si>
    <t>F327VDS810042</t>
  </si>
  <si>
    <t>F327VDS810046</t>
  </si>
  <si>
    <t>F327VDS810047</t>
  </si>
  <si>
    <t>F327VDS810039</t>
  </si>
  <si>
    <t>F327VDS810040</t>
  </si>
  <si>
    <t>F327VDS810043</t>
  </si>
  <si>
    <t>F327VDS810044</t>
  </si>
  <si>
    <t>F327VDS810045</t>
  </si>
  <si>
    <t>F327VDS810233</t>
  </si>
  <si>
    <t>F327VDS810234</t>
  </si>
  <si>
    <t>F327VDS810235</t>
  </si>
  <si>
    <t>F327VDS810236</t>
  </si>
  <si>
    <t>F327VDS810237</t>
  </si>
  <si>
    <t>F327VDS810238</t>
  </si>
  <si>
    <t>F327VDS810239</t>
  </si>
  <si>
    <t>F327VDS810240</t>
  </si>
  <si>
    <t>F327VDS810241</t>
  </si>
  <si>
    <t>F327VDS810242</t>
  </si>
  <si>
    <t>F327VDS810243</t>
  </si>
  <si>
    <t>F327VDS810001</t>
  </si>
  <si>
    <t>F327VDS810099</t>
  </si>
  <si>
    <t>F327VDS810100</t>
  </si>
  <si>
    <t>F327VDS810101</t>
  </si>
  <si>
    <t>F327VDS810102</t>
  </si>
  <si>
    <t>F327VDS810103</t>
  </si>
  <si>
    <t>F327VDS810129</t>
  </si>
  <si>
    <t>F327VDS810130</t>
  </si>
  <si>
    <t>F327VDS810131</t>
  </si>
  <si>
    <t>F327VDS810132</t>
  </si>
  <si>
    <t>F327VDS810133</t>
  </si>
  <si>
    <t>F327VDS810178</t>
  </si>
  <si>
    <t>F327VDS810179</t>
  </si>
  <si>
    <t>F327VDS810147</t>
  </si>
  <si>
    <t>F327VDS810148</t>
  </si>
  <si>
    <t>F327VDS810169</t>
  </si>
  <si>
    <t>F327VDS810170</t>
  </si>
  <si>
    <t>F327VDS810171</t>
  </si>
  <si>
    <t>F327VDS810172</t>
  </si>
  <si>
    <t>F327VDS810411</t>
  </si>
  <si>
    <t>F327VDS810412</t>
  </si>
  <si>
    <t>F327VHS810230</t>
  </si>
  <si>
    <t>F327VHS810181</t>
  </si>
  <si>
    <t>F327VHS810182</t>
  </si>
  <si>
    <t>F327VHS810183</t>
  </si>
  <si>
    <t>F327VHS810184</t>
  </si>
  <si>
    <t>F327VHS810189</t>
  </si>
  <si>
    <t>F327VHS810190</t>
  </si>
  <si>
    <t>F327VHS810191</t>
  </si>
  <si>
    <t>F327VHS810192</t>
  </si>
  <si>
    <t>F327VHS810193</t>
  </si>
  <si>
    <t>F327VHS810199</t>
  </si>
  <si>
    <t>F327VHS810200</t>
  </si>
  <si>
    <t>F327VHS810201</t>
  </si>
  <si>
    <t>F327VHS810202</t>
  </si>
  <si>
    <t>F327VHS810203</t>
  </si>
  <si>
    <t>F327VDS810601</t>
  </si>
  <si>
    <t>F327VDS810602</t>
  </si>
  <si>
    <t>F327VDS810603</t>
  </si>
  <si>
    <t>F327VDS810604</t>
  </si>
  <si>
    <t>F327VDS810605</t>
  </si>
  <si>
    <t>F327VDS810606</t>
  </si>
  <si>
    <t>F327VDS810607</t>
  </si>
  <si>
    <t>F327VDS810608</t>
  </si>
  <si>
    <t>F327VDS810609</t>
  </si>
  <si>
    <t>F327VDS810610</t>
  </si>
  <si>
    <t>F327VDS810611</t>
  </si>
  <si>
    <t>F327VDS810612</t>
  </si>
  <si>
    <t>F327VDS810613</t>
  </si>
  <si>
    <t>F327VDS810614</t>
  </si>
  <si>
    <t>F327VDS810615</t>
  </si>
  <si>
    <t>F327VDS810616</t>
  </si>
  <si>
    <t>F327VDS810617</t>
  </si>
  <si>
    <t>F327VDS810618</t>
  </si>
  <si>
    <t>F327VDS810619</t>
  </si>
  <si>
    <t>F327VDS810620</t>
  </si>
  <si>
    <t>F327VDS810621</t>
  </si>
  <si>
    <t>F327VDS810622</t>
  </si>
  <si>
    <t>F327VHS811241</t>
  </si>
  <si>
    <t>F327VHS811242</t>
  </si>
  <si>
    <t>F327VHS811243</t>
  </si>
  <si>
    <t>F327VHS811244</t>
  </si>
  <si>
    <t>F327VHS811245</t>
  </si>
  <si>
    <t>F327VHS811246</t>
  </si>
  <si>
    <t>F327VDS810247</t>
  </si>
  <si>
    <t>F327VDS810248</t>
  </si>
  <si>
    <t>F327VDS810249</t>
  </si>
  <si>
    <t>F327VDS810250</t>
  </si>
  <si>
    <t>F327VDS810175</t>
  </si>
  <si>
    <t>F327VDS810176</t>
  </si>
  <si>
    <t>F327VDS810177</t>
  </si>
  <si>
    <t>F327VDS810056</t>
  </si>
  <si>
    <t>F327VDS810064</t>
  </si>
  <si>
    <t>F327VDS810050</t>
  </si>
  <si>
    <t>F327VDS810053</t>
  </si>
  <si>
    <t>F327VDS810057</t>
  </si>
  <si>
    <t>F327VDS810067</t>
  </si>
  <si>
    <t>F327VDS810048</t>
  </si>
  <si>
    <t>F327VDS810049</t>
  </si>
  <si>
    <t>F327VDS810052</t>
  </si>
  <si>
    <t>F327VDS810058</t>
  </si>
  <si>
    <t>F327VDS810059</t>
  </si>
  <si>
    <t>F327VDS810061</t>
  </si>
  <si>
    <t>F327VDS810066</t>
  </si>
  <si>
    <t>F327VDS810051</t>
  </si>
  <si>
    <t>F327VDS810054</t>
  </si>
  <si>
    <t>F327VDS810055</t>
  </si>
  <si>
    <t>F327VDS810060</t>
  </si>
  <si>
    <t>F327VDS810065</t>
  </si>
  <si>
    <t>F327VHS810002</t>
  </si>
  <si>
    <t>F327VHS810003</t>
  </si>
  <si>
    <t>F327VHS810004</t>
  </si>
  <si>
    <t>F327VHS810005</t>
  </si>
  <si>
    <t>F327VHS810006</t>
  </si>
  <si>
    <t>F327VHS810007</t>
  </si>
  <si>
    <t>F327VHS810014</t>
  </si>
  <si>
    <t>F327VHS810015</t>
  </si>
  <si>
    <t>F327VHS810022</t>
  </si>
  <si>
    <t>F327VHS810023</t>
  </si>
  <si>
    <t>F327VHS810024</t>
  </si>
  <si>
    <t>F327VHS810025</t>
  </si>
  <si>
    <t>F327VHS810026</t>
  </si>
  <si>
    <t>F327VHS810027</t>
  </si>
  <si>
    <t>F327VHS810031</t>
  </si>
  <si>
    <t>F327VHS810032</t>
  </si>
  <si>
    <t>F327VHS810033</t>
  </si>
  <si>
    <t>F327VHS810034</t>
  </si>
  <si>
    <t>F327VHS810035</t>
  </si>
  <si>
    <t>F327VHS810036</t>
  </si>
  <si>
    <t>F327VHS810039</t>
  </si>
  <si>
    <t>F327VHS810040</t>
  </si>
  <si>
    <t>F327VHS810041</t>
  </si>
  <si>
    <t>F327VHS810042</t>
  </si>
  <si>
    <t>F327VHS810043</t>
  </si>
  <si>
    <t>F327VHS810044</t>
  </si>
  <si>
    <t>F327VHS810045</t>
  </si>
  <si>
    <t>F327VHS810046</t>
  </si>
  <si>
    <t>F327VHS810047</t>
  </si>
  <si>
    <t>F327VHS810048</t>
  </si>
  <si>
    <t>F327VHS810049</t>
  </si>
  <si>
    <t>F327VHS810050</t>
  </si>
  <si>
    <t>F327VHS810051</t>
  </si>
  <si>
    <t>F526VHS810310</t>
  </si>
  <si>
    <t>F526VHS810311</t>
  </si>
  <si>
    <t>F526VHS810312</t>
  </si>
  <si>
    <t>F526VHS810313</t>
  </si>
  <si>
    <t>F526VHS810314</t>
  </si>
  <si>
    <t>F526VHS810315</t>
  </si>
  <si>
    <t>F526VHS810316</t>
  </si>
  <si>
    <t>F526VHS810317</t>
  </si>
  <si>
    <t>F526VHS810318</t>
  </si>
  <si>
    <t>F327VHS810101</t>
  </si>
  <si>
    <t>F327VHS810102</t>
  </si>
  <si>
    <t>F327VHS810103</t>
  </si>
  <si>
    <t>F327VHS810104</t>
  </si>
  <si>
    <t>F327VHS810105</t>
  </si>
  <si>
    <t>F327VHS810106</t>
  </si>
  <si>
    <t>F327VHS810107</t>
  </si>
  <si>
    <t>F327VHS810108</t>
  </si>
  <si>
    <t>F327VHS810109</t>
  </si>
  <si>
    <t>F327VHS810110</t>
  </si>
  <si>
    <t>F327VHS810111</t>
  </si>
  <si>
    <t>F327VHS810112</t>
  </si>
  <si>
    <t>F327VHS810113</t>
  </si>
  <si>
    <t>F327VHS810114</t>
  </si>
  <si>
    <t>F327VHS810115</t>
  </si>
  <si>
    <t>F327VHS810116</t>
  </si>
  <si>
    <t>F327VHS810123</t>
  </si>
  <si>
    <t>F327VHS810124</t>
  </si>
  <si>
    <t>F327VHS810125</t>
  </si>
  <si>
    <t>F327VHS810236</t>
  </si>
  <si>
    <t>F327VHS810237</t>
  </si>
  <si>
    <t>F327VHS810320</t>
  </si>
  <si>
    <t>F327VHS810321</t>
  </si>
  <si>
    <t>F327VHS810322</t>
  </si>
  <si>
    <t>F327VHS810323</t>
  </si>
  <si>
    <t>F327VHS810324</t>
  </si>
  <si>
    <t>F327VHS810238</t>
  </si>
  <si>
    <t>F327VHS810239</t>
  </si>
  <si>
    <t>F327VHS810240</t>
  </si>
  <si>
    <t>F327VHS810241</t>
  </si>
  <si>
    <t>F327VHS810242</t>
  </si>
  <si>
    <t>F327VHS810248</t>
  </si>
  <si>
    <t>F327VHS810249</t>
  </si>
  <si>
    <t>F327VHS810250</t>
  </si>
  <si>
    <t>F327VHS810251</t>
  </si>
  <si>
    <t>F327VHS810252</t>
  </si>
  <si>
    <t>F327VHS810253</t>
  </si>
  <si>
    <t>F327VHS810272</t>
  </si>
  <si>
    <t>F327VHS810273</t>
  </si>
  <si>
    <t>F327VHS810274</t>
  </si>
  <si>
    <t>F327VHS810275</t>
  </si>
  <si>
    <t>F327VHS810276</t>
  </si>
  <si>
    <t>F327VHS810277</t>
  </si>
  <si>
    <t>F327VHS810278</t>
  </si>
  <si>
    <t>F327VHS810279</t>
  </si>
  <si>
    <t>F327VHS810280</t>
  </si>
  <si>
    <t>F327VHS810281</t>
  </si>
  <si>
    <t>F327VHS810303</t>
  </si>
  <si>
    <t>F327VHS810304</t>
  </si>
  <si>
    <t>F327VHS810305</t>
  </si>
  <si>
    <t>F327VHS810306</t>
  </si>
  <si>
    <t>F327VHS810307</t>
  </si>
  <si>
    <t>F327VHS810308</t>
  </si>
  <si>
    <t>F327VHS810309</t>
  </si>
  <si>
    <t>F327VHS810310</t>
  </si>
  <si>
    <t>F327VHS810311</t>
  </si>
  <si>
    <t>F327VHS810312</t>
  </si>
  <si>
    <t>F327VHS810292</t>
  </si>
  <si>
    <t>F327VHS810293</t>
  </si>
  <si>
    <t>F327VHS810294</t>
  </si>
  <si>
    <t>F327VHS810295</t>
  </si>
  <si>
    <t>F327VHS810296</t>
  </si>
  <si>
    <t>F327VHS810335</t>
  </si>
  <si>
    <t>F327VHS810336</t>
  </si>
  <si>
    <t>F327VHS810337</t>
  </si>
  <si>
    <t>F327VHS810338</t>
  </si>
  <si>
    <t>F327VHS810339</t>
  </si>
  <si>
    <t>F327VHS810340</t>
  </si>
  <si>
    <t>F327VHS810341</t>
  </si>
  <si>
    <t>F327VHS810342</t>
  </si>
  <si>
    <t>F327VHS810343</t>
  </si>
  <si>
    <t>F327VHS810359</t>
  </si>
  <si>
    <t>F327VSS810118</t>
  </si>
  <si>
    <t>F327VSS810119</t>
  </si>
  <si>
    <t>F327VSS810120</t>
  </si>
  <si>
    <t>F327VSS810145</t>
  </si>
  <si>
    <t>F327VSS810146</t>
  </si>
  <si>
    <t>F327VSS810147</t>
  </si>
  <si>
    <t>F327VSS810148</t>
  </si>
  <si>
    <t>F327VXS810054</t>
  </si>
  <si>
    <t>F327VXS810053</t>
  </si>
  <si>
    <t>F327VXS810050</t>
  </si>
  <si>
    <t>F327VXS810051</t>
  </si>
  <si>
    <t>F327VXS810052</t>
  </si>
  <si>
    <t>F327VDS810107</t>
  </si>
  <si>
    <t>F327VDS810108</t>
  </si>
  <si>
    <t>F327VDS810109</t>
  </si>
  <si>
    <t>F327VDS810110</t>
  </si>
  <si>
    <t>F327VDS810111</t>
  </si>
  <si>
    <t>F327VDS810112</t>
  </si>
  <si>
    <t>F327VDS810113</t>
  </si>
  <si>
    <t>F327VHS810601</t>
  </si>
  <si>
    <t>F327VHS810602</t>
  </si>
  <si>
    <t>F327VHS810603</t>
  </si>
  <si>
    <t>F327VHS810604</t>
  </si>
  <si>
    <t>F327VHS810605</t>
  </si>
  <si>
    <t>F327VHS810606</t>
  </si>
  <si>
    <t>F327VHS810607</t>
  </si>
  <si>
    <t>F327VHS810608</t>
  </si>
  <si>
    <t>F327VHS810609</t>
  </si>
  <si>
    <t>F327VHS810610</t>
  </si>
  <si>
    <t>F327VHS810611</t>
  </si>
  <si>
    <t>F327VHS810612</t>
  </si>
  <si>
    <t>F327VHS810613</t>
  </si>
  <si>
    <t>F327VHS810654</t>
  </si>
  <si>
    <t>F327VHS810655</t>
  </si>
  <si>
    <t>F327VHS810668</t>
  </si>
  <si>
    <t>F327VHS810669</t>
  </si>
  <si>
    <t>F327VHS810670</t>
  </si>
  <si>
    <t>F327VHS810671</t>
  </si>
  <si>
    <t>F327VHS810672</t>
  </si>
  <si>
    <t>F327VHS810673</t>
  </si>
  <si>
    <t>F327VHS810674</t>
  </si>
  <si>
    <t>F327VHS810675</t>
  </si>
  <si>
    <t>F327VHS810676</t>
  </si>
  <si>
    <t>F327VHS810677</t>
  </si>
  <si>
    <t>F327VHS810678</t>
  </si>
  <si>
    <t>F327VHS810679</t>
  </si>
  <si>
    <t>F327VHS810680</t>
  </si>
  <si>
    <t>F327VHS810681</t>
  </si>
  <si>
    <t>F327VHS810682</t>
  </si>
  <si>
    <t>F327VHS810683</t>
  </si>
  <si>
    <t>F327VHS810849</t>
  </si>
  <si>
    <t>F327VHS810850</t>
  </si>
  <si>
    <t>F327VHS810851</t>
  </si>
  <si>
    <t>F327VHS810852</t>
  </si>
  <si>
    <t>F327VHS810853</t>
  </si>
  <si>
    <t>F327VHS810854</t>
  </si>
  <si>
    <t>F327VHS810855</t>
  </si>
  <si>
    <t>F327VHS810861</t>
  </si>
  <si>
    <t>F327VHS810862</t>
  </si>
  <si>
    <t>F327VHS810863</t>
  </si>
  <si>
    <t>F327VHS810882</t>
  </si>
  <si>
    <t>F327VHS810883</t>
  </si>
  <si>
    <t>F327VHS810884</t>
  </si>
  <si>
    <t>F327VHS810885</t>
  </si>
  <si>
    <t>F327VHS810886</t>
  </si>
  <si>
    <t>F327VHS810887</t>
  </si>
  <si>
    <t>F327VHS810900</t>
  </si>
  <si>
    <t>F327VHS810901</t>
  </si>
  <si>
    <t>F327VHS810902</t>
  </si>
  <si>
    <t>F327VHS810903</t>
  </si>
  <si>
    <t>F327VHS810904</t>
  </si>
  <si>
    <t>F327VHS810917</t>
  </si>
  <si>
    <t>F327VHS810918</t>
  </si>
  <si>
    <t>F327VHS810919</t>
  </si>
  <si>
    <t>F327VHS810920</t>
  </si>
  <si>
    <t>F327VHS810930</t>
  </si>
  <si>
    <t>F327VHS810931</t>
  </si>
  <si>
    <t>F327VHS810932</t>
  </si>
  <si>
    <t>F327VHS810936</t>
  </si>
  <si>
    <t>F327VHS810937</t>
  </si>
  <si>
    <t>F327VHS810938</t>
  </si>
  <si>
    <t>F327VHS810939</t>
  </si>
  <si>
    <t>F327VHS810940</t>
  </si>
  <si>
    <t>F327VHS810941</t>
  </si>
  <si>
    <t>F327VSS810579</t>
  </si>
  <si>
    <t>F327VSS810580</t>
  </si>
  <si>
    <t>F327VSS810581</t>
  </si>
  <si>
    <t>F327VSS810582</t>
  </si>
  <si>
    <t>F327VSS810583</t>
  </si>
  <si>
    <t>F327VSS810584</t>
  </si>
  <si>
    <t>F327VSS810585</t>
  </si>
  <si>
    <t>F327VSS810586</t>
  </si>
  <si>
    <t>F327VSS810587</t>
  </si>
  <si>
    <t>F327VSS810489</t>
  </si>
  <si>
    <t>F327VSS810490</t>
  </si>
  <si>
    <t>F327VSS810491</t>
  </si>
  <si>
    <t>F327VSS810492</t>
  </si>
  <si>
    <t>F327VSS810479</t>
  </si>
  <si>
    <t>F327VSS810493</t>
  </si>
  <si>
    <t>F327VSS810494</t>
  </si>
  <si>
    <t>F327VSS810495</t>
  </si>
  <si>
    <t>F327VSS810501</t>
  </si>
  <si>
    <t>F327VSS810502</t>
  </si>
  <si>
    <t>F327VSS810503</t>
  </si>
  <si>
    <t>F327VSS810504</t>
  </si>
  <si>
    <t>F327VSS810505</t>
  </si>
  <si>
    <t>F327VHS811098</t>
  </si>
  <si>
    <t>F327VHS811099</t>
  </si>
  <si>
    <t>F327VHS811100</t>
  </si>
  <si>
    <t>F327VHS811101</t>
  </si>
  <si>
    <t>F327VHS811102</t>
  </si>
  <si>
    <t>F327VHS811103</t>
  </si>
  <si>
    <t>F327VHS811104</t>
  </si>
  <si>
    <t>F327VHS811105</t>
  </si>
  <si>
    <t>F327VHS811106</t>
  </si>
  <si>
    <t>F327VHS811107</t>
  </si>
  <si>
    <t>F327VHS811108</t>
  </si>
  <si>
    <t>F327VHS811109</t>
  </si>
  <si>
    <t>F327VHS811110</t>
  </si>
  <si>
    <t>F327VHS811111</t>
  </si>
  <si>
    <t>F327VHS811112</t>
  </si>
  <si>
    <t>F327VHS811113</t>
  </si>
  <si>
    <t>F327VHS811114</t>
  </si>
  <si>
    <t>F327VHS811115</t>
  </si>
  <si>
    <t>F327VHS811116</t>
  </si>
  <si>
    <t>F327VHS811117</t>
  </si>
  <si>
    <t>F327VHS811118</t>
  </si>
  <si>
    <t>F327VHS811119</t>
  </si>
  <si>
    <t>F327VHS811120</t>
  </si>
  <si>
    <t>F327VHS811121</t>
  </si>
  <si>
    <t>F327VHS811122</t>
  </si>
  <si>
    <t>F327VHS811123</t>
  </si>
  <si>
    <t>F327VHS811124</t>
  </si>
  <si>
    <t>F327VHS811125</t>
  </si>
  <si>
    <t>F327VHS811126</t>
  </si>
  <si>
    <t>F327VHS811127</t>
  </si>
  <si>
    <t>F327VHS811128</t>
  </si>
  <si>
    <t>F327VHS811129</t>
  </si>
  <si>
    <t>F327VHS811130</t>
  </si>
  <si>
    <t>F327VHS811131</t>
  </si>
  <si>
    <t>F327VHS811163</t>
  </si>
  <si>
    <t>F327VHS811164</t>
  </si>
  <si>
    <t>F327VHS811165</t>
  </si>
  <si>
    <t>F327VHS811166</t>
  </si>
  <si>
    <t>F327VHS811167</t>
  </si>
  <si>
    <t>F327VHS811168</t>
  </si>
  <si>
    <t>F327VHS811169</t>
  </si>
  <si>
    <t>F327VHS811170</t>
  </si>
  <si>
    <t>F327VHS811180</t>
  </si>
  <si>
    <t>F327VHS811181</t>
  </si>
  <si>
    <t>F327VHS811182</t>
  </si>
  <si>
    <t>F327VHS811183</t>
  </si>
  <si>
    <t>F327VHS811184</t>
  </si>
  <si>
    <t>F327VHS811189</t>
  </si>
  <si>
    <t>F327VHS811190</t>
  </si>
  <si>
    <t>F327VHS811191</t>
  </si>
  <si>
    <t>F327VHS811192</t>
  </si>
  <si>
    <t>F327VHS811193</t>
  </si>
  <si>
    <t>F327VHS811194</t>
  </si>
  <si>
    <t>F327VHS811195</t>
  </si>
  <si>
    <t>F327VHS811196</t>
  </si>
  <si>
    <t>F327VHS811200</t>
  </si>
  <si>
    <t>F327VHS811201</t>
  </si>
  <si>
    <t>F327VHS811202</t>
  </si>
  <si>
    <t>F327VHS811207</t>
  </si>
  <si>
    <t>F327VHS811208</t>
  </si>
  <si>
    <t>F327VHS811209</t>
  </si>
  <si>
    <t>F327VHS811238</t>
  </si>
  <si>
    <t>F327VHS811239</t>
  </si>
  <si>
    <t>F327VHS811240</t>
  </si>
  <si>
    <t>F327VHS811252</t>
  </si>
  <si>
    <t>F327VHS811253</t>
  </si>
  <si>
    <t>F327VHS811254</t>
  </si>
  <si>
    <t>F327VHS811255</t>
  </si>
  <si>
    <t>F327VHS811265</t>
  </si>
  <si>
    <t>F327VHS811266</t>
  </si>
  <si>
    <t>F327VHS811267</t>
  </si>
  <si>
    <t>F327VHS811268</t>
  </si>
  <si>
    <t>F327VHS811269</t>
  </si>
  <si>
    <t>F327VSS810098</t>
  </si>
  <si>
    <t>F327VSS810099</t>
  </si>
  <si>
    <t>F327VSS810100</t>
  </si>
  <si>
    <t>F327VSS810101</t>
  </si>
  <si>
    <t>F327VSS810102</t>
  </si>
  <si>
    <t>F327VSS810103</t>
  </si>
  <si>
    <t>F327VSS810104</t>
  </si>
  <si>
    <t>F327VSS810105</t>
  </si>
  <si>
    <t>F327VSS810106</t>
  </si>
  <si>
    <t>F327VSS810107</t>
  </si>
  <si>
    <t>F327VSS810108</t>
  </si>
  <si>
    <t>F327VSS810109</t>
  </si>
  <si>
    <t>F327VSS810110</t>
  </si>
  <si>
    <t>F327VSS810111</t>
  </si>
  <si>
    <t>F327VSS810112</t>
  </si>
  <si>
    <t>F327VSS810113</t>
  </si>
  <si>
    <t>F327VSS810114</t>
  </si>
  <si>
    <t>F327VSS810115</t>
  </si>
  <si>
    <t>F327VSS810116</t>
  </si>
  <si>
    <t>F327VSS810117</t>
  </si>
  <si>
    <t>F327VXS810079</t>
  </si>
  <si>
    <t>F327VXS810080</t>
  </si>
  <si>
    <t>F327VSS810366</t>
  </si>
  <si>
    <t>F327VSS810367</t>
  </si>
  <si>
    <t>F327VSS810378</t>
  </si>
  <si>
    <t>F327VSS810588</t>
  </si>
  <si>
    <t>F327VSS810589</t>
  </si>
  <si>
    <t>F327VSS810590</t>
  </si>
  <si>
    <t>F327VSS810591</t>
  </si>
  <si>
    <t>F327VSS810592</t>
  </si>
  <si>
    <t>F327VSS810593</t>
  </si>
  <si>
    <t>F327VSS810594</t>
  </si>
  <si>
    <t>F327VSS810506</t>
  </si>
  <si>
    <t>F327VSS810507</t>
  </si>
  <si>
    <t>F327VSS810508</t>
  </si>
  <si>
    <t>F327VSS810509</t>
  </si>
  <si>
    <t>F327VSS810510</t>
  </si>
  <si>
    <t>F327VSS810511</t>
  </si>
  <si>
    <t>F327VSS810512</t>
  </si>
  <si>
    <t>F327VSS810618</t>
  </si>
  <si>
    <t>F327VSS810619</t>
  </si>
  <si>
    <t>F327VSS810620</t>
  </si>
  <si>
    <t>F327VSS810621</t>
  </si>
  <si>
    <t>F327VSS810622</t>
  </si>
  <si>
    <t>F327VSS810623</t>
  </si>
  <si>
    <t>F327VSS810624</t>
  </si>
  <si>
    <t>F327VSS810625</t>
  </si>
  <si>
    <t>F327VSS810626</t>
  </si>
  <si>
    <t>F327VSS810627</t>
  </si>
  <si>
    <t>F327VSS810628</t>
  </si>
  <si>
    <t>F327VSS810629</t>
  </si>
  <si>
    <t>F327VSS810630</t>
  </si>
  <si>
    <t>F327VSS810631</t>
  </si>
  <si>
    <t>F327VSS810632</t>
  </si>
  <si>
    <t>F327VSS810633</t>
  </si>
  <si>
    <t>F327VSS810634</t>
  </si>
  <si>
    <t>F327VSS810635</t>
  </si>
  <si>
    <t>F327VSS810640</t>
  </si>
  <si>
    <t>F327VSS810641</t>
  </si>
  <si>
    <t>F327VSS810642</t>
  </si>
  <si>
    <t>F327VSS810643</t>
  </si>
  <si>
    <t>F327VSS810644</t>
  </si>
  <si>
    <t>F327VSS810645</t>
  </si>
  <si>
    <t>F327VSS810646</t>
  </si>
  <si>
    <t>F327VSS810647</t>
  </si>
  <si>
    <t>F327VSS810648</t>
  </si>
  <si>
    <t>F327VSS810649</t>
  </si>
  <si>
    <t>F327VSS810653</t>
  </si>
  <si>
    <t>F327VSS810654</t>
  </si>
  <si>
    <t>F327VSS810655</t>
  </si>
  <si>
    <t>F327VSS810656</t>
  </si>
  <si>
    <t>F327VSS810657</t>
  </si>
  <si>
    <t>F327VSS810658</t>
  </si>
  <si>
    <t>F327VSS810659</t>
  </si>
  <si>
    <t>F327VSS810660</t>
  </si>
  <si>
    <t>F327VSS810661</t>
  </si>
  <si>
    <t>F327VSS810662</t>
  </si>
  <si>
    <t>F327VSS810663</t>
  </si>
  <si>
    <t>F327VSS810664</t>
  </si>
  <si>
    <t>F327VXS810212</t>
  </si>
  <si>
    <t>F327VXS810213</t>
  </si>
  <si>
    <t>F327VXS810271</t>
  </si>
  <si>
    <t>F327VXS810272</t>
  </si>
  <si>
    <t>F327VXS810273</t>
  </si>
  <si>
    <t>F327VXS810274</t>
  </si>
  <si>
    <t>F327VHS810661</t>
  </si>
  <si>
    <t>F327VHS810665</t>
  </si>
  <si>
    <t>F327VHS810667</t>
  </si>
  <si>
    <t>F327VHS810686</t>
  </si>
  <si>
    <t>F327VHS810662</t>
  </si>
  <si>
    <t>F327VHS810663</t>
  </si>
  <si>
    <t>F327VHS810664</t>
  </si>
  <si>
    <t>F327VHS810666</t>
  </si>
  <si>
    <t>F327VHS810684</t>
  </si>
  <si>
    <t>F327VHS810685</t>
  </si>
  <si>
    <t>F327VHS811250</t>
  </si>
  <si>
    <t>F327VHS811258</t>
  </si>
  <si>
    <t>F327VHS811247</t>
  </si>
  <si>
    <t>F327VHS811248</t>
  </si>
  <si>
    <t>F327VHS811249</t>
  </si>
  <si>
    <t>F327VHS811251</t>
  </si>
  <si>
    <t>F327VHS811256</t>
  </si>
  <si>
    <t>F327VHS811257</t>
  </si>
  <si>
    <t>F327VHS811259</t>
  </si>
  <si>
    <t>F327VHS811260</t>
  </si>
  <si>
    <t>F327VHS811261</t>
  </si>
  <si>
    <t>F327VHS811262</t>
  </si>
  <si>
    <t>F327VHS811263</t>
  </si>
  <si>
    <t>F327VHS811264</t>
  </si>
  <si>
    <t>F327VDS810096</t>
  </si>
  <si>
    <t>F327VXS810057</t>
  </si>
  <si>
    <t>F327VXS810058</t>
  </si>
  <si>
    <t>F327VXS810011</t>
  </si>
  <si>
    <t>F327VXS810012</t>
  </si>
  <si>
    <t>F327VXS810055</t>
  </si>
  <si>
    <t>F327VXS810013</t>
  </si>
  <si>
    <t>F327VXS810056</t>
  </si>
  <si>
    <t>F327VDS810395</t>
  </si>
  <si>
    <t>F327VDS810396</t>
  </si>
  <si>
    <t>F327VDS810397</t>
  </si>
  <si>
    <t>F327VDS810398</t>
  </si>
  <si>
    <t>F327VDS810399</t>
  </si>
  <si>
    <t>F327VDS810400</t>
  </si>
  <si>
    <t>F327VDS810401</t>
  </si>
  <si>
    <t>F327VDS810402</t>
  </si>
  <si>
    <t>F327VDS810403</t>
  </si>
  <si>
    <t>F327VDS810404</t>
  </si>
  <si>
    <t>F327VDS810405</t>
  </si>
  <si>
    <t>F327VDS810406</t>
  </si>
  <si>
    <t>F327VDS810407</t>
  </si>
  <si>
    <t>F327VXS810219</t>
  </si>
  <si>
    <t>F327VXS810220</t>
  </si>
  <si>
    <t>F327VXS810217</t>
  </si>
  <si>
    <t>F327VXS810218</t>
  </si>
  <si>
    <t>F327VSS810380</t>
  </si>
  <si>
    <t>F327VDS810012</t>
  </si>
  <si>
    <t>F327VDS810013</t>
  </si>
  <si>
    <t>F327VDS810006</t>
  </si>
  <si>
    <t>F327VDS810014</t>
  </si>
  <si>
    <t>F327VDS810008</t>
  </si>
  <si>
    <t>F327VDS810007</t>
  </si>
  <si>
    <t>F327VHS810975</t>
  </si>
  <si>
    <t>F327VHS810976</t>
  </si>
  <si>
    <t>F327VHS810977</t>
  </si>
  <si>
    <t>F327VHS810978</t>
  </si>
  <si>
    <t>F327VHS810979</t>
  </si>
  <si>
    <t>F327VHS810985</t>
  </si>
  <si>
    <t>F327VHS810986</t>
  </si>
  <si>
    <t>F327VHS811197</t>
  </si>
  <si>
    <t>F327VHS811198</t>
  </si>
  <si>
    <t>F327VHS811199</t>
  </si>
  <si>
    <t>F327VSS810159</t>
  </si>
  <si>
    <t>F327VSS810160</t>
  </si>
  <si>
    <t>F327VSS810161</t>
  </si>
  <si>
    <t>F327VSS810162</t>
  </si>
  <si>
    <t>F327VSS810163</t>
  </si>
  <si>
    <t>F327VSS810164</t>
  </si>
  <si>
    <t>F327VSS810153</t>
  </si>
  <si>
    <t>F327VSS810154</t>
  </si>
  <si>
    <t>F327VSS810155</t>
  </si>
  <si>
    <t>F327VSS810156</t>
  </si>
  <si>
    <t>F327VSS810157</t>
  </si>
  <si>
    <t>F327VSS810158</t>
  </si>
  <si>
    <t>F327VSS810149</t>
  </si>
  <si>
    <t>F327VSS810150</t>
  </si>
  <si>
    <t>F327VSS810151</t>
  </si>
  <si>
    <t>F327VSS810152</t>
  </si>
  <si>
    <t>F327VSS810141</t>
  </si>
  <si>
    <t>F327VSS810142</t>
  </si>
  <si>
    <t>F327VSS810143</t>
  </si>
  <si>
    <t>F327VSS810144</t>
  </si>
  <si>
    <t>F327VDS810141</t>
  </si>
  <si>
    <t>F327VDS810142</t>
  </si>
  <si>
    <t>F327VDS810143</t>
  </si>
  <si>
    <t>F327VDS810144</t>
  </si>
  <si>
    <t>F327VDS810145</t>
  </si>
  <si>
    <t>F327VDS810146</t>
  </si>
  <si>
    <t>F327VXS810084</t>
  </si>
  <si>
    <t>F327VXS810085</t>
  </si>
  <si>
    <t>F327VXS810086</t>
  </si>
  <si>
    <t>F327VSS810333</t>
  </si>
  <si>
    <t>F327VSS810334</t>
  </si>
  <si>
    <t>F327VHS810942</t>
  </si>
  <si>
    <t>F327VHS810943</t>
  </si>
  <si>
    <t>F327VHS810944</t>
  </si>
  <si>
    <t>F327VDS810387</t>
  </si>
  <si>
    <t>F327VDS810388</t>
  </si>
  <si>
    <t>F327VHS810619</t>
  </si>
  <si>
    <t>F327VHS810620</t>
  </si>
  <si>
    <t>F327VHS810621</t>
  </si>
  <si>
    <t>F327VHS810622</t>
  </si>
  <si>
    <t>F327VHS810623</t>
  </si>
  <si>
    <t>F327VHS810624</t>
  </si>
  <si>
    <t>F327VXS810039</t>
  </si>
  <si>
    <t>F327VXS810040</t>
  </si>
  <si>
    <t>F327VXS810041</t>
  </si>
  <si>
    <t>F327VXS810042</t>
  </si>
  <si>
    <t>F327VXS810017</t>
  </si>
  <si>
    <t>F327VXS810018</t>
  </si>
  <si>
    <t>F327VXS810019</t>
  </si>
  <si>
    <t>F327VXS810020</t>
  </si>
  <si>
    <t>F327VSS810499</t>
  </si>
  <si>
    <t>F327VSS810500</t>
  </si>
  <si>
    <t>F327VSS810486</t>
  </si>
  <si>
    <t>F327VSS810513</t>
  </si>
  <si>
    <t>F327VSS810514</t>
  </si>
  <si>
    <t>F327VDS810580</t>
  </si>
  <si>
    <t>F327VDS810581</t>
  </si>
  <si>
    <t>F327VDS810582</t>
  </si>
  <si>
    <t>F327VDS810583</t>
  </si>
  <si>
    <t>F327VDS810584</t>
  </si>
  <si>
    <t>F327VDS810585</t>
  </si>
  <si>
    <t>F327VXS810043</t>
  </si>
  <si>
    <t>F327VXS810044</t>
  </si>
  <si>
    <t>F327VXS810045</t>
  </si>
  <si>
    <t>F327VXS810059</t>
  </si>
  <si>
    <t>F327VXS810060</t>
  </si>
  <si>
    <t>F327VXS810061</t>
  </si>
  <si>
    <t>F327VXS810046</t>
  </si>
  <si>
    <t>F327VXS810047</t>
  </si>
  <si>
    <t>F327VXS810048</t>
  </si>
  <si>
    <t>F327VXS810049</t>
  </si>
  <si>
    <t>F327VXS810062</t>
  </si>
  <si>
    <t>F327VXS810063</t>
  </si>
  <si>
    <t>F327VXS810064</t>
  </si>
  <si>
    <t>F327VXS810005</t>
  </si>
  <si>
    <t>F327VXS810006</t>
  </si>
  <si>
    <t>F327VDS810002</t>
  </si>
  <si>
    <t>F327VDS810003</t>
  </si>
  <si>
    <t>F327VDS810004</t>
  </si>
  <si>
    <t>F327VDS810005</t>
  </si>
  <si>
    <t>F327VDS810015</t>
  </si>
  <si>
    <t>F327VDS810016</t>
  </si>
  <si>
    <t>F327VDS810017</t>
  </si>
  <si>
    <t>F327VDS810018</t>
  </si>
  <si>
    <t>F327VDS810019</t>
  </si>
  <si>
    <t>F327VDS810020</t>
  </si>
  <si>
    <t>F327VDS810021</t>
  </si>
  <si>
    <t>F327VDS810022</t>
  </si>
  <si>
    <t>F327VDS810023</t>
  </si>
  <si>
    <t>F327VDS810024</t>
  </si>
  <si>
    <t>F327VDS810025</t>
  </si>
  <si>
    <t>F327VDS810026</t>
  </si>
  <si>
    <t>F327VDS810027</t>
  </si>
  <si>
    <t>F327VDS810028</t>
  </si>
  <si>
    <t>F327VDS810029</t>
  </si>
  <si>
    <t>F327VDS810030</t>
  </si>
  <si>
    <t>F327VDS810031</t>
  </si>
  <si>
    <t>F327VDS810032</t>
  </si>
  <si>
    <t>F327VDS810033</t>
  </si>
  <si>
    <t>F327VDS810034</t>
  </si>
  <si>
    <t>F327VDS810035</t>
  </si>
  <si>
    <t>F327VDS810036</t>
  </si>
  <si>
    <t>F327VDS810037</t>
  </si>
  <si>
    <t>F327VDS810038</t>
  </si>
  <si>
    <t>F327VHS810153</t>
  </si>
  <si>
    <t>F327VHS810154</t>
  </si>
  <si>
    <t>F327VHS810155</t>
  </si>
  <si>
    <t>F327VDS810095</t>
  </si>
  <si>
    <t>F327VSS810131</t>
  </si>
  <si>
    <t>F327VSS810132</t>
  </si>
  <si>
    <t>F327VSS810133</t>
  </si>
  <si>
    <t>F327VSS810134</t>
  </si>
  <si>
    <t>F327VSS810135</t>
  </si>
  <si>
    <t>F327VSS810136</t>
  </si>
  <si>
    <t>F327VSS810137</t>
  </si>
  <si>
    <t>F327VSS810138</t>
  </si>
  <si>
    <t>F327VSS810139</t>
  </si>
  <si>
    <t>F327VSS810140</t>
  </si>
  <si>
    <t>F327VSS810070</t>
  </si>
  <si>
    <t>F327VSS810071</t>
  </si>
  <si>
    <t>F327VSS810072</t>
  </si>
  <si>
    <t>F327VSS810073</t>
  </si>
  <si>
    <t>F327VSS810074</t>
  </si>
  <si>
    <t>F327VHS810318</t>
  </si>
  <si>
    <t>F327VHS810319</t>
  </si>
  <si>
    <t>F327VHS810325</t>
  </si>
  <si>
    <t>F327VHS810326</t>
  </si>
  <si>
    <t>F327VHS810327</t>
  </si>
  <si>
    <t>F327VHS810328</t>
  </si>
  <si>
    <t>F327VHS810329</t>
  </si>
  <si>
    <t>F327VHS810330</t>
  </si>
  <si>
    <t>F327VHS810331</t>
  </si>
  <si>
    <t>F327VHS810332</t>
  </si>
  <si>
    <t>F327VHS810333</t>
  </si>
  <si>
    <t>F327VHS810243</t>
  </si>
  <si>
    <t>F327VHS810244</t>
  </si>
  <si>
    <t>F327VHS810245</t>
  </si>
  <si>
    <t>F327VHS810246</t>
  </si>
  <si>
    <t>F327VHS810247</t>
  </si>
  <si>
    <t>F327VHS810254</t>
  </si>
  <si>
    <t>F327VHS810255</t>
  </si>
  <si>
    <t>F327VHS810256</t>
  </si>
  <si>
    <t>F327VHS810257</t>
  </si>
  <si>
    <t>F327VHS810258</t>
  </si>
  <si>
    <t>F327VHS810259</t>
  </si>
  <si>
    <t>F327VHS810260</t>
  </si>
  <si>
    <t>F327VHS810261</t>
  </si>
  <si>
    <t>F327VHS810262</t>
  </si>
  <si>
    <t>F327VHS810263</t>
  </si>
  <si>
    <t>F327VHS810264</t>
  </si>
  <si>
    <t>F327VHS810282</t>
  </si>
  <si>
    <t>F327VHS810283</t>
  </si>
  <si>
    <t>F327VHS810284</t>
  </si>
  <si>
    <t>F327VHS810285</t>
  </si>
  <si>
    <t>F327VHS810302</t>
  </si>
  <si>
    <t>F327VHS810313</t>
  </si>
  <si>
    <t>F327VHS810314</t>
  </si>
  <si>
    <t>F327VHS810315</t>
  </si>
  <si>
    <t>F327VHS810316</t>
  </si>
  <si>
    <t>F327VHS810317</t>
  </si>
  <si>
    <t>F327VHS810286</t>
  </si>
  <si>
    <t>F327VHS810297</t>
  </si>
  <si>
    <t>F327VHS810298</t>
  </si>
  <si>
    <t>F327VHS810299</t>
  </si>
  <si>
    <t>F327VHS810300</t>
  </si>
  <si>
    <t>F327VHS810301</t>
  </si>
  <si>
    <t>F327VHS810334</t>
  </si>
  <si>
    <t>F327VHS810344</t>
  </si>
  <si>
    <t>F327VHS810345</t>
  </si>
  <si>
    <t>F327VHS810346</t>
  </si>
  <si>
    <t>F327VHS810347</t>
  </si>
  <si>
    <t>F327VHS810348</t>
  </si>
  <si>
    <t>F327VHS810349</t>
  </si>
  <si>
    <t>F327VHS810350</t>
  </si>
  <si>
    <t>F327VHS810351</t>
  </si>
  <si>
    <t>F327VHS810352</t>
  </si>
  <si>
    <t>F327VSS810049</t>
  </si>
  <si>
    <t>F327VSS810050</t>
  </si>
  <si>
    <t>F327VSS810056</t>
  </si>
  <si>
    <t>F327VSS810058</t>
  </si>
  <si>
    <t>F327VSS810047</t>
  </si>
  <si>
    <t>F327VSS810053</t>
  </si>
  <si>
    <t>F327VSS810061</t>
  </si>
  <si>
    <t>F327VSS810063</t>
  </si>
  <si>
    <t>F327VSS810051</t>
  </si>
  <si>
    <t>F327VSS810052</t>
  </si>
  <si>
    <t>F327VSS810054</t>
  </si>
  <si>
    <t>F327VSS810062</t>
  </si>
  <si>
    <t>F327VSS810048</t>
  </si>
  <si>
    <t>F327VSS810055</t>
  </si>
  <si>
    <t>F327VSS810057</t>
  </si>
  <si>
    <t>F327VSS810059</t>
  </si>
  <si>
    <t>F327VSS810075</t>
  </si>
  <si>
    <t>F327VSS810076</t>
  </si>
  <si>
    <t>F327VSS810077</t>
  </si>
  <si>
    <t>F327VSS810078</t>
  </si>
  <si>
    <t>F327VSS810079</t>
  </si>
  <si>
    <t>F327VSS810080</t>
  </si>
  <si>
    <t>F327VSS810081</t>
  </si>
  <si>
    <t>F327VSS810082</t>
  </si>
  <si>
    <t>F327VSS810083</t>
  </si>
  <si>
    <t>F327VSS810084</t>
  </si>
  <si>
    <t>F327VSS810085</t>
  </si>
  <si>
    <t>F327VSS810086</t>
  </si>
  <si>
    <t>F327VSS810087</t>
  </si>
  <si>
    <t>F327VSS810088</t>
  </si>
  <si>
    <t>F327VSS810089</t>
  </si>
  <si>
    <t>F327VSS810090</t>
  </si>
  <si>
    <t>F327VSS810091</t>
  </si>
  <si>
    <t>F327VSS810092</t>
  </si>
  <si>
    <t>F327VSS810093</t>
  </si>
  <si>
    <t>F327VSS810094</t>
  </si>
  <si>
    <t>F327VSS810121</t>
  </si>
  <si>
    <t>F327VSS810122</t>
  </si>
  <si>
    <t>F526VHS810351</t>
  </si>
  <si>
    <t>F526VHS810352</t>
  </si>
  <si>
    <t>F526VHS810353</t>
  </si>
  <si>
    <t>F526VHS810354</t>
  </si>
  <si>
    <t>F526VHS810355</t>
  </si>
  <si>
    <t>F526VHS810356</t>
  </si>
  <si>
    <t>F526VHS810357</t>
  </si>
  <si>
    <t>F526VHS810358</t>
  </si>
  <si>
    <t>F526VHS810360</t>
  </si>
  <si>
    <t>F526VHS810361</t>
  </si>
  <si>
    <t>F526VHS810362</t>
  </si>
  <si>
    <t>F327VXS810065</t>
  </si>
  <si>
    <t>F327VXS810066</t>
  </si>
  <si>
    <t>F327VXS810067</t>
  </si>
  <si>
    <t>F327VXS810068</t>
  </si>
  <si>
    <t>F327VXS810069</t>
  </si>
  <si>
    <t>F327VXS810070</t>
  </si>
  <si>
    <t>F327VXS810071</t>
  </si>
  <si>
    <t>F327VXS810072</t>
  </si>
  <si>
    <t>F327VXS810073</t>
  </si>
  <si>
    <t>F327VXS810074</t>
  </si>
  <si>
    <t>F327VXS810075</t>
  </si>
  <si>
    <t>F327VXS810076</t>
  </si>
  <si>
    <t>F327VXS810077</t>
  </si>
  <si>
    <t>F327VXS810078</t>
  </si>
  <si>
    <t>F327VXS810087</t>
  </si>
  <si>
    <t>F327VXS810088</t>
  </si>
  <si>
    <t>F327VXS810089</t>
  </si>
  <si>
    <t>F327VXS810090</t>
  </si>
  <si>
    <t>F327VXS810091</t>
  </si>
  <si>
    <t>F327VXS810008</t>
  </si>
  <si>
    <t>F327VDS810125</t>
  </si>
  <si>
    <t>F327VDS810126</t>
  </si>
  <si>
    <t>F327VDS810127</t>
  </si>
  <si>
    <t>F327VDS810128</t>
  </si>
  <si>
    <t>F327VDS810156</t>
  </si>
  <si>
    <t>F327VDS810157</t>
  </si>
  <si>
    <t>F327VDS810167</t>
  </si>
  <si>
    <t>F327VDS810168</t>
  </si>
  <si>
    <t>F327VDS810173</t>
  </si>
  <si>
    <t>F327VDS810174</t>
  </si>
  <si>
    <t>F327VDS810188</t>
  </si>
  <si>
    <t>F327VDS810189</t>
  </si>
  <si>
    <t>F327VDS810385</t>
  </si>
  <si>
    <t>F327VDS810381</t>
  </si>
  <si>
    <t>F327VSS810324</t>
  </si>
  <si>
    <t>F327VSS810325</t>
  </si>
  <si>
    <t>F327VSS810326</t>
  </si>
  <si>
    <t>F327VSS810327</t>
  </si>
  <si>
    <t>F327VSS810381</t>
  </si>
  <si>
    <t>F327VSS810328</t>
  </si>
  <si>
    <t>F327VSS810329</t>
  </si>
  <si>
    <t>F327VSS810330</t>
  </si>
  <si>
    <t>F327VSS810331</t>
  </si>
  <si>
    <t>F327VSS810332</t>
  </si>
  <si>
    <t>F327VSS810335</t>
  </si>
  <si>
    <t>F327VSS810336</t>
  </si>
  <si>
    <t>F327VSS810337</t>
  </si>
  <si>
    <t>F327VSS810368</t>
  </si>
  <si>
    <t>F327VSS810369</t>
  </si>
  <si>
    <t>F327VSS810338</t>
  </si>
  <si>
    <t>F327VSS810339</t>
  </si>
  <si>
    <t>F327VSS810370</t>
  </si>
  <si>
    <t>F327VSS810340</t>
  </si>
  <si>
    <t>F327VSS810341</t>
  </si>
  <si>
    <t>F327VSS810371</t>
  </si>
  <si>
    <t>F327VSS810342</t>
  </si>
  <si>
    <t>F327VSS810372</t>
  </si>
  <si>
    <t>F327VSS810343</t>
  </si>
  <si>
    <t>F327VSS810373</t>
  </si>
  <si>
    <t>F327VSS810344</t>
  </si>
  <si>
    <t>F327VSS810374</t>
  </si>
  <si>
    <t>F327VSS810345</t>
  </si>
  <si>
    <t>F327VSS810346</t>
  </si>
  <si>
    <t>F327VSS810347</t>
  </si>
  <si>
    <t>F327VSS810348</t>
  </si>
  <si>
    <t>F327VSS810375</t>
  </si>
  <si>
    <t>F327VSS810376</t>
  </si>
  <si>
    <t>F327VSS810349</t>
  </si>
  <si>
    <t>F327VSS810350</t>
  </si>
  <si>
    <t>F327VSS810351</t>
  </si>
  <si>
    <t>F327VHS810656</t>
  </si>
  <si>
    <t>F327VHS810657</t>
  </si>
  <si>
    <t>F327VHS810658</t>
  </si>
  <si>
    <t>F327VHS810659</t>
  </si>
  <si>
    <t>F327VHS810660</t>
  </si>
  <si>
    <t>F327VHS810713</t>
  </si>
  <si>
    <t>F327VHS810714</t>
  </si>
  <si>
    <t>F327VHS810715</t>
  </si>
  <si>
    <t>F327VHS810716</t>
  </si>
  <si>
    <t>F327VHS810717</t>
  </si>
  <si>
    <t>F327VHS810718</t>
  </si>
  <si>
    <t>F327VHS810719</t>
  </si>
  <si>
    <t>F327VHS810720</t>
  </si>
  <si>
    <t>F327VHS810721</t>
  </si>
  <si>
    <t>F327VHS810836</t>
  </si>
  <si>
    <t>F327VHS810837</t>
  </si>
  <si>
    <t>F327VHS810838</t>
  </si>
  <si>
    <t>F327VHS810843</t>
  </si>
  <si>
    <t>F327VHS810845</t>
  </si>
  <si>
    <t>F327VHS810847</t>
  </si>
  <si>
    <t>F327VHS810848</t>
  </si>
  <si>
    <t>F327VHS810907</t>
  </si>
  <si>
    <t>F327VHS810908</t>
  </si>
  <si>
    <t>F327VHS810909</t>
  </si>
  <si>
    <t>F327VHS810839</t>
  </si>
  <si>
    <t>F327VHS810840</t>
  </si>
  <si>
    <t>F327VHS810841</t>
  </si>
  <si>
    <t>F327VHS810842</t>
  </si>
  <si>
    <t>F327VHS810980</t>
  </si>
  <si>
    <t>F327VHS810981</t>
  </si>
  <si>
    <t>F327VHS810982</t>
  </si>
  <si>
    <t>F327VHS811177</t>
  </si>
  <si>
    <t>F327VHS811173</t>
  </si>
  <si>
    <t>F327VSS810615</t>
  </si>
  <si>
    <t>F327VSS810516</t>
  </si>
  <si>
    <t>F327VSS810515</t>
  </si>
  <si>
    <t>F327VHS810722</t>
  </si>
  <si>
    <t>F327VHS810723</t>
  </si>
  <si>
    <t>F327VDS810384</t>
  </si>
  <si>
    <t>F327VHS810873</t>
  </si>
  <si>
    <t>F327VHS810874</t>
  </si>
  <si>
    <t>F327VHS810876</t>
  </si>
  <si>
    <t>F327VHS810888</t>
  </si>
  <si>
    <t>F327VHS810889</t>
  </si>
  <si>
    <t>F327VSS810496</t>
  </si>
  <si>
    <t>F327VSS810497</t>
  </si>
  <si>
    <t>F327VSS810498</t>
  </si>
  <si>
    <t>F327VSS810480</t>
  </si>
  <si>
    <t>F327VSS810481</t>
  </si>
  <si>
    <t>F327VHS811072</t>
  </si>
  <si>
    <t>F327VHS811073</t>
  </si>
  <si>
    <t>F327VHS811074</t>
  </si>
  <si>
    <t>F327VHS811075</t>
  </si>
  <si>
    <t>F327VHS811076</t>
  </si>
  <si>
    <t>F327VHS811077</t>
  </si>
  <si>
    <t>F327VHS811088</t>
  </si>
  <si>
    <t>F327VHS811089</t>
  </si>
  <si>
    <t>F327VHS811090</t>
  </si>
  <si>
    <t>F327VHS811091</t>
  </si>
  <si>
    <t>F327VHS811092</t>
  </si>
  <si>
    <t>F327VHS811093</t>
  </si>
  <si>
    <t>F327VHS811094</t>
  </si>
  <si>
    <t>F327VHS811095</t>
  </si>
  <si>
    <t>F327VHS811096</t>
  </si>
  <si>
    <t>F327VHS811097</t>
  </si>
  <si>
    <t>F327VHS811171</t>
  </si>
  <si>
    <t>F327VHS811172</t>
  </si>
  <si>
    <t>F327VHS811174</t>
  </si>
  <si>
    <t>F327VHS811175</t>
  </si>
  <si>
    <t>F327VHS811176</t>
  </si>
  <si>
    <t>F327VHS811178</t>
  </si>
  <si>
    <t>F327VHS811179</t>
  </si>
  <si>
    <t>F327VSS810595</t>
  </si>
  <si>
    <t>F327VSS810596</t>
  </si>
  <si>
    <t>F327VSS810597</t>
  </si>
  <si>
    <t>F327VSS810598</t>
  </si>
  <si>
    <t>F327VSS810599</t>
  </si>
  <si>
    <t>F327VSS810617</t>
  </si>
  <si>
    <t>F327VSS810613</t>
  </si>
  <si>
    <t>F327VSS810611</t>
  </si>
  <si>
    <t>F327VSS810606</t>
  </si>
  <si>
    <t>F327VSS810605</t>
  </si>
  <si>
    <t>F327VSS810616</t>
  </si>
  <si>
    <t>F327VSS810610</t>
  </si>
  <si>
    <t>F327VSS810609</t>
  </si>
  <si>
    <t>F327VSS810614</t>
  </si>
  <si>
    <t>F327VSS810612</t>
  </si>
  <si>
    <t>F327VSS810608</t>
  </si>
  <si>
    <t>F327VSS810607</t>
  </si>
  <si>
    <t>F327VXS810216</t>
  </si>
  <si>
    <t>F327VXS810215</t>
  </si>
  <si>
    <t>F327VXS810214</t>
  </si>
  <si>
    <t>F327VSS810652</t>
  </si>
  <si>
    <t>F327VSS810651</t>
  </si>
  <si>
    <t>F327VSS810650</t>
  </si>
  <si>
    <t>F327VSS810665</t>
  </si>
  <si>
    <t>F327VSS810639</t>
  </si>
  <si>
    <t>F327VSS810638</t>
  </si>
  <si>
    <t>F327VSS810637</t>
  </si>
  <si>
    <t>F327VSS810636</t>
  </si>
  <si>
    <t>F327VXS810249</t>
  </si>
  <si>
    <t>F327VXS810250</t>
  </si>
  <si>
    <t>F327VXS810255</t>
  </si>
  <si>
    <t>F327VXS810256</t>
  </si>
  <si>
    <t>F327VXS810243</t>
  </si>
  <si>
    <t>F327VXS810244</t>
  </si>
  <si>
    <t>F327VXS810245</t>
  </si>
  <si>
    <t>F327VXS810246</t>
  </si>
  <si>
    <t>F327VXS810247</t>
  </si>
  <si>
    <t>F327VXS810248</t>
  </si>
  <si>
    <t>F327VXS810251</t>
  </si>
  <si>
    <t>F327VXS810252</t>
  </si>
  <si>
    <t>F327VXS810253</t>
  </si>
  <si>
    <t>F327VXS810254</t>
  </si>
  <si>
    <t>F327VXS810257</t>
  </si>
  <si>
    <t>F327VXS810258</t>
  </si>
  <si>
    <t>F327VXS810259</t>
  </si>
  <si>
    <t>F327VXS810260</t>
  </si>
  <si>
    <t>F327VXS810261</t>
  </si>
  <si>
    <t>F327VXS810262</t>
  </si>
  <si>
    <t>F327VDS810638</t>
  </si>
  <si>
    <t>F327VDS810639</t>
  </si>
  <si>
    <t>F327VDS810640</t>
  </si>
  <si>
    <t>F327VDS810641</t>
  </si>
  <si>
    <t>F327VDS810642</t>
  </si>
  <si>
    <t>F327VDS810643</t>
  </si>
  <si>
    <t>F327VDS810644</t>
  </si>
  <si>
    <t>F327VDS810645</t>
  </si>
  <si>
    <t>F327VSS810694</t>
  </si>
  <si>
    <t>F327VSS810695</t>
  </si>
  <si>
    <t>F327VSS810696</t>
  </si>
  <si>
    <t>F327VSS810697</t>
  </si>
  <si>
    <t>F327VSS810698</t>
  </si>
  <si>
    <t>F327VSS810699</t>
  </si>
  <si>
    <t>F327VSS810700</t>
  </si>
  <si>
    <t>F327VSS810701</t>
  </si>
  <si>
    <t>F327VSS810702</t>
  </si>
  <si>
    <t>F327VSS810703</t>
  </si>
  <si>
    <t>F327VSS810704</t>
  </si>
  <si>
    <t>F327VSS810705</t>
  </si>
  <si>
    <t>F327VSS810706</t>
  </si>
  <si>
    <t>F327VSS810707</t>
  </si>
  <si>
    <t>F526VHS810359</t>
  </si>
  <si>
    <t>F327VHS810844</t>
  </si>
  <si>
    <t>F327VHS810846</t>
  </si>
  <si>
    <t>F327VHS810875</t>
  </si>
  <si>
    <t>F327VHS810890</t>
  </si>
  <si>
    <t>F327VHS810891</t>
  </si>
  <si>
    <t>F327VHS810892</t>
  </si>
  <si>
    <t>F327VHS810910</t>
  </si>
  <si>
    <t>F327VHS810911</t>
  </si>
  <si>
    <t>F327VDS810010</t>
  </si>
  <si>
    <t>F327VDS810009</t>
  </si>
  <si>
    <t>F327VDS810244</t>
  </si>
  <si>
    <t>Leadle Textile Co Ltd</t>
  </si>
  <si>
    <t>HONGSEN</t>
  </si>
  <si>
    <t>Jiangsu Lianfa Textile Co Ltd</t>
  </si>
  <si>
    <t>Bhaskar Savitt Industries Pvt.Ltd.</t>
  </si>
  <si>
    <t>Syama denim</t>
  </si>
  <si>
    <t>P Nihalchand Clothing Llp</t>
  </si>
  <si>
    <t>Lai Sheung Fashion</t>
  </si>
  <si>
    <t>Wfb Baird And Company India P Ltd</t>
  </si>
  <si>
    <t>Hangzhou Xinyuan Printing And Dyeing</t>
  </si>
  <si>
    <t>Jaydee Fabrics Ltd</t>
  </si>
  <si>
    <t>Yagi &amp; Co Ltd</t>
  </si>
  <si>
    <t>Ankush Knitting Works Pvt Ltd</t>
  </si>
  <si>
    <t>Newelltek Ltd</t>
  </si>
  <si>
    <t>Rana Enterprises</t>
  </si>
  <si>
    <t>Raymond Luxury Cottons Ltd</t>
  </si>
  <si>
    <t>Shaoxing Jisi Textile Co Ltd</t>
  </si>
  <si>
    <t xml:space="preserve">Jayashree Textiles </t>
  </si>
  <si>
    <t>Luthai - China</t>
  </si>
  <si>
    <t>Luthai - VIETNAM</t>
  </si>
  <si>
    <t>LULIAN - China</t>
  </si>
  <si>
    <t>Rajapalayam Mills Ltd</t>
  </si>
  <si>
    <t>Soktas</t>
  </si>
  <si>
    <t>Trend &amp; Innovators</t>
  </si>
  <si>
    <t>Vardhman</t>
  </si>
  <si>
    <t>Sri Balaji Textures</t>
  </si>
  <si>
    <t>Raymond UCO</t>
  </si>
  <si>
    <t>60% Cotton 40% Polyester</t>
  </si>
  <si>
    <t>45 X 45</t>
  </si>
  <si>
    <t>150 X 120</t>
  </si>
  <si>
    <t>F - Liquid Ammonia + Easycare</t>
  </si>
  <si>
    <t>150x120 &amp; 130x100</t>
  </si>
  <si>
    <t>F - Normal Soft</t>
  </si>
  <si>
    <t>130 X 90</t>
  </si>
  <si>
    <t>76.8% Polyester 19.2% Modal 4% Spandex</t>
  </si>
  <si>
    <t>50(P/MD80/20) X 50(P/MD80/20)+40D</t>
  </si>
  <si>
    <t>150 X 95</t>
  </si>
  <si>
    <t>211/121 TWILL</t>
  </si>
  <si>
    <t>148 X 92</t>
  </si>
  <si>
    <t>2/2+3/1 TWILL</t>
  </si>
  <si>
    <t>76.5% Polyester 19% Modal 4.5% Spandex</t>
  </si>
  <si>
    <t>50 X 50+40D</t>
  </si>
  <si>
    <t>65% Polyester 25% Viscose 10% Spandex</t>
  </si>
  <si>
    <t>50/20+50S/1</t>
  </si>
  <si>
    <t>0 X 0</t>
  </si>
  <si>
    <t>Knitting</t>
  </si>
  <si>
    <t>digital printing</t>
  </si>
  <si>
    <t>45x45</t>
  </si>
  <si>
    <t>LA + ETI</t>
  </si>
  <si>
    <t>140 X 72</t>
  </si>
  <si>
    <t>LA</t>
  </si>
  <si>
    <t>140 X 88</t>
  </si>
  <si>
    <t>80/2 X 80/2</t>
  </si>
  <si>
    <t>132 X 90</t>
  </si>
  <si>
    <t>3/1twill</t>
  </si>
  <si>
    <t xml:space="preserve">71% Cotton 25% Tencel 4% Spandex </t>
  </si>
  <si>
    <t xml:space="preserve">40 X 40D40 </t>
  </si>
  <si>
    <t>120 X 98</t>
  </si>
  <si>
    <t>2/2MATT</t>
  </si>
  <si>
    <t>40+21*40slub</t>
  </si>
  <si>
    <t>90 X 70</t>
  </si>
  <si>
    <t>F - Seer Sucker</t>
  </si>
  <si>
    <t>160 X 88</t>
  </si>
  <si>
    <t>carbon peach</t>
  </si>
  <si>
    <t>51% Cotton 49% Lyocell</t>
  </si>
  <si>
    <t>40+ X21+21EFD</t>
  </si>
  <si>
    <t>120 X 60</t>
  </si>
  <si>
    <t>21 x 21+21EFD</t>
  </si>
  <si>
    <t>64 X 54</t>
  </si>
  <si>
    <t>143 X 90</t>
  </si>
  <si>
    <t>JAQ</t>
  </si>
  <si>
    <t>72% Lyocell  28% linen</t>
  </si>
  <si>
    <t>30F X 30F+21L</t>
  </si>
  <si>
    <t>86 X 60</t>
  </si>
  <si>
    <t>16+16 X 16</t>
  </si>
  <si>
    <t>81x49</t>
  </si>
  <si>
    <t>2/1 RHT</t>
  </si>
  <si>
    <t>MILL WASH</t>
  </si>
  <si>
    <t>16 X 16</t>
  </si>
  <si>
    <t>85 x46</t>
  </si>
  <si>
    <t>CLASSIC</t>
  </si>
  <si>
    <t>30 X 30</t>
  </si>
  <si>
    <t>65 X 64</t>
  </si>
  <si>
    <t>82% Terylene 11% Rayon 7% Spandex</t>
  </si>
  <si>
    <t>100D+40D+32S/1+40D X 2</t>
  </si>
  <si>
    <t>203 X 99</t>
  </si>
  <si>
    <t>CHECKS </t>
  </si>
  <si>
    <t>F - Super Soft</t>
  </si>
  <si>
    <t>70% Polyester 25% Rayon 5%Elastane</t>
  </si>
  <si>
    <t>50/2+40DX75D+40D</t>
  </si>
  <si>
    <t>110 X 96</t>
  </si>
  <si>
    <t>97% Polyester 3% Elastane</t>
  </si>
  <si>
    <t>75FDYX150FDY+40SP</t>
  </si>
  <si>
    <t>264 X 97</t>
  </si>
  <si>
    <t>Jacquard</t>
  </si>
  <si>
    <t>47% Tencil 48% Rayon 4% Linen 1% Nylon</t>
  </si>
  <si>
    <t>30stencil</t>
  </si>
  <si>
    <t>21sr+21sl/v+50dn</t>
  </si>
  <si>
    <t>TWILL</t>
  </si>
  <si>
    <t>48% Tencil 42% Rayon 2% Linen 8% Nylon</t>
  </si>
  <si>
    <t>32stencil</t>
  </si>
  <si>
    <t>21sr+50dn+21sl/v+50dn</t>
  </si>
  <si>
    <t>35% Polyester(cooling fiber) 24%Poleyster 38%Rayon 3%Spandex</t>
  </si>
  <si>
    <t>60S/1 X 75D+20D</t>
  </si>
  <si>
    <t>203 X 122</t>
  </si>
  <si>
    <t>Anti-UV and Cooling</t>
  </si>
  <si>
    <t xml:space="preserve">59% Cotton 41% Hemp </t>
  </si>
  <si>
    <t>120 x 58</t>
  </si>
  <si>
    <t>50CC X 26Nm+50CC</t>
  </si>
  <si>
    <t>Regz</t>
  </si>
  <si>
    <t>69 X 52</t>
  </si>
  <si>
    <t>40 CC  X  26 Nm+20 CC</t>
  </si>
  <si>
    <t>76% Rayon 19% Nylon 5% Polyester</t>
  </si>
  <si>
    <t>20D X 30S+150D</t>
  </si>
  <si>
    <t>178 X 97</t>
  </si>
  <si>
    <t>112 X 52</t>
  </si>
  <si>
    <t>20s x 20s</t>
  </si>
  <si>
    <t>82 X 52</t>
  </si>
  <si>
    <t>JACQUARD</t>
  </si>
  <si>
    <t>30S X 40S</t>
  </si>
  <si>
    <t>112 X 80</t>
  </si>
  <si>
    <t>68 X 60</t>
  </si>
  <si>
    <t>3/1 TWILL</t>
  </si>
  <si>
    <t>50D</t>
  </si>
  <si>
    <t xml:space="preserve">Warp Knit </t>
  </si>
  <si>
    <t xml:space="preserve">Fashion Finish </t>
  </si>
  <si>
    <t>34's+ 40D</t>
  </si>
  <si>
    <t>Gold Finish with Cotton Hi-Iq</t>
  </si>
  <si>
    <t>87% Nylon 13% Spandex</t>
  </si>
  <si>
    <t xml:space="preserve">7OD +40D+20D </t>
  </si>
  <si>
    <t>32G</t>
  </si>
  <si>
    <t xml:space="preserve"> 65% Tencel 35% Linen</t>
  </si>
  <si>
    <t>70 x 56</t>
  </si>
  <si>
    <t>60 X 60</t>
  </si>
  <si>
    <t>185 X 104</t>
  </si>
  <si>
    <t>F - Soft + ETI Finish</t>
  </si>
  <si>
    <t>55% Linen 45% Excel</t>
  </si>
  <si>
    <t>21 x 21</t>
  </si>
  <si>
    <t>100 x 72</t>
  </si>
  <si>
    <t>CD50d x SD50d</t>
  </si>
  <si>
    <t>24 x 14 (Course x wale)</t>
  </si>
  <si>
    <t>Warp-Knit</t>
  </si>
  <si>
    <t>Anti-Bacterial</t>
  </si>
  <si>
    <t>SD75 + FD100 d x FD 100d</t>
  </si>
  <si>
    <t>134 x 100 (Tentative Spec)</t>
  </si>
  <si>
    <t>100d x 100d</t>
  </si>
  <si>
    <t>128 x 90</t>
  </si>
  <si>
    <t>32S+100D</t>
  </si>
  <si>
    <t>78% Nylon 22%Spandex</t>
  </si>
  <si>
    <t>Circular Knit</t>
  </si>
  <si>
    <t>Dropped</t>
  </si>
  <si>
    <t>45% Lyocell 55% Nylon</t>
  </si>
  <si>
    <t>50S+70D</t>
  </si>
  <si>
    <t>190 X 120</t>
  </si>
  <si>
    <t>91%Polyester 9%Linen</t>
  </si>
  <si>
    <t>21S</t>
  </si>
  <si>
    <t>72 X 60</t>
  </si>
  <si>
    <t>45% Polyester 30% Viscose 25% Linen</t>
  </si>
  <si>
    <t>21S+16S</t>
  </si>
  <si>
    <t>68 X 62</t>
  </si>
  <si>
    <t>90%Polyester 10%Elastane</t>
  </si>
  <si>
    <t>210 X 140</t>
  </si>
  <si>
    <t>74%Polyester 23%Rayon 3%Spandex</t>
  </si>
  <si>
    <t>40S+100D+40D</t>
  </si>
  <si>
    <t>75% Rayon 13% Linen 12% Nylon</t>
  </si>
  <si>
    <t>21d X 21s</t>
  </si>
  <si>
    <t>170 X 104</t>
  </si>
  <si>
    <t>170 X 105</t>
  </si>
  <si>
    <t>170 X 106</t>
  </si>
  <si>
    <t>170 X 107</t>
  </si>
  <si>
    <t>170 X 108</t>
  </si>
  <si>
    <t>170 X 109</t>
  </si>
  <si>
    <t>170 X 110</t>
  </si>
  <si>
    <t>170 X 111</t>
  </si>
  <si>
    <t>170 X 112</t>
  </si>
  <si>
    <t>170 X 113</t>
  </si>
  <si>
    <t>170 X 114</t>
  </si>
  <si>
    <t>170 X 115</t>
  </si>
  <si>
    <t>170 X 116</t>
  </si>
  <si>
    <t>170 X 117</t>
  </si>
  <si>
    <t>170 X 118</t>
  </si>
  <si>
    <t>170 X 119</t>
  </si>
  <si>
    <t>170 X 120</t>
  </si>
  <si>
    <t>170 X 121</t>
  </si>
  <si>
    <t>170 X 122</t>
  </si>
  <si>
    <t>170 X 123</t>
  </si>
  <si>
    <t>170 X 124</t>
  </si>
  <si>
    <t>170 X 125</t>
  </si>
  <si>
    <t>170 X 126</t>
  </si>
  <si>
    <t>170 X 127</t>
  </si>
  <si>
    <t>170 X 128</t>
  </si>
  <si>
    <t>170 X 129</t>
  </si>
  <si>
    <t>170 X 130</t>
  </si>
  <si>
    <t>170 X 131</t>
  </si>
  <si>
    <t>170 X 132</t>
  </si>
  <si>
    <t>170 X 133</t>
  </si>
  <si>
    <t>170 X 134</t>
  </si>
  <si>
    <t>170 X 135</t>
  </si>
  <si>
    <t>170 X 136</t>
  </si>
  <si>
    <t>170 X 137</t>
  </si>
  <si>
    <t>170 X 138</t>
  </si>
  <si>
    <t>170 X 139</t>
  </si>
  <si>
    <t>170 X 140</t>
  </si>
  <si>
    <t>2/100sx50s</t>
  </si>
  <si>
    <t>156 X 112</t>
  </si>
  <si>
    <t>LA+SOFT</t>
  </si>
  <si>
    <t>156 x 110</t>
  </si>
  <si>
    <t>42% Cotton 58% Linen</t>
  </si>
  <si>
    <t>50/1 X 36NML</t>
  </si>
  <si>
    <t>114 X 61</t>
  </si>
  <si>
    <t>50 X 24Slub</t>
  </si>
  <si>
    <t>154 X 71</t>
  </si>
  <si>
    <t>30/1 X 30/1+20/1 CLE</t>
  </si>
  <si>
    <t>80 X 62</t>
  </si>
  <si>
    <t xml:space="preserve">58% Linen 42% Cotton </t>
  </si>
  <si>
    <t>2/100sX50s</t>
  </si>
  <si>
    <t>160 X 104</t>
  </si>
  <si>
    <t>F - ETI + Baby Skin</t>
  </si>
  <si>
    <t>182 X 112</t>
  </si>
  <si>
    <t>154 X 102</t>
  </si>
  <si>
    <t>202 X 104</t>
  </si>
  <si>
    <t>203 X 114</t>
  </si>
  <si>
    <t>200 X 110</t>
  </si>
  <si>
    <t>180 X 102</t>
  </si>
  <si>
    <t>184 X 110</t>
  </si>
  <si>
    <t>192 X 104</t>
  </si>
  <si>
    <t>172 X 110</t>
  </si>
  <si>
    <t>210 x 104</t>
  </si>
  <si>
    <t xml:space="preserve">65% Cotton 35% Linen </t>
  </si>
  <si>
    <t>50s X 50s</t>
  </si>
  <si>
    <t>122 x 71</t>
  </si>
  <si>
    <t>50sx50s+36NML</t>
  </si>
  <si>
    <t>120 X 58</t>
  </si>
  <si>
    <t>72% Polyester 24% Rayon(Bamboo) 4% Elastane</t>
  </si>
  <si>
    <t>48ST X 40STB/40DSP</t>
  </si>
  <si>
    <t>150 X 100</t>
  </si>
  <si>
    <t>36S/1 X 40S/1+40DSP</t>
  </si>
  <si>
    <t>121 X 84</t>
  </si>
  <si>
    <t>WOVEN 2/1 TWILL</t>
  </si>
  <si>
    <t>66% Polyester 30% Rayon 4% Elastane</t>
  </si>
  <si>
    <t>56% Polyester 40% Nylon 4% Elastane</t>
  </si>
  <si>
    <t>46+40DX46+40D+46</t>
  </si>
  <si>
    <t>118 X 90</t>
  </si>
  <si>
    <t>33 % Rayon 55% Nylon 5% Polyester 7% Elastane</t>
  </si>
  <si>
    <t>75D/36F+70D/24F+R50S+50D+40D</t>
  </si>
  <si>
    <t>Weft knit</t>
  </si>
  <si>
    <t>82% Nylon 18% Spandex</t>
  </si>
  <si>
    <t>84% Nylon 16% Spandex</t>
  </si>
  <si>
    <t>55% Linen 45% Cotton</t>
  </si>
  <si>
    <t>30NE X 44LEA</t>
  </si>
  <si>
    <t>77 X 50</t>
  </si>
  <si>
    <t xml:space="preserve">DOBBY </t>
  </si>
  <si>
    <t>99.5% Cotton 0.5% Metallic</t>
  </si>
  <si>
    <t>60/61*CPT60+METALLIC85D X CPT60</t>
  </si>
  <si>
    <t>176 X 120</t>
  </si>
  <si>
    <t>JAQUARD</t>
  </si>
  <si>
    <t>LIQUID AMMONIA+EASY CARE</t>
  </si>
  <si>
    <t>60/61*CPT60 X CPT60</t>
  </si>
  <si>
    <t>205 X 120</t>
  </si>
  <si>
    <t>96% Cotton 4% Freefit</t>
  </si>
  <si>
    <t>53/54*CM60 X FFT60(30D)</t>
  </si>
  <si>
    <t>190 X 100</t>
  </si>
  <si>
    <t>EASY CARE</t>
  </si>
  <si>
    <t>50% Polyester 50% Regenerated cellulose fibre (BAMBOO)</t>
  </si>
  <si>
    <t>BAM/T50*BAM/T50</t>
  </si>
  <si>
    <t>2/1 TWIL</t>
  </si>
  <si>
    <t>SILKY SOFT</t>
  </si>
  <si>
    <t>56/57*CM60 X FFT60(30D)</t>
  </si>
  <si>
    <t>60/61*CM60 X CM60</t>
  </si>
  <si>
    <t xml:space="preserve">3/1 TWILL </t>
  </si>
  <si>
    <t>60/61*CM60 X CPT60</t>
  </si>
  <si>
    <t>178 X 116</t>
  </si>
  <si>
    <t>LIQUID AMMONIA+MOISTCURE</t>
  </si>
  <si>
    <t>60/61*CM80/2 X CM50</t>
  </si>
  <si>
    <t>144 X 104</t>
  </si>
  <si>
    <t>210 X 104</t>
  </si>
  <si>
    <t>170 X 102</t>
  </si>
  <si>
    <t>204 X 140</t>
  </si>
  <si>
    <t>172 X 112</t>
  </si>
  <si>
    <t>210 X 110</t>
  </si>
  <si>
    <t>60/61*CM100/2 X CPT50</t>
  </si>
  <si>
    <t>154 X 104</t>
  </si>
  <si>
    <t>60/61*CM80/2 X CPT80/2</t>
  </si>
  <si>
    <t>60/61*CM80/2 X CPT50</t>
  </si>
  <si>
    <t>140 X 114</t>
  </si>
  <si>
    <t>55% Lyocell 45% Cotton</t>
  </si>
  <si>
    <t>55/56*TENCEL60 X CM60</t>
  </si>
  <si>
    <t>160 X 110</t>
  </si>
  <si>
    <t>60/61*CM40+P100DXCM40+P100D</t>
  </si>
  <si>
    <t>A01,M03</t>
  </si>
  <si>
    <t>60/61*CM80/2 X CM40</t>
  </si>
  <si>
    <t>136 X 90</t>
  </si>
  <si>
    <t>203 X 120</t>
  </si>
  <si>
    <t>60/61*SUPIMA100/2 X SUPIMA50</t>
  </si>
  <si>
    <t>60/61*CM100/2 X CM50</t>
  </si>
  <si>
    <t>156 X 102</t>
  </si>
  <si>
    <t>60/61*SUPIMA100/2 X SUPIMA CPT50</t>
  </si>
  <si>
    <t>160 X 116</t>
  </si>
  <si>
    <t>LIQUID AMMONIA+MOISTCURE+SILK PROTEIN</t>
  </si>
  <si>
    <t>178 X 104</t>
  </si>
  <si>
    <t>58/59*CM100/2 X CM50</t>
  </si>
  <si>
    <t>158 X 120</t>
  </si>
  <si>
    <t>86% Nylon 14% Spandex</t>
  </si>
  <si>
    <t>57/58*NYLON70D(SPANDEX40D) X NYLON70D(SPANDEX40D)</t>
  </si>
  <si>
    <t>SOFT</t>
  </si>
  <si>
    <t>50.8% Cotton 49.2% Polyester</t>
  </si>
  <si>
    <t>61/62*SIRO100/2+PWY100DXSIRO100/2+PWY100D</t>
  </si>
  <si>
    <t>64/65*CM40XCM40</t>
  </si>
  <si>
    <t>57/58*CM50 X CM50</t>
  </si>
  <si>
    <t>150 X 90</t>
  </si>
  <si>
    <t>43% Cotton 57% Lyocell</t>
  </si>
  <si>
    <t>60/61*TENCEL CPT60 X CPT60</t>
  </si>
  <si>
    <t>41% Cotton 59% Tencel</t>
  </si>
  <si>
    <t>160 X 100</t>
  </si>
  <si>
    <t>160 X 120</t>
  </si>
  <si>
    <t>60/61*CPT100/2 X CPT50</t>
  </si>
  <si>
    <t>150 X 104</t>
  </si>
  <si>
    <t>158 X 110</t>
  </si>
  <si>
    <t>54/55*CPT60 X FFT60(30D)</t>
  </si>
  <si>
    <t>212 X 112</t>
  </si>
  <si>
    <t>61/62*CM60 X CM60</t>
  </si>
  <si>
    <t>174 X 120</t>
  </si>
  <si>
    <t>EASY CARE+SOFT</t>
  </si>
  <si>
    <t>205 X 112</t>
  </si>
  <si>
    <t>LIQUID AMMONIA+SOFT</t>
  </si>
  <si>
    <t>174 X 110</t>
  </si>
  <si>
    <t>174 X 112</t>
  </si>
  <si>
    <t>58/59*CPT100/2 X CPT50</t>
  </si>
  <si>
    <t>158 X 105</t>
  </si>
  <si>
    <t>60/61*CM50 X CM50</t>
  </si>
  <si>
    <t>2/2 TWIL</t>
  </si>
  <si>
    <t>154 X 110</t>
  </si>
  <si>
    <t>180 X 120</t>
  </si>
  <si>
    <t>60/61*CM40 X CM40</t>
  </si>
  <si>
    <t>130 X 80</t>
  </si>
  <si>
    <t>EASY CARE+SUPER SOFT</t>
  </si>
  <si>
    <t>(40/1) X (40/1)</t>
  </si>
  <si>
    <t>HBT</t>
  </si>
  <si>
    <t>(40/1+80/2) X (40/1M)</t>
  </si>
  <si>
    <t>(40/1M+40/1) X (40/1M)</t>
  </si>
  <si>
    <t>LHT</t>
  </si>
  <si>
    <t>(40/1+40/1M) X (40/1M)</t>
  </si>
  <si>
    <t>RHT</t>
  </si>
  <si>
    <t>(50/1+60/1) X (60/1)</t>
  </si>
  <si>
    <t>Sucker</t>
  </si>
  <si>
    <t>24/1 SlubX24/1 Slub</t>
  </si>
  <si>
    <t>40/1 CMPX40/1 CMP</t>
  </si>
  <si>
    <t>60/1 CMP + 50/1 CMPX60/1 CMP</t>
  </si>
  <si>
    <t>120 X 114</t>
  </si>
  <si>
    <t>78 X 56</t>
  </si>
  <si>
    <t>40/1 Melange X 40/1 Melange</t>
  </si>
  <si>
    <t>155 X 124</t>
  </si>
  <si>
    <t>207 X 104</t>
  </si>
  <si>
    <t>183 X 114</t>
  </si>
  <si>
    <t>67% Polyester 28% Nylon 5% Elastane</t>
  </si>
  <si>
    <t>75Dv poly X 70D nylon + 40D spandex</t>
  </si>
  <si>
    <t>90 % Cotton 10% Polyester</t>
  </si>
  <si>
    <t>40s +POLYESTER</t>
  </si>
  <si>
    <t>VERIGATED CORD</t>
  </si>
  <si>
    <t>GOLD</t>
  </si>
  <si>
    <t>95% Cotton 5% Elastane</t>
  </si>
  <si>
    <t>24s + ELASTEN</t>
  </si>
  <si>
    <t>POPCORN</t>
  </si>
  <si>
    <t xml:space="preserve">57% Cotton 37% Polyester 6% Elastane </t>
  </si>
  <si>
    <t>TRANSFER JQD</t>
  </si>
  <si>
    <t>80% Cotton 20% Polyester</t>
  </si>
  <si>
    <t>32s + POLYESTER</t>
  </si>
  <si>
    <t>TERRY JQD</t>
  </si>
  <si>
    <t>50% Cotton 50% Polyester</t>
  </si>
  <si>
    <t>24s</t>
  </si>
  <si>
    <t>JAQUARD KNIT</t>
  </si>
  <si>
    <t>PQ</t>
  </si>
  <si>
    <t>80 X 60</t>
  </si>
  <si>
    <t>197 X 134</t>
  </si>
  <si>
    <t>4/1 Z SATIN</t>
  </si>
  <si>
    <t>LA-ETI</t>
  </si>
  <si>
    <t xml:space="preserve">4/1 S SATIN </t>
  </si>
  <si>
    <t>CT-SF</t>
  </si>
  <si>
    <t>50+40MEL X 50+40MEL</t>
  </si>
  <si>
    <t>50 X 40MEL</t>
  </si>
  <si>
    <t>128 X 90</t>
  </si>
  <si>
    <t>50+40MEL X 50</t>
  </si>
  <si>
    <t>3/1 Z TWILL</t>
  </si>
  <si>
    <t xml:space="preserve"> 4/4 HBT</t>
  </si>
  <si>
    <t>50/48DEY FD + 80D CORE LYCRA</t>
  </si>
  <si>
    <t>OTTOMAN INTERLOCK</t>
  </si>
  <si>
    <t>Anti Bacterial+ UV</t>
  </si>
  <si>
    <t>30'S-GIZA MIX +150 D FULL DULL POLY</t>
  </si>
  <si>
    <t>HOUNDS TOOTH</t>
  </si>
  <si>
    <t>80 D FD POLY</t>
  </si>
  <si>
    <t>WARP KNIT STRIPES</t>
  </si>
  <si>
    <t>40'S-GIZA MIX +100D POLY+40D LYCRA</t>
  </si>
  <si>
    <t>MINI JACQUARD WITH LYCRA</t>
  </si>
  <si>
    <t>44'S MD</t>
  </si>
  <si>
    <t>MISS PIQUE</t>
  </si>
  <si>
    <t>80 D SD POLY</t>
  </si>
  <si>
    <t>80D SD POLY</t>
  </si>
  <si>
    <t>150D POLY+20D LYCRA</t>
  </si>
  <si>
    <t>INTERLOCK LYCRA JACQUARD</t>
  </si>
  <si>
    <t>2/60'S-GASED</t>
  </si>
  <si>
    <t>MINI JACQUARD</t>
  </si>
  <si>
    <t>60'S SUPIMA MD</t>
  </si>
  <si>
    <t>INTERLOCK JACQUARD</t>
  </si>
  <si>
    <t>24'S MD</t>
  </si>
  <si>
    <t>25'S MD</t>
  </si>
  <si>
    <t>SINGLE JERSEY MINI JACQUARD</t>
  </si>
  <si>
    <t>30'S MD</t>
  </si>
  <si>
    <t>JERSEY FULL JACQUARD</t>
  </si>
  <si>
    <t xml:space="preserve"> 78% Tencel  22% Cotton </t>
  </si>
  <si>
    <t xml:space="preserve">20 Ne X 20.1 Ne </t>
  </si>
  <si>
    <t>102 X 56</t>
  </si>
  <si>
    <t xml:space="preserve">3/1 RHT        </t>
  </si>
  <si>
    <t>Desized PAD Coat</t>
  </si>
  <si>
    <t xml:space="preserve"> 70% Cotton 30% Polyester</t>
  </si>
  <si>
    <t>28/2 Ne X 300 D</t>
  </si>
  <si>
    <t>80 X 47</t>
  </si>
  <si>
    <t>Regular</t>
  </si>
  <si>
    <t>24 X 24+24ams (50/50)</t>
  </si>
  <si>
    <t>82 X 62</t>
  </si>
  <si>
    <t>Aero</t>
  </si>
  <si>
    <t>24ams X 24ams</t>
  </si>
  <si>
    <t>72 X 52</t>
  </si>
  <si>
    <t>77 X 52</t>
  </si>
  <si>
    <t>24ams+2/20 (96/4) X 24ams</t>
  </si>
  <si>
    <t>58 X 52</t>
  </si>
  <si>
    <t>Dobbytop</t>
  </si>
  <si>
    <t>70% Cotton 26% PA 4% Spandex</t>
  </si>
  <si>
    <t>50+50space dyed (95/5) X 54DN Nylon Spandex (20DN)</t>
  </si>
  <si>
    <t>150 X 98</t>
  </si>
  <si>
    <t>60+41spandex (40DN) (85/15) X 60+41spandex (40DN) (80/20)</t>
  </si>
  <si>
    <t>116 X 108</t>
  </si>
  <si>
    <t>2/2 LHT</t>
  </si>
  <si>
    <t>Seer sucker/Crinkle</t>
  </si>
  <si>
    <t>40 HT+60 (60/40) X 60</t>
  </si>
  <si>
    <t>112 X 100</t>
  </si>
  <si>
    <t>2/82s X 60</t>
  </si>
  <si>
    <t>170 X 80</t>
  </si>
  <si>
    <t>LA+Peach+Arvi Aero Silver</t>
  </si>
  <si>
    <t>LA+ETI soft</t>
  </si>
  <si>
    <t>184 X 128</t>
  </si>
  <si>
    <t>ETI soft</t>
  </si>
  <si>
    <t>2/100s X 50</t>
  </si>
  <si>
    <t>164 X 100</t>
  </si>
  <si>
    <t>148 X 98</t>
  </si>
  <si>
    <t>2/100s X 2/100s</t>
  </si>
  <si>
    <t>192 X 102</t>
  </si>
  <si>
    <t>190 X 124</t>
  </si>
  <si>
    <t>60 X 30ams+40 (50/50)</t>
  </si>
  <si>
    <t>220 X 92</t>
  </si>
  <si>
    <t>67% Cotton 33% Linen</t>
  </si>
  <si>
    <t>30 KD CMPT X 30 KD CMPT+44Lea (50/50)</t>
  </si>
  <si>
    <t>Linen Touch</t>
  </si>
  <si>
    <t>50+2/100 (85/15) X 2/30s</t>
  </si>
  <si>
    <t>130 X 54</t>
  </si>
  <si>
    <t>50+2/100 (95/5) X 2/30s</t>
  </si>
  <si>
    <t>50 X 2/30s</t>
  </si>
  <si>
    <t>60+2/120 (96/4) X 60</t>
  </si>
  <si>
    <t>180 X 106</t>
  </si>
  <si>
    <t>184 X 112</t>
  </si>
  <si>
    <t>164 X 116</t>
  </si>
  <si>
    <t>156 X 104</t>
  </si>
  <si>
    <t>196 X 108</t>
  </si>
  <si>
    <t>156 X 110</t>
  </si>
  <si>
    <t>152 X 110</t>
  </si>
  <si>
    <t>150 X 112</t>
  </si>
  <si>
    <t>146 X 100</t>
  </si>
  <si>
    <t>82 X 64</t>
  </si>
  <si>
    <t>3/1 RHT</t>
  </si>
  <si>
    <t>76 X 56</t>
  </si>
  <si>
    <t>45cvc X 45cvc</t>
  </si>
  <si>
    <t>120 X 80</t>
  </si>
  <si>
    <t>116 X 80</t>
  </si>
  <si>
    <t>40 X 16 CC</t>
  </si>
  <si>
    <t>114 X 48</t>
  </si>
  <si>
    <t>20 CC+2/40 (55/45) X 20 CC+2/40 (90/10)</t>
  </si>
  <si>
    <t>72 X 56</t>
  </si>
  <si>
    <t>40 X 30</t>
  </si>
  <si>
    <t>130 X 84</t>
  </si>
  <si>
    <t>2/2 Matt</t>
  </si>
  <si>
    <t>20ind ams SIR MOUNT PEAK X 20ams</t>
  </si>
  <si>
    <t>70 X 56</t>
  </si>
  <si>
    <t>2/1 LHT</t>
  </si>
  <si>
    <t>50 X 60 Tencel</t>
  </si>
  <si>
    <t>160 X 98</t>
  </si>
  <si>
    <t>60+40 HT (70/30) X 60</t>
  </si>
  <si>
    <t>40 X 40</t>
  </si>
  <si>
    <t>136 X 86</t>
  </si>
  <si>
    <t>40+2/80 (98/2) X 40</t>
  </si>
  <si>
    <t>40+2/80 (80/20) X 40</t>
  </si>
  <si>
    <t>2/80s X 50</t>
  </si>
  <si>
    <t>148 X 104</t>
  </si>
  <si>
    <t>2/80s X 2/80s</t>
  </si>
  <si>
    <t>152 X 104</t>
  </si>
  <si>
    <t>186 X 112</t>
  </si>
  <si>
    <t>172 X 104</t>
  </si>
  <si>
    <t>182 X 104</t>
  </si>
  <si>
    <t>156 X 100</t>
  </si>
  <si>
    <t>180 X 104</t>
  </si>
  <si>
    <t>2/120+60melange (50/50) X 2/120s</t>
  </si>
  <si>
    <t>80% Cotton 20% Linen</t>
  </si>
  <si>
    <t>40 X 30+16 KD+44Lea (50/25/25)</t>
  </si>
  <si>
    <t>74 X 52</t>
  </si>
  <si>
    <t>50 X 50</t>
  </si>
  <si>
    <t>138 X 96</t>
  </si>
  <si>
    <t>Cool Touch</t>
  </si>
  <si>
    <t>2/82+2/80 (92/8) X 60</t>
  </si>
  <si>
    <t>60% Cotton 37% PE 3% Spandex</t>
  </si>
  <si>
    <t>60 X 81DN Poly Spandex (20DN)</t>
  </si>
  <si>
    <t>164 X 96</t>
  </si>
  <si>
    <t>MM</t>
  </si>
  <si>
    <t>50% Bamboo 47% PE 3% Spandex</t>
  </si>
  <si>
    <t>50 Bamboo/Poly X 50 Bamboo/Poly Spandex (20DN)</t>
  </si>
  <si>
    <t>154 X 94</t>
  </si>
  <si>
    <t>2/82s X 2/82s</t>
  </si>
  <si>
    <t>154 X 100</t>
  </si>
  <si>
    <t>Peach Emerise</t>
  </si>
  <si>
    <t>Mild Peach+Lubricant</t>
  </si>
  <si>
    <t>78 X 52</t>
  </si>
  <si>
    <t>40 X 2/30s</t>
  </si>
  <si>
    <t>114 X 52</t>
  </si>
  <si>
    <t>40+2/80 (90/10) X 2/30s</t>
  </si>
  <si>
    <t>116 X 90</t>
  </si>
  <si>
    <t>53% Viscose 47% Cotton</t>
  </si>
  <si>
    <t>20viscose X 20+20ams (50/50)</t>
  </si>
  <si>
    <t>84 X 54</t>
  </si>
  <si>
    <t>Plain Weave</t>
  </si>
  <si>
    <t>dobby checks</t>
  </si>
  <si>
    <t>65 days ex mill</t>
  </si>
  <si>
    <t xml:space="preserve">Dobby  </t>
  </si>
  <si>
    <t>White dobby</t>
  </si>
  <si>
    <t>stripe</t>
  </si>
  <si>
    <t>Self stripe</t>
  </si>
  <si>
    <t>Checks</t>
  </si>
  <si>
    <t>check</t>
  </si>
  <si>
    <t>240</t>
  </si>
  <si>
    <t>55 days</t>
  </si>
  <si>
    <t>No</t>
  </si>
  <si>
    <t>Staining to soak can not catch grade 4.5</t>
  </si>
  <si>
    <t>Jiangsu Lianfa Textile Ltd</t>
  </si>
  <si>
    <t>50 days</t>
  </si>
  <si>
    <t>75 days(we need to buy yarn of 80/2CVC around 30days, if when order placed,we have stock yarn on hand, delivery will reduce around 30days )</t>
  </si>
  <si>
    <t>135</t>
  </si>
  <si>
    <t>80 days(due to shortageof tencel,we need to buy yarn around 35-40days, if when order placed,we have stock yarn on hand, delivery will reduce around 35days )</t>
  </si>
  <si>
    <t>75 days(we need to buy slub yarn around 25 days, if when order placed,we have stock yarn on hand, delivery will reduce around 25days )</t>
  </si>
  <si>
    <t>145</t>
  </si>
  <si>
    <t>142</t>
  </si>
  <si>
    <t>80 days</t>
  </si>
  <si>
    <t>132</t>
  </si>
  <si>
    <t>140</t>
  </si>
  <si>
    <t>60 days</t>
  </si>
  <si>
    <t>128</t>
  </si>
  <si>
    <t>BPD-20416</t>
  </si>
  <si>
    <t>BPDR-22520</t>
  </si>
  <si>
    <t>130004RD01-104</t>
  </si>
  <si>
    <t>45 days</t>
  </si>
  <si>
    <t>130004RD02-104</t>
  </si>
  <si>
    <t>checks</t>
  </si>
  <si>
    <t>PD</t>
  </si>
  <si>
    <t>a100951</t>
  </si>
  <si>
    <t>100DAYS</t>
  </si>
  <si>
    <t>Indigo plain</t>
  </si>
  <si>
    <t>A99209</t>
  </si>
  <si>
    <t>A98762</t>
  </si>
  <si>
    <t>A101216</t>
  </si>
  <si>
    <t>Color fastness 2 - 3</t>
  </si>
  <si>
    <t>SLUB PLAIN</t>
  </si>
  <si>
    <t>A101217</t>
  </si>
  <si>
    <t>CA021-7114</t>
  </si>
  <si>
    <t>50DAYS</t>
  </si>
  <si>
    <t>Normally,we use the lighter side as face.</t>
  </si>
  <si>
    <t>PD2283-COTHEMP-S</t>
  </si>
  <si>
    <t>90 days</t>
  </si>
  <si>
    <t>Price validity Till 30th May 2026</t>
  </si>
  <si>
    <t>Stripes</t>
  </si>
  <si>
    <t>YD Q224</t>
  </si>
  <si>
    <t>STRIPE</t>
    <phoneticPr fontId="1" type="noConversion"/>
  </si>
  <si>
    <t>NYD</t>
    <phoneticPr fontId="1" type="noConversion"/>
  </si>
  <si>
    <t>XY91721-4</t>
    <phoneticPr fontId="1" type="noConversion"/>
  </si>
  <si>
    <t>45days</t>
    <phoneticPr fontId="1" type="noConversion"/>
  </si>
  <si>
    <t>XY91721-2</t>
  </si>
  <si>
    <t>XY91721-3</t>
  </si>
  <si>
    <t>XY91721-3</t>
    <phoneticPr fontId="1" type="noConversion"/>
  </si>
  <si>
    <t>CHECK</t>
  </si>
  <si>
    <t xml:space="preserve">TBC </t>
  </si>
  <si>
    <t>70 DAYS</t>
  </si>
  <si>
    <t>STRIPE</t>
  </si>
  <si>
    <t>JD-6295</t>
  </si>
  <si>
    <t xml:space="preserve">As per Cutting </t>
  </si>
  <si>
    <t xml:space="preserve">45-60 days After LC </t>
  </si>
  <si>
    <t>Popcorn</t>
  </si>
  <si>
    <t>AF : 1102</t>
  </si>
  <si>
    <t>Kg</t>
  </si>
  <si>
    <t>45-60 days</t>
  </si>
  <si>
    <t>NW-26-028</t>
  </si>
  <si>
    <t xml:space="preserve">55-60DAYS </t>
  </si>
  <si>
    <t>1200-70</t>
  </si>
  <si>
    <t xml:space="preserve">45 to 55 days </t>
  </si>
  <si>
    <t>3 meter (Apart from SS27)</t>
  </si>
  <si>
    <t>1200-80</t>
  </si>
  <si>
    <t>1200-90</t>
  </si>
  <si>
    <t>1200-130</t>
  </si>
  <si>
    <t>1200-170</t>
  </si>
  <si>
    <t>1200-200</t>
  </si>
  <si>
    <t>1200-210</t>
  </si>
  <si>
    <t>rotary</t>
  </si>
  <si>
    <t>13578-01</t>
  </si>
  <si>
    <t>13578-02</t>
  </si>
  <si>
    <t>13577-01</t>
  </si>
  <si>
    <t>13577-02</t>
  </si>
  <si>
    <t>13577-03</t>
  </si>
  <si>
    <t>13576-03</t>
  </si>
  <si>
    <t>13576-02</t>
  </si>
  <si>
    <t>13576-01</t>
  </si>
  <si>
    <t>digital</t>
  </si>
  <si>
    <t>13573-01</t>
  </si>
  <si>
    <t>35 to 45 days</t>
  </si>
  <si>
    <t>13573-02</t>
  </si>
  <si>
    <t>13573-03</t>
  </si>
  <si>
    <t>13574-01</t>
  </si>
  <si>
    <t>13574-02</t>
  </si>
  <si>
    <t>13575-01</t>
  </si>
  <si>
    <t>13575-02</t>
  </si>
  <si>
    <t>13575-03</t>
  </si>
  <si>
    <t>13567-01</t>
  </si>
  <si>
    <t>13567-02</t>
  </si>
  <si>
    <t>13568-01</t>
  </si>
  <si>
    <t>13568-02</t>
  </si>
  <si>
    <t>13568-03</t>
  </si>
  <si>
    <t>13559-01</t>
  </si>
  <si>
    <t>13559-02</t>
  </si>
  <si>
    <t>13563-01</t>
  </si>
  <si>
    <t>13563-02</t>
  </si>
  <si>
    <t>13563-03</t>
  </si>
  <si>
    <t>13560-01</t>
  </si>
  <si>
    <t>13560-02</t>
  </si>
  <si>
    <t>13569-01</t>
  </si>
  <si>
    <t>13569-02</t>
  </si>
  <si>
    <t>13561-01</t>
  </si>
  <si>
    <t>13561-02</t>
  </si>
  <si>
    <t>13562-01</t>
  </si>
  <si>
    <t>13562-02</t>
  </si>
  <si>
    <t>13564-01</t>
  </si>
  <si>
    <t>13564-02</t>
  </si>
  <si>
    <t>13565-01</t>
  </si>
  <si>
    <t>13565-02</t>
  </si>
  <si>
    <t>13566-01</t>
  </si>
  <si>
    <t>13566-02</t>
  </si>
  <si>
    <t>12525-12</t>
  </si>
  <si>
    <t>12525-13</t>
  </si>
  <si>
    <t>12524-05</t>
  </si>
  <si>
    <t> Shadow Check</t>
  </si>
  <si>
    <t>KY-494 ABCT</t>
  </si>
  <si>
    <t>90-120 Days</t>
  </si>
  <si>
    <t> Stripe</t>
  </si>
  <si>
    <t>DZZ030-1F-ABCT</t>
  </si>
  <si>
    <t> Dobby</t>
  </si>
  <si>
    <t>S99Z16-2 ABCT</t>
  </si>
  <si>
    <t>JC-5062</t>
  </si>
  <si>
    <t>60Days</t>
  </si>
  <si>
    <t>New Development</t>
  </si>
  <si>
    <t>148-150</t>
  </si>
  <si>
    <t>Inoday ref 3611 Colour 16 Khaki</t>
  </si>
  <si>
    <t>Inoday ref 3611 Colour 14 Red</t>
  </si>
  <si>
    <t>Inoday ref 3611 Colour 19 Grey</t>
  </si>
  <si>
    <t>Inoday ref 3611 Colour 20 Navy</t>
  </si>
  <si>
    <t>Inoday ref KT 4818 Jaquard knit Match</t>
  </si>
  <si>
    <t>150-152</t>
  </si>
  <si>
    <t>Inoday ref 3609 Colour 2 Off white</t>
  </si>
  <si>
    <t>Inoday ref 3609 Colour 12 Beige</t>
  </si>
  <si>
    <t>Inoday ref 3609 Colour 15 Olive</t>
  </si>
  <si>
    <t>Inoday ref 3609 Colour 17 Rust</t>
  </si>
  <si>
    <t>LN-1677</t>
  </si>
  <si>
    <t>MX3765</t>
  </si>
  <si>
    <t>TR3265</t>
  </si>
  <si>
    <t>TX-SD50003/NRLI Linyra Crepe</t>
  </si>
  <si>
    <t>75 days</t>
  </si>
  <si>
    <t>please check in FDS attached</t>
  </si>
  <si>
    <t>Dyed ground+print</t>
  </si>
  <si>
    <t>YARN DYED</t>
  </si>
  <si>
    <t>SP00000647/10</t>
  </si>
  <si>
    <t>Will advise Bulk price sharing time</t>
  </si>
  <si>
    <t>CHECKS</t>
  </si>
  <si>
    <t>SP00000478/10</t>
  </si>
  <si>
    <t>YARN DYED - CROSS</t>
  </si>
  <si>
    <t>SP00000591/10</t>
  </si>
  <si>
    <t>SP00000591/20</t>
  </si>
  <si>
    <t>PEICE DYED</t>
  </si>
  <si>
    <t>SP00000591/30</t>
  </si>
  <si>
    <t xml:space="preserve">STRIPE </t>
  </si>
  <si>
    <t>SP00000478/180</t>
  </si>
  <si>
    <t>SP00000478/80</t>
  </si>
  <si>
    <t>SP00000478/40</t>
  </si>
  <si>
    <t>SP00000478/200</t>
  </si>
  <si>
    <t>SP00000478/60</t>
  </si>
  <si>
    <t>SP00000478/20</t>
  </si>
  <si>
    <t>SP00000478/30</t>
  </si>
  <si>
    <t>SP00000478/220</t>
  </si>
  <si>
    <t>SP00000478/100</t>
  </si>
  <si>
    <t>SP00000478/120</t>
  </si>
  <si>
    <t>SP00000478/140</t>
  </si>
  <si>
    <t>SP00000478/160</t>
  </si>
  <si>
    <t>SP00000478/150</t>
  </si>
  <si>
    <t>SP00000478/50</t>
  </si>
  <si>
    <t>SP00000478/70</t>
  </si>
  <si>
    <t>SP00000478/210</t>
  </si>
  <si>
    <t>SP00000478/170</t>
  </si>
  <si>
    <t>SP00000478/190</t>
  </si>
  <si>
    <t>SP00000478/90</t>
  </si>
  <si>
    <t>SP00000478/110</t>
  </si>
  <si>
    <t>SP00000478/130</t>
  </si>
  <si>
    <t>SP00000793/10</t>
  </si>
  <si>
    <t>SP00000793/20</t>
  </si>
  <si>
    <t>SP00000793/30</t>
  </si>
  <si>
    <t>SP00000793/40</t>
  </si>
  <si>
    <t>PRINT</t>
  </si>
  <si>
    <t>SP00000707/10</t>
  </si>
  <si>
    <t>SP00000707/20</t>
  </si>
  <si>
    <t>SP00000707/30</t>
  </si>
  <si>
    <t>SP00000707/40</t>
  </si>
  <si>
    <t>SP00000707/50</t>
  </si>
  <si>
    <t>SP00000707/60</t>
  </si>
  <si>
    <t>SP00000715/10</t>
  </si>
  <si>
    <t>SP00000715/20</t>
  </si>
  <si>
    <t>SP00000715/30</t>
  </si>
  <si>
    <t>SP00000733/10</t>
  </si>
  <si>
    <t>SP00000733/20</t>
  </si>
  <si>
    <t>SP00000733/30</t>
  </si>
  <si>
    <t>SP00000733/40</t>
  </si>
  <si>
    <t>SP00000868/10</t>
  </si>
  <si>
    <t>SP00000868/20</t>
  </si>
  <si>
    <t>SP00000863/10</t>
  </si>
  <si>
    <t>SP00000868/30</t>
  </si>
  <si>
    <t>SP00000868/40</t>
  </si>
  <si>
    <t>SP00000863/20</t>
  </si>
  <si>
    <t>SP00000868/50</t>
  </si>
  <si>
    <t>SP00000863/30</t>
  </si>
  <si>
    <t>SP00000824/10</t>
  </si>
  <si>
    <t>SP00000825/10</t>
  </si>
  <si>
    <t>YARN DYED - CROSS DYED</t>
  </si>
  <si>
    <t>SP00000825/20</t>
  </si>
  <si>
    <t>SP00000863/40</t>
  </si>
  <si>
    <t>SP00000863/50</t>
  </si>
  <si>
    <t>SP00000863/60</t>
  </si>
  <si>
    <t>SP00000824/20</t>
  </si>
  <si>
    <t>SP00000824/30</t>
  </si>
  <si>
    <t>SHI-PAP</t>
  </si>
  <si>
    <t>SP00000824/40</t>
  </si>
  <si>
    <t>SP00000863/70</t>
  </si>
  <si>
    <t>SP00000863/80</t>
  </si>
  <si>
    <t>SP00000863/90</t>
  </si>
  <si>
    <t>SP00000863/100</t>
  </si>
  <si>
    <t>SP00000863/110</t>
  </si>
  <si>
    <t>SP00000824/50</t>
  </si>
  <si>
    <t>SP00000863/120</t>
  </si>
  <si>
    <t>SP00000863/130</t>
  </si>
  <si>
    <t>SP00000863/140</t>
  </si>
  <si>
    <t>SP00000863/150</t>
  </si>
  <si>
    <t>SP00000863/160</t>
  </si>
  <si>
    <t>SP00000824/60</t>
  </si>
  <si>
    <t>SP00000825/30</t>
  </si>
  <si>
    <t>SP00000824/70</t>
  </si>
  <si>
    <t>SP00000824/140</t>
  </si>
  <si>
    <t>SP00000863/170</t>
  </si>
  <si>
    <t>SP00000863/180</t>
  </si>
  <si>
    <t>SP00000863/190</t>
  </si>
  <si>
    <t>SP00000863/200</t>
  </si>
  <si>
    <t>SP00000863/210</t>
  </si>
  <si>
    <t>SP00000863/220</t>
  </si>
  <si>
    <t>SP00000863/230</t>
  </si>
  <si>
    <t>SP00000863/240</t>
  </si>
  <si>
    <t>SP00000863/250</t>
  </si>
  <si>
    <t>SP00000863/260</t>
  </si>
  <si>
    <t>SP00000863/270</t>
  </si>
  <si>
    <t>SP00000863/280</t>
  </si>
  <si>
    <t>SP00000824/80</t>
  </si>
  <si>
    <t>SP00000825/40</t>
  </si>
  <si>
    <t>SP00000825/50</t>
  </si>
  <si>
    <t>SP00000825/60</t>
  </si>
  <si>
    <t>SP00000825/70</t>
  </si>
  <si>
    <t>SP00000824/90</t>
  </si>
  <si>
    <t>SP00000824/100</t>
  </si>
  <si>
    <t>SP00000825/80</t>
  </si>
  <si>
    <t>SP00000824/110</t>
  </si>
  <si>
    <t>SP00000825/90</t>
  </si>
  <si>
    <t>SP00000825/100</t>
  </si>
  <si>
    <t>SP00000825/110</t>
  </si>
  <si>
    <t>SP00000824/120</t>
  </si>
  <si>
    <t>YARN DYED -CROSS DYED</t>
  </si>
  <si>
    <t>SP00000825/120</t>
  </si>
  <si>
    <t>SP00000825/130</t>
  </si>
  <si>
    <t>SP00000825/140</t>
  </si>
  <si>
    <t>SP00000824/130</t>
  </si>
  <si>
    <t>9F140-JS</t>
  </si>
  <si>
    <t>50days for pss, 20 days against pss</t>
  </si>
  <si>
    <t>9F139-JS</t>
  </si>
  <si>
    <t>9F142-JS</t>
  </si>
  <si>
    <t>9F141-JS</t>
  </si>
  <si>
    <t>16023-N01-JS C#1</t>
  </si>
  <si>
    <t>16023-N01-JS C#2</t>
  </si>
  <si>
    <t>16023-N01-JS C#3</t>
  </si>
  <si>
    <t>16023-N02-JS C#1</t>
  </si>
  <si>
    <t>16023-N03-JS C#1</t>
  </si>
  <si>
    <t>16023-N03-JS C#2</t>
  </si>
  <si>
    <t>16023-N04-JS C#1</t>
  </si>
  <si>
    <t>16023-N04-JS C#2</t>
  </si>
  <si>
    <t>16023-N05-JS C#1</t>
  </si>
  <si>
    <t>16023-N05-JS C#2</t>
  </si>
  <si>
    <t>16023-N05-JS C#3</t>
  </si>
  <si>
    <t>9F143-JS C#1</t>
  </si>
  <si>
    <t>9F143-JS C#2</t>
  </si>
  <si>
    <t>9F143-JS C#3</t>
  </si>
  <si>
    <t>9F143-JS C#4</t>
  </si>
  <si>
    <t>9F143-JS C#5</t>
  </si>
  <si>
    <t>9F143-JS C#6</t>
  </si>
  <si>
    <t>16023-N06-JS C#1</t>
  </si>
  <si>
    <t>16023-N06-JS C#2</t>
  </si>
  <si>
    <t>16023-N07-JS C#1</t>
  </si>
  <si>
    <t>16023-N07-JS C#2</t>
  </si>
  <si>
    <t>16023-N08-JS C#1</t>
  </si>
  <si>
    <t>9Y04-JS C#1</t>
  </si>
  <si>
    <t>9Y04-JS C#3</t>
  </si>
  <si>
    <t>181413-JS C#2</t>
  </si>
  <si>
    <t>181413-JS C#1</t>
  </si>
  <si>
    <t>16023-N09-JS C#1</t>
  </si>
  <si>
    <t>16023-N09-JS C#2</t>
  </si>
  <si>
    <t>16023-N10-JS C#1</t>
  </si>
  <si>
    <t>16023-N10-JS C#2</t>
  </si>
  <si>
    <t>16023-N11-JS C1</t>
  </si>
  <si>
    <t>16023-N11-JS C2</t>
  </si>
  <si>
    <t>18023-JS C#5</t>
  </si>
  <si>
    <t>18023-JS C#3</t>
  </si>
  <si>
    <t>18023-JS C#2</t>
  </si>
  <si>
    <t>18023-JS C#4</t>
  </si>
  <si>
    <t>18023-JS C#1</t>
  </si>
  <si>
    <t xml:space="preserve">18041-JS </t>
  </si>
  <si>
    <t>18040-JS C#2</t>
  </si>
  <si>
    <t>18040-JS C#3</t>
  </si>
  <si>
    <t>18040-JS C#1</t>
  </si>
  <si>
    <t>18040-JS C#5</t>
  </si>
  <si>
    <t>18040-JS C#4</t>
  </si>
  <si>
    <t>16023-N14-JS C#1</t>
  </si>
  <si>
    <t>16023-N14-JS C#2</t>
  </si>
  <si>
    <t>16023-N14-JS C#3</t>
  </si>
  <si>
    <t>16023-N15-JS C#1</t>
  </si>
  <si>
    <t>16023-N15-JS C#2</t>
  </si>
  <si>
    <t>16023-N15-JS C#3</t>
  </si>
  <si>
    <t>16023-N16-JS C#1</t>
  </si>
  <si>
    <t>16023-N16-JS C#2</t>
  </si>
  <si>
    <t>16023-N16-JS C#3</t>
  </si>
  <si>
    <t>16023-N17-JS C#1</t>
  </si>
  <si>
    <t>16023-N17-JS C#2</t>
  </si>
  <si>
    <t>16023-N17-JS C#3</t>
  </si>
  <si>
    <t>16023-B80-JS</t>
  </si>
  <si>
    <t>16024-JS</t>
  </si>
  <si>
    <t xml:space="preserve">16023-JS </t>
  </si>
  <si>
    <t>MOCKLENO</t>
  </si>
  <si>
    <t>Y26050021-00000001</t>
  </si>
  <si>
    <t>70-80 DAYS</t>
  </si>
  <si>
    <t>To be shared at the time of DL/YDG submission</t>
  </si>
  <si>
    <t>Y26050021-00000002</t>
  </si>
  <si>
    <t>Y26050022-00000001</t>
  </si>
  <si>
    <t>D26050023-00000001</t>
  </si>
  <si>
    <t>Y26050024-00000001</t>
  </si>
  <si>
    <t>Y26050023-00000002</t>
  </si>
  <si>
    <t>ADJQ04041-2606213-1-LS</t>
  </si>
  <si>
    <t>ADJQ04041-2606213-2-LS</t>
  </si>
  <si>
    <t>ADJQ04041-2606213-3-LS</t>
  </si>
  <si>
    <t>ADJQ04041-2606213-4-LS</t>
  </si>
  <si>
    <t>ADJQW04041-2606215-1</t>
  </si>
  <si>
    <t>ADJQ04041-2606215-2</t>
  </si>
  <si>
    <t>ADJQ04041-2606215-3</t>
  </si>
  <si>
    <t>Textured</t>
  </si>
  <si>
    <t>KQW04451-2600094-2-Y</t>
  </si>
  <si>
    <t>C-B5C5C1-2600228-GN1</t>
  </si>
  <si>
    <t>KQ04451-2600092-3-Y</t>
  </si>
  <si>
    <t>DKQ04451-2600093-2-Y</t>
  </si>
  <si>
    <t>KQ04451-2600094-1-Y</t>
  </si>
  <si>
    <t>C-B5C5C1-2600228-Y1</t>
  </si>
  <si>
    <t>KQ04451-2600092-2-Y</t>
  </si>
  <si>
    <t>KQW04451-2600092-1-Y</t>
  </si>
  <si>
    <t>DKQW04451-2600093-1-Y</t>
  </si>
  <si>
    <t>KQ04451-2600094-3-Y</t>
  </si>
  <si>
    <t>KQ04451-2600095-1-Y</t>
  </si>
  <si>
    <t>KQ04451-2600095-3-Y</t>
  </si>
  <si>
    <t>C-B5C5C1-2600228-BL1</t>
  </si>
  <si>
    <t>KQ04451-2600092-4-Y</t>
  </si>
  <si>
    <t>DKQ04451-2600093-3-Y</t>
  </si>
  <si>
    <t>DKQ04451-2600093-4-Y</t>
  </si>
  <si>
    <t>KQ04451-2600095-2-Y</t>
  </si>
  <si>
    <t>C-B5C5C1-2600228-GR1</t>
  </si>
  <si>
    <t>A04041-2602486-1-Y</t>
  </si>
  <si>
    <t>A04041-2602486-2-Y</t>
  </si>
  <si>
    <t>A04041-2602486-3-Y</t>
  </si>
  <si>
    <t>A04041-2602486-4-Y</t>
  </si>
  <si>
    <t>AHJ04041-2602487-1-Y</t>
  </si>
  <si>
    <t>AHJ04041-2602487-2-Y</t>
  </si>
  <si>
    <t>AQ04043-2600387-1-Y</t>
  </si>
  <si>
    <t>AQ04043-2600387-2-Y</t>
  </si>
  <si>
    <t>AHJ04041-2602488-1-Y</t>
  </si>
  <si>
    <t>AHJ04041-2602488-2-Y</t>
  </si>
  <si>
    <t>AHJ04041-2602488-3-Y</t>
  </si>
  <si>
    <t>AHJ04041-2602488-4-Y</t>
  </si>
  <si>
    <t>AHJ04041-2602488-5-Y</t>
  </si>
  <si>
    <t>AHJ04041-2602488-6-Y</t>
  </si>
  <si>
    <t>AQ04041-2602489-1-Y</t>
  </si>
  <si>
    <t>AQ04041-2602489-2-Y</t>
  </si>
  <si>
    <t>AQ04041-2602489-3-Y</t>
  </si>
  <si>
    <t>AHJ04041-2602490-1-Y</t>
  </si>
  <si>
    <t>AHJ04041-2602490-2-Y</t>
  </si>
  <si>
    <t>AHJ04041-2602490-3-Y</t>
  </si>
  <si>
    <t>AHJ04041-2602491-1-Y</t>
  </si>
  <si>
    <t>AHJ04041-2602491-2-Y</t>
  </si>
  <si>
    <t>AHJ04041-2602492-1-Y</t>
  </si>
  <si>
    <t>AHJ04041-2602492-2-Y</t>
  </si>
  <si>
    <t>AHJ04041-2602492-3-Y</t>
  </si>
  <si>
    <t>AQ04041-2602493-1-Y</t>
  </si>
  <si>
    <t>AQ04041-2602493-2-Y</t>
  </si>
  <si>
    <t>AQ04041-2602493-3-Y</t>
  </si>
  <si>
    <t>AQ04041-2602493-4-Y</t>
  </si>
  <si>
    <t>AQ04041-2602493-5-Y</t>
  </si>
  <si>
    <t>AQ04041-2602493-6-Y</t>
  </si>
  <si>
    <t>AQ04041-2602493-7-Y</t>
  </si>
  <si>
    <t>AQ04041-2602493-8-Y</t>
  </si>
  <si>
    <t>Q04041-2602494-1-Y</t>
  </si>
  <si>
    <t>Q04041-2602494-2-Y</t>
  </si>
  <si>
    <t>Q04041-2602494-3-Y</t>
  </si>
  <si>
    <t>Q04041-2602494-4-Y</t>
  </si>
  <si>
    <t>Q04041-2602494-5-Y</t>
  </si>
  <si>
    <t>Q04041-2602494-6-Y</t>
  </si>
  <si>
    <t>Q04041-2602494-7-Y</t>
  </si>
  <si>
    <t>Q04041-2602494-8-Y</t>
  </si>
  <si>
    <t>Q04041-2602494-9-Y</t>
  </si>
  <si>
    <t>AHJ04043-2600388-1-Y</t>
  </si>
  <si>
    <t>AHJ04043-2600388-2-Y</t>
  </si>
  <si>
    <t>AHJ04043-2600388-3-Y</t>
  </si>
  <si>
    <t>AHJ04043-2600388-4-Y</t>
  </si>
  <si>
    <t>AHJ04043-2600388-5-Y</t>
  </si>
  <si>
    <t>AHJ04043-2600388-6-Y</t>
  </si>
  <si>
    <t>AHJ04043-2600388-7-Y</t>
  </si>
  <si>
    <t>AHJ04044-2600888-1-Y</t>
  </si>
  <si>
    <t>AHJ04044-2600888-2-Y</t>
  </si>
  <si>
    <t>AHJ04043-2600389-1-Y</t>
  </si>
  <si>
    <t>AHJ04043-2600389-2-Y</t>
  </si>
  <si>
    <t>AQ12041-2600007-1-Y</t>
  </si>
  <si>
    <t>AQ12041-2600007-2-Y</t>
  </si>
  <si>
    <t>AQ12041-2600007-3-Y</t>
  </si>
  <si>
    <t>AQ12041-2600007-4-Y</t>
  </si>
  <si>
    <t>AQ12041-2600007-5-Y</t>
  </si>
  <si>
    <t>AQZ04091-2600281-1</t>
  </si>
  <si>
    <t>AQZ04091-2600281-2</t>
  </si>
  <si>
    <t>AQZ04091-2600281-3</t>
  </si>
  <si>
    <t>Q04043-2600390-1-Y</t>
  </si>
  <si>
    <t>Q04043-2600390-2-Y</t>
  </si>
  <si>
    <t>AW04041-2603005-1</t>
  </si>
  <si>
    <t>A04041-2603005-2</t>
  </si>
  <si>
    <t>A04041-2603005-3</t>
  </si>
  <si>
    <t>A04041-2603005-4</t>
  </si>
  <si>
    <t>A04041-2603005-5</t>
  </si>
  <si>
    <t>Q04043-2600390-3-Y</t>
  </si>
  <si>
    <t>Q04043-2600390-4-Y</t>
  </si>
  <si>
    <t>Q04043-2600390-5-Y</t>
  </si>
  <si>
    <t>AHJ04043-2600391-1-Y</t>
  </si>
  <si>
    <t>AHJ04043-2600391-2-Y</t>
  </si>
  <si>
    <t>AQ04041-2602495-1-Y</t>
  </si>
  <si>
    <t>AQ04041-2602495-2-Y</t>
  </si>
  <si>
    <t>AQ04041-2602495-3-Y</t>
  </si>
  <si>
    <t>AQ04041-2602495-4-Y</t>
  </si>
  <si>
    <t>AQ04041-2602495-5-Y</t>
  </si>
  <si>
    <t>AQ04041-2602495-6-Y</t>
  </si>
  <si>
    <t>AHJ04041-2602496-1-Y</t>
  </si>
  <si>
    <t>AHJ04041-2602496-2-Y</t>
  </si>
  <si>
    <t>AHJ04041-2602496-3-Y</t>
  </si>
  <si>
    <t>AHJ04041-2602496-4-Y</t>
  </si>
  <si>
    <t>AHJ04041-2602496-5-Y</t>
  </si>
  <si>
    <t>AHJ04041-2602496-6-Y</t>
  </si>
  <si>
    <t>AHJW04041-2602496-7-Y</t>
  </si>
  <si>
    <t>AQ04043-2600392-1-Y</t>
  </si>
  <si>
    <t>AQ04043-2600392-2-Y</t>
  </si>
  <si>
    <t>AQ04043-2600392-3-Y</t>
  </si>
  <si>
    <t>AQ04043-2600457-1</t>
  </si>
  <si>
    <t>AQ04043-2600457-2</t>
  </si>
  <si>
    <t>AHJW04043-2600393-1-Y</t>
  </si>
  <si>
    <t>AHJ04043-2600393-2-Y</t>
  </si>
  <si>
    <t>AHJ04043-2600393-3-Y</t>
  </si>
  <si>
    <t>AHJ04043-2600393-4-Y</t>
  </si>
  <si>
    <t>AHJ04043-2600393-5-Y</t>
  </si>
  <si>
    <t>Q04041-2602497-1-Y</t>
  </si>
  <si>
    <t>Q04041-2602497-2-Y</t>
  </si>
  <si>
    <t>Q04041-2602497-3-Y</t>
  </si>
  <si>
    <t>AQ04041-2602498-1-Y</t>
  </si>
  <si>
    <t>AQ04041-2602498-2-Y</t>
  </si>
  <si>
    <t>AQ04041-2602498-3-Y</t>
  </si>
  <si>
    <t>AQ04041-2602498-4-Y</t>
  </si>
  <si>
    <t>AQ04041-2602498-5-Y</t>
  </si>
  <si>
    <t>AQ04043-2600394-1-Y</t>
  </si>
  <si>
    <t>AQ04043-2600394-2-Y</t>
  </si>
  <si>
    <t>AQ04043-2600394-3-Y</t>
  </si>
  <si>
    <t>AHJ04041-2602499-1-Y</t>
  </si>
  <si>
    <t>AHJ04041-2602499-2-Y</t>
  </si>
  <si>
    <t>AHJ04041-2602499-3-Y</t>
  </si>
  <si>
    <t>ADQ04043-2600458-1</t>
  </si>
  <si>
    <t>ADQ04043-2600458-2</t>
  </si>
  <si>
    <t>ADQ04043-2600458-3</t>
  </si>
  <si>
    <t>AQW04043-2600392-4-Y</t>
  </si>
  <si>
    <t>CSK10101-2600235-1</t>
  </si>
  <si>
    <t>CSK10101-2600235-2</t>
  </si>
  <si>
    <t>CSK10101-2600235-3</t>
  </si>
  <si>
    <t>CRZ04093-2600110-1</t>
  </si>
  <si>
    <t>CRZ04093-2600110-2</t>
  </si>
  <si>
    <t>CRZ04093-2600110-3</t>
  </si>
  <si>
    <t>CRZ04093-2600110-4</t>
  </si>
  <si>
    <t>Z04041-2604722-2</t>
  </si>
  <si>
    <t>Z04041-2604722-1</t>
  </si>
  <si>
    <t>Z04041-2604731-1</t>
  </si>
  <si>
    <t>Z04041-2604731-2</t>
  </si>
  <si>
    <t>Z04041-2604731-3</t>
  </si>
  <si>
    <t>AD04041-2604708-1</t>
  </si>
  <si>
    <t>AD04041-2604708-2</t>
  </si>
  <si>
    <t>AD04041-2604708-3</t>
  </si>
  <si>
    <t>AD04041-2604708-4</t>
  </si>
  <si>
    <t>AD04041-2604709-1</t>
  </si>
  <si>
    <t>AD04041-2604709-2</t>
  </si>
  <si>
    <t>AD04041-2604709-3</t>
  </si>
  <si>
    <t>AHJ12041-2600014-1-Y</t>
  </si>
  <si>
    <t>AHJ12041-2600014-2-Y</t>
  </si>
  <si>
    <t>AHJ12041-2600014-3-Y</t>
  </si>
  <si>
    <t>AHJ12041-2600015-1-Y</t>
  </si>
  <si>
    <t>AHJ12041-2600015-2-Y</t>
  </si>
  <si>
    <t>AHJ12041-2600015-3-Y</t>
  </si>
  <si>
    <t>AHJ12041-2600015-4-Y</t>
  </si>
  <si>
    <t>AHJW12041-2600015-5-Y</t>
  </si>
  <si>
    <t>AHJ12041-2600016-1-Y</t>
  </si>
  <si>
    <t>AHJ12041-2600016-2-Y</t>
  </si>
  <si>
    <t>AHJ12041-2600017-1-Y</t>
  </si>
  <si>
    <t>AHJ12041-2600017-2-Y</t>
  </si>
  <si>
    <t>AHJ12041-2600017-3-Y</t>
  </si>
  <si>
    <t>AHJ04043-2600688-1-Y</t>
  </si>
  <si>
    <t>AHJ04043-2600688-2-Y</t>
  </si>
  <si>
    <t>AHJ04043-2600689-1-Y</t>
  </si>
  <si>
    <t>AHJ04043-2600689-2-Y</t>
  </si>
  <si>
    <t>AHJ04043-2600689-3-Y</t>
  </si>
  <si>
    <t>AHJ04041-2604826-1-Y</t>
  </si>
  <si>
    <t>AHJ04041-2604826-2-Y</t>
  </si>
  <si>
    <t>AHJW04041-2604826-3-Y</t>
  </si>
  <si>
    <t>AHJ04041-2604826-4-Y</t>
  </si>
  <si>
    <t>AHJ04043-2600690-1-Y</t>
  </si>
  <si>
    <t>AHJ04043-2600690-2-Y</t>
  </si>
  <si>
    <t>AHJW04043-2600691-1-Y</t>
  </si>
  <si>
    <t>AHJ04043-2600691-2-Y</t>
  </si>
  <si>
    <t>AHJ04043-2600691-3-Y</t>
  </si>
  <si>
    <t>ADHJK04451-2600125-1-Y</t>
  </si>
  <si>
    <t>ADHJK04451-2600125-2-Y</t>
  </si>
  <si>
    <t>AHJ04041-2604827-1-Y</t>
  </si>
  <si>
    <t>AHJ04041-2604827-2-Y</t>
  </si>
  <si>
    <t>DQW04041-2604828-1-Y</t>
  </si>
  <si>
    <t>DQ04041-2604828-2-Y</t>
  </si>
  <si>
    <t>DQ04041-2604828-3-Y</t>
  </si>
  <si>
    <t>AD04041-2604829-1-Y</t>
  </si>
  <si>
    <t>AD04041-2604829-2-Y</t>
  </si>
  <si>
    <t>AD04041-2604829-3-Y</t>
  </si>
  <si>
    <t>ADW04041-2604829-4-Y</t>
  </si>
  <si>
    <t>Q04041-2604830-1-Y</t>
  </si>
  <si>
    <t>Q04041-2604830-2-Y</t>
  </si>
  <si>
    <t>Q04041-2604830-3-Y</t>
  </si>
  <si>
    <t>DQ04041-2604831-1-Y</t>
  </si>
  <si>
    <t>DQ04041-2604831-2-Y</t>
  </si>
  <si>
    <t>DQ04041-2604832-1-Y</t>
  </si>
  <si>
    <t>DQ04041-2604832-2-Y</t>
  </si>
  <si>
    <t>Q04041-2604834-1-Y</t>
  </si>
  <si>
    <t>Q04041-2604834-2-Y</t>
  </si>
  <si>
    <t>Q04041-2604834-3-Y</t>
  </si>
  <si>
    <t>Q04041-2604835-1-Y</t>
  </si>
  <si>
    <t>Q04041-2604835-2-Y</t>
  </si>
  <si>
    <t>Q04041-2604835-3-Y</t>
  </si>
  <si>
    <t>Q04041-2604835-4-Y</t>
  </si>
  <si>
    <t>ADJQ04043-2600692-1-Y</t>
  </si>
  <si>
    <t>ADJQ04043-2600692-2-Y</t>
  </si>
  <si>
    <t>ADJQ04043-2600692-3-Y</t>
  </si>
  <si>
    <t>ADHJ04041-2604836-1-Y</t>
  </si>
  <si>
    <t>ADHJ04041-2604836-2-Y</t>
  </si>
  <si>
    <t>ADHJ04041-2604837-1-Y</t>
  </si>
  <si>
    <t>ADHJ04041-2604837-2-Y</t>
  </si>
  <si>
    <t>ADHJ04041-2604838-1-Y</t>
  </si>
  <si>
    <t>ADHJ04041-2604838-2-Y</t>
  </si>
  <si>
    <t>Dark Olive</t>
  </si>
  <si>
    <t>L04041-2604991-1</t>
  </si>
  <si>
    <t>Medium Blue</t>
  </si>
  <si>
    <t>L04041-2604991-3</t>
  </si>
  <si>
    <t>L04041-2604991-2</t>
  </si>
  <si>
    <t>Light Olive</t>
  </si>
  <si>
    <t>L04041-2604992-1</t>
  </si>
  <si>
    <t>Red</t>
  </si>
  <si>
    <t>L04041-2604992-2</t>
  </si>
  <si>
    <t>L04041-2604993-1</t>
  </si>
  <si>
    <t>Tan</t>
  </si>
  <si>
    <t>L04041-2604993-2</t>
  </si>
  <si>
    <t>L04041-2604994-1</t>
  </si>
  <si>
    <t>Light Grey</t>
  </si>
  <si>
    <t>L04041-2604994-2</t>
  </si>
  <si>
    <t>CSK10101-2600305-1</t>
  </si>
  <si>
    <t>CSK10101-2600305-2</t>
  </si>
  <si>
    <t>CSK10101-2600306-1</t>
  </si>
  <si>
    <t>CSK10101-2600306-2</t>
  </si>
  <si>
    <t>CSK10101-2600306-3</t>
  </si>
  <si>
    <t>CSK10101-2600307-1</t>
  </si>
  <si>
    <t>CSK10101-2600307-2</t>
  </si>
  <si>
    <t>CSK10101-2600307-3</t>
  </si>
  <si>
    <t>Beige</t>
  </si>
  <si>
    <t>L04041-2604995-1</t>
  </si>
  <si>
    <t>L04041-2604995-2</t>
  </si>
  <si>
    <t>Teal</t>
  </si>
  <si>
    <t>L04041-2604996-1</t>
  </si>
  <si>
    <t>L04041-2604996-2</t>
  </si>
  <si>
    <t>Light Blue</t>
  </si>
  <si>
    <t>L04041-2604996-3</t>
  </si>
  <si>
    <t>CAH04043-2600707-1</t>
  </si>
  <si>
    <t>CAHW04043-2600707-2</t>
  </si>
  <si>
    <t>CAH04043-2600707-3</t>
  </si>
  <si>
    <t>CAH04043-2600707-4</t>
  </si>
  <si>
    <t>CAH04043-2600707-5</t>
  </si>
  <si>
    <t>CAH04043-2600707-6</t>
  </si>
  <si>
    <t>CAH04043-2600707-7</t>
  </si>
  <si>
    <t>CAH04043-2600708-1</t>
  </si>
  <si>
    <t>CAH04043-2600709-1</t>
  </si>
  <si>
    <t>CAH04043-2600709-2</t>
  </si>
  <si>
    <t>CAHW04043-2600709-3</t>
  </si>
  <si>
    <t>CAH04043-2600709-4</t>
  </si>
  <si>
    <t>CAH04043-2600710-1</t>
  </si>
  <si>
    <t>CAH04043-2600710-2</t>
  </si>
  <si>
    <t>CAH04043-2600710-3</t>
  </si>
  <si>
    <t>CAHW04043-2600710-4</t>
  </si>
  <si>
    <t>CAH04043-2600710-5</t>
  </si>
  <si>
    <t>CAH04043-2600711-1</t>
  </si>
  <si>
    <t>CAH04043-2600711-2</t>
  </si>
  <si>
    <t>CAH04043-2600711-3</t>
  </si>
  <si>
    <t>CAH04043-2600711-4</t>
  </si>
  <si>
    <t>CAHW04043-2600711-5</t>
  </si>
  <si>
    <t>CAH04043-2600712-1</t>
  </si>
  <si>
    <t>CAH04043-2600712-2</t>
  </si>
  <si>
    <t>CAH04043-2600712-3</t>
  </si>
  <si>
    <t>AQ04041-2605045-1</t>
  </si>
  <si>
    <t>AQ04041-2605045-2</t>
  </si>
  <si>
    <t>AQ04041-2605045-3</t>
  </si>
  <si>
    <t>AQ04041-2605046-1</t>
  </si>
  <si>
    <t>AQ04041-2605046-2</t>
  </si>
  <si>
    <t>AQ04041-2605047-1</t>
  </si>
  <si>
    <t>AQ04041-2605047-2</t>
  </si>
  <si>
    <t>AQ04041-2605047-3</t>
  </si>
  <si>
    <t>AQ04041-2605048-1</t>
  </si>
  <si>
    <t>AQ04041-2605048-2</t>
  </si>
  <si>
    <t>AQ04041-2605048-3</t>
  </si>
  <si>
    <t>AQ04041-2605048-4</t>
  </si>
  <si>
    <t>AQ04041-2605048-5</t>
  </si>
  <si>
    <t>AQ04041-2605049-1</t>
  </si>
  <si>
    <t>AQ04041-2605049-2</t>
  </si>
  <si>
    <t>Q04041-2605050-1</t>
  </si>
  <si>
    <t>Q04041-2605050-2</t>
  </si>
  <si>
    <t>Q04041-2605050-3</t>
  </si>
  <si>
    <t>Q04041-2605050-4</t>
  </si>
  <si>
    <t>Q04041-2605050-5</t>
  </si>
  <si>
    <t>QW04041-2605050-6</t>
  </si>
  <si>
    <t>AHJ04043-2600713-1</t>
  </si>
  <si>
    <t>AHJ04043-2600713-2</t>
  </si>
  <si>
    <t>AHJ04043-2600713-3</t>
  </si>
  <si>
    <t>Q04041-2605051-1</t>
  </si>
  <si>
    <t>Q04041-2605051-2</t>
  </si>
  <si>
    <t>SFY000300AC1-1</t>
  </si>
  <si>
    <t>45 to 65 days</t>
  </si>
  <si>
    <t>NIL</t>
  </si>
  <si>
    <t>SFY000300BC1-1</t>
  </si>
  <si>
    <t>SFY000300CC1-1</t>
  </si>
  <si>
    <t>CHAMBERY</t>
  </si>
  <si>
    <t>SFG000301White</t>
  </si>
  <si>
    <t>SFY000302AS1-1</t>
  </si>
  <si>
    <t>75 to 90 days</t>
  </si>
  <si>
    <t>SFY000302BS1-1</t>
  </si>
  <si>
    <t>SFY000302CS1-1</t>
  </si>
  <si>
    <t>SFY000302DS1-1</t>
  </si>
  <si>
    <t>SFY000302ES1-1</t>
  </si>
  <si>
    <t>SFY000303AS1-1</t>
  </si>
  <si>
    <t>SFY000303BS1-1</t>
  </si>
  <si>
    <t>SFY000303CS1-1</t>
  </si>
  <si>
    <t>SFY000306AC1-1</t>
  </si>
  <si>
    <t>SFY000306BC1-1</t>
  </si>
  <si>
    <t>SFY000305AC1-1</t>
  </si>
  <si>
    <t>SFY000305BC1-1</t>
  </si>
  <si>
    <t>SFY000304AC1-1</t>
  </si>
  <si>
    <t>SFY000304BC1-1</t>
  </si>
  <si>
    <t>SFY000304CC1-1</t>
  </si>
  <si>
    <t>SFY000304DC1-1</t>
  </si>
  <si>
    <t>SFY000576AS1-1</t>
  </si>
  <si>
    <t>SFY000576BS1-1</t>
  </si>
  <si>
    <t>SFY000575AC1-1</t>
  </si>
  <si>
    <t>SFY000575BC1-1</t>
  </si>
  <si>
    <t>SFY000575CC1-1</t>
  </si>
  <si>
    <t>SFY000683AC1-1</t>
  </si>
  <si>
    <t>SFY000683BC1-1</t>
  </si>
  <si>
    <t>SFY000682AC1-1</t>
  </si>
  <si>
    <t>SFY000682BC1-1</t>
  </si>
  <si>
    <t>SFY000682CC1-1</t>
  </si>
  <si>
    <t>SFY000681AC1-1</t>
  </si>
  <si>
    <t>SFY000681BC1-1</t>
  </si>
  <si>
    <t>SFY000679AS1-1</t>
  </si>
  <si>
    <t>SFY000679BS1-1</t>
  </si>
  <si>
    <t>SFY000678AC1-1</t>
  </si>
  <si>
    <t>SFY000678BC1-1</t>
  </si>
  <si>
    <t>SFY000680AS1-1</t>
  </si>
  <si>
    <t>SFY000680BS1-1</t>
  </si>
  <si>
    <t>SFY000680CS1-1</t>
  </si>
  <si>
    <t>DY026D0128</t>
  </si>
  <si>
    <t>DY026D0129</t>
  </si>
  <si>
    <t>DY026D0130</t>
  </si>
  <si>
    <t>DY026D0131</t>
  </si>
  <si>
    <t>DY026D0132</t>
  </si>
  <si>
    <t>DY026D0133</t>
  </si>
  <si>
    <t>DY026D0134</t>
  </si>
  <si>
    <t>DY026D0135</t>
  </si>
  <si>
    <t>DY026D0136</t>
  </si>
  <si>
    <t>DY026D0137</t>
  </si>
  <si>
    <t>DY026D0138</t>
  </si>
  <si>
    <t>DY026D0139</t>
  </si>
  <si>
    <t>DY026D0140</t>
  </si>
  <si>
    <t>DY026D0141</t>
  </si>
  <si>
    <t>DY026D0142</t>
  </si>
  <si>
    <t>DY026D0143</t>
  </si>
  <si>
    <t>DY026D0144</t>
  </si>
  <si>
    <t>DY026D0145</t>
  </si>
  <si>
    <t>DY026D0166</t>
  </si>
  <si>
    <t>DY026D0167</t>
  </si>
  <si>
    <t>DY026D0146</t>
  </si>
  <si>
    <t>DY026D0147</t>
  </si>
  <si>
    <t>DY026D0148</t>
  </si>
  <si>
    <t>DY026D0149</t>
  </si>
  <si>
    <t>DY026D0150</t>
  </si>
  <si>
    <t>DY026D0151</t>
  </si>
  <si>
    <t>DY026D0152</t>
  </si>
  <si>
    <t>DY026D0153</t>
  </si>
  <si>
    <t>DY026D0154</t>
  </si>
  <si>
    <t>DY026D0155</t>
  </si>
  <si>
    <t>DY026D0156</t>
  </si>
  <si>
    <t>DY026D0157</t>
  </si>
  <si>
    <t>DY026D0158</t>
  </si>
  <si>
    <t>DY026D0159</t>
  </si>
  <si>
    <t>DY026D0160</t>
  </si>
  <si>
    <t>DY026D0161</t>
  </si>
  <si>
    <t>DY026D0162</t>
  </si>
  <si>
    <t>DY026D0163</t>
  </si>
  <si>
    <t>DY026D0164</t>
  </si>
  <si>
    <t>DY026D0165</t>
  </si>
  <si>
    <t>DY026D0168</t>
  </si>
  <si>
    <t>DY026D0169</t>
  </si>
  <si>
    <t>DY026D0170</t>
  </si>
  <si>
    <t>DY026D0171</t>
  </si>
  <si>
    <t>DY026D0172</t>
  </si>
  <si>
    <t>DY026D0173</t>
  </si>
  <si>
    <t>202887-RADISSON LA</t>
  </si>
  <si>
    <t>90days</t>
  </si>
  <si>
    <t>203190-LUXOR LA</t>
  </si>
  <si>
    <t>202176-SUMER LA</t>
  </si>
  <si>
    <t>De Licacy Industrial Co</t>
    <phoneticPr fontId="3" type="noConversion"/>
  </si>
  <si>
    <t>M</t>
    <phoneticPr fontId="3" type="noConversion"/>
  </si>
  <si>
    <t>CORD</t>
  </si>
  <si>
    <t>60 DAYS</t>
  </si>
  <si>
    <t>60 DAY</t>
  </si>
  <si>
    <t>FLOWER</t>
  </si>
  <si>
    <t>WALES</t>
  </si>
  <si>
    <t>PATTERNS</t>
  </si>
  <si>
    <t>BN.0226.0268</t>
  </si>
  <si>
    <t>50-75days</t>
  </si>
  <si>
    <t xml:space="preserve">Yes </t>
  </si>
  <si>
    <t>BN.0226.0269</t>
  </si>
  <si>
    <t xml:space="preserve">55-65 Days </t>
  </si>
  <si>
    <t>BN.0226.0270</t>
  </si>
  <si>
    <t>BN.0426.0357</t>
  </si>
  <si>
    <t>BN.0426.0358</t>
  </si>
  <si>
    <t>BN.0426.0359</t>
  </si>
  <si>
    <t>BN.0426.0360</t>
  </si>
  <si>
    <t>BN.0426.0361</t>
  </si>
  <si>
    <t>BN.0426.0362</t>
  </si>
  <si>
    <t>BN.0426.0363</t>
  </si>
  <si>
    <t>BN.0426.0402</t>
  </si>
  <si>
    <t>BN.0426.0403</t>
  </si>
  <si>
    <t>BN.0426.0404</t>
  </si>
  <si>
    <t>SOLID</t>
  </si>
  <si>
    <t>80days</t>
  </si>
  <si>
    <t>AOP</t>
  </si>
  <si>
    <t>F327VXS810267</t>
  </si>
  <si>
    <t>F327VXS810268</t>
  </si>
  <si>
    <t>F327VXS810269</t>
  </si>
  <si>
    <t>F327VXS810270</t>
  </si>
  <si>
    <t>F327VXS810263</t>
  </si>
  <si>
    <t>F327VXS810264</t>
  </si>
  <si>
    <t>F327VXS810265</t>
  </si>
  <si>
    <t>F327VXS810266</t>
  </si>
  <si>
    <t>F327VXS810324</t>
  </si>
  <si>
    <t>F327VXS810327</t>
  </si>
  <si>
    <t>F327VXS810328</t>
  </si>
  <si>
    <t>F327VXS810333</t>
  </si>
  <si>
    <t>F327VXS810334</t>
  </si>
  <si>
    <t>F327VXS810331</t>
  </si>
  <si>
    <t>F327VXS810329</t>
  </si>
  <si>
    <t>F327VXS810330</t>
  </si>
  <si>
    <t>F327VXS810325</t>
  </si>
  <si>
    <t>F327VXS810326</t>
  </si>
  <si>
    <t>F327VXS810336</t>
  </si>
  <si>
    <t>F327VXS810335</t>
  </si>
  <si>
    <t>F327VXS810332</t>
  </si>
  <si>
    <t>RDS-55932</t>
  </si>
  <si>
    <t>1. Possibility of fibrillation. 
2. We recommend to use bio-polish agent in washing. For indigo dyed fabric, there may be chances of streaks due to intimate blend, intimate blend dye pick up will be different which will convert into streaky appearance.
3. This value-added article has special treatment in finishing. 
4. We recommend minimum wash to retain the aesthetics and hand of the fabric.</t>
  </si>
  <si>
    <t>RDS-55869</t>
  </si>
  <si>
    <t>No callouts</t>
  </si>
  <si>
    <t>6158088271/2</t>
  </si>
  <si>
    <t>70 Days</t>
  </si>
  <si>
    <t>6158088262/2</t>
  </si>
  <si>
    <t>6158091932/1</t>
  </si>
  <si>
    <t>6158088262/4</t>
  </si>
  <si>
    <t>6158088280/1</t>
  </si>
  <si>
    <t>60 Days</t>
  </si>
  <si>
    <t>6158088280/2</t>
  </si>
  <si>
    <t>6158088280/3</t>
  </si>
  <si>
    <t>6158088280/4</t>
  </si>
  <si>
    <t>6158088280/5</t>
  </si>
  <si>
    <t>6158088280/6</t>
  </si>
  <si>
    <t>Dyed print</t>
  </si>
  <si>
    <t>6158088272/1</t>
  </si>
  <si>
    <t>6158088272/2</t>
  </si>
  <si>
    <t>6158089434/1</t>
  </si>
  <si>
    <t>6158089434/2</t>
  </si>
  <si>
    <t>6158089434/3</t>
  </si>
  <si>
    <t>6158088273/1</t>
  </si>
  <si>
    <t>6158088273/2</t>
  </si>
  <si>
    <t>6158088274/1</t>
  </si>
  <si>
    <t>6158088274/2</t>
  </si>
  <si>
    <t>6158088276/1</t>
  </si>
  <si>
    <t>6158088276/2</t>
  </si>
  <si>
    <t>YDS cham</t>
  </si>
  <si>
    <t>3010313305/1</t>
  </si>
  <si>
    <t>65 Days</t>
  </si>
  <si>
    <t>3010313305/2</t>
  </si>
  <si>
    <t>3010313305/3</t>
  </si>
  <si>
    <t>YDS cham-Multi Creel</t>
  </si>
  <si>
    <t>3010313306/1</t>
  </si>
  <si>
    <t>3010313306/2</t>
  </si>
  <si>
    <t>6158088275/1</t>
  </si>
  <si>
    <t>6158088275/2</t>
  </si>
  <si>
    <t>3010315380/1</t>
  </si>
  <si>
    <t>75 Days</t>
  </si>
  <si>
    <t>3010315381/1</t>
  </si>
  <si>
    <t>3010315381/2</t>
  </si>
  <si>
    <t>6158090380/1</t>
  </si>
  <si>
    <t>6158090832/1</t>
  </si>
  <si>
    <t>6158090832/2</t>
  </si>
  <si>
    <t>6158090832/3</t>
  </si>
  <si>
    <t>6158090832/4</t>
  </si>
  <si>
    <t>6158090832/5</t>
  </si>
  <si>
    <t>YDS</t>
  </si>
  <si>
    <t>3010315852/1</t>
  </si>
  <si>
    <t>3010315852/2</t>
  </si>
  <si>
    <t>3010315853/1</t>
  </si>
  <si>
    <t>3010315853/2</t>
  </si>
  <si>
    <t>3010315853/3</t>
  </si>
  <si>
    <t>3010316389/1</t>
  </si>
  <si>
    <t>3010316389/2</t>
  </si>
  <si>
    <t>3010316389/3</t>
  </si>
  <si>
    <t>3010316389/4</t>
  </si>
  <si>
    <t>3010316389/5</t>
  </si>
  <si>
    <t>3010313989/1</t>
  </si>
  <si>
    <t>3010313982/3</t>
  </si>
  <si>
    <t>Cross dyed</t>
  </si>
  <si>
    <t>3010313981/1</t>
  </si>
  <si>
    <t>3010313981/2</t>
  </si>
  <si>
    <t>3010313981/3</t>
  </si>
  <si>
    <t>3010313981/4</t>
  </si>
  <si>
    <t>3010313981/5</t>
  </si>
  <si>
    <t>3010313983/1</t>
  </si>
  <si>
    <t>3010313983/2</t>
  </si>
  <si>
    <t>3010313983/3</t>
  </si>
  <si>
    <t>3010313983/4</t>
  </si>
  <si>
    <t>3010313979/1</t>
  </si>
  <si>
    <t>3010313979/2</t>
  </si>
  <si>
    <t>3010313979/3</t>
  </si>
  <si>
    <t>3010313979/4</t>
  </si>
  <si>
    <t>3010313979/5</t>
  </si>
  <si>
    <t>Fil-A-Fil cham</t>
  </si>
  <si>
    <t>3010313990/1</t>
  </si>
  <si>
    <t>3010313980/6</t>
  </si>
  <si>
    <t>3010313980/7</t>
  </si>
  <si>
    <t>3010313980/8</t>
  </si>
  <si>
    <t>3010313985/1</t>
  </si>
  <si>
    <t>3010313985/2</t>
  </si>
  <si>
    <t>3010313985/3</t>
  </si>
  <si>
    <t>3010313985/4</t>
  </si>
  <si>
    <t>3010313985/5</t>
  </si>
  <si>
    <t>Weft cham</t>
  </si>
  <si>
    <t>3010313985/6</t>
  </si>
  <si>
    <t>6158088747/1</t>
  </si>
  <si>
    <t>6158095834/1</t>
  </si>
  <si>
    <t>6158088750/2</t>
  </si>
  <si>
    <t>6158088750/3</t>
  </si>
  <si>
    <t>6158088750/4</t>
  </si>
  <si>
    <t>3012008455/6</t>
  </si>
  <si>
    <t>6158089941/1</t>
  </si>
  <si>
    <t>6158089941/2</t>
  </si>
  <si>
    <t>6158089941/3</t>
  </si>
  <si>
    <t>6158089942/1</t>
  </si>
  <si>
    <t>3010313982/1</t>
  </si>
  <si>
    <t>6158088750/5</t>
  </si>
  <si>
    <t>3010315199/1</t>
  </si>
  <si>
    <t>3012008455/2</t>
  </si>
  <si>
    <t>3012008455/3</t>
  </si>
  <si>
    <t>3012008455/4</t>
  </si>
  <si>
    <t>3012008455/5</t>
  </si>
  <si>
    <t>3010314321/1</t>
  </si>
  <si>
    <t>6158089728/3</t>
  </si>
  <si>
    <t>6158089729/1</t>
  </si>
  <si>
    <t>6158089728/1</t>
  </si>
  <si>
    <t>6158089729/3</t>
  </si>
  <si>
    <t>6158089729/4</t>
  </si>
  <si>
    <t>6158089729/5</t>
  </si>
  <si>
    <t>6158089729/6</t>
  </si>
  <si>
    <t>6158089729/7</t>
  </si>
  <si>
    <t>6158089729/8</t>
  </si>
  <si>
    <t>3010314708/1</t>
  </si>
  <si>
    <t>3010314708/2</t>
  </si>
  <si>
    <t>3010314710/4</t>
  </si>
  <si>
    <t>3010314709/2</t>
  </si>
  <si>
    <t>YDS PKP</t>
  </si>
  <si>
    <t>3010314707/1</t>
  </si>
  <si>
    <t>3010314710/1</t>
  </si>
  <si>
    <t>3010314708/3</t>
  </si>
  <si>
    <t>3010314707/3</t>
  </si>
  <si>
    <t>3010314706/1</t>
  </si>
  <si>
    <t>3010314706/2</t>
  </si>
  <si>
    <t>3010314710/2</t>
  </si>
  <si>
    <t>3010314708/4</t>
  </si>
  <si>
    <t>3010314707/2</t>
  </si>
  <si>
    <t>3010314710/3</t>
  </si>
  <si>
    <t>3010314709/1</t>
  </si>
  <si>
    <t>3010314709/3</t>
  </si>
  <si>
    <t>3010314949/1</t>
  </si>
  <si>
    <t>3010314949/2</t>
  </si>
  <si>
    <t>3010314949/3</t>
  </si>
  <si>
    <t>3010314951/1</t>
  </si>
  <si>
    <t>3010314951/2</t>
  </si>
  <si>
    <t>3010314954/1</t>
  </si>
  <si>
    <t>3010314954/2</t>
  </si>
  <si>
    <t>3010314954/3</t>
  </si>
  <si>
    <t>3010314954/4</t>
  </si>
  <si>
    <t>3010314954/5</t>
  </si>
  <si>
    <t>3010314954/6</t>
  </si>
  <si>
    <t>3010314950/1</t>
  </si>
  <si>
    <t>3010314950/2</t>
  </si>
  <si>
    <t>3010314950/3</t>
  </si>
  <si>
    <t>3010314953/1</t>
  </si>
  <si>
    <t>3010314953/2</t>
  </si>
  <si>
    <t>3010314953/3</t>
  </si>
  <si>
    <t>3010314953/4</t>
  </si>
  <si>
    <t>3010314953/5</t>
  </si>
  <si>
    <t>3010314953/6</t>
  </si>
  <si>
    <t>3010315211/1</t>
  </si>
  <si>
    <t>3010315211/2</t>
  </si>
  <si>
    <t>3010315286/12</t>
  </si>
  <si>
    <t>3010315289/12</t>
  </si>
  <si>
    <t>3010315288/11</t>
  </si>
  <si>
    <t>3010315287/12</t>
  </si>
  <si>
    <t>Weft stripe (D)</t>
  </si>
  <si>
    <t>3010315290/12</t>
  </si>
  <si>
    <t>3010315302/12</t>
  </si>
  <si>
    <t>3010315303/11</t>
  </si>
  <si>
    <t>3010315304/12</t>
  </si>
  <si>
    <t>3010315301/12</t>
  </si>
  <si>
    <t>3010315309/12</t>
  </si>
  <si>
    <t>3010315310/12</t>
  </si>
  <si>
    <t>3010317703/1</t>
  </si>
  <si>
    <t>3010317703/2</t>
  </si>
  <si>
    <t>3010317704/1</t>
  </si>
  <si>
    <t>3010317704/2</t>
  </si>
  <si>
    <t>3010317704/3</t>
  </si>
  <si>
    <t>3010317704/4</t>
  </si>
  <si>
    <t>3010317705/1</t>
  </si>
  <si>
    <t>3010317705/2</t>
  </si>
  <si>
    <t>3010317706/1</t>
  </si>
  <si>
    <t>3010317706/2</t>
  </si>
  <si>
    <t>YDC (OD)</t>
  </si>
  <si>
    <t>3010319841/1</t>
  </si>
  <si>
    <t>3010319842/1</t>
  </si>
  <si>
    <t>3010317708/1</t>
  </si>
  <si>
    <t>3010317708/2</t>
  </si>
  <si>
    <t>3010317709/1</t>
  </si>
  <si>
    <t>3010317709/2</t>
  </si>
  <si>
    <t>3010317709/3</t>
  </si>
  <si>
    <t>3010317710/1</t>
  </si>
  <si>
    <t>3010317710/2</t>
  </si>
  <si>
    <t>Ind solid</t>
  </si>
  <si>
    <t>3010318226/1</t>
  </si>
  <si>
    <t>6158091777/1</t>
  </si>
  <si>
    <t>6158091777/2</t>
  </si>
  <si>
    <t>6158091778/1</t>
  </si>
  <si>
    <t>6158091778/2</t>
  </si>
  <si>
    <t>6158091779/1</t>
  </si>
  <si>
    <t>6158091779/2</t>
  </si>
  <si>
    <t>6158091780/1</t>
  </si>
  <si>
    <t>White print</t>
  </si>
  <si>
    <t>6158091780/2</t>
  </si>
  <si>
    <t>6158091781/1</t>
  </si>
  <si>
    <t>6158091781/2</t>
  </si>
  <si>
    <t>6158091782/1</t>
  </si>
  <si>
    <t>6158091782/2</t>
  </si>
  <si>
    <t>6158092850/1</t>
  </si>
  <si>
    <t>6158092848/1</t>
  </si>
  <si>
    <t>3010318016/1</t>
  </si>
  <si>
    <t>3010318016/2</t>
  </si>
  <si>
    <t>3010318008/1</t>
  </si>
  <si>
    <t>3010318008/2</t>
  </si>
  <si>
    <t>3010318008/3</t>
  </si>
  <si>
    <t>3010318021/1</t>
  </si>
  <si>
    <t>3010318021/2</t>
  </si>
  <si>
    <t>3010318021/3</t>
  </si>
  <si>
    <t>YDS-Multi Creel</t>
  </si>
  <si>
    <t>3010318019/1</t>
  </si>
  <si>
    <t>3010318019/2</t>
  </si>
  <si>
    <t>3010318020/1</t>
  </si>
  <si>
    <t>3010318020/2</t>
  </si>
  <si>
    <t>3010318018/1</t>
  </si>
  <si>
    <t>3010318018/2</t>
  </si>
  <si>
    <t>3010318018/3</t>
  </si>
  <si>
    <t>3010318015/1</t>
  </si>
  <si>
    <t>3010318015/2</t>
  </si>
  <si>
    <t>3010318022/2</t>
  </si>
  <si>
    <t>3010318022/1</t>
  </si>
  <si>
    <t>3010318017/1</t>
  </si>
  <si>
    <t>3010318017/2</t>
  </si>
  <si>
    <t>3010318017/3</t>
  </si>
  <si>
    <t>3010318014/1</t>
  </si>
  <si>
    <t>3010318013/1</t>
  </si>
  <si>
    <t>3010318315/2</t>
  </si>
  <si>
    <t>Warp cham</t>
  </si>
  <si>
    <t>3010318315/1</t>
  </si>
  <si>
    <t>6158092215/1</t>
  </si>
  <si>
    <t>3010318011/1</t>
  </si>
  <si>
    <t>Cross dyed PKP</t>
  </si>
  <si>
    <t>3010318316/1</t>
  </si>
  <si>
    <t>3010318316/2</t>
  </si>
  <si>
    <t>3010318316/3</t>
  </si>
  <si>
    <t>3010318009/1</t>
  </si>
  <si>
    <t>3010318009/2</t>
  </si>
  <si>
    <t>3010318010/1</t>
  </si>
  <si>
    <t>3010318010/2</t>
  </si>
  <si>
    <t>3010318010/3</t>
  </si>
  <si>
    <t>3010318661/1</t>
  </si>
  <si>
    <t>3010318661/2</t>
  </si>
  <si>
    <t>3010318661/3</t>
  </si>
  <si>
    <t>3010318673/1</t>
  </si>
  <si>
    <t>6158092473/1</t>
  </si>
  <si>
    <t>3010318674/1</t>
  </si>
  <si>
    <t>3010318671/1</t>
  </si>
  <si>
    <t>3010318674/2</t>
  </si>
  <si>
    <t>6158092472/1</t>
  </si>
  <si>
    <t>3010318672/1</t>
  </si>
  <si>
    <t>3010318670/1</t>
  </si>
  <si>
    <t>3010318672/2</t>
  </si>
  <si>
    <t>3010318672/3</t>
  </si>
  <si>
    <t>6158092470/1</t>
  </si>
  <si>
    <t>3010318668/1</t>
  </si>
  <si>
    <t>3010318668/2</t>
  </si>
  <si>
    <t>3010318668/3</t>
  </si>
  <si>
    <t>3010318669/1</t>
  </si>
  <si>
    <t>3010318667/1</t>
  </si>
  <si>
    <t>3010318669/2</t>
  </si>
  <si>
    <t>6158092471/1</t>
  </si>
  <si>
    <t>3010318665/1</t>
  </si>
  <si>
    <t>3010318664/1</t>
  </si>
  <si>
    <t>3010318664/2</t>
  </si>
  <si>
    <t>6158092469/1</t>
  </si>
  <si>
    <t>3010318666/1</t>
  </si>
  <si>
    <t>3010318666/2</t>
  </si>
  <si>
    <t>3010318666/3</t>
  </si>
  <si>
    <t>3010318663/1</t>
  </si>
  <si>
    <t>90 Days</t>
  </si>
  <si>
    <t>3010318662/5</t>
  </si>
  <si>
    <t>3010318662/2</t>
  </si>
  <si>
    <t>6158092857/1</t>
  </si>
  <si>
    <t>6158092852/1</t>
  </si>
  <si>
    <t>3010322476/1</t>
  </si>
  <si>
    <t>3010318697/2</t>
  </si>
  <si>
    <t>3010318697/1</t>
  </si>
  <si>
    <t>6158092858/1</t>
  </si>
  <si>
    <t>6158092847/1</t>
  </si>
  <si>
    <t>6158092859/1</t>
  </si>
  <si>
    <t>6158092864/1</t>
  </si>
  <si>
    <t>6158092864/2</t>
  </si>
  <si>
    <t>7014002737/1</t>
  </si>
  <si>
    <t>6158092861/1</t>
  </si>
  <si>
    <t>6158092849/1</t>
  </si>
  <si>
    <t>3010318698/1</t>
  </si>
  <si>
    <t>3010318698/2</t>
  </si>
  <si>
    <t>3010318698/3</t>
  </si>
  <si>
    <t>3010318696/1</t>
  </si>
  <si>
    <t>3010318696/2</t>
  </si>
  <si>
    <t>3010318693/1</t>
  </si>
  <si>
    <t>3010318693/2</t>
  </si>
  <si>
    <t>3010318694/1</t>
  </si>
  <si>
    <t>3010318694/2</t>
  </si>
  <si>
    <t>3010318695/1</t>
  </si>
  <si>
    <t>3010318695/2</t>
  </si>
  <si>
    <t>6158092851/1</t>
  </si>
  <si>
    <t>6158092851/2</t>
  </si>
  <si>
    <t>6158092853/1</t>
  </si>
  <si>
    <t>6158092853/2</t>
  </si>
  <si>
    <t>6158092853/3</t>
  </si>
  <si>
    <t>6158092856/1</t>
  </si>
  <si>
    <t>6158092856/2</t>
  </si>
  <si>
    <t>6158092856/3</t>
  </si>
  <si>
    <t>6158092854/1</t>
  </si>
  <si>
    <t>6158092854/2</t>
  </si>
  <si>
    <t>7014002740/1</t>
  </si>
  <si>
    <t>7014002740/2</t>
  </si>
  <si>
    <t>6158092862/1</t>
  </si>
  <si>
    <t>6158092855/1</t>
  </si>
  <si>
    <t>6158092862/2</t>
  </si>
  <si>
    <t>6158092860/1</t>
  </si>
  <si>
    <t>6158092860/2</t>
  </si>
  <si>
    <t>3010318864/1</t>
  </si>
  <si>
    <t>3010318864/2</t>
  </si>
  <si>
    <t>3010318864/3</t>
  </si>
  <si>
    <t>3010318864/4</t>
  </si>
  <si>
    <t>6158092627/1</t>
  </si>
  <si>
    <t>6158094556/1</t>
  </si>
  <si>
    <t>6158094557/4</t>
  </si>
  <si>
    <t>6158094557/3</t>
  </si>
  <si>
    <t>6158094557/2</t>
  </si>
  <si>
    <t>6158094557/1</t>
  </si>
  <si>
    <t>3010320970/7</t>
  </si>
  <si>
    <t>3010320970/6</t>
  </si>
  <si>
    <t>Weft stripe (W)</t>
  </si>
  <si>
    <t>3010320970/5</t>
  </si>
  <si>
    <t>3010320970/3</t>
  </si>
  <si>
    <t>3010320970/2</t>
  </si>
  <si>
    <t>3010320970/1</t>
  </si>
  <si>
    <t>3010320969/1</t>
  </si>
  <si>
    <t>3010320751/3</t>
  </si>
  <si>
    <t>3010320751/2</t>
  </si>
  <si>
    <t>3010320751/1</t>
  </si>
  <si>
    <t>3010320752/3</t>
  </si>
  <si>
    <t>3010320752/2</t>
  </si>
  <si>
    <t>3010320752/1</t>
  </si>
  <si>
    <t>3010320753/2</t>
  </si>
  <si>
    <t>3010320753/1</t>
  </si>
  <si>
    <t>3010320750/3</t>
  </si>
  <si>
    <t>3010320750/2</t>
  </si>
  <si>
    <t>3010320750/1</t>
  </si>
  <si>
    <t>3010324550/1</t>
  </si>
  <si>
    <t>3010324550/2</t>
  </si>
  <si>
    <t>3010324647/1</t>
  </si>
  <si>
    <t>3010324647/2</t>
  </si>
  <si>
    <t>3010324651/1</t>
  </si>
  <si>
    <t>3010324651/2</t>
  </si>
  <si>
    <t>3010324645/1</t>
  </si>
  <si>
    <t>3010324645/2</t>
  </si>
  <si>
    <t>3010324649/1</t>
  </si>
  <si>
    <t>3010324649/2</t>
  </si>
  <si>
    <t>3010324646/1</t>
  </si>
  <si>
    <t>3010324646/2</t>
  </si>
  <si>
    <t>3010324648/1</t>
  </si>
  <si>
    <t>3010324648/2</t>
  </si>
  <si>
    <t>3010324650/1</t>
  </si>
  <si>
    <t>3010324650/2</t>
  </si>
  <si>
    <t>3010324652/1</t>
  </si>
  <si>
    <t>3010324652/2</t>
  </si>
  <si>
    <t>3010324653/1</t>
  </si>
  <si>
    <t>3010324653/2</t>
  </si>
  <si>
    <t>3010324654/1</t>
  </si>
  <si>
    <t>3010324654/2</t>
  </si>
  <si>
    <t>6158097454/1</t>
  </si>
  <si>
    <t>6158097454/2</t>
  </si>
  <si>
    <t>6158097454/3</t>
  </si>
  <si>
    <t>6158097454/4</t>
  </si>
  <si>
    <t>6158097454/5</t>
  </si>
  <si>
    <t>6158097454/6</t>
  </si>
  <si>
    <t>6158097454/7</t>
  </si>
  <si>
    <t>6158097454/8</t>
  </si>
  <si>
    <t>6158098130/1</t>
  </si>
  <si>
    <t>6158098130/2</t>
  </si>
  <si>
    <t>6158098130/3</t>
  </si>
  <si>
    <t>6158098130/4</t>
  </si>
  <si>
    <t>6158098130/5</t>
  </si>
  <si>
    <t>6158098130/6</t>
  </si>
  <si>
    <t>6158098130/7</t>
  </si>
  <si>
    <t>6158098131/1</t>
  </si>
  <si>
    <t>6158098131/2</t>
  </si>
  <si>
    <t>6158098131/3</t>
  </si>
  <si>
    <t>6158098131/4</t>
  </si>
  <si>
    <t>6158098131/5</t>
  </si>
  <si>
    <t>6158098131/6</t>
  </si>
  <si>
    <t>6158098131/7</t>
  </si>
  <si>
    <t>the shrinkage will be -5%</t>
  </si>
  <si>
    <t>Shirts</t>
  </si>
  <si>
    <t>SS27 Ex mill price / Mtr</t>
  </si>
  <si>
    <t>SS26 Ex mill price / Mtr</t>
  </si>
  <si>
    <t>SS26 NLC / Mtr</t>
  </si>
  <si>
    <t>106 x 96</t>
  </si>
  <si>
    <t>HANGZHOU ETERNAL RICH I&amp;E CO., LTD.</t>
  </si>
  <si>
    <t>HANGZHOU HUAZHI TEXTILE CO.LTD</t>
  </si>
  <si>
    <t>BANSWARA SYNTEX LTD</t>
  </si>
  <si>
    <t>DISHA CLOTHINGS PRIVATE LIMITED</t>
  </si>
  <si>
    <t>GBTL LIMITED</t>
  </si>
  <si>
    <t>HONGRUN (HONGKONG)COMPANY LIMITED</t>
  </si>
  <si>
    <t>SHAOXING KEQIAO HONGSEN TEXTILE CO</t>
  </si>
  <si>
    <t>JAYA SHREE TEXTILES</t>
  </si>
  <si>
    <t>SHAOXING JISI TEXTILE CO. LTD.</t>
  </si>
  <si>
    <t>NAHAR INDUSTRIAL ENTERPRISES</t>
  </si>
  <si>
    <t>NEWELLTEK LIMITED</t>
  </si>
  <si>
    <t>P NIHALCHAND CLOTHING LLP</t>
  </si>
  <si>
    <t>H.K. EVERGO TEXTILE CO., LIMITED</t>
  </si>
  <si>
    <t>RAYMOND LIFESTYLE LIMITED</t>
  </si>
  <si>
    <t>RELIANCE INDS.LTD.</t>
  </si>
  <si>
    <t>RISHAB WORLD PVT.LTD</t>
  </si>
  <si>
    <t>TRINITY TEX TRADE LLP</t>
  </si>
  <si>
    <t>SHAOXING WENQI TEXTILE CO. LTD</t>
  </si>
  <si>
    <t>HANGZHOU XINYUAN PRINTING AND DYEIN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</si>
</sst>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
  </numFmts>
  <fonts count="16">
    <font>
      <sz val="11"/>
      <color theme="1"/>
      <name val="Calibri"/>
      <family val="2"/>
      <scheme val="minor"/>
    </font>
    <font>
      <b/>
      <sz val="11"/>
      <color theme="0"/>
      <name val="Calibri"/>
      <family val="2"/>
      <scheme val="minor"/>
    </font>
    <font>
      <sz val="11"/>
      <name val="Calibri"/>
      <family val="2"/>
      <scheme val="minor"/>
    </font>
    <font>
      <sz val="11"/>
      <color rgb="FF000000"/>
      <name val="Calibri"/>
      <family val="2"/>
    </font>
    <font>
      <sz val="9"/>
      <color rgb="FF000000"/>
      <name val="Meiryo UI"/>
      <family val="2"/>
      <charset val="128"/>
    </font>
    <font>
      <sz val="11"/>
      <color indexed="8"/>
      <name val="Calibri"/>
      <family val="2"/>
      <scheme val="minor"/>
    </font>
    <font>
      <sz val="11"/>
      <color rgb="FFFF0000"/>
      <name val="Calibri"/>
      <family val="2"/>
      <scheme val="minor"/>
    </font>
    <font>
      <sz val="12"/>
      <name val="宋体"/>
      <family val="3"/>
      <charset val="134"/>
    </font>
    <font>
      <sz val="10"/>
      <color rgb="FF000000"/>
      <name val="Trebuchet MS"/>
      <family val="2"/>
    </font>
    <font>
      <sz val="12"/>
      <name val="宋体"/>
      <charset val="134"/>
    </font>
    <font>
      <sz val="11"/>
      <color rgb="FF000000"/>
      <name val="Calibri"/>
      <family val="2"/>
      <scheme val="minor"/>
    </font>
    <font>
      <sz val="11"/>
      <color theme="1" tint="0.249977111117893"/>
      <name val="Calibri"/>
      <family val="2"/>
      <scheme val="minor"/>
    </font>
    <font>
      <sz val="10"/>
      <color theme="1"/>
      <name val="Calibri"/>
      <family val="2"/>
      <scheme val="minor"/>
    </font>
    <font>
      <sz val="9"/>
      <name val="Calibri"/>
      <family val="2"/>
    </font>
    <font>
      <sz val="10"/>
      <color rgb="FF000000"/>
      <name val="Calibri Light"/>
      <family val="2"/>
    </font>
    <font>
      <sz val="10"/>
      <color theme="1"/>
      <name val="Arial"/>
      <family val="2"/>
    </font>
  </fonts>
  <fills count="11">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FFFF"/>
        <bgColor indexed="64"/>
      </patternFill>
    </fill>
    <fill>
      <patternFill patternType="solid">
        <fgColor indexed="65"/>
        <bgColor indexed="64"/>
      </patternFill>
    </fill>
    <fill>
      <patternFill patternType="solid">
        <fgColor rgb="FFDEEBF7"/>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indexed="64"/>
      </right>
      <top/>
      <bottom style="medium">
        <color indexed="64"/>
      </bottom>
      <diagonal/>
    </border>
  </borders>
  <cellStyleXfs count="5">
    <xf numFmtId="0" fontId="0" fillId="0" borderId="0"/>
    <xf numFmtId="0" fontId="5" fillId="0" borderId="0"/>
    <xf numFmtId="0" fontId="7" fillId="0" borderId="0"/>
    <xf numFmtId="0" fontId="9" fillId="0" borderId="0">
      <alignment vertical="center"/>
    </xf>
    <xf numFmtId="0" fontId="7" fillId="0" borderId="0">
      <alignment vertical="center"/>
    </xf>
  </cellStyleXfs>
  <cellXfs count="96">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2" fillId="5" borderId="1" xfId="0" applyFont="1" applyFill="1" applyBorder="1" applyAlignment="1">
      <alignment horizontal="center"/>
    </xf>
    <xf numFmtId="1" fontId="2" fillId="5" borderId="1" xfId="0" applyNumberFormat="1" applyFont="1" applyFill="1" applyBorder="1" applyAlignment="1">
      <alignment horizontal="center"/>
    </xf>
    <xf numFmtId="0" fontId="3" fillId="0" borderId="1" xfId="0" applyFont="1" applyBorder="1" applyAlignment="1">
      <alignment horizontal="center" vertical="center" wrapText="1"/>
    </xf>
    <xf numFmtId="0" fontId="0" fillId="0" borderId="1" xfId="0" applyBorder="1" applyAlignment="1">
      <alignment horizontal="center"/>
    </xf>
    <xf numFmtId="1" fontId="0" fillId="0" borderId="1" xfId="0" applyNumberFormat="1" applyBorder="1" applyAlignment="1">
      <alignment horizontal="center"/>
    </xf>
    <xf numFmtId="0" fontId="1" fillId="2" borderId="2" xfId="0" applyFont="1" applyFill="1" applyBorder="1" applyAlignment="1">
      <alignment horizontal="center"/>
    </xf>
    <xf numFmtId="0" fontId="0" fillId="0" borderId="2" xfId="0" applyBorder="1" applyAlignment="1">
      <alignment horizontal="center"/>
    </xf>
    <xf numFmtId="0" fontId="2" fillId="5" borderId="2" xfId="0" applyFont="1" applyFill="1" applyBorder="1" applyAlignment="1">
      <alignment horizontal="center"/>
    </xf>
    <xf numFmtId="0" fontId="4" fillId="0" borderId="5" xfId="0" applyFont="1" applyBorder="1" applyAlignment="1">
      <alignment vertical="center"/>
    </xf>
    <xf numFmtId="2" fontId="0" fillId="0" borderId="1" xfId="0" applyNumberFormat="1" applyBorder="1" applyAlignment="1">
      <alignment horizontal="center"/>
    </xf>
    <xf numFmtId="2" fontId="2" fillId="5" borderId="1" xfId="0" applyNumberFormat="1" applyFont="1" applyFill="1" applyBorder="1" applyAlignment="1">
      <alignment horizontal="center"/>
    </xf>
    <xf numFmtId="0" fontId="2" fillId="6" borderId="1" xfId="0" applyFont="1" applyFill="1" applyBorder="1" applyAlignment="1">
      <alignment horizontal="center"/>
    </xf>
    <xf numFmtId="0" fontId="0" fillId="6" borderId="1" xfId="0" applyFill="1" applyBorder="1" applyAlignment="1">
      <alignment horizontal="center"/>
    </xf>
    <xf numFmtId="0" fontId="0" fillId="0" borderId="0" xfId="0" pivotButton="1"/>
    <xf numFmtId="0" fontId="4" fillId="0" borderId="5"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2" fillId="5" borderId="1" xfId="0" applyFont="1" applyFill="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center" vertical="center"/>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xf>
    <xf numFmtId="1" fontId="2" fillId="0" borderId="1" xfId="0" applyNumberFormat="1" applyFont="1" applyBorder="1" applyAlignment="1">
      <alignment vertical="center"/>
    </xf>
    <xf numFmtId="1" fontId="6" fillId="0" borderId="3" xfId="0" applyNumberFormat="1" applyFont="1" applyBorder="1" applyAlignment="1">
      <alignment vertical="center"/>
    </xf>
    <xf numFmtId="1" fontId="2" fillId="5" borderId="1" xfId="0" applyNumberFormat="1" applyFont="1" applyFill="1" applyBorder="1" applyAlignment="1">
      <alignment vertical="center"/>
    </xf>
    <xf numFmtId="0" fontId="2" fillId="0" borderId="1" xfId="0" applyFont="1" applyBorder="1"/>
    <xf numFmtId="0" fontId="2" fillId="5" borderId="1" xfId="0" applyFont="1" applyFill="1" applyBorder="1" applyAlignment="1">
      <alignment vertical="center"/>
    </xf>
    <xf numFmtId="0" fontId="6" fillId="0" borderId="1" xfId="0" applyFont="1" applyBorder="1"/>
    <xf numFmtId="0" fontId="6" fillId="5" borderId="1" xfId="0" applyFont="1" applyFill="1" applyBorder="1" applyAlignment="1">
      <alignment vertical="center"/>
    </xf>
    <xf numFmtId="0" fontId="2" fillId="5" borderId="1" xfId="0" applyFont="1" applyFill="1" applyBorder="1"/>
    <xf numFmtId="0" fontId="2" fillId="0" borderId="1" xfId="0" applyFont="1" applyBorder="1" applyAlignment="1">
      <alignment vertical="center"/>
    </xf>
    <xf numFmtId="1" fontId="2" fillId="5" borderId="1" xfId="0" applyNumberFormat="1" applyFont="1" applyFill="1" applyBorder="1"/>
    <xf numFmtId="0" fontId="6" fillId="0" borderId="1" xfId="0" applyFont="1" applyBorder="1" applyAlignment="1">
      <alignment vertical="center"/>
    </xf>
    <xf numFmtId="1" fontId="6" fillId="5" borderId="1" xfId="0" applyNumberFormat="1" applyFont="1" applyFill="1" applyBorder="1"/>
    <xf numFmtId="0" fontId="6" fillId="5" borderId="1" xfId="0" applyFont="1" applyFill="1" applyBorder="1"/>
    <xf numFmtId="1" fontId="2" fillId="0" borderId="1" xfId="0" applyNumberFormat="1" applyFont="1" applyBorder="1"/>
    <xf numFmtId="0" fontId="6" fillId="5" borderId="3" xfId="0" applyFont="1" applyFill="1" applyBorder="1"/>
    <xf numFmtId="0" fontId="6" fillId="5" borderId="3" xfId="0" applyFont="1" applyFill="1" applyBorder="1" applyAlignment="1">
      <alignment vertical="center"/>
    </xf>
    <xf numFmtId="1" fontId="6" fillId="5" borderId="3" xfId="0" applyNumberFormat="1" applyFont="1" applyFill="1" applyBorder="1"/>
    <xf numFmtId="0" fontId="6" fillId="0" borderId="3" xfId="0" applyFont="1" applyBorder="1"/>
    <xf numFmtId="0" fontId="0" fillId="0" borderId="1" xfId="0" applyBorder="1"/>
    <xf numFmtId="164" fontId="0" fillId="0" borderId="1" xfId="0" applyNumberFormat="1" applyBorder="1" applyAlignment="1">
      <alignment horizontal="center"/>
    </xf>
    <xf numFmtId="0" fontId="2" fillId="7" borderId="1" xfId="0" applyFont="1" applyFill="1" applyBorder="1" applyAlignment="1">
      <alignment horizontal="center"/>
    </xf>
    <xf numFmtId="0" fontId="10" fillId="0" borderId="1" xfId="0" applyFont="1" applyBorder="1" applyAlignment="1">
      <alignment horizontal="center" vertical="center"/>
    </xf>
    <xf numFmtId="0" fontId="10" fillId="8" borderId="1" xfId="0" applyFont="1" applyFill="1" applyBorder="1" applyAlignment="1">
      <alignment horizontal="center" vertical="center"/>
    </xf>
    <xf numFmtId="0" fontId="10" fillId="0" borderId="1" xfId="0" applyFont="1" applyBorder="1" applyAlignment="1">
      <alignment horizontal="center"/>
    </xf>
    <xf numFmtId="0" fontId="11" fillId="0" borderId="1" xfId="0" applyFont="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xf>
    <xf numFmtId="0" fontId="10" fillId="8" borderId="1" xfId="0" applyFont="1" applyFill="1" applyBorder="1" applyAlignment="1">
      <alignment horizontal="center"/>
    </xf>
    <xf numFmtId="0" fontId="13" fillId="0" borderId="1" xfId="0" applyFont="1" applyBorder="1" applyAlignment="1">
      <alignment horizontal="center" vertical="center"/>
    </xf>
    <xf numFmtId="0" fontId="11" fillId="0" borderId="1" xfId="0" applyFont="1" applyBorder="1" applyAlignment="1">
      <alignment horizontal="center"/>
    </xf>
    <xf numFmtId="0" fontId="10" fillId="9" borderId="1" xfId="0" applyFont="1" applyFill="1" applyBorder="1" applyAlignment="1">
      <alignment horizontal="center" vertical="center"/>
    </xf>
    <xf numFmtId="165" fontId="10" fillId="0" borderId="1" xfId="0" applyNumberFormat="1" applyFont="1" applyBorder="1" applyAlignment="1">
      <alignment horizontal="center" vertical="center"/>
    </xf>
    <xf numFmtId="0" fontId="12" fillId="0" borderId="1" xfId="0" applyFont="1" applyBorder="1" applyAlignment="1">
      <alignment horizontal="center" vertical="center"/>
    </xf>
    <xf numFmtId="1" fontId="10" fillId="8" borderId="1" xfId="0" applyNumberFormat="1" applyFont="1" applyFill="1" applyBorder="1" applyAlignment="1">
      <alignment horizontal="center" vertical="center"/>
    </xf>
    <xf numFmtId="2" fontId="10" fillId="8" borderId="1" xfId="0" applyNumberFormat="1" applyFont="1" applyFill="1" applyBorder="1" applyAlignment="1">
      <alignment horizontal="center" vertical="center"/>
    </xf>
    <xf numFmtId="1" fontId="0" fillId="0" borderId="1" xfId="0" applyNumberFormat="1" applyBorder="1" applyAlignment="1">
      <alignment horizontal="center" vertical="center"/>
    </xf>
    <xf numFmtId="1" fontId="10" fillId="0" borderId="1" xfId="0" applyNumberFormat="1" applyFont="1" applyBorder="1" applyAlignment="1">
      <alignment horizontal="center" vertical="center"/>
    </xf>
    <xf numFmtId="2" fontId="10" fillId="0" borderId="1" xfId="0" applyNumberFormat="1" applyFont="1" applyBorder="1" applyAlignment="1">
      <alignment horizontal="center" vertical="center"/>
    </xf>
    <xf numFmtId="1" fontId="11" fillId="0" borderId="1" xfId="0" applyNumberFormat="1" applyFont="1" applyBorder="1" applyAlignment="1">
      <alignment horizontal="center"/>
    </xf>
    <xf numFmtId="2" fontId="11" fillId="0" borderId="1" xfId="0" applyNumberFormat="1" applyFont="1" applyBorder="1" applyAlignment="1">
      <alignment horizontal="center"/>
    </xf>
    <xf numFmtId="2" fontId="0" fillId="0" borderId="1" xfId="0" applyNumberFormat="1" applyBorder="1" applyAlignment="1">
      <alignment horizontal="center" vertical="center"/>
    </xf>
    <xf numFmtId="164" fontId="10" fillId="8" borderId="1" xfId="0" applyNumberFormat="1" applyFont="1" applyFill="1" applyBorder="1" applyAlignment="1">
      <alignment horizontal="center" vertical="center"/>
    </xf>
    <xf numFmtId="14" fontId="0" fillId="5" borderId="1" xfId="0" applyNumberFormat="1" applyFill="1" applyBorder="1" applyAlignment="1">
      <alignment horizontal="center" vertical="center"/>
    </xf>
    <xf numFmtId="0" fontId="10" fillId="5" borderId="1" xfId="0" applyFont="1" applyFill="1" applyBorder="1" applyAlignment="1">
      <alignment horizontal="center"/>
    </xf>
    <xf numFmtId="0" fontId="0" fillId="6" borderId="1" xfId="0" applyFill="1" applyBorder="1" applyAlignment="1">
      <alignment horizontal="center" vertical="center"/>
    </xf>
    <xf numFmtId="165" fontId="10" fillId="6" borderId="1" xfId="0" applyNumberFormat="1" applyFont="1" applyFill="1" applyBorder="1" applyAlignment="1">
      <alignment horizontal="center" vertical="center"/>
    </xf>
    <xf numFmtId="1"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3" fillId="0" borderId="1" xfId="0" applyFont="1" applyBorder="1" applyAlignment="1">
      <alignment horizontal="center" vertical="center"/>
    </xf>
    <xf numFmtId="1" fontId="13" fillId="0" borderId="1" xfId="0" applyNumberFormat="1" applyFont="1" applyBorder="1" applyAlignment="1">
      <alignment horizontal="center" vertical="center"/>
    </xf>
    <xf numFmtId="1" fontId="1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1" fontId="2"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1" fontId="10" fillId="9" borderId="1" xfId="0" applyNumberFormat="1" applyFont="1" applyFill="1" applyBorder="1" applyAlignment="1">
      <alignment horizontal="center" vertical="center"/>
    </xf>
    <xf numFmtId="2" fontId="10" fillId="9" borderId="1" xfId="0" applyNumberFormat="1" applyFont="1" applyFill="1" applyBorder="1" applyAlignment="1">
      <alignment horizontal="center" vertical="center"/>
    </xf>
    <xf numFmtId="0" fontId="0" fillId="0" borderId="1" xfId="0" applyBorder="1" applyAlignment="1" applyProtection="1">
      <alignment horizontal="center" vertical="center"/>
      <protection locked="0"/>
    </xf>
    <xf numFmtId="2" fontId="10" fillId="10" borderId="1" xfId="0" applyNumberFormat="1" applyFont="1" applyFill="1" applyBorder="1" applyAlignment="1">
      <alignment horizontal="center" vertical="center"/>
    </xf>
    <xf numFmtId="2" fontId="10" fillId="6" borderId="1" xfId="0" applyNumberFormat="1" applyFont="1" applyFill="1" applyBorder="1" applyAlignment="1">
      <alignment horizontal="center" vertical="center"/>
    </xf>
    <xf numFmtId="0" fontId="3" fillId="0" borderId="1" xfId="0" applyFont="1" applyBorder="1" applyAlignment="1">
      <alignment horizontal="center"/>
    </xf>
    <xf numFmtId="1" fontId="3" fillId="0" borderId="1" xfId="0" applyNumberFormat="1" applyFont="1" applyBorder="1" applyAlignment="1">
      <alignment horizontal="center"/>
    </xf>
    <xf numFmtId="1" fontId="3" fillId="0" borderId="1" xfId="0" applyNumberFormat="1" applyFont="1" applyBorder="1" applyAlignment="1">
      <alignment horizontal="center" vertical="center"/>
    </xf>
    <xf numFmtId="0" fontId="8" fillId="0" borderId="1" xfId="0" applyFont="1" applyBorder="1" applyAlignment="1">
      <alignment horizontal="center" vertical="center"/>
    </xf>
    <xf numFmtId="0" fontId="14" fillId="0" borderId="1" xfId="0" applyFont="1" applyBorder="1" applyAlignment="1">
      <alignment horizontal="center"/>
    </xf>
    <xf numFmtId="0" fontId="0" fillId="0" borderId="1" xfId="0" pivotButton="1" applyBorder="1" applyAlignment="1">
      <alignment horizontal="center"/>
    </xf>
    <xf numFmtId="0" fontId="2" fillId="5" borderId="3" xfId="0" applyFont="1" applyFill="1" applyBorder="1" applyAlignment="1">
      <alignment horizontal="center" wrapText="1"/>
    </xf>
    <xf numFmtId="0" fontId="2" fillId="5" borderId="2" xfId="0" applyFont="1" applyFill="1" applyBorder="1" applyAlignment="1">
      <alignment horizontal="center" wrapText="1"/>
    </xf>
    <xf numFmtId="0" fontId="2" fillId="5" borderId="4" xfId="0" applyFont="1" applyFill="1" applyBorder="1" applyAlignment="1">
      <alignment horizontal="center" wrapText="1"/>
    </xf>
    <xf numFmtId="0" fontId="0" fillId="0" borderId="0" xfId="0" applyNumberFormat="1"/>
  </cellXfs>
  <cellStyles count="5">
    <cellStyle name="Normal" xfId="0" builtinId="0"/>
    <cellStyle name="Normal 2" xfId="3" xr:uid="{396F7C19-D4EA-48EA-8AF5-A2DB7B18A89D}"/>
    <cellStyle name="Normal 3" xfId="1" xr:uid="{C0578746-91E5-4D1C-A8A1-6E10E47F0A73}"/>
    <cellStyle name="常规 37" xfId="4" xr:uid="{ADCBC634-2B25-4E82-90E2-91A710F1A7FA}"/>
    <cellStyle name="常规_PI " xfId="2" xr:uid="{866A7D6C-2456-433A-AFE1-3AABCA49FC72}"/>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onnections" Target="connections.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enkatesh.durai\Downloads\MFLFabricTemplate%20(38).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venkatesh.durai\Downloads\MFLFabricTemplate%20(1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cDataSheet"/>
      <sheetName val="hidden"/>
      <sheetName val="hidden1"/>
      <sheetName val="hidden2"/>
    </sheetNames>
    <sheetDataSet>
      <sheetData sheetId="0"/>
      <sheetData sheetId="1">
        <row r="2">
          <cell r="CJ2" t="str">
            <v>Acetate</v>
          </cell>
        </row>
        <row r="3">
          <cell r="CJ3" t="str">
            <v>Acrylic</v>
          </cell>
        </row>
        <row r="4">
          <cell r="CJ4" t="str">
            <v>Angora</v>
          </cell>
        </row>
        <row r="5">
          <cell r="CJ5" t="str">
            <v>Bamberg</v>
          </cell>
        </row>
        <row r="6">
          <cell r="CJ6" t="str">
            <v>Cashmere</v>
          </cell>
        </row>
        <row r="7">
          <cell r="CJ7" t="str">
            <v>Cotton</v>
          </cell>
        </row>
        <row r="8">
          <cell r="CJ8" t="str">
            <v>CupromoniumRayon</v>
          </cell>
        </row>
        <row r="9">
          <cell r="CJ9" t="str">
            <v>Elastane</v>
          </cell>
        </row>
        <row r="10">
          <cell r="CJ10" t="str">
            <v>Hemp</v>
          </cell>
        </row>
        <row r="11">
          <cell r="CJ11" t="str">
            <v>Lambs Wool</v>
          </cell>
        </row>
        <row r="12">
          <cell r="CJ12" t="str">
            <v>Lastol</v>
          </cell>
        </row>
        <row r="13">
          <cell r="CJ13" t="str">
            <v>Linen</v>
          </cell>
        </row>
        <row r="14">
          <cell r="CJ14" t="str">
            <v>Lyocell</v>
          </cell>
        </row>
        <row r="15">
          <cell r="CJ15" t="str">
            <v>Merino</v>
          </cell>
        </row>
        <row r="16">
          <cell r="CJ16" t="str">
            <v>MetalizedFibre</v>
          </cell>
        </row>
        <row r="17">
          <cell r="CJ17" t="str">
            <v>Metallic</v>
          </cell>
        </row>
        <row r="18">
          <cell r="CJ18" t="str">
            <v>MetallicYarn</v>
          </cell>
        </row>
        <row r="19">
          <cell r="CJ19" t="str">
            <v>Modal</v>
          </cell>
        </row>
        <row r="20">
          <cell r="CJ20" t="str">
            <v>Nylon</v>
          </cell>
        </row>
        <row r="21">
          <cell r="CJ21" t="str">
            <v>Olefin</v>
          </cell>
        </row>
        <row r="22">
          <cell r="CJ22" t="str">
            <v>Polyester</v>
          </cell>
        </row>
        <row r="23">
          <cell r="CJ23" t="str">
            <v>Polyurethane</v>
          </cell>
        </row>
        <row r="24">
          <cell r="CJ24" t="str">
            <v>Ramie</v>
          </cell>
        </row>
        <row r="25">
          <cell r="CJ25" t="str">
            <v>Rayon</v>
          </cell>
        </row>
        <row r="26">
          <cell r="CJ26" t="str">
            <v>Silk</v>
          </cell>
        </row>
        <row r="27">
          <cell r="CJ27" t="str">
            <v>Spandex</v>
          </cell>
        </row>
        <row r="28">
          <cell r="CJ28" t="str">
            <v>Triacetate</v>
          </cell>
        </row>
        <row r="29">
          <cell r="CJ29" t="str">
            <v>Triexta</v>
          </cell>
        </row>
        <row r="30">
          <cell r="CJ30" t="str">
            <v>Viscose</v>
          </cell>
        </row>
        <row r="31">
          <cell r="CJ31" t="str">
            <v>Wool</v>
          </cell>
        </row>
        <row r="32">
          <cell r="CJ32" t="str">
            <v>Flax</v>
          </cell>
        </row>
        <row r="33">
          <cell r="CJ33" t="str">
            <v>Elastomultiester</v>
          </cell>
        </row>
        <row r="34">
          <cell r="CJ34" t="str">
            <v>RayonfromBamboo</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ricDataSheet"/>
      <sheetName val="hidden"/>
      <sheetName val="hidden1"/>
      <sheetName val="hidden2"/>
    </sheetNames>
    <sheetDataSet>
      <sheetData sheetId="0"/>
      <sheetData sheetId="1">
        <row r="2">
          <cell r="EJ2" t="str">
            <v>1110686</v>
          </cell>
        </row>
        <row r="3">
          <cell r="EJ3" t="str">
            <v>1908 E-VENTURES PRIVATE LIMITED</v>
          </cell>
        </row>
        <row r="4">
          <cell r="EJ4" t="str">
            <v>2 S FASHIONS AND CREATIONS</v>
          </cell>
        </row>
        <row r="5">
          <cell r="EJ5" t="str">
            <v>28 Packaging ( Far East Ltd.)</v>
          </cell>
        </row>
        <row r="6">
          <cell r="EJ6" t="str">
            <v>3M INDIA LTD</v>
          </cell>
        </row>
        <row r="7">
          <cell r="EJ7" t="str">
            <v>3M INDIA LTD.</v>
          </cell>
        </row>
        <row r="8">
          <cell r="EJ8" t="str">
            <v>4 CREATIONS</v>
          </cell>
        </row>
        <row r="9">
          <cell r="EJ9" t="str">
            <v>7 DRAGON INVESTMENT LIMITED</v>
          </cell>
        </row>
        <row r="10">
          <cell r="EJ10" t="str">
            <v>A &amp; E (India) Pvt. Ltd.</v>
          </cell>
        </row>
        <row r="11">
          <cell r="EJ11" t="str">
            <v>A &amp; E KARNER LTD</v>
          </cell>
        </row>
        <row r="12">
          <cell r="EJ12" t="str">
            <v>A &amp; E brabdix Hanger Limited</v>
          </cell>
        </row>
        <row r="13">
          <cell r="EJ13" t="str">
            <v>A - TEX FASHIONS PVT LTD</v>
          </cell>
        </row>
        <row r="14">
          <cell r="EJ14" t="str">
            <v>A - Tex India</v>
          </cell>
        </row>
        <row r="15">
          <cell r="EJ15" t="str">
            <v>A .K Enterprises</v>
          </cell>
        </row>
        <row r="16">
          <cell r="EJ16" t="str">
            <v>AADIT APPAREL</v>
          </cell>
        </row>
        <row r="17">
          <cell r="EJ17" t="str">
            <v>A B EXPORTS</v>
          </cell>
        </row>
        <row r="18">
          <cell r="EJ18" t="str">
            <v>A K Marketing</v>
          </cell>
        </row>
        <row r="19">
          <cell r="EJ19" t="str">
            <v>A M FASHIONS</v>
          </cell>
        </row>
        <row r="20">
          <cell r="EJ20" t="str">
            <v>A M SYNERGY PVT LTD</v>
          </cell>
        </row>
        <row r="21">
          <cell r="EJ21" t="str">
            <v>A PLUS ENTERPRISES</v>
          </cell>
        </row>
        <row r="22">
          <cell r="EJ22" t="str">
            <v>A Tex  A/S</v>
          </cell>
        </row>
        <row r="23">
          <cell r="EJ23" t="str">
            <v>A&amp;A Enterprises</v>
          </cell>
        </row>
        <row r="24">
          <cell r="EJ24" t="str">
            <v>A&amp;A Textile Co. ltd</v>
          </cell>
        </row>
        <row r="25">
          <cell r="EJ25" t="str">
            <v>A&amp;E JINJIN LANKA (PVT) LTD</v>
          </cell>
        </row>
        <row r="26">
          <cell r="EJ26" t="str">
            <v>A-TEX  A/S</v>
          </cell>
        </row>
        <row r="27">
          <cell r="EJ27" t="str">
            <v>A-TEX FASHIONS PVT LTD</v>
          </cell>
        </row>
        <row r="28">
          <cell r="EJ28" t="str">
            <v>A-Tex Asia Ltd</v>
          </cell>
        </row>
        <row r="29">
          <cell r="EJ29" t="str">
            <v>A. S. CORPORATION</v>
          </cell>
        </row>
        <row r="30">
          <cell r="EJ30" t="str">
            <v>A. Vijay Kumar</v>
          </cell>
        </row>
        <row r="31">
          <cell r="EJ31" t="str">
            <v>A.G.CLOTHING LTD</v>
          </cell>
        </row>
        <row r="32">
          <cell r="EJ32" t="str">
            <v>A.M.Fashion</v>
          </cell>
        </row>
        <row r="33">
          <cell r="EJ33" t="str">
            <v>A.P.ENTERPRISES</v>
          </cell>
        </row>
        <row r="34">
          <cell r="EJ34" t="str">
            <v>A.V. THOMAS EXPORTS LTD.</v>
          </cell>
        </row>
        <row r="35">
          <cell r="EJ35" t="str">
            <v>A.V.IMPEX</v>
          </cell>
        </row>
        <row r="36">
          <cell r="EJ36" t="str">
            <v>A.VIJAYKUMAR</v>
          </cell>
        </row>
        <row r="37">
          <cell r="EJ37" t="str">
            <v>A.Y.N. Accessories Trading Limited</v>
          </cell>
        </row>
        <row r="38">
          <cell r="EJ38" t="str">
            <v>AADHYA ENTERPRISES</v>
          </cell>
        </row>
        <row r="39">
          <cell r="EJ39" t="str">
            <v>AADI EXPORTS</v>
          </cell>
        </row>
        <row r="40">
          <cell r="EJ40" t="str">
            <v>AAKARSH INDUSTRIES PVT LTD</v>
          </cell>
        </row>
        <row r="41">
          <cell r="EJ41" t="str">
            <v>AAKRUTI CREATIONS</v>
          </cell>
        </row>
        <row r="42">
          <cell r="EJ42" t="str">
            <v>AANIRUDH EXPORTS</v>
          </cell>
        </row>
        <row r="43">
          <cell r="EJ43" t="str">
            <v>AARATI SUITINGS PVT LTD</v>
          </cell>
        </row>
        <row r="44">
          <cell r="EJ44" t="str">
            <v>AARAV INTERNATIONAL</v>
          </cell>
        </row>
        <row r="45">
          <cell r="EJ45" t="str">
            <v>AARVEE DENIMS AND EXPORTS LIMITED</v>
          </cell>
        </row>
        <row r="46">
          <cell r="EJ46" t="str">
            <v>ABABEEL INTERNATIONAL</v>
          </cell>
        </row>
        <row r="47">
          <cell r="EJ47" t="str">
            <v>ABFRL - MADURAGARMENTS EXPORTS</v>
          </cell>
        </row>
        <row r="48">
          <cell r="EJ48" t="str">
            <v>ABFRL Div. PFRL - IUT PURCHASE &amp; RE</v>
          </cell>
        </row>
        <row r="49">
          <cell r="EJ49" t="str">
            <v>ABHAY CORPORATION</v>
          </cell>
        </row>
        <row r="50">
          <cell r="EJ50" t="str">
            <v>ABHINAV INDUSTIES</v>
          </cell>
        </row>
        <row r="51">
          <cell r="EJ51" t="str">
            <v>ABHISHEK CORPORATION LTD</v>
          </cell>
        </row>
        <row r="52">
          <cell r="EJ52" t="str">
            <v>ABHISHEK TEXTILE</v>
          </cell>
        </row>
        <row r="53">
          <cell r="EJ53" t="str">
            <v>ABINASHI INTERNATIONAL</v>
          </cell>
        </row>
        <row r="54">
          <cell r="EJ54" t="str">
            <v>ABIRAMI TRADERS</v>
          </cell>
        </row>
        <row r="55">
          <cell r="EJ55" t="str">
            <v>ABR  TEXTILE</v>
          </cell>
        </row>
        <row r="56">
          <cell r="EJ56" t="str">
            <v>ACCESS INTERNATIONAL</v>
          </cell>
        </row>
        <row r="57">
          <cell r="EJ57" t="str">
            <v>ACCESSORIES INDIA PVT LTD</v>
          </cell>
        </row>
        <row r="58">
          <cell r="EJ58" t="str">
            <v>ACDC COMMERCE PRIVATE LIMITED</v>
          </cell>
        </row>
        <row r="59">
          <cell r="EJ59" t="str">
            <v>ACE ACCESSORIES</v>
          </cell>
        </row>
        <row r="60">
          <cell r="EJ60" t="str">
            <v>ACE APPAREL CO</v>
          </cell>
        </row>
        <row r="61">
          <cell r="EJ61" t="str">
            <v>ACE Industries</v>
          </cell>
        </row>
        <row r="62">
          <cell r="EJ62" t="str">
            <v>ACHME KNIT WEARRS</v>
          </cell>
        </row>
        <row r="63">
          <cell r="EJ63" t="str">
            <v>ACKNIT INDUSTRIES LTD</v>
          </cell>
        </row>
        <row r="64">
          <cell r="EJ64" t="str">
            <v>ACTIVE CLOTHING CO.PVT.LTD.</v>
          </cell>
        </row>
        <row r="65">
          <cell r="EJ65" t="str">
            <v>ADDON HOLDING PVT LTD</v>
          </cell>
        </row>
        <row r="66">
          <cell r="EJ66" t="str">
            <v>ADINATH INDIA</v>
          </cell>
        </row>
        <row r="67">
          <cell r="EJ67" t="str">
            <v>ADINATH WORLDWIDE INDIA</v>
          </cell>
        </row>
        <row r="68">
          <cell r="EJ68" t="str">
            <v>ADITHYA DESIGNS PVT LTD</v>
          </cell>
        </row>
        <row r="69">
          <cell r="EJ69" t="str">
            <v>ADITI FABRICS</v>
          </cell>
        </row>
        <row r="70">
          <cell r="EJ70" t="str">
            <v>ADITI FASHION</v>
          </cell>
        </row>
        <row r="71">
          <cell r="EJ71" t="str">
            <v>ADITI FASHIONS</v>
          </cell>
        </row>
        <row r="72">
          <cell r="EJ72" t="str">
            <v>ADITYA BIRLA NUVO LTD</v>
          </cell>
        </row>
        <row r="73">
          <cell r="EJ73" t="str">
            <v>ADITYA BIRLA NUVO LTD- GS</v>
          </cell>
        </row>
        <row r="74">
          <cell r="EJ74" t="str">
            <v>ADITYA BIRLA WORLD ACADEMY</v>
          </cell>
        </row>
        <row r="75">
          <cell r="EJ75" t="str">
            <v>ADITYA SILKS</v>
          </cell>
        </row>
        <row r="76">
          <cell r="EJ76" t="str">
            <v>ADORA ENTERPRISES</v>
          </cell>
        </row>
        <row r="77">
          <cell r="EJ77" t="str">
            <v>ADPSR FASHION PVT LTD</v>
          </cell>
        </row>
        <row r="78">
          <cell r="EJ78" t="str">
            <v>ADVANCE ATTIRE LTD</v>
          </cell>
        </row>
        <row r="79">
          <cell r="EJ79" t="str">
            <v>AEKAYS</v>
          </cell>
        </row>
        <row r="80">
          <cell r="EJ80" t="str">
            <v>AERO ENTERPRISES</v>
          </cell>
        </row>
        <row r="81">
          <cell r="EJ81" t="str">
            <v>AEROSOL SERVICES (I) PVT LTD</v>
          </cell>
        </row>
        <row r="82">
          <cell r="EJ82" t="str">
            <v>AGARWAL GARMENTS</v>
          </cell>
        </row>
        <row r="83">
          <cell r="EJ83" t="str">
            <v>AGOS SPA</v>
          </cell>
        </row>
        <row r="84">
          <cell r="EJ84" t="str">
            <v>AHALLI</v>
          </cell>
        </row>
        <row r="85">
          <cell r="EJ85" t="str">
            <v>AHILL KNITS</v>
          </cell>
        </row>
        <row r="86">
          <cell r="EJ86" t="str">
            <v>AHILL KNITS EXPORTS</v>
          </cell>
        </row>
        <row r="87">
          <cell r="EJ87" t="str">
            <v>AIHUA SWEATER&amp;CRAFT CO. LTD. GD</v>
          </cell>
        </row>
        <row r="88">
          <cell r="EJ88" t="str">
            <v>AINDHANA KNITWEARS</v>
          </cell>
        </row>
        <row r="89">
          <cell r="EJ89" t="str">
            <v>AJAY SYNTHETICS PVT LTD</v>
          </cell>
        </row>
        <row r="90">
          <cell r="EJ90" t="str">
            <v>AKH FASHIONS LIMITED</v>
          </cell>
        </row>
        <row r="91">
          <cell r="EJ91" t="str">
            <v>AKR TEXTILE</v>
          </cell>
        </row>
        <row r="92">
          <cell r="EJ92" t="str">
            <v>AKRO ADHESIVE TAPES INDUATRY</v>
          </cell>
        </row>
        <row r="93">
          <cell r="EJ93" t="str">
            <v>AKSHAY PACKAGING INDUSTRIES</v>
          </cell>
        </row>
        <row r="94">
          <cell r="EJ94" t="str">
            <v>ALBION LIMITED</v>
          </cell>
        </row>
        <row r="95">
          <cell r="EJ95" t="str">
            <v>ALFATEX INTERNATIONAL CORP</v>
          </cell>
        </row>
        <row r="96">
          <cell r="EJ96" t="str">
            <v>ALIF CLOTHING  &amp; CO</v>
          </cell>
        </row>
        <row r="97">
          <cell r="EJ97" t="str">
            <v>ALKAHN-HONG KONG LABELS LTD</v>
          </cell>
        </row>
        <row r="98">
          <cell r="EJ98" t="str">
            <v>ALL TEXTILE COMPANY</v>
          </cell>
        </row>
        <row r="99">
          <cell r="EJ99" t="str">
            <v>ALLIANZ BUSINESS CORPORATION</v>
          </cell>
        </row>
        <row r="100">
          <cell r="EJ100" t="str">
            <v>ALMUNDO ASSOCIATES</v>
          </cell>
        </row>
        <row r="101">
          <cell r="EJ101" t="str">
            <v>ALOK APPARRELS PVT LIMITED</v>
          </cell>
        </row>
        <row r="102">
          <cell r="EJ102" t="str">
            <v>ALOK INDUSTRIES LIMITED</v>
          </cell>
        </row>
        <row r="103">
          <cell r="EJ103" t="str">
            <v>ALPHA ADVERTISERS</v>
          </cell>
        </row>
        <row r="104">
          <cell r="EJ104" t="str">
            <v>ALPS ETC. INC</v>
          </cell>
        </row>
        <row r="105">
          <cell r="EJ105" t="str">
            <v>AMAN EXPORT  Y.K</v>
          </cell>
        </row>
        <row r="106">
          <cell r="EJ106" t="str">
            <v>AMANN SEWING &amp; EMBROIDERY THREADS P</v>
          </cell>
        </row>
        <row r="107">
          <cell r="EJ107" t="str">
            <v>AMAR INDIA WOOLLEN MILLS PVT LTD</v>
          </cell>
        </row>
        <row r="108">
          <cell r="EJ108" t="str">
            <v>AMARSONS TEXTILE MILL</v>
          </cell>
        </row>
        <row r="109">
          <cell r="EJ109" t="str">
            <v>AMBA GARMENTS PVT LTD</v>
          </cell>
        </row>
        <row r="110">
          <cell r="EJ110" t="str">
            <v>AMBIKA CLOTHING COMPANY</v>
          </cell>
        </row>
        <row r="111">
          <cell r="EJ111" t="str">
            <v>AMBUR SHOES</v>
          </cell>
        </row>
        <row r="112">
          <cell r="EJ112" t="str">
            <v>AMIN INTERNATIONAL LIMITED</v>
          </cell>
        </row>
        <row r="113">
          <cell r="EJ113" t="str">
            <v>AMKRYON INTERNATIONAL</v>
          </cell>
        </row>
        <row r="114">
          <cell r="EJ114" t="str">
            <v>AMOOLYA RUBBER INDUSTRIES</v>
          </cell>
        </row>
        <row r="115">
          <cell r="EJ115" t="str">
            <v>AMREL LIMITED</v>
          </cell>
        </row>
        <row r="116">
          <cell r="EJ116" t="str">
            <v>AMRUTHA CREATION</v>
          </cell>
        </row>
        <row r="117">
          <cell r="EJ117" t="str">
            <v>AMS INTERNATIONAL SOURCING LIMITED</v>
          </cell>
        </row>
        <row r="118">
          <cell r="EJ118" t="str">
            <v>AMS NARULA LABELS Pvt Ltd</v>
          </cell>
        </row>
        <row r="119">
          <cell r="EJ119" t="str">
            <v>AMULYA INDUSTRIES</v>
          </cell>
        </row>
        <row r="120">
          <cell r="EJ120" t="str">
            <v>AMYA CREATIONS PVT LTD</v>
          </cell>
        </row>
        <row r="121">
          <cell r="EJ121" t="str">
            <v>ANANDTEX INTERNATIONAL PVT  LTD</v>
          </cell>
        </row>
        <row r="122">
          <cell r="EJ122" t="str">
            <v>ANC LIFESTYLE PVT LTD</v>
          </cell>
        </row>
        <row r="123">
          <cell r="EJ123" t="str">
            <v>ANCHI APPARELS PVT LTD</v>
          </cell>
        </row>
        <row r="124">
          <cell r="EJ124" t="str">
            <v>AND DESIGNS INDIA LIMITED</v>
          </cell>
        </row>
        <row r="125">
          <cell r="EJ125" t="str">
            <v>ANDREAZZA &amp; CSTELLI SRL</v>
          </cell>
        </row>
        <row r="126">
          <cell r="EJ126" t="str">
            <v>ANDREAZZA AND CSTELLI SRL</v>
          </cell>
        </row>
        <row r="127">
          <cell r="EJ127" t="str">
            <v>ANHUI Z &amp; A IMPORT AND EXPORT CO.LT</v>
          </cell>
        </row>
        <row r="128">
          <cell r="EJ128" t="str">
            <v>ANHUI Z AND A IMPORT AND EXPORT</v>
          </cell>
        </row>
        <row r="129">
          <cell r="EJ129" t="str">
            <v>ANITHA ENTERPRISES</v>
          </cell>
        </row>
        <row r="130">
          <cell r="EJ130" t="str">
            <v>ANJANA BARCODE SOLUTIONS PVTLTD</v>
          </cell>
        </row>
        <row r="131">
          <cell r="EJ131" t="str">
            <v>ANJANA EXPORTS</v>
          </cell>
        </row>
        <row r="132">
          <cell r="EJ132" t="str">
            <v>ANPING JINBOXIN GARMENT ACCESSORIES</v>
          </cell>
        </row>
        <row r="133">
          <cell r="EJ133" t="str">
            <v>ANTAK AGENCIES INTERNATIONAL</v>
          </cell>
        </row>
        <row r="134">
          <cell r="EJ134" t="str">
            <v>ANTEKS</v>
          </cell>
        </row>
        <row r="135">
          <cell r="EJ135" t="str">
            <v>ANTEKS DOKUMA  FABRIKASI ORGANIZE</v>
          </cell>
        </row>
        <row r="136">
          <cell r="EJ136" t="str">
            <v>ANUBHA INDUSTRIES PRIVATE LIMITED</v>
          </cell>
        </row>
        <row r="137">
          <cell r="EJ137" t="str">
            <v>ANUBHA INDUSTRIES PRIVATE LTD</v>
          </cell>
        </row>
        <row r="138">
          <cell r="EJ138" t="str">
            <v>ANURADHA ART JEWELLERY</v>
          </cell>
        </row>
        <row r="139">
          <cell r="EJ139" t="str">
            <v>ANUVARTHH APPARELS PVT.LTD.</v>
          </cell>
        </row>
        <row r="140">
          <cell r="EJ140" t="str">
            <v>ANWISE CORPORATION LTD</v>
          </cell>
        </row>
        <row r="141">
          <cell r="EJ141" t="str">
            <v>AOCHI LEATHER GUANGZHOU CO LTD</v>
          </cell>
        </row>
        <row r="142">
          <cell r="EJ142" t="str">
            <v>APM-BALANCES OTHER VENDORS</v>
          </cell>
        </row>
        <row r="143">
          <cell r="EJ143" t="str">
            <v>APOSTLE TRADING CONSULTANTS PVT LTD</v>
          </cell>
        </row>
        <row r="144">
          <cell r="EJ144" t="str">
            <v>APPACHI ECO-LOGIC COTTON PVT LTD</v>
          </cell>
        </row>
        <row r="145">
          <cell r="EJ145" t="str">
            <v>APPAREL INDIA PVT LTD</v>
          </cell>
        </row>
        <row r="146">
          <cell r="EJ146" t="str">
            <v>APPAREL LINING &amp; TEXTILES PVT LTD</v>
          </cell>
        </row>
        <row r="147">
          <cell r="EJ147" t="str">
            <v>APRAMEYA PACKAGING INDUSTRY</v>
          </cell>
        </row>
        <row r="148">
          <cell r="EJ148" t="str">
            <v>AQUA</v>
          </cell>
        </row>
        <row r="149">
          <cell r="EJ149" t="str">
            <v>AR Fabrics</v>
          </cell>
        </row>
        <row r="150">
          <cell r="EJ150" t="str">
            <v>ARASU EXPORTS</v>
          </cell>
        </row>
        <row r="151">
          <cell r="EJ151" t="str">
            <v>ARC Parcel Service Private Limited</v>
          </cell>
        </row>
        <row r="152">
          <cell r="EJ152" t="str">
            <v>ARCHROMA MANAGEMENT GMBH</v>
          </cell>
        </row>
        <row r="153">
          <cell r="EJ153" t="str">
            <v>ARCS</v>
          </cell>
        </row>
        <row r="154">
          <cell r="EJ154" t="str">
            <v>AREX INDUSTRIES LTD.</v>
          </cell>
        </row>
        <row r="155">
          <cell r="EJ155" t="str">
            <v>ARIHANT CLOTHING PRIVATE LIMIT</v>
          </cell>
        </row>
        <row r="156">
          <cell r="EJ156" t="str">
            <v>ARIHANT FABRICS</v>
          </cell>
        </row>
        <row r="157">
          <cell r="EJ157" t="str">
            <v>ARIHANT FASHIONS</v>
          </cell>
        </row>
        <row r="158">
          <cell r="EJ158" t="str">
            <v>ARK INC</v>
          </cell>
        </row>
        <row r="159">
          <cell r="EJ159" t="str">
            <v>ARMAAN</v>
          </cell>
        </row>
        <row r="160">
          <cell r="EJ160" t="str">
            <v>ARMAND THIERY SA</v>
          </cell>
        </row>
        <row r="161">
          <cell r="EJ161" t="str">
            <v>ARMSTRONG PRODUCTS PVT LTD</v>
          </cell>
        </row>
        <row r="162">
          <cell r="EJ162" t="str">
            <v>ARO APPARELS</v>
          </cell>
        </row>
        <row r="163">
          <cell r="EJ163" t="str">
            <v>ARROW BROGUES PVT LTD</v>
          </cell>
        </row>
        <row r="164">
          <cell r="EJ164" t="str">
            <v>ARROW THREADS INDIA</v>
          </cell>
        </row>
        <row r="165">
          <cell r="EJ165" t="str">
            <v>ARROW WEBTEX LIMITED</v>
          </cell>
        </row>
        <row r="166">
          <cell r="EJ166" t="str">
            <v>ARSAN DOKUMA BOYA SAN.TIC.A.S</v>
          </cell>
        </row>
        <row r="167">
          <cell r="EJ167" t="str">
            <v>ARTEDZ FABS PVT LTD.</v>
          </cell>
        </row>
        <row r="168">
          <cell r="EJ168" t="str">
            <v>ARTHANARI CLOTHING PRIVATE LIMITED</v>
          </cell>
        </row>
        <row r="169">
          <cell r="EJ169" t="str">
            <v>ARTHANARI CLOTHING PVT LTD</v>
          </cell>
        </row>
        <row r="170">
          <cell r="EJ170" t="str">
            <v>ARTHANARI FASHIONS</v>
          </cell>
        </row>
        <row r="171">
          <cell r="EJ171" t="str">
            <v>ARTHANARI LOOM CENTRE (TEXTILE) PVT</v>
          </cell>
        </row>
        <row r="172">
          <cell r="EJ172" t="str">
            <v>ARUNA CLOTHING COMPANY</v>
          </cell>
        </row>
        <row r="173">
          <cell r="EJ173" t="str">
            <v>ARUNAI KNITS</v>
          </cell>
        </row>
        <row r="174">
          <cell r="EJ174" t="str">
            <v>ARVIND LIMITED  FOB - SHIRTS</v>
          </cell>
        </row>
        <row r="175">
          <cell r="EJ175" t="str">
            <v>ARVIND LTD (KNITS GARMENTS DIVISION</v>
          </cell>
        </row>
        <row r="176">
          <cell r="EJ176" t="str">
            <v>ARVIVA INDUSTRIES (INDIA) LTD</v>
          </cell>
        </row>
        <row r="177">
          <cell r="EJ177" t="str">
            <v>ARVIVA INDUSTRIES (INDIA) LTD.</v>
          </cell>
        </row>
        <row r="178">
          <cell r="EJ178" t="str">
            <v>AS2 TECH</v>
          </cell>
        </row>
        <row r="179">
          <cell r="EJ179" t="str">
            <v>ASERA SALES CORPORATION</v>
          </cell>
        </row>
        <row r="180">
          <cell r="EJ180" t="str">
            <v>ASHBURY FOR MEN</v>
          </cell>
        </row>
        <row r="181">
          <cell r="EJ181" t="str">
            <v>ASHIMA DYECOT PRIVATE LTD.</v>
          </cell>
        </row>
        <row r="182">
          <cell r="EJ182" t="str">
            <v>ASHLEY WILDE GROUP LIMITED</v>
          </cell>
        </row>
        <row r="183">
          <cell r="EJ183" t="str">
            <v>ASHOK TEXTILES</v>
          </cell>
        </row>
        <row r="184">
          <cell r="EJ184" t="str">
            <v>ASHOKA WEAVING &amp; TEXTILE MILLS LTD</v>
          </cell>
        </row>
        <row r="185">
          <cell r="EJ185" t="str">
            <v>ASHRO TEXTILES PRIVATE LIMITED</v>
          </cell>
        </row>
        <row r="186">
          <cell r="EJ186" t="str">
            <v>ASHVIRA INDUSTRIES LLP</v>
          </cell>
        </row>
        <row r="187">
          <cell r="EJ187" t="str">
            <v>ASIATEX DYEING &amp; FINISHING CO.LTD</v>
          </cell>
        </row>
        <row r="188">
          <cell r="EJ188" t="str">
            <v>ASICS INDIA PVT. LTD.</v>
          </cell>
        </row>
        <row r="189">
          <cell r="EJ189" t="str">
            <v>ASM INDUSTRIES (INDIA) PVT LTD</v>
          </cell>
        </row>
        <row r="190">
          <cell r="EJ190" t="str">
            <v>ASM INDUSTRIES INDIA (P) LTD</v>
          </cell>
        </row>
        <row r="191">
          <cell r="EJ191" t="str">
            <v>ASM Industries (India) Pvt. Ltd.</v>
          </cell>
        </row>
        <row r="192">
          <cell r="EJ192" t="str">
            <v>ASM Industries india Pvt Ltd</v>
          </cell>
        </row>
        <row r="193">
          <cell r="EJ193" t="str">
            <v>ASPEE INDUSTRIES</v>
          </cell>
        </row>
        <row r="194">
          <cell r="EJ194" t="str">
            <v>ASSOCIATION OF LADY ENTERPRENEURS</v>
          </cell>
        </row>
        <row r="195">
          <cell r="EJ195" t="str">
            <v>ASTER APPARELS</v>
          </cell>
        </row>
        <row r="196">
          <cell r="EJ196" t="str">
            <v>ASTRA LIFESTYLE</v>
          </cell>
        </row>
        <row r="197">
          <cell r="EJ197" t="str">
            <v>ASWINI CREATIONS</v>
          </cell>
        </row>
        <row r="198">
          <cell r="EJ198" t="str">
            <v>ATAM GRAPHICS</v>
          </cell>
        </row>
        <row r="199">
          <cell r="EJ199" t="str">
            <v>ATAW WORLDWIDE</v>
          </cell>
        </row>
        <row r="200">
          <cell r="EJ200" t="str">
            <v>ATLANTIS APPARELS</v>
          </cell>
        </row>
        <row r="201">
          <cell r="EJ201" t="str">
            <v>ATTIRE CREATION COMPANY</v>
          </cell>
        </row>
        <row r="202">
          <cell r="EJ202" t="str">
            <v>ATUL GLOBAL PVT LTD</v>
          </cell>
        </row>
        <row r="203">
          <cell r="EJ203" t="str">
            <v>AUARORA EXPORTS</v>
          </cell>
        </row>
        <row r="204">
          <cell r="EJ204" t="str">
            <v>AURA INTERNATIONAL</v>
          </cell>
        </row>
        <row r="205">
          <cell r="EJ205" t="str">
            <v>AUTHENTICITY</v>
          </cell>
        </row>
        <row r="206">
          <cell r="EJ206" t="str">
            <v>AUTOSTRIPING INDIA PVT LTD</v>
          </cell>
        </row>
        <row r="207">
          <cell r="EJ207" t="str">
            <v>AVANTHIKAA GARMENTS</v>
          </cell>
        </row>
        <row r="208">
          <cell r="EJ208" t="str">
            <v>AVEELON SYNTHETICS</v>
          </cell>
        </row>
        <row r="209">
          <cell r="EJ209" t="str">
            <v>AVEELON SYNTHETICS  INDIA PVT. LTD.</v>
          </cell>
        </row>
        <row r="210">
          <cell r="EJ210" t="str">
            <v>AVERY DENNISON INDIA PVT. LTD.</v>
          </cell>
        </row>
        <row r="211">
          <cell r="EJ211" t="str">
            <v>AVS CORPORATION</v>
          </cell>
        </row>
        <row r="212">
          <cell r="EJ212" t="str">
            <v>AZOP COOPERATION INTERNATIONAL LIMI</v>
          </cell>
        </row>
        <row r="213">
          <cell r="EJ213" t="str">
            <v>AZURE FABRICS PVT. LTD.</v>
          </cell>
        </row>
        <row r="214">
          <cell r="EJ214" t="str">
            <v>Aadit Apparels</v>
          </cell>
        </row>
        <row r="215">
          <cell r="EJ215" t="str">
            <v>Aarshia Overseas</v>
          </cell>
        </row>
        <row r="216">
          <cell r="EJ216" t="str">
            <v>Aatreya Printers</v>
          </cell>
        </row>
        <row r="217">
          <cell r="EJ217" t="str">
            <v>Aatreya Process Pvt. Ltd</v>
          </cell>
        </row>
        <row r="218">
          <cell r="EJ218" t="str">
            <v>Abhi Tempo Services</v>
          </cell>
        </row>
        <row r="219">
          <cell r="EJ219" t="str">
            <v>Abhiyog Distributors</v>
          </cell>
        </row>
        <row r="220">
          <cell r="EJ220" t="str">
            <v>Achme Knitwear</v>
          </cell>
        </row>
        <row r="221">
          <cell r="EJ221" t="str">
            <v>Acker &amp; Jablow Fabrics Ltd</v>
          </cell>
        </row>
        <row r="222">
          <cell r="EJ222" t="str">
            <v>Acker and Jablow Fabrics Ltd</v>
          </cell>
        </row>
        <row r="223">
          <cell r="EJ223" t="str">
            <v>Addagio Overseas</v>
          </cell>
        </row>
        <row r="224">
          <cell r="EJ224" t="str">
            <v>Addon ( India)</v>
          </cell>
        </row>
        <row r="225">
          <cell r="EJ225" t="str">
            <v>Addon Export House</v>
          </cell>
        </row>
        <row r="226">
          <cell r="EJ226" t="str">
            <v>Addon Export House Limited</v>
          </cell>
        </row>
        <row r="227">
          <cell r="EJ227" t="str">
            <v>Adept Thread &amp; Accessories Co Ltd</v>
          </cell>
        </row>
        <row r="228">
          <cell r="EJ228" t="str">
            <v>Adhunik Yarns Lts</v>
          </cell>
        </row>
        <row r="229">
          <cell r="EJ229" t="str">
            <v>Adi Hi Tech Textiles Pvt Ltd</v>
          </cell>
        </row>
        <row r="230">
          <cell r="EJ230" t="str">
            <v>Adigear India</v>
          </cell>
        </row>
        <row r="231">
          <cell r="EJ231" t="str">
            <v>Adigear International</v>
          </cell>
        </row>
        <row r="232">
          <cell r="EJ232" t="str">
            <v>Adithya Design Pvt Ltd</v>
          </cell>
        </row>
        <row r="233">
          <cell r="EJ233" t="str">
            <v>Adithya Impex</v>
          </cell>
        </row>
        <row r="234">
          <cell r="EJ234" t="str">
            <v>Aditi Collections</v>
          </cell>
        </row>
        <row r="235">
          <cell r="EJ235" t="str">
            <v>Aditya Birla Nuvo Limited</v>
          </cell>
        </row>
        <row r="236">
          <cell r="EJ236" t="str">
            <v>Adroit Print Media Services</v>
          </cell>
        </row>
        <row r="237">
          <cell r="EJ237" t="str">
            <v>Adya Exports</v>
          </cell>
        </row>
        <row r="238">
          <cell r="EJ238" t="str">
            <v>Adya Incorporation</v>
          </cell>
        </row>
        <row r="239">
          <cell r="EJ239" t="str">
            <v>Affairs Garments</v>
          </cell>
        </row>
        <row r="240">
          <cell r="EJ240" t="str">
            <v>Ahila Exports</v>
          </cell>
        </row>
        <row r="241">
          <cell r="EJ241" t="str">
            <v>Ahuja Creations Pvt.Ltd.</v>
          </cell>
        </row>
        <row r="242">
          <cell r="EJ242" t="str">
            <v>Air park international Ltd</v>
          </cell>
        </row>
        <row r="243">
          <cell r="EJ243" t="str">
            <v>Akihla Hi-Tech Grafix Pvt. Ltd.</v>
          </cell>
        </row>
        <row r="244">
          <cell r="EJ244" t="str">
            <v>Akihla Hitec Grafix Pvt. Ltd.</v>
          </cell>
        </row>
        <row r="245">
          <cell r="EJ245" t="str">
            <v>Akko Textiles Limited</v>
          </cell>
        </row>
        <row r="246">
          <cell r="EJ246" t="str">
            <v>Akruthi Packaging</v>
          </cell>
        </row>
        <row r="247">
          <cell r="EJ247" t="str">
            <v>Akshay apparels</v>
          </cell>
        </row>
        <row r="248">
          <cell r="EJ248" t="str">
            <v>Alan Scott Industries Limited</v>
          </cell>
        </row>
        <row r="249">
          <cell r="EJ249" t="str">
            <v>Alexanders of  Scotland</v>
          </cell>
        </row>
        <row r="250">
          <cell r="EJ250" t="str">
            <v>Alltimes Fashion Wear</v>
          </cell>
        </row>
        <row r="251">
          <cell r="EJ251" t="str">
            <v>Alpha Fashions</v>
          </cell>
        </row>
        <row r="252">
          <cell r="EJ252" t="str">
            <v>Alpha Garments Pvt Ltd</v>
          </cell>
        </row>
        <row r="253">
          <cell r="EJ253" t="str">
            <v>Alphatex Industries Co. Ltd.</v>
          </cell>
        </row>
        <row r="254">
          <cell r="EJ254" t="str">
            <v>Alps Etc. Inc</v>
          </cell>
        </row>
        <row r="255">
          <cell r="EJ255" t="str">
            <v>Altanlar Ayakkabi</v>
          </cell>
        </row>
        <row r="256">
          <cell r="EJ256" t="str">
            <v>Aman Enterprises</v>
          </cell>
        </row>
        <row r="257">
          <cell r="EJ257" t="str">
            <v>Aman Sewing and Embroidery Threads</v>
          </cell>
        </row>
        <row r="258">
          <cell r="EJ258" t="str">
            <v>Amar Anand Graphics</v>
          </cell>
        </row>
        <row r="259">
          <cell r="EJ259" t="str">
            <v>Amarjothi Spinning Mills Ltd.</v>
          </cell>
        </row>
        <row r="260">
          <cell r="EJ260" t="str">
            <v>Amba</v>
          </cell>
        </row>
        <row r="261">
          <cell r="EJ261" t="str">
            <v>Ambattur Clothing Ltd.</v>
          </cell>
        </row>
        <row r="262">
          <cell r="EJ262" t="str">
            <v>Ambertex Sekhsaria Exports</v>
          </cell>
        </row>
        <row r="263">
          <cell r="EJ263" t="str">
            <v>Ambition Clothing Pvt. Ltd.</v>
          </cell>
        </row>
        <row r="264">
          <cell r="EJ264" t="str">
            <v>Amijay Labels Pvt. Ltd.</v>
          </cell>
        </row>
        <row r="265">
          <cell r="EJ265" t="str">
            <v>Amit enterprises</v>
          </cell>
        </row>
        <row r="266">
          <cell r="EJ266" t="str">
            <v>Amitara Overseas Limited</v>
          </cell>
        </row>
        <row r="267">
          <cell r="EJ267" t="str">
            <v>Anand Buttons</v>
          </cell>
        </row>
        <row r="268">
          <cell r="EJ268" t="str">
            <v>Anand Silk Mills</v>
          </cell>
        </row>
        <row r="269">
          <cell r="EJ269" t="str">
            <v>Anand poly flex</v>
          </cell>
        </row>
        <row r="270">
          <cell r="EJ270" t="str">
            <v>Andreford Clothing Co.</v>
          </cell>
        </row>
        <row r="271">
          <cell r="EJ271" t="str">
            <v>Angal Knits</v>
          </cell>
        </row>
        <row r="272">
          <cell r="EJ272" t="str">
            <v>Angel Label Division</v>
          </cell>
        </row>
        <row r="273">
          <cell r="EJ273" t="str">
            <v>Angel Labels</v>
          </cell>
        </row>
        <row r="274">
          <cell r="EJ274" t="str">
            <v>Anil Exports Inc.</v>
          </cell>
        </row>
        <row r="275">
          <cell r="EJ275" t="str">
            <v>Anita's Textiles Ltd</v>
          </cell>
        </row>
        <row r="276">
          <cell r="EJ276" t="str">
            <v>Anita's Textiles Ltd.</v>
          </cell>
        </row>
        <row r="277">
          <cell r="EJ277" t="str">
            <v>Anjana barcde SOLUTIONS</v>
          </cell>
        </row>
        <row r="278">
          <cell r="EJ278" t="str">
            <v>Ankit Garments</v>
          </cell>
        </row>
        <row r="279">
          <cell r="EJ279" t="str">
            <v>Anshu Enterprises</v>
          </cell>
        </row>
        <row r="280">
          <cell r="EJ280" t="str">
            <v>Antel Exports Pvt. Ltd.</v>
          </cell>
        </row>
        <row r="281">
          <cell r="EJ281" t="str">
            <v>Anu Polymers</v>
          </cell>
        </row>
        <row r="282">
          <cell r="EJ282" t="str">
            <v>Anu Process</v>
          </cell>
        </row>
        <row r="283">
          <cell r="EJ283" t="str">
            <v>Anubhav Apparels Pvt Ltd</v>
          </cell>
        </row>
        <row r="284">
          <cell r="EJ284" t="str">
            <v>Anuradha Art Jewellery</v>
          </cell>
        </row>
        <row r="285">
          <cell r="EJ285" t="str">
            <v>Apparel Lining and Textiles Pvt Ltd</v>
          </cell>
        </row>
        <row r="286">
          <cell r="EJ286" t="str">
            <v>Arama Tessile</v>
          </cell>
        </row>
        <row r="287">
          <cell r="EJ287" t="str">
            <v>Archana Fabrics</v>
          </cell>
        </row>
        <row r="288">
          <cell r="EJ288" t="str">
            <v>Arham Fashions</v>
          </cell>
        </row>
        <row r="289">
          <cell r="EJ289" t="str">
            <v>Arihant Clothing Private Limited</v>
          </cell>
        </row>
        <row r="290">
          <cell r="EJ290" t="str">
            <v>Arihant Gift</v>
          </cell>
        </row>
        <row r="291">
          <cell r="EJ291" t="str">
            <v>Arnit Creations Pvt Ltd</v>
          </cell>
        </row>
        <row r="292">
          <cell r="EJ292" t="str">
            <v>Arrow Textiles Ltd</v>
          </cell>
        </row>
        <row r="293">
          <cell r="EJ293" t="str">
            <v>Arrow Webtex Ltd</v>
          </cell>
        </row>
        <row r="294">
          <cell r="EJ294" t="str">
            <v>Artedz Fabs Pvt. Ltd.</v>
          </cell>
        </row>
        <row r="295">
          <cell r="EJ295" t="str">
            <v>Artex Trends</v>
          </cell>
        </row>
        <row r="296">
          <cell r="EJ296" t="str">
            <v>Artical  Printing Fty Ltd</v>
          </cell>
        </row>
        <row r="297">
          <cell r="EJ297" t="str">
            <v>Arvind Denim</v>
          </cell>
        </row>
        <row r="298">
          <cell r="EJ298" t="str">
            <v>Arvind Knits</v>
          </cell>
        </row>
        <row r="299">
          <cell r="EJ299" t="str">
            <v>Arvind Limited</v>
          </cell>
        </row>
        <row r="300">
          <cell r="EJ300" t="str">
            <v>Arvind Ltd</v>
          </cell>
        </row>
        <row r="301">
          <cell r="EJ301" t="str">
            <v>Arvind Mills Retail Shop</v>
          </cell>
        </row>
        <row r="302">
          <cell r="EJ302" t="str">
            <v>Arvind Polycot Ltd</v>
          </cell>
        </row>
        <row r="303">
          <cell r="EJ303" t="str">
            <v>Arvind Polycot Ltd.</v>
          </cell>
        </row>
        <row r="304">
          <cell r="EJ304" t="str">
            <v>Arvind Textiles</v>
          </cell>
        </row>
        <row r="305">
          <cell r="EJ305" t="str">
            <v>Aryan Silk Mills</v>
          </cell>
        </row>
        <row r="306">
          <cell r="EJ306" t="str">
            <v>Ascent Textiles</v>
          </cell>
        </row>
        <row r="307">
          <cell r="EJ307" t="str">
            <v>Asera Sales corportation</v>
          </cell>
        </row>
        <row r="308">
          <cell r="EJ308" t="str">
            <v>Asheboro Elastics Corporation</v>
          </cell>
        </row>
        <row r="309">
          <cell r="EJ309" t="str">
            <v>Ashima Dyecot Ltd.</v>
          </cell>
        </row>
        <row r="310">
          <cell r="EJ310" t="str">
            <v>Ashima Limited</v>
          </cell>
        </row>
        <row r="311">
          <cell r="EJ311" t="str">
            <v>Ashima Ltd.</v>
          </cell>
        </row>
        <row r="312">
          <cell r="EJ312" t="str">
            <v>Asia Button Group Ltd.</v>
          </cell>
        </row>
        <row r="313">
          <cell r="EJ313" t="str">
            <v>Asia Print Trader</v>
          </cell>
        </row>
        <row r="314">
          <cell r="EJ314" t="str">
            <v>Asia Tex</v>
          </cell>
        </row>
        <row r="315">
          <cell r="EJ315" t="str">
            <v>Asif Silk Industries</v>
          </cell>
        </row>
        <row r="316">
          <cell r="EJ316" t="str">
            <v>Atlas Brands Pvt Ltd</v>
          </cell>
        </row>
        <row r="317">
          <cell r="EJ317" t="str">
            <v>Attire Fashion (IND) Pvt.Ltd.</v>
          </cell>
        </row>
        <row r="318">
          <cell r="EJ318" t="str">
            <v>Atul Global</v>
          </cell>
        </row>
        <row r="319">
          <cell r="EJ319" t="str">
            <v>Aura Herbal Textiles Ltd</v>
          </cell>
        </row>
        <row r="320">
          <cell r="EJ320" t="str">
            <v>Auro Dyeing</v>
          </cell>
        </row>
        <row r="321">
          <cell r="EJ321" t="str">
            <v>Auro Textiles</v>
          </cell>
        </row>
        <row r="322">
          <cell r="EJ322" t="str">
            <v>Auro Weaving Mills</v>
          </cell>
        </row>
        <row r="323">
          <cell r="EJ323" t="str">
            <v>Aveelon Synthetics India Pvt Ltd.</v>
          </cell>
        </row>
        <row r="324">
          <cell r="EJ324" t="str">
            <v>Avery Dennison Hong Kong B V</v>
          </cell>
        </row>
        <row r="325">
          <cell r="EJ325" t="str">
            <v>Avery Dennison India Pvt. Ltd.</v>
          </cell>
        </row>
        <row r="326">
          <cell r="EJ326" t="str">
            <v>Aviram Knitters</v>
          </cell>
        </row>
        <row r="327">
          <cell r="EJ327" t="str">
            <v>Azure Fabrics Pvt Ltd</v>
          </cell>
        </row>
        <row r="328">
          <cell r="EJ328" t="str">
            <v>B A A S SOURCING CORPORATION</v>
          </cell>
        </row>
        <row r="329">
          <cell r="EJ329" t="str">
            <v>B D Apparels</v>
          </cell>
        </row>
        <row r="330">
          <cell r="EJ330" t="str">
            <v>B K AGARWALLA &amp; SONS</v>
          </cell>
        </row>
        <row r="331">
          <cell r="EJ331" t="str">
            <v>B. Paramanand Export Agency</v>
          </cell>
        </row>
        <row r="332">
          <cell r="EJ332" t="str">
            <v>B.Parmanand Export Agency</v>
          </cell>
        </row>
        <row r="333">
          <cell r="EJ333" t="str">
            <v>B.R. Bhoomika Creations</v>
          </cell>
        </row>
        <row r="334">
          <cell r="EJ334" t="str">
            <v>B.R. ELASTICS</v>
          </cell>
        </row>
        <row r="335">
          <cell r="EJ335" t="str">
            <v>B.R. KNITWEARS PVT. LTD</v>
          </cell>
        </row>
        <row r="336">
          <cell r="EJ336" t="str">
            <v>B.S.APPAREL</v>
          </cell>
        </row>
        <row r="337">
          <cell r="EJ337" t="str">
            <v>B.S.Apparel Exports Pvt.Ltd.</v>
          </cell>
        </row>
        <row r="338">
          <cell r="EJ338" t="str">
            <v>B.T. Industries</v>
          </cell>
        </row>
        <row r="339">
          <cell r="EJ339" t="str">
            <v>B.T.INDUSTRIES</v>
          </cell>
        </row>
        <row r="340">
          <cell r="EJ340" t="str">
            <v>BABU EXPORTS</v>
          </cell>
        </row>
        <row r="341">
          <cell r="EJ341" t="str">
            <v>BAG CONVERTORS</v>
          </cell>
        </row>
        <row r="342">
          <cell r="EJ342" t="str">
            <v>BAGS PRO</v>
          </cell>
        </row>
        <row r="343">
          <cell r="EJ343" t="str">
            <v>BAGS4U.COM</v>
          </cell>
        </row>
        <row r="344">
          <cell r="EJ344" t="str">
            <v>BAGZONE LIFESTYLES PVT LIMITED</v>
          </cell>
        </row>
        <row r="345">
          <cell r="EJ345" t="str">
            <v>BALAJI   SUPER  SPANDEX</v>
          </cell>
        </row>
        <row r="346">
          <cell r="EJ346" t="str">
            <v>BALAJI COLORS</v>
          </cell>
        </row>
        <row r="347">
          <cell r="EJ347" t="str">
            <v>BALAJI CREATIONS</v>
          </cell>
        </row>
        <row r="348">
          <cell r="EJ348" t="str">
            <v>BALAVIGNA WVG MILLS  (PR) LTD</v>
          </cell>
        </row>
        <row r="349">
          <cell r="EJ349" t="str">
            <v>BALDEV TEXTILE MILLS PVT.LTD</v>
          </cell>
        </row>
        <row r="350">
          <cell r="EJ350" t="str">
            <v>BALESHWAR SYNTHETICS TEXTILES PVT L</v>
          </cell>
        </row>
        <row r="351">
          <cell r="EJ351" t="str">
            <v>BANA CLOTHING</v>
          </cell>
        </row>
        <row r="352">
          <cell r="EJ352" t="str">
            <v>BANBURY COTTONS PVT LTD.</v>
          </cell>
        </row>
        <row r="353">
          <cell r="EJ353" t="str">
            <v>BANSAL MARKETING LIMITED</v>
          </cell>
        </row>
        <row r="354">
          <cell r="EJ354" t="str">
            <v>BANSWARA - GS</v>
          </cell>
        </row>
        <row r="355">
          <cell r="EJ355" t="str">
            <v>BAODING SHIMAOTONG ENTERPRISES</v>
          </cell>
        </row>
        <row r="356">
          <cell r="EJ356" t="str">
            <v>BASAVARAJ ENTERPRISES</v>
          </cell>
        </row>
        <row r="357">
          <cell r="EJ357" t="str">
            <v>BASICS STYLE PRIVATE LIMITED</v>
          </cell>
        </row>
        <row r="358">
          <cell r="EJ358" t="str">
            <v>BEIT PRINT SOLUTION</v>
          </cell>
        </row>
        <row r="359">
          <cell r="EJ359" t="str">
            <v>BEL ESPRIT TECHNOLOGIES PRIVATE LIM</v>
          </cell>
        </row>
        <row r="360">
          <cell r="EJ360" t="str">
            <v>BELMONTE</v>
          </cell>
        </row>
        <row r="361">
          <cell r="EJ361" t="str">
            <v>BENIR E-STORE SOLUTIONS (P) LTD</v>
          </cell>
        </row>
        <row r="362">
          <cell r="EJ362" t="str">
            <v>BERRY FABRICS</v>
          </cell>
        </row>
        <row r="363">
          <cell r="EJ363" t="str">
            <v>BEST CORPORATION PRIVATE LIMITED</v>
          </cell>
        </row>
        <row r="364">
          <cell r="EJ364" t="str">
            <v>BEST SELLERS APPARELS PVT LTD</v>
          </cell>
        </row>
        <row r="365">
          <cell r="EJ365" t="str">
            <v>BESTRADERS INTERNATIONAL LTD.</v>
          </cell>
        </row>
        <row r="366">
          <cell r="EJ366" t="str">
            <v>BEZ INTERNATIONAL TEEKSTIL PAZ</v>
          </cell>
        </row>
        <row r="367">
          <cell r="EJ367" t="str">
            <v>BEZ TEKSTIL</v>
          </cell>
        </row>
        <row r="368">
          <cell r="EJ368" t="str">
            <v>BHAGWAN ENTERPRISE TEXTILES PVT LTD</v>
          </cell>
        </row>
        <row r="369">
          <cell r="EJ369" t="str">
            <v>BHAGWANDAS &amp; SONS'S TRADING COMPANY</v>
          </cell>
        </row>
        <row r="370">
          <cell r="EJ370" t="str">
            <v>BHANDARI HOSIERY EXPORTS LTD</v>
          </cell>
        </row>
        <row r="371">
          <cell r="EJ371" t="str">
            <v>BHANU GARTEX</v>
          </cell>
        </row>
        <row r="372">
          <cell r="EJ372" t="str">
            <v>BHARAT TISSUS PVT. LTD. UNIT - II</v>
          </cell>
        </row>
        <row r="373">
          <cell r="EJ373" t="str">
            <v>BHARAT WOVEN LABELS</v>
          </cell>
        </row>
        <row r="374">
          <cell r="EJ374" t="str">
            <v>BHARTIYA - GS</v>
          </cell>
        </row>
        <row r="375">
          <cell r="EJ375" t="str">
            <v>BHARTIYA INTERNATIONAL LIMITED</v>
          </cell>
        </row>
        <row r="376">
          <cell r="EJ376" t="str">
            <v>BHASKAR INDUSTRIES LIMITED</v>
          </cell>
        </row>
        <row r="377">
          <cell r="EJ377" t="str">
            <v>BHAVANI IMPEX</v>
          </cell>
        </row>
        <row r="378">
          <cell r="EJ378" t="str">
            <v>BHAVANI PLASTICS</v>
          </cell>
        </row>
        <row r="379">
          <cell r="EJ379" t="str">
            <v>BHAWAR SALES CORPORATION</v>
          </cell>
        </row>
        <row r="380">
          <cell r="EJ380" t="str">
            <v>BHIS FASHION LTD</v>
          </cell>
        </row>
        <row r="381">
          <cell r="EJ381" t="str">
            <v>BHIWANI TEXTILES</v>
          </cell>
        </row>
        <row r="382">
          <cell r="EJ382" t="str">
            <v>BHOOMI TEXTILES</v>
          </cell>
        </row>
        <row r="383">
          <cell r="EJ383" t="str">
            <v>BIG BANG MERCANTILE PVT LTD</v>
          </cell>
        </row>
        <row r="384">
          <cell r="EJ384" t="str">
            <v>BILTEEK FASHIONS PRIVATE LIMITED</v>
          </cell>
        </row>
        <row r="385">
          <cell r="EJ385" t="str">
            <v>BIMAL MARU FASHIONS PVT LTD</v>
          </cell>
        </row>
        <row r="386">
          <cell r="EJ386" t="str">
            <v>BIMLA MARU FASHIONS PVT  LTD</v>
          </cell>
        </row>
        <row r="387">
          <cell r="EJ387" t="str">
            <v>BIOGREEN BIOTECH PRIVATE LIMITED</v>
          </cell>
        </row>
        <row r="388">
          <cell r="EJ388" t="str">
            <v>BIOTECH TESTING SERVICES (BTS)</v>
          </cell>
        </row>
        <row r="389">
          <cell r="EJ389" t="str">
            <v>BIPIN SYNTHETICS PVT LTD.</v>
          </cell>
        </row>
        <row r="390">
          <cell r="EJ390" t="str">
            <v>BIRCO ( TEXTILES ) CO. LIMITED</v>
          </cell>
        </row>
        <row r="391">
          <cell r="EJ391" t="str">
            <v>BIRDY EXPORTS PVT LTD</v>
          </cell>
        </row>
        <row r="392">
          <cell r="EJ392" t="str">
            <v>BIRLA VXL LIMITED</v>
          </cell>
        </row>
        <row r="393">
          <cell r="EJ393" t="str">
            <v>BLACK SHEEP UNTAMED</v>
          </cell>
        </row>
        <row r="394">
          <cell r="EJ394" t="str">
            <v>BLOOMCRAFT APPARELS PVT LTD</v>
          </cell>
        </row>
        <row r="395">
          <cell r="EJ395" t="str">
            <v>BLOSSOM LEATHERS</v>
          </cell>
        </row>
        <row r="396">
          <cell r="EJ396" t="str">
            <v>BLR KNITS PVT LTD</v>
          </cell>
        </row>
        <row r="397">
          <cell r="EJ397" t="str">
            <v>BLUE CHIPS PROMOTIONAL PRODUCTS</v>
          </cell>
        </row>
        <row r="398">
          <cell r="EJ398" t="str">
            <v>BLUE SKY APPAREL SOLUTIONS PVT LTD</v>
          </cell>
        </row>
        <row r="399">
          <cell r="EJ399" t="str">
            <v>BLUE STAR APPARELS</v>
          </cell>
        </row>
        <row r="400">
          <cell r="EJ400" t="str">
            <v>BLUELINE INTERNATIONAL PVT LTD</v>
          </cell>
        </row>
        <row r="401">
          <cell r="EJ401" t="str">
            <v>BLUELINE PRIVATE LTD.</v>
          </cell>
        </row>
        <row r="402">
          <cell r="EJ402" t="str">
            <v>BLUEMAN COLLECTION</v>
          </cell>
        </row>
        <row r="403">
          <cell r="EJ403" t="str">
            <v>BLUESTONE JEWELLERY AND LIFESTYLE P</v>
          </cell>
        </row>
        <row r="404">
          <cell r="EJ404" t="str">
            <v>BLUFAB FASHION FABRICS LL</v>
          </cell>
        </row>
        <row r="405">
          <cell r="EJ405" t="str">
            <v>BLUFAB FASHION FABRICS LLP</v>
          </cell>
        </row>
        <row r="406">
          <cell r="EJ406" t="str">
            <v>BMS FASHIONS</v>
          </cell>
        </row>
        <row r="407">
          <cell r="EJ407" t="str">
            <v>BNG SALES CORP - GS</v>
          </cell>
        </row>
        <row r="408">
          <cell r="EJ408" t="str">
            <v>BOMBAY RAYON FASHIONS LTD</v>
          </cell>
        </row>
        <row r="409">
          <cell r="EJ409" t="str">
            <v>BON TON ENTERPRISE</v>
          </cell>
        </row>
        <row r="410">
          <cell r="EJ410" t="str">
            <v>BONDEX INTERNATIONAL TEXTILES LIMIT</v>
          </cell>
        </row>
        <row r="411">
          <cell r="EJ411" t="str">
            <v>BONILLA FASHIONS &amp; FABRICS</v>
          </cell>
        </row>
        <row r="412">
          <cell r="EJ412" t="str">
            <v>BOSSA T.A.S.</v>
          </cell>
        </row>
        <row r="413">
          <cell r="EJ413" t="str">
            <v>BOSSA T�CARET VE SANAY� ��LETMELER�</v>
          </cell>
        </row>
        <row r="414">
          <cell r="EJ414" t="str">
            <v>BOTTO FILA</v>
          </cell>
        </row>
        <row r="415">
          <cell r="EJ415" t="str">
            <v>BOTTO GIUSEPPE FIGLI SPA</v>
          </cell>
        </row>
        <row r="416">
          <cell r="EJ416" t="str">
            <v>BOTTOM LINE APPARELS PVT LTD</v>
          </cell>
        </row>
        <row r="417">
          <cell r="EJ417" t="str">
            <v>BOTTOMLINE APPARELS PVT LTD</v>
          </cell>
        </row>
        <row r="418">
          <cell r="EJ418" t="str">
            <v>BOTTONIFICIO</v>
          </cell>
        </row>
        <row r="419">
          <cell r="EJ419" t="str">
            <v>BRAHAM HOSIERY (P) LTD</v>
          </cell>
        </row>
        <row r="420">
          <cell r="EJ420" t="str">
            <v>BRAIFORM (INDIA) Pvt Ltd</v>
          </cell>
        </row>
        <row r="421">
          <cell r="EJ421" t="str">
            <v>BRAITRIM(INDIA) PVT LTD</v>
          </cell>
        </row>
        <row r="422">
          <cell r="EJ422" t="str">
            <v>BRANDIX APPAREL LTD</v>
          </cell>
        </row>
        <row r="423">
          <cell r="EJ423" t="str">
            <v>BRANDVAK INCORPORATION</v>
          </cell>
        </row>
        <row r="424">
          <cell r="EJ424" t="str">
            <v>BRANDWELL MERCHANDISE INDIA PVT LTD</v>
          </cell>
        </row>
        <row r="425">
          <cell r="EJ425" t="str">
            <v>BRIDGEWAY TEXTILES P. LTD.</v>
          </cell>
        </row>
        <row r="426">
          <cell r="EJ426" t="str">
            <v>BRIGHT ACCESSORIES LIMITED</v>
          </cell>
        </row>
        <row r="427">
          <cell r="EJ427" t="str">
            <v>BRISBANE MOSS</v>
          </cell>
        </row>
        <row r="428">
          <cell r="EJ428" t="str">
            <v>BRUNELLO SPA</v>
          </cell>
        </row>
        <row r="429">
          <cell r="EJ429" t="str">
            <v>BS INNOVATIONS</v>
          </cell>
        </row>
        <row r="430">
          <cell r="EJ430" t="str">
            <v>BSFC DISTRIBUTIORS PRIVATE LIMITED</v>
          </cell>
        </row>
        <row r="431">
          <cell r="EJ431" t="str">
            <v>BSL LTD</v>
          </cell>
        </row>
        <row r="432">
          <cell r="EJ432" t="str">
            <v>BSL Ltd.</v>
          </cell>
        </row>
        <row r="433">
          <cell r="EJ433" t="str">
            <v>BTL worldwide Ltd</v>
          </cell>
        </row>
        <row r="434">
          <cell r="EJ434" t="str">
            <v>BTSC CO LTD</v>
          </cell>
        </row>
        <row r="435">
          <cell r="EJ435" t="str">
            <v>BTSC Co. Ltd.</v>
          </cell>
        </row>
        <row r="436">
          <cell r="EJ436" t="str">
            <v>BUD</v>
          </cell>
        </row>
        <row r="437">
          <cell r="EJ437" t="str">
            <v>BULLION FLEXIPACK PVT. LTD.</v>
          </cell>
        </row>
        <row r="438">
          <cell r="EJ438" t="str">
            <v>BUREAU VERITAS CONSUMER PRODUCTS</v>
          </cell>
        </row>
        <row r="439">
          <cell r="EJ439" t="str">
            <v>BUTTONHOUSE INTERNATIONAL LTD</v>
          </cell>
        </row>
        <row r="440">
          <cell r="EJ440" t="str">
            <v>BUTTONHOUSE INTERNATIONAL LTD.</v>
          </cell>
        </row>
        <row r="441">
          <cell r="EJ441" t="str">
            <v>BYWAYS FAR EAST LIMITED</v>
          </cell>
        </row>
        <row r="442">
          <cell r="EJ442" t="str">
            <v>Bajaj Garments</v>
          </cell>
        </row>
        <row r="443">
          <cell r="EJ443" t="str">
            <v>Bajaj Packlines</v>
          </cell>
        </row>
        <row r="444">
          <cell r="EJ444" t="str">
            <v>Balaji Enterprises</v>
          </cell>
        </row>
        <row r="445">
          <cell r="EJ445" t="str">
            <v>Balaji Garments Private Limited</v>
          </cell>
        </row>
        <row r="446">
          <cell r="EJ446" t="str">
            <v>Balaji Printers</v>
          </cell>
        </row>
        <row r="447">
          <cell r="EJ447" t="str">
            <v>Baldev Textile Mills</v>
          </cell>
        </row>
        <row r="448">
          <cell r="EJ448" t="str">
            <v>Balu Exports</v>
          </cell>
        </row>
        <row r="449">
          <cell r="EJ449" t="str">
            <v>Baly Plastic Industries Inc.</v>
          </cell>
        </row>
        <row r="450">
          <cell r="EJ450" t="str">
            <v>Banbury Exports</v>
          </cell>
        </row>
        <row r="451">
          <cell r="EJ451" t="str">
            <v>Bang Overseas Ltd</v>
          </cell>
        </row>
        <row r="452">
          <cell r="EJ452" t="str">
            <v>Bang Overseas Ltd.</v>
          </cell>
        </row>
        <row r="453">
          <cell r="EJ453" t="str">
            <v>Bangalore Sales Corporation</v>
          </cell>
        </row>
        <row r="454">
          <cell r="EJ454" t="str">
            <v>Banner WBA</v>
          </cell>
        </row>
        <row r="455">
          <cell r="EJ455" t="str">
            <v>Bansal</v>
          </cell>
        </row>
        <row r="456">
          <cell r="EJ456" t="str">
            <v>Banswara Syntex Ltd</v>
          </cell>
        </row>
        <row r="457">
          <cell r="EJ457" t="str">
            <v>Banswara Textile Mills</v>
          </cell>
        </row>
        <row r="458">
          <cell r="EJ458" t="str">
            <v>Banurekha Garments</v>
          </cell>
        </row>
        <row r="459">
          <cell r="EJ459" t="str">
            <v>Beauty Impex Pvt Ltd</v>
          </cell>
        </row>
        <row r="460">
          <cell r="EJ460" t="str">
            <v>Benu Textiles</v>
          </cell>
        </row>
        <row r="461">
          <cell r="EJ461" t="str">
            <v>Best &amp; Crompton Apparels Ltd</v>
          </cell>
        </row>
        <row r="462">
          <cell r="EJ462" t="str">
            <v>Best Trims</v>
          </cell>
        </row>
        <row r="463">
          <cell r="EJ463" t="str">
            <v>Best eyes</v>
          </cell>
        </row>
        <row r="464">
          <cell r="EJ464" t="str">
            <v>Beyond Garments Co. Ltd.</v>
          </cell>
        </row>
        <row r="465">
          <cell r="EJ465" t="str">
            <v>Bhaiya Fashions Pvt Ltd</v>
          </cell>
        </row>
        <row r="466">
          <cell r="EJ466" t="str">
            <v>Bhanu Associates</v>
          </cell>
        </row>
        <row r="467">
          <cell r="EJ467" t="str">
            <v>Bhanu International</v>
          </cell>
        </row>
        <row r="468">
          <cell r="EJ468" t="str">
            <v>Bharat Tissus Pvt Ltd</v>
          </cell>
        </row>
        <row r="469">
          <cell r="EJ469" t="str">
            <v>Bharat Vijay Mills</v>
          </cell>
        </row>
        <row r="470">
          <cell r="EJ470" t="str">
            <v>Bharath Paper Products</v>
          </cell>
        </row>
        <row r="471">
          <cell r="EJ471" t="str">
            <v>Bhasin Co WLL</v>
          </cell>
        </row>
        <row r="472">
          <cell r="EJ472" t="str">
            <v>Bhaskar Industries</v>
          </cell>
        </row>
        <row r="473">
          <cell r="EJ473" t="str">
            <v>Bhavesh Solanky</v>
          </cell>
        </row>
        <row r="474">
          <cell r="EJ474" t="str">
            <v>Bhuvan Labels Pvt. Ltd.</v>
          </cell>
        </row>
        <row r="475">
          <cell r="EJ475" t="str">
            <v>Bhuvan labels</v>
          </cell>
        </row>
        <row r="476">
          <cell r="EJ476" t="str">
            <v>Big Bang Mercantile Pvt. Ltd</v>
          </cell>
        </row>
        <row r="477">
          <cell r="EJ477" t="str">
            <v>Biiltek</v>
          </cell>
        </row>
        <row r="478">
          <cell r="EJ478" t="str">
            <v>Bipin Corporation</v>
          </cell>
        </row>
        <row r="479">
          <cell r="EJ479" t="str">
            <v>Birla Century</v>
          </cell>
        </row>
        <row r="480">
          <cell r="EJ480" t="str">
            <v>Blue Blend Inc</v>
          </cell>
        </row>
        <row r="481">
          <cell r="EJ481" t="str">
            <v>Blue Sky - Nethra Design</v>
          </cell>
        </row>
        <row r="482">
          <cell r="EJ482" t="str">
            <v>Blue Star Advertisers</v>
          </cell>
        </row>
        <row r="483">
          <cell r="EJ483" t="str">
            <v>BlueChips Promotional Products Pvt.</v>
          </cell>
        </row>
        <row r="484">
          <cell r="EJ484" t="str">
            <v>Blueman</v>
          </cell>
        </row>
        <row r="485">
          <cell r="EJ485" t="str">
            <v>Body Waves Fashion India Pvt. Ltd.</v>
          </cell>
        </row>
        <row r="486">
          <cell r="EJ486" t="str">
            <v>Bonilla Fashions</v>
          </cell>
        </row>
        <row r="487">
          <cell r="EJ487" t="str">
            <v>Boremann + Bick Gmbh&amp;co KG</v>
          </cell>
        </row>
        <row r="488">
          <cell r="EJ488" t="str">
            <v>Borgomaneri</v>
          </cell>
        </row>
        <row r="489">
          <cell r="EJ489" t="str">
            <v>Bottonificio B.A.P.  Spa</v>
          </cell>
        </row>
        <row r="490">
          <cell r="EJ490" t="str">
            <v>Brennet Ag</v>
          </cell>
        </row>
        <row r="491">
          <cell r="EJ491" t="str">
            <v>Bridgeway Textiles</v>
          </cell>
        </row>
        <row r="492">
          <cell r="EJ492" t="str">
            <v>British Buttons</v>
          </cell>
        </row>
        <row r="493">
          <cell r="EJ493" t="str">
            <v>Butonia India Pvt. Ltd.</v>
          </cell>
        </row>
        <row r="494">
          <cell r="EJ494" t="str">
            <v>Buttonificio Padano</v>
          </cell>
        </row>
        <row r="495">
          <cell r="EJ495" t="str">
            <v>C &amp; C GRAPHIX PRIVATE LIMITED</v>
          </cell>
        </row>
        <row r="496">
          <cell r="EJ496" t="str">
            <v>C M P PLASTICS</v>
          </cell>
        </row>
        <row r="497">
          <cell r="EJ497" t="str">
            <v>C.F CORPORATION</v>
          </cell>
        </row>
        <row r="498">
          <cell r="EJ498" t="str">
            <v>C.S.Textile Co. Ltd.</v>
          </cell>
        </row>
        <row r="499">
          <cell r="EJ499" t="str">
            <v>CABALANE  S.R.L</v>
          </cell>
        </row>
        <row r="500">
          <cell r="EJ500" t="str">
            <v>CACTUS CLOTHING PVT. LTD.</v>
          </cell>
        </row>
        <row r="501">
          <cell r="EJ501" t="str">
            <v>CACTUS PRODUCTS CO. LIMITED</v>
          </cell>
        </row>
        <row r="502">
          <cell r="EJ502" t="str">
            <v>CADICA S.R.L</v>
          </cell>
        </row>
        <row r="503">
          <cell r="EJ503" t="str">
            <v>CALIDAD INDIA PRIVATE LIMITED</v>
          </cell>
        </row>
        <row r="504">
          <cell r="EJ504" t="str">
            <v>CALZATURIFICIO BOBO SHOES SRL</v>
          </cell>
        </row>
        <row r="505">
          <cell r="EJ505" t="str">
            <v>CALZATURIFICIO CONFORT SHOES SRL</v>
          </cell>
        </row>
        <row r="506">
          <cell r="EJ506" t="str">
            <v>CALZINI FASHIONS LIMITED</v>
          </cell>
        </row>
        <row r="507">
          <cell r="EJ507" t="str">
            <v>CAMELLIA CLOTHING LTD</v>
          </cell>
        </row>
        <row r="508">
          <cell r="EJ508" t="str">
            <v>CANBANK FACTORS LTD</v>
          </cell>
        </row>
        <row r="509">
          <cell r="EJ509" t="str">
            <v>CANDIANI SPA</v>
          </cell>
        </row>
        <row r="510">
          <cell r="EJ510" t="str">
            <v>CANDIYANI DENIM</v>
          </cell>
        </row>
        <row r="511">
          <cell r="EJ511" t="str">
            <v>CASA ENTERPRISES</v>
          </cell>
        </row>
        <row r="512">
          <cell r="EJ512" t="str">
            <v>CASUAL CLOTHING PVT LTD</v>
          </cell>
        </row>
        <row r="513">
          <cell r="EJ513" t="str">
            <v>CATWALK</v>
          </cell>
        </row>
        <row r="514">
          <cell r="EJ514" t="str">
            <v>CATWALK WORLDWIDE PVT LIMITED</v>
          </cell>
        </row>
        <row r="515">
          <cell r="EJ515" t="str">
            <v>CBC FASHIONS</v>
          </cell>
        </row>
        <row r="516">
          <cell r="EJ516" t="str">
            <v>CENTERAC INDIA PRIVATE LTD</v>
          </cell>
        </row>
        <row r="517">
          <cell r="EJ517" t="str">
            <v>CENTURY TEXTILES AND IND</v>
          </cell>
        </row>
        <row r="518">
          <cell r="EJ518" t="str">
            <v>CERVOTESSILE TEXTILE (SHENYANG) CO.</v>
          </cell>
        </row>
        <row r="519">
          <cell r="EJ519" t="str">
            <v>CGS APPARELS PVT LTD</v>
          </cell>
        </row>
        <row r="520">
          <cell r="EJ520" t="str">
            <v>CHACHA INDUSTRIES</v>
          </cell>
        </row>
        <row r="521">
          <cell r="EJ521" t="str">
            <v>CHAITANYA KRUPA SILK KOTI</v>
          </cell>
        </row>
        <row r="522">
          <cell r="EJ522" t="str">
            <v>CHAN-NEL INTERNATIONAL</v>
          </cell>
        </row>
        <row r="523">
          <cell r="EJ523" t="str">
            <v>CHANAKYA APPARELS</v>
          </cell>
        </row>
        <row r="524">
          <cell r="EJ524" t="str">
            <v>CHANDA INTERNATIONAL</v>
          </cell>
        </row>
        <row r="525">
          <cell r="EJ525" t="str">
            <v>CHANGSHU XINYU COLOURED WEAV</v>
          </cell>
        </row>
        <row r="526">
          <cell r="EJ526" t="str">
            <v>CHANGSHU XINYU COLOURED WEAVE CO. L</v>
          </cell>
        </row>
        <row r="527">
          <cell r="EJ527" t="str">
            <v>CHANGZHOU FOREIGN TRADE CORP.</v>
          </cell>
        </row>
        <row r="528">
          <cell r="EJ528" t="str">
            <v>CHANGZHOU JIALU TEXTILE CO</v>
          </cell>
        </row>
        <row r="529">
          <cell r="EJ529" t="str">
            <v>CHANGZHOU JIALU TEXTILE CO. LTD.</v>
          </cell>
        </row>
        <row r="530">
          <cell r="EJ530" t="str">
            <v>CHANGZHOU ONE WORLD INTERNATIONAL</v>
          </cell>
        </row>
        <row r="531">
          <cell r="EJ531" t="str">
            <v>CHANGZHOU RIGE TEXTILE CO LTD</v>
          </cell>
        </row>
        <row r="532">
          <cell r="EJ532" t="str">
            <v>CHANGZHOU SAINT ROYAL</v>
          </cell>
        </row>
        <row r="533">
          <cell r="EJ533" t="str">
            <v>CHANGZHOU SAISHI INTERNATIONAL TRAD</v>
          </cell>
        </row>
        <row r="534">
          <cell r="EJ534" t="str">
            <v>CHANGZHOU WIDETEX IMP.&amp; EXP. CO. LT</v>
          </cell>
        </row>
        <row r="535">
          <cell r="EJ535" t="str">
            <v>CHANGZHOU WORLD IMP &amp; EXP CO LTD</v>
          </cell>
        </row>
        <row r="536">
          <cell r="EJ536" t="str">
            <v>CHANGZHOU WORLD IMP and EXP CO LTD</v>
          </cell>
        </row>
        <row r="537">
          <cell r="EJ537" t="str">
            <v>CHANGZHOU WORLD IMP&amp;EXP CO.LTD</v>
          </cell>
        </row>
        <row r="538">
          <cell r="EJ538" t="str">
            <v>CHANGZHOU WUJIN MAHANG YARN DYED</v>
          </cell>
        </row>
        <row r="539">
          <cell r="EJ539" t="str">
            <v>CHANGZHOU YD YORK</v>
          </cell>
        </row>
        <row r="540">
          <cell r="EJ540" t="str">
            <v>CHANGZHOU YUBO TEXTILE</v>
          </cell>
        </row>
        <row r="541">
          <cell r="EJ541" t="str">
            <v>CHANGZOU SHAISHI INTERNATIONAL</v>
          </cell>
        </row>
        <row r="542">
          <cell r="EJ542" t="str">
            <v>CHARGEURS INTERFODERE ITALIA S.p.A.</v>
          </cell>
        </row>
        <row r="543">
          <cell r="EJ543" t="str">
            <v>CHARGEURS INTERLINING</v>
          </cell>
        </row>
        <row r="544">
          <cell r="EJ544" t="str">
            <v>CHARVITEX INC</v>
          </cell>
        </row>
        <row r="545">
          <cell r="EJ545" t="str">
            <v>CHAUDHARY TAGS MFG. CO.</v>
          </cell>
        </row>
        <row r="546">
          <cell r="EJ546" t="str">
            <v>CHAYA GARMENTS</v>
          </cell>
        </row>
        <row r="547">
          <cell r="EJ547" t="str">
            <v>CHEIL INDUSTRIES INC</v>
          </cell>
        </row>
        <row r="548">
          <cell r="EJ548" t="str">
            <v>CHEIRO INTERNATIONAL</v>
          </cell>
        </row>
        <row r="549">
          <cell r="EJ549" t="str">
            <v>CHENAB TEXTILE MILLS</v>
          </cell>
        </row>
        <row r="550">
          <cell r="EJ550" t="str">
            <v>CHENGDE KEDA WOLLEN TEXTILE</v>
          </cell>
        </row>
        <row r="551">
          <cell r="EJ551" t="str">
            <v>CHENGDE KEDA WOLLEN TEXTILE CO.LTD</v>
          </cell>
        </row>
        <row r="552">
          <cell r="EJ552" t="str">
            <v>CHH America Inc</v>
          </cell>
        </row>
        <row r="553">
          <cell r="EJ553" t="str">
            <v>CHINA  HOUSE BAGS AND LUGGAGE LTD</v>
          </cell>
        </row>
        <row r="554">
          <cell r="EJ554" t="str">
            <v>CHINA DYEING HOLDINGS LTD</v>
          </cell>
        </row>
        <row r="555">
          <cell r="EJ555" t="str">
            <v>CHINA HOUSE BAGS AND LUGGAGE LTD</v>
          </cell>
        </row>
        <row r="556">
          <cell r="EJ556" t="str">
            <v>CHINA HOUSE ENTERPRISES LTD</v>
          </cell>
        </row>
        <row r="557">
          <cell r="EJ557" t="str">
            <v>CHINA UNIQUE GARMENTS</v>
          </cell>
        </row>
        <row r="558">
          <cell r="EJ558" t="str">
            <v>CHINAR SYNTEX LTD</v>
          </cell>
        </row>
        <row r="559">
          <cell r="EJ559" t="str">
            <v>CHING FUNG</v>
          </cell>
        </row>
        <row r="560">
          <cell r="EJ560" t="str">
            <v>CHITRALAYA BANIAN COMPANY</v>
          </cell>
        </row>
        <row r="561">
          <cell r="EJ561" t="str">
            <v>CHOPRA IMPEX</v>
          </cell>
        </row>
        <row r="562">
          <cell r="EJ562" t="str">
            <v>CHUNG HING INTERNATIONAL PACKING</v>
          </cell>
        </row>
        <row r="563">
          <cell r="EJ563" t="str">
            <v>CLASSIC CONNECTIONS</v>
          </cell>
        </row>
        <row r="564">
          <cell r="EJ564" t="str">
            <v>CLASSIC FASHIONS DIV</v>
          </cell>
        </row>
        <row r="565">
          <cell r="EJ565" t="str">
            <v>CLASSIC KNITS INDIA PRIVATE LTD.</v>
          </cell>
        </row>
        <row r="566">
          <cell r="EJ566" t="str">
            <v>CLASSIC WEARS PVT LTD</v>
          </cell>
        </row>
        <row r="567">
          <cell r="EJ567" t="str">
            <v>CLOTEX   LABELS CO. LTD</v>
          </cell>
        </row>
        <row r="568">
          <cell r="EJ568" t="str">
            <v>CNC CO. LTD.</v>
          </cell>
        </row>
        <row r="569">
          <cell r="EJ569" t="str">
            <v>CNC Co. Ltd. (Mozartex)</v>
          </cell>
        </row>
        <row r="570">
          <cell r="EJ570" t="str">
            <v>COBRA SRL</v>
          </cell>
        </row>
        <row r="571">
          <cell r="EJ571" t="str">
            <v>CODES AND LABELS LTD.</v>
          </cell>
        </row>
        <row r="572">
          <cell r="EJ572" t="str">
            <v>COLLAR PACK PVT. LTD.</v>
          </cell>
        </row>
        <row r="573">
          <cell r="EJ573" t="str">
            <v>COLMANS GARMENTS INDUSTRIES (PVT) L</v>
          </cell>
        </row>
        <row r="574">
          <cell r="EJ574" t="str">
            <v>COLOR SOLUTIONS INTERNATIONAL</v>
          </cell>
        </row>
        <row r="575">
          <cell r="EJ575" t="str">
            <v>COLORFUL INDUSTRY LIMITED</v>
          </cell>
        </row>
        <row r="576">
          <cell r="EJ576" t="str">
            <v>COLORLINES CLOTHING INDIA PRIVATE</v>
          </cell>
        </row>
        <row r="577">
          <cell r="EJ577" t="str">
            <v>COLOUR CONCEPTS</v>
          </cell>
        </row>
        <row r="578">
          <cell r="EJ578" t="str">
            <v>COLOUR EYE GRAPHICS</v>
          </cell>
        </row>
        <row r="579">
          <cell r="EJ579" t="str">
            <v>COLUMBUS PREMIER SHOES PVT LTD</v>
          </cell>
        </row>
        <row r="580">
          <cell r="EJ580" t="str">
            <v>COMMUNIQUE VOX (C.VOX) LIMITED</v>
          </cell>
        </row>
        <row r="581">
          <cell r="EJ581" t="str">
            <v>CONCORD-MEI INT'L LTD</v>
          </cell>
        </row>
        <row r="582">
          <cell r="EJ582" t="str">
            <v>CONCORDE KNITWEAR</v>
          </cell>
        </row>
        <row r="583">
          <cell r="EJ583" t="str">
            <v>CONE DENIM JIAXING LTD</v>
          </cell>
        </row>
        <row r="584">
          <cell r="EJ584" t="str">
            <v>CONE DENIM(JIAXING) LTD</v>
          </cell>
        </row>
        <row r="585">
          <cell r="EJ585" t="str">
            <v>CONTEXT HFW FACILITIES</v>
          </cell>
        </row>
        <row r="586">
          <cell r="EJ586" t="str">
            <v>COPPO INTERNATIONAL</v>
          </cell>
        </row>
        <row r="587">
          <cell r="EJ587" t="str">
            <v>COROPEX (UNIT-II)</v>
          </cell>
        </row>
        <row r="588">
          <cell r="EJ588" t="str">
            <v>CORPO NEEDS INDIA</v>
          </cell>
        </row>
        <row r="589">
          <cell r="EJ589" t="str">
            <v>CORPORATE BLUES</v>
          </cell>
        </row>
        <row r="590">
          <cell r="EJ590" t="str">
            <v>CORTINA CHINA LIMITED</v>
          </cell>
        </row>
        <row r="591">
          <cell r="EJ591" t="str">
            <v>COSMOS INTERNATIONA</v>
          </cell>
        </row>
        <row r="592">
          <cell r="EJ592" t="str">
            <v>COSMOS INTERNATIONAL</v>
          </cell>
        </row>
        <row r="593">
          <cell r="EJ593" t="str">
            <v>COSMOS TEX FABS</v>
          </cell>
        </row>
        <row r="594">
          <cell r="EJ594" t="str">
            <v>COTONIFICIO  ALBINI SPA</v>
          </cell>
        </row>
        <row r="595">
          <cell r="EJ595" t="str">
            <v>COTONIFICO HONEGGER S.P.A.</v>
          </cell>
        </row>
        <row r="596">
          <cell r="EJ596" t="str">
            <v>COTTAN CRAFT INTERNATIONAL</v>
          </cell>
        </row>
        <row r="597">
          <cell r="EJ597" t="str">
            <v>COTTON COUNTY RETAIL LTD</v>
          </cell>
        </row>
        <row r="598">
          <cell r="EJ598" t="str">
            <v>CRAIGMORE TEXTILES PVT LTD.</v>
          </cell>
        </row>
        <row r="599">
          <cell r="EJ599" t="str">
            <v>CREATIONS LIMITED</v>
          </cell>
        </row>
        <row r="600">
          <cell r="EJ600" t="str">
            <v>CREATIVE CLOTHEX</v>
          </cell>
        </row>
        <row r="601">
          <cell r="EJ601" t="str">
            <v>CREATIVE GARMENTS LTD</v>
          </cell>
        </row>
        <row r="602">
          <cell r="EJ602" t="str">
            <v>CREATIVE PRINT &amp; PACK</v>
          </cell>
        </row>
        <row r="603">
          <cell r="EJ603" t="str">
            <v>CREATIVE PRINT AND PACK</v>
          </cell>
        </row>
        <row r="604">
          <cell r="EJ604" t="str">
            <v>CRESCENDO CLOTHING PVT LTD</v>
          </cell>
        </row>
        <row r="605">
          <cell r="EJ605" t="str">
            <v>CREW B.O.S.PRODUCTS LTD</v>
          </cell>
        </row>
        <row r="606">
          <cell r="EJ606" t="str">
            <v>CROSS COUNTRY APPARELS</v>
          </cell>
        </row>
        <row r="607">
          <cell r="EJ607" t="str">
            <v>CRYSTAL TOWN LIMITED</v>
          </cell>
        </row>
        <row r="608">
          <cell r="EJ608" t="str">
            <v>CUE APPARELS PVT LTD</v>
          </cell>
        </row>
        <row r="609">
          <cell r="EJ609" t="str">
            <v>CULCUTTA INC.</v>
          </cell>
        </row>
        <row r="610">
          <cell r="EJ610" t="str">
            <v>CUSHION SHOES LTD.</v>
          </cell>
        </row>
        <row r="611">
          <cell r="EJ611" t="str">
            <v>CUST PRINT</v>
          </cell>
        </row>
        <row r="612">
          <cell r="EJ612" t="str">
            <v>Calmon &amp; Ferriera</v>
          </cell>
        </row>
        <row r="613">
          <cell r="EJ613" t="str">
            <v>Camellia Clothing Ltd.</v>
          </cell>
        </row>
        <row r="614">
          <cell r="EJ614" t="str">
            <v>Canara Prints</v>
          </cell>
        </row>
        <row r="615">
          <cell r="EJ615" t="str">
            <v>Canclini Tessile Spa</v>
          </cell>
        </row>
        <row r="616">
          <cell r="EJ616" t="str">
            <v>Canepa s.p.a.</v>
          </cell>
        </row>
        <row r="617">
          <cell r="EJ617" t="str">
            <v>Cardboard and Packaging Co (Mys) Pvt. Ltd.</v>
          </cell>
        </row>
        <row r="618">
          <cell r="EJ618" t="str">
            <v>Cardboard&amp;Packaging Co(Mys)P.Ltd.</v>
          </cell>
        </row>
        <row r="619">
          <cell r="EJ619" t="str">
            <v>Cardboard&amp;Packaging Co(Mys)Pvt</v>
          </cell>
        </row>
        <row r="620">
          <cell r="EJ620" t="str">
            <v>Cardboard&amp;Packaging Co(Mys)Pvt Ltd</v>
          </cell>
        </row>
        <row r="621">
          <cell r="EJ621" t="str">
            <v>Carona Knitters</v>
          </cell>
        </row>
        <row r="622">
          <cell r="EJ622" t="str">
            <v>Cassardi International Co.Ltd</v>
          </cell>
        </row>
        <row r="623">
          <cell r="EJ623" t="str">
            <v>Century Denim</v>
          </cell>
        </row>
        <row r="624">
          <cell r="EJ624" t="str">
            <v>Century Textiles And Ind -</v>
          </cell>
        </row>
        <row r="625">
          <cell r="EJ625" t="str">
            <v>Chaitra International</v>
          </cell>
        </row>
        <row r="626">
          <cell r="EJ626" t="str">
            <v>Champion Metal And Plastic</v>
          </cell>
        </row>
        <row r="627">
          <cell r="EJ627" t="str">
            <v>Chamundi Enterprises</v>
          </cell>
        </row>
        <row r="628">
          <cell r="EJ628" t="str">
            <v>Chamundi Labels Pvt. Ltd.</v>
          </cell>
        </row>
        <row r="629">
          <cell r="EJ629" t="str">
            <v>Chamundi Textiles (Silk Mills)Ltd</v>
          </cell>
        </row>
        <row r="630">
          <cell r="EJ630" t="str">
            <v>Chamunditextiles</v>
          </cell>
        </row>
        <row r="631">
          <cell r="EJ631" t="str">
            <v>Chanda Silk Industries P.Ltd.</v>
          </cell>
        </row>
        <row r="632">
          <cell r="EJ632" t="str">
            <v>Changzhou Nanhua tex</v>
          </cell>
        </row>
        <row r="633">
          <cell r="EJ633" t="str">
            <v>Changzhou Yatai Textile</v>
          </cell>
        </row>
        <row r="634">
          <cell r="EJ634" t="str">
            <v>Changzhou Yubo Textile Co. Ltd.</v>
          </cell>
        </row>
        <row r="635">
          <cell r="EJ635" t="str">
            <v>Chaochung textiles co. ltd</v>
          </cell>
        </row>
        <row r="636">
          <cell r="EJ636" t="str">
            <v>Chapman Fraser &amp; Company Limited</v>
          </cell>
        </row>
        <row r="637">
          <cell r="EJ637" t="str">
            <v>Chargeurs Interlining Singapore</v>
          </cell>
        </row>
        <row r="638">
          <cell r="EJ638" t="str">
            <v>Chargeurs Interlining(India) P.Ltd.</v>
          </cell>
        </row>
        <row r="639">
          <cell r="EJ639" t="str">
            <v>Charles Clayton Ltd</v>
          </cell>
        </row>
        <row r="640">
          <cell r="EJ640" t="str">
            <v>Chaya Knitting (P) Ltd.</v>
          </cell>
        </row>
        <row r="641">
          <cell r="EJ641" t="str">
            <v>Checkpoint Kimball Systems B.V</v>
          </cell>
        </row>
        <row r="642">
          <cell r="EJ642" t="str">
            <v>Checkpoint System India Pvt Ltd.</v>
          </cell>
        </row>
        <row r="643">
          <cell r="EJ643" t="str">
            <v>Checkpoint Systems Inc</v>
          </cell>
        </row>
        <row r="644">
          <cell r="EJ644" t="str">
            <v>Chelsa Button International INC</v>
          </cell>
        </row>
        <row r="645">
          <cell r="EJ645" t="str">
            <v>Chenab</v>
          </cell>
        </row>
        <row r="646">
          <cell r="EJ646" t="str">
            <v>Cheng Mei Label Mfg. Corp</v>
          </cell>
        </row>
        <row r="647">
          <cell r="EJ647" t="str">
            <v>Cheung Metal Factory Ltd</v>
          </cell>
        </row>
        <row r="648">
          <cell r="EJ648" t="str">
            <v>Chia Industries Co. Ltd.</v>
          </cell>
        </row>
        <row r="649">
          <cell r="EJ649" t="str">
            <v>Chinar syntex Limited</v>
          </cell>
        </row>
        <row r="650">
          <cell r="EJ650" t="str">
            <v>Chiripal Industries Ltd.</v>
          </cell>
        </row>
        <row r="651">
          <cell r="EJ651" t="str">
            <v>Chun Tai Ind Co</v>
          </cell>
        </row>
        <row r="652">
          <cell r="EJ652" t="str">
            <v>Chung Hing Garment Accessories</v>
          </cell>
        </row>
        <row r="653">
          <cell r="EJ653" t="str">
            <v>Chutex Textile International Co. Lt</v>
          </cell>
        </row>
        <row r="654">
          <cell r="EJ654" t="str">
            <v>Clantex Limited</v>
          </cell>
        </row>
        <row r="655">
          <cell r="EJ655" t="str">
            <v>Class Bunking</v>
          </cell>
        </row>
        <row r="656">
          <cell r="EJ656" t="str">
            <v>Classical Menswear Ltd.</v>
          </cell>
        </row>
        <row r="657">
          <cell r="EJ657" t="str">
            <v>Classical Textiles Printers</v>
          </cell>
        </row>
        <row r="658">
          <cell r="EJ658" t="str">
            <v>Clifton Exports</v>
          </cell>
        </row>
        <row r="659">
          <cell r="EJ659" t="str">
            <v>Clotex Labels Co Ltd</v>
          </cell>
        </row>
        <row r="660">
          <cell r="EJ660" t="str">
            <v>Cloth Makers Ltd</v>
          </cell>
        </row>
        <row r="661">
          <cell r="EJ661" t="str">
            <v>Clothing Intelligence Agency</v>
          </cell>
        </row>
        <row r="662">
          <cell r="EJ662" t="str">
            <v>Collar Pack Pvt Ltd</v>
          </cell>
        </row>
        <row r="663">
          <cell r="EJ663" t="str">
            <v>Colours International Ltd.</v>
          </cell>
        </row>
        <row r="664">
          <cell r="EJ664" t="str">
            <v>Comfort Garments Pvt. Ltd.</v>
          </cell>
        </row>
        <row r="665">
          <cell r="EJ665" t="str">
            <v>Commercial Leather Works</v>
          </cell>
        </row>
        <row r="666">
          <cell r="EJ666" t="str">
            <v>Concorde Knitwears</v>
          </cell>
        </row>
        <row r="667">
          <cell r="EJ667" t="str">
            <v>Consolidated Fabrics Ltd</v>
          </cell>
        </row>
        <row r="668">
          <cell r="EJ668" t="str">
            <v>Continental Button Limited</v>
          </cell>
        </row>
        <row r="669">
          <cell r="EJ669" t="str">
            <v>Core Emballage Limited</v>
          </cell>
        </row>
        <row r="670">
          <cell r="EJ670" t="str">
            <v>Corinne Marketing Services</v>
          </cell>
        </row>
        <row r="671">
          <cell r="EJ671" t="str">
            <v>Cotonificio Albini S.p.A</v>
          </cell>
        </row>
        <row r="672">
          <cell r="EJ672" t="str">
            <v>Crafted Clothing Ltd</v>
          </cell>
        </row>
        <row r="673">
          <cell r="EJ673" t="str">
            <v>Creative Clothing</v>
          </cell>
        </row>
        <row r="674">
          <cell r="EJ674" t="str">
            <v>Cuckoo'S Knitwear</v>
          </cell>
        </row>
        <row r="675">
          <cell r="EJ675" t="str">
            <v>Cyborg(India)Pvt. Ltd.</v>
          </cell>
        </row>
        <row r="676">
          <cell r="EJ676" t="str">
            <v>Cygnus Textile Trading LLC</v>
          </cell>
        </row>
        <row r="677">
          <cell r="EJ677" t="str">
            <v>D.J. Apparels</v>
          </cell>
        </row>
        <row r="678">
          <cell r="EJ678" t="str">
            <v>D.J.APPARELS</v>
          </cell>
        </row>
        <row r="679">
          <cell r="EJ679" t="str">
            <v>D.L.FASHION</v>
          </cell>
        </row>
        <row r="680">
          <cell r="EJ680" t="str">
            <v>D.P LABELS</v>
          </cell>
        </row>
        <row r="681">
          <cell r="EJ681" t="str">
            <v>D.RANILIA FABRICS PVT. LTD.</v>
          </cell>
        </row>
        <row r="682">
          <cell r="EJ682" t="str">
            <v>D.SAMSON INDUSTRIES PVT LTD</v>
          </cell>
        </row>
        <row r="683">
          <cell r="EJ683" t="str">
            <v>DAC PACIFIC LTD</v>
          </cell>
        </row>
        <row r="684">
          <cell r="EJ684" t="str">
            <v>DAE YONG TEXTILE CO. LTD</v>
          </cell>
        </row>
        <row r="685">
          <cell r="EJ685" t="str">
            <v>DAE YONG TEXTILE CO., LTD</v>
          </cell>
        </row>
        <row r="686">
          <cell r="EJ686" t="str">
            <v>DAILY TEXTILES</v>
          </cell>
        </row>
        <row r="687">
          <cell r="EJ687" t="str">
            <v>DAILYWIN WATCH PRODUCTS MFG.LTD</v>
          </cell>
        </row>
        <row r="688">
          <cell r="EJ688" t="str">
            <v>DAKS INDIA</v>
          </cell>
        </row>
        <row r="689">
          <cell r="EJ689" t="str">
            <v>DAMAN TEXTILES</v>
          </cell>
        </row>
        <row r="690">
          <cell r="EJ690" t="str">
            <v>DAMODAR INDUSTRIES LTD</v>
          </cell>
        </row>
        <row r="691">
          <cell r="EJ691" t="str">
            <v>DARSHAN INC</v>
          </cell>
        </row>
        <row r="692">
          <cell r="EJ692" t="str">
            <v>DAU'S PACKAGING INDIA PVT LTD</v>
          </cell>
        </row>
        <row r="693">
          <cell r="EJ693" t="str">
            <v>DAVINDER SANDHU IMPEX PVT LTD</v>
          </cell>
        </row>
        <row r="694">
          <cell r="EJ694" t="str">
            <v>DCS INTERNATIONAL PVT LTD</v>
          </cell>
        </row>
        <row r="695">
          <cell r="EJ695" t="str">
            <v>DCS International</v>
          </cell>
        </row>
        <row r="696">
          <cell r="EJ696" t="str">
            <v>DE LICACY INDUSTRIAL CO</v>
          </cell>
        </row>
        <row r="697">
          <cell r="EJ697" t="str">
            <v>DECATHLON SPORTS INDIA PVT LTD</v>
          </cell>
        </row>
        <row r="698">
          <cell r="EJ698" t="str">
            <v>DECORPAC INDIA (P) LTD</v>
          </cell>
        </row>
        <row r="699">
          <cell r="EJ699" t="str">
            <v>DECORPAC INDIA PRIVATE LIMITED</v>
          </cell>
        </row>
        <row r="700">
          <cell r="EJ700" t="str">
            <v>DECOTEX(SUZHOU) CO  LTD</v>
          </cell>
        </row>
        <row r="701">
          <cell r="EJ701" t="str">
            <v>DECRR INTERIO PRIVATE LIMITED</v>
          </cell>
        </row>
        <row r="702">
          <cell r="EJ702" t="str">
            <v>DEE JAY INERNATIONAL</v>
          </cell>
        </row>
        <row r="703">
          <cell r="EJ703" t="str">
            <v>DEEGEE TEXTILES PRIVATE LIMITED</v>
          </cell>
        </row>
        <row r="704">
          <cell r="EJ704" t="str">
            <v>DEEPASRI PRINTERS</v>
          </cell>
        </row>
        <row r="705">
          <cell r="EJ705" t="str">
            <v>DELHI SALES CORPORATION</v>
          </cell>
        </row>
        <row r="706">
          <cell r="EJ706" t="str">
            <v>DELITE APPARELS LTD</v>
          </cell>
        </row>
        <row r="707">
          <cell r="EJ707" t="str">
            <v>DENHAM THE JEANMAKER B.V.</v>
          </cell>
        </row>
        <row r="708">
          <cell r="EJ708" t="str">
            <v>DENIM ONLINE EXPORTS PVT LTD</v>
          </cell>
        </row>
        <row r="709">
          <cell r="EJ709" t="str">
            <v>DENIMACH LTD</v>
          </cell>
        </row>
        <row r="710">
          <cell r="EJ710" t="str">
            <v>DESIGN CLASSICS EXPORT PVT LTD</v>
          </cell>
        </row>
        <row r="711">
          <cell r="EJ711" t="str">
            <v>DESIGN DEN</v>
          </cell>
        </row>
        <row r="712">
          <cell r="EJ712" t="str">
            <v>DESIGNER DREEMZ</v>
          </cell>
        </row>
        <row r="713">
          <cell r="EJ713" t="str">
            <v>DESMOND INTERNATIONAL CO. LTD</v>
          </cell>
        </row>
        <row r="714">
          <cell r="EJ714" t="str">
            <v>DEV EXFOFAB</v>
          </cell>
        </row>
        <row r="715">
          <cell r="EJ715" t="str">
            <v>DEV HANDICRAFTS</v>
          </cell>
        </row>
        <row r="716">
          <cell r="EJ716" t="str">
            <v>DEVANG</v>
          </cell>
        </row>
        <row r="717">
          <cell r="EJ717" t="str">
            <v>DEVIDHAAN APPARELS PVT LTD</v>
          </cell>
        </row>
        <row r="718">
          <cell r="EJ718" t="str">
            <v>DEZINE CORP CREATION</v>
          </cell>
        </row>
        <row r="719">
          <cell r="EJ719" t="str">
            <v>DG GARMENTS</v>
          </cell>
        </row>
        <row r="720">
          <cell r="EJ720" t="str">
            <v>DHAN ASSOCIATES (HK) LTD</v>
          </cell>
        </row>
        <row r="721">
          <cell r="EJ721" t="str">
            <v>DHAN RAJ MEHRA &amp; CO</v>
          </cell>
        </row>
        <row r="722">
          <cell r="EJ722" t="str">
            <v>DHANANJAI LIFESTYLE LTD</v>
          </cell>
        </row>
        <row r="723">
          <cell r="EJ723" t="str">
            <v>DHANLAXMI FABRICS LIMITED</v>
          </cell>
        </row>
        <row r="724">
          <cell r="EJ724" t="str">
            <v>DHANPAT RAI WALAITI RAM OSWAL</v>
          </cell>
        </row>
        <row r="725">
          <cell r="EJ725" t="str">
            <v>DHANUSH ENTERPRISE</v>
          </cell>
        </row>
        <row r="726">
          <cell r="EJ726" t="str">
            <v>DHARNENDRA OFFICE SOLUTION</v>
          </cell>
        </row>
        <row r="727">
          <cell r="EJ727" t="str">
            <v>DHARNISS TRADERS</v>
          </cell>
        </row>
        <row r="728">
          <cell r="EJ728" t="str">
            <v>DHARSENIS FASHIONS</v>
          </cell>
        </row>
        <row r="729">
          <cell r="EJ729" t="str">
            <v>DHARSHINI IMPEX (P) LTD</v>
          </cell>
        </row>
        <row r="730">
          <cell r="EJ730" t="str">
            <v>DHIR GLOBAL INDUSTRIA PVT LTD</v>
          </cell>
        </row>
        <row r="731">
          <cell r="EJ731" t="str">
            <v>DHJ Industries</v>
          </cell>
        </row>
        <row r="732">
          <cell r="EJ732" t="str">
            <v>DIBELLA INDIA</v>
          </cell>
        </row>
        <row r="733">
          <cell r="EJ733" t="str">
            <v>DIEFENTHAL ASIA LIMITED</v>
          </cell>
        </row>
        <row r="734">
          <cell r="EJ734" t="str">
            <v>DIFFERENT CLOTHING CREATIONS</v>
          </cell>
        </row>
        <row r="735">
          <cell r="EJ735" t="str">
            <v>DIGITAL FASHION STUDIO</v>
          </cell>
        </row>
        <row r="736">
          <cell r="EJ736" t="str">
            <v>DIGITEX MACAO COMMERCIAL</v>
          </cell>
        </row>
        <row r="737">
          <cell r="EJ737" t="str">
            <v>DIGJAM LIMITED</v>
          </cell>
        </row>
        <row r="738">
          <cell r="EJ738" t="str">
            <v>DINAMIK</v>
          </cell>
        </row>
        <row r="739">
          <cell r="EJ739" t="str">
            <v>DINESH PRINTERS</v>
          </cell>
        </row>
        <row r="740">
          <cell r="EJ740" t="str">
            <v>DIRECTIONS-PACKAGING</v>
          </cell>
        </row>
        <row r="741">
          <cell r="EJ741" t="str">
            <v>DIVINE IMPEX</v>
          </cell>
        </row>
        <row r="742">
          <cell r="EJ742" t="str">
            <v>DIVINITEE GENESIS APPAREL PVT LTD</v>
          </cell>
        </row>
        <row r="743">
          <cell r="EJ743" t="str">
            <v>DIVYKRITI</v>
          </cell>
        </row>
        <row r="744">
          <cell r="EJ744" t="str">
            <v>DJS CLOTHING</v>
          </cell>
        </row>
        <row r="745">
          <cell r="EJ745" t="str">
            <v>DOLLAR EXPORTSS</v>
          </cell>
        </row>
        <row r="746">
          <cell r="EJ746" t="str">
            <v>DONEAR FASHION LINK PVT LTD</v>
          </cell>
        </row>
        <row r="747">
          <cell r="EJ747" t="str">
            <v>DONEAR INDUSTRIES LTD.</v>
          </cell>
        </row>
        <row r="748">
          <cell r="EJ748" t="str">
            <v>DONG YING (HK) LABELS LIMITED</v>
          </cell>
        </row>
        <row r="749">
          <cell r="EJ749" t="str">
            <v>DONG YING PTE LTD</v>
          </cell>
        </row>
        <row r="750">
          <cell r="EJ750" t="str">
            <v>DONGCHUAN (HK) GARMENTS ACCESSORIES</v>
          </cell>
        </row>
        <row r="751">
          <cell r="EJ751" t="str">
            <v>DONGGUAN WELLCONN IMPORT&amp;EXPORT CO.</v>
          </cell>
        </row>
        <row r="752">
          <cell r="EJ752" t="str">
            <v>DONGGUAN XINGXIANGLI CLOTHING</v>
          </cell>
        </row>
        <row r="753">
          <cell r="EJ753" t="str">
            <v>DONGGUAN YUFENGLING GARMENT CO.LTD</v>
          </cell>
        </row>
        <row r="754">
          <cell r="EJ754" t="str">
            <v>DONGGUAN YUGUANG IMPORTS AND EXPORT</v>
          </cell>
        </row>
        <row r="755">
          <cell r="EJ755" t="str">
            <v>DOUGLAS &amp; GRAHAME LIMITED</v>
          </cell>
        </row>
        <row r="756">
          <cell r="EJ756" t="str">
            <v>DRESSWALLA CLOTHING CO</v>
          </cell>
        </row>
        <row r="757">
          <cell r="EJ757" t="str">
            <v>DRISH SHOES LTD</v>
          </cell>
        </row>
        <row r="758">
          <cell r="EJ758" t="str">
            <v>DUCA VISCONTI</v>
          </cell>
        </row>
        <row r="759">
          <cell r="EJ759" t="str">
            <v>DUCA VISCONTI DI MODERONE/VELVIS S.</v>
          </cell>
        </row>
        <row r="760">
          <cell r="EJ760" t="str">
            <v>DURASIGN CORPORATION</v>
          </cell>
        </row>
        <row r="761">
          <cell r="EJ761" t="str">
            <v>DURATEX APPARELS</v>
          </cell>
        </row>
        <row r="762">
          <cell r="EJ762" t="str">
            <v>DURATEX SILK MILLS LTD</v>
          </cell>
        </row>
        <row r="763">
          <cell r="EJ763" t="str">
            <v>DUTEL S.A. S</v>
          </cell>
        </row>
        <row r="764">
          <cell r="EJ764" t="str">
            <v>DYNA FASHION</v>
          </cell>
        </row>
        <row r="765">
          <cell r="EJ765" t="str">
            <v>DYNAFLEX PRIVATE LIMITED</v>
          </cell>
        </row>
        <row r="766">
          <cell r="EJ766" t="str">
            <v>DYSTAR INDIA PVT LTD</v>
          </cell>
        </row>
        <row r="767">
          <cell r="EJ767" t="str">
            <v>DZYNX INTERIORS</v>
          </cell>
        </row>
        <row r="768">
          <cell r="EJ768" t="str">
            <v>Darshan Inc.</v>
          </cell>
        </row>
        <row r="769">
          <cell r="EJ769" t="str">
            <v>Data Press</v>
          </cell>
        </row>
        <row r="770">
          <cell r="EJ770" t="str">
            <v>Davin Marketing</v>
          </cell>
        </row>
        <row r="771">
          <cell r="EJ771" t="str">
            <v>Deacon &amp; Co. Ltd.</v>
          </cell>
        </row>
        <row r="772">
          <cell r="EJ772" t="str">
            <v>Decorpac India P Ltd.</v>
          </cell>
        </row>
        <row r="773">
          <cell r="EJ773" t="str">
            <v>Decotex</v>
          </cell>
        </row>
        <row r="774">
          <cell r="EJ774" t="str">
            <v>Dee Pee Sons</v>
          </cell>
        </row>
        <row r="775">
          <cell r="EJ775" t="str">
            <v>Deep Overseas</v>
          </cell>
        </row>
        <row r="776">
          <cell r="EJ776" t="str">
            <v>Deepak Apparels Pvt Ltd</v>
          </cell>
        </row>
        <row r="777">
          <cell r="EJ777" t="str">
            <v>Delicacy</v>
          </cell>
        </row>
        <row r="778">
          <cell r="EJ778" t="str">
            <v>Deluxe Fabrics</v>
          </cell>
        </row>
        <row r="779">
          <cell r="EJ779" t="str">
            <v>Deluxe Fabrics Ltd.</v>
          </cell>
        </row>
        <row r="780">
          <cell r="EJ780" t="str">
            <v>Demo Factory</v>
          </cell>
        </row>
        <row r="781">
          <cell r="EJ781" t="str">
            <v>Desmond International Co Ltd.</v>
          </cell>
        </row>
        <row r="782">
          <cell r="EJ782" t="str">
            <v>Deveaux</v>
          </cell>
        </row>
        <row r="783">
          <cell r="EJ783" t="str">
            <v>Deveaux Sa</v>
          </cell>
        </row>
        <row r="784">
          <cell r="EJ784" t="str">
            <v>Devetex Delius-Verseidag Textil</v>
          </cell>
        </row>
        <row r="785">
          <cell r="EJ785" t="str">
            <v>Devichand Pannaji &amp; Co</v>
          </cell>
        </row>
        <row r="786">
          <cell r="EJ786" t="str">
            <v>Devrat Overseas</v>
          </cell>
        </row>
        <row r="787">
          <cell r="EJ787" t="str">
            <v>Dextrous Faber Pvt. Ltd.</v>
          </cell>
        </row>
        <row r="788">
          <cell r="EJ788" t="str">
            <v>Dhanraj Mehra and Co.</v>
          </cell>
        </row>
        <row r="789">
          <cell r="EJ789" t="str">
            <v>Dhatri Kreations</v>
          </cell>
        </row>
        <row r="790">
          <cell r="EJ790" t="str">
            <v>Dhruv Globals Ltd.</v>
          </cell>
        </row>
        <row r="791">
          <cell r="EJ791" t="str">
            <v>Digitex India Inc</v>
          </cell>
        </row>
        <row r="792">
          <cell r="EJ792" t="str">
            <v>Digjam</v>
          </cell>
        </row>
        <row r="793">
          <cell r="EJ793" t="str">
            <v>Dinesh Exports</v>
          </cell>
        </row>
        <row r="794">
          <cell r="EJ794" t="str">
            <v>Dinesh Fabrics</v>
          </cell>
        </row>
        <row r="795">
          <cell r="EJ795" t="str">
            <v>Directions</v>
          </cell>
        </row>
        <row r="796">
          <cell r="EJ796" t="str">
            <v>Diseno E Impression Indet S.L.</v>
          </cell>
        </row>
        <row r="797">
          <cell r="EJ797" t="str">
            <v>Disha Clothing</v>
          </cell>
        </row>
        <row r="798">
          <cell r="EJ798" t="str">
            <v>Dng Exports</v>
          </cell>
        </row>
        <row r="799">
          <cell r="EJ799" t="str">
            <v>DongGuan Oufeiya Leather Co Ltd</v>
          </cell>
        </row>
        <row r="800">
          <cell r="EJ800" t="str">
            <v>Donier Industries Ltd</v>
          </cell>
        </row>
        <row r="801">
          <cell r="EJ801" t="str">
            <v>Doree Corp</v>
          </cell>
        </row>
        <row r="802">
          <cell r="EJ802" t="str">
            <v>Dot Matrix</v>
          </cell>
        </row>
        <row r="803">
          <cell r="EJ803" t="str">
            <v>Dox Perfekt textil Gmbh &amp; co K.G</v>
          </cell>
        </row>
        <row r="804">
          <cell r="EJ804" t="str">
            <v>Dragon Apparel International  Co.</v>
          </cell>
        </row>
        <row r="805">
          <cell r="EJ805" t="str">
            <v>Dragon Apparel International co Ltd</v>
          </cell>
        </row>
        <row r="806">
          <cell r="EJ806" t="str">
            <v>Dream Designs</v>
          </cell>
        </row>
        <row r="807">
          <cell r="EJ807" t="str">
            <v>Dressmen Apperals Ltd.</v>
          </cell>
        </row>
        <row r="808">
          <cell r="EJ808" t="str">
            <v>Dressmen Garments Limited</v>
          </cell>
        </row>
        <row r="809">
          <cell r="EJ809" t="str">
            <v>Dresswalla Clothing Co.</v>
          </cell>
        </row>
        <row r="810">
          <cell r="EJ810" t="str">
            <v>Drish Shoes Ltd.</v>
          </cell>
        </row>
        <row r="811">
          <cell r="EJ811" t="str">
            <v>Duratex Silk Mills Ltd.</v>
          </cell>
        </row>
        <row r="812">
          <cell r="EJ812" t="str">
            <v>Duro Textiles Llc</v>
          </cell>
        </row>
        <row r="813">
          <cell r="EJ813" t="str">
            <v>Dwarkamai Packaging Pvt.Ltd.</v>
          </cell>
        </row>
        <row r="814">
          <cell r="EJ814" t="str">
            <v>E-LAND APPAREL LIMITED</v>
          </cell>
        </row>
        <row r="815">
          <cell r="EJ815" t="str">
            <v>E.C.DESIGNS</v>
          </cell>
        </row>
        <row r="816">
          <cell r="EJ816" t="str">
            <v>E.Miroglio AD / Miroglio Lana</v>
          </cell>
        </row>
        <row r="817">
          <cell r="EJ817" t="str">
            <v>E.THOMAS</v>
          </cell>
        </row>
        <row r="818">
          <cell r="EJ818" t="str">
            <v>EAGLE PRINTERS</v>
          </cell>
        </row>
        <row r="819">
          <cell r="EJ819" t="str">
            <v>EAST WEST BD LIMITED</v>
          </cell>
        </row>
        <row r="820">
          <cell r="EJ820" t="str">
            <v>EASTERN MART GLOBAL FASHIONS PVT LT</v>
          </cell>
        </row>
        <row r="821">
          <cell r="EJ821" t="str">
            <v>EASTMAN CLOTHING COMPANY PVT  LTD</v>
          </cell>
        </row>
        <row r="822">
          <cell r="EJ822" t="str">
            <v>EASTMAN EXPORTS GLOBAL CLOTHING (P)</v>
          </cell>
        </row>
        <row r="823">
          <cell r="EJ823" t="str">
            <v>EASTSTAR ENTERPRISES</v>
          </cell>
        </row>
        <row r="824">
          <cell r="EJ824" t="str">
            <v>EASY FLUX POLYMERS PRIVATE LIMITED</v>
          </cell>
        </row>
        <row r="825">
          <cell r="EJ825" t="str">
            <v>EBAGDA (HK) ENTERPRISES COLTD</v>
          </cell>
        </row>
        <row r="826">
          <cell r="EJ826" t="str">
            <v>ECFY CONSULTING PVT LTD</v>
          </cell>
        </row>
        <row r="827">
          <cell r="EJ827" t="str">
            <v>ECO 365 PRIVATE LIMITED</v>
          </cell>
        </row>
        <row r="828">
          <cell r="EJ828" t="str">
            <v>ECO KRAFT</v>
          </cell>
        </row>
        <row r="829">
          <cell r="EJ829" t="str">
            <v>EDEN ROAD INTERNATIONAL LIMITED</v>
          </cell>
        </row>
        <row r="830">
          <cell r="EJ830" t="str">
            <v>EDEN ROAD INTERNATIONAL LTD</v>
          </cell>
        </row>
        <row r="831">
          <cell r="EJ831" t="str">
            <v>EDO AYAKKABI TEKSTIL SAN.TIC.LTD.ST</v>
          </cell>
        </row>
        <row r="832">
          <cell r="EJ832" t="str">
            <v>EFFICIENT DATA PROCESSING PVT LTD.</v>
          </cell>
        </row>
        <row r="833">
          <cell r="EJ833" t="str">
            <v>EGANA India Pvt Ltd</v>
          </cell>
        </row>
        <row r="834">
          <cell r="EJ834" t="str">
            <v>EISHO CO LTD</v>
          </cell>
        </row>
        <row r="835">
          <cell r="EJ835" t="str">
            <v>EISHO CO. LTD</v>
          </cell>
        </row>
        <row r="836">
          <cell r="EJ836" t="str">
            <v>EKATRA HOSPITALITY VENTURES PVT LTD</v>
          </cell>
        </row>
        <row r="837">
          <cell r="EJ837" t="str">
            <v>ELEGANT DYEING AND PROCESSING LIMIT</v>
          </cell>
        </row>
        <row r="838">
          <cell r="EJ838" t="str">
            <v>ELEGANT ENTERPRISES</v>
          </cell>
        </row>
        <row r="839">
          <cell r="EJ839" t="str">
            <v>ELENA CLOTHING</v>
          </cell>
        </row>
        <row r="840">
          <cell r="EJ840" t="str">
            <v>ELITE GARMENTS IND. LTD</v>
          </cell>
        </row>
        <row r="841">
          <cell r="EJ841" t="str">
            <v>ELVIS JESUS &amp; CO COUTURE LTD</v>
          </cell>
        </row>
        <row r="842">
          <cell r="EJ842" t="str">
            <v>EMBEE PACKAGING</v>
          </cell>
        </row>
        <row r="843">
          <cell r="EJ843" t="str">
            <v>EMERALD LACE</v>
          </cell>
        </row>
        <row r="844">
          <cell r="EJ844" t="str">
            <v>EMERY WORLDWIDE (INDIA) PVT LTD.</v>
          </cell>
        </row>
        <row r="845">
          <cell r="EJ845" t="str">
            <v>EMMETEX  ETICHETTIFICIO S.R.L.</v>
          </cell>
        </row>
        <row r="846">
          <cell r="EJ846" t="str">
            <v>EMPIRE CLOTHING</v>
          </cell>
        </row>
        <row r="847">
          <cell r="EJ847" t="str">
            <v>EMPIRE SILK WEAVING INDUSTRIES</v>
          </cell>
        </row>
        <row r="848">
          <cell r="EJ848" t="str">
            <v>EMPITEX FABRICS PVT LTD</v>
          </cell>
        </row>
        <row r="849">
          <cell r="EJ849" t="str">
            <v>EMPLASTICOS</v>
          </cell>
        </row>
        <row r="850">
          <cell r="EJ850" t="str">
            <v>EMSIG Manufacturing India (P) Ltd</v>
          </cell>
        </row>
        <row r="851">
          <cell r="EJ851" t="str">
            <v>ENREK VENTURES PRIVATE LIMITED</v>
          </cell>
        </row>
        <row r="852">
          <cell r="EJ852" t="str">
            <v>ENRICH EXPORTS</v>
          </cell>
        </row>
        <row r="853">
          <cell r="EJ853" t="str">
            <v>ENVENT WORLD WIDE PRIVATE LIMITED</v>
          </cell>
        </row>
        <row r="854">
          <cell r="EJ854" t="str">
            <v>EON TEX INDUSTRIES</v>
          </cell>
        </row>
        <row r="855">
          <cell r="EJ855" t="str">
            <v>ERSAT TEKSTIL KONF. SAN VE TIC</v>
          </cell>
        </row>
        <row r="856">
          <cell r="EJ856" t="str">
            <v>ERSAT TEKSTIL KONF. SAN VE TIC LTD</v>
          </cell>
        </row>
        <row r="857">
          <cell r="EJ857" t="str">
            <v>ERUM EXPORT PRIVATE LIMITED</v>
          </cell>
        </row>
        <row r="858">
          <cell r="EJ858" t="str">
            <v>ESQUEL ENTERPRISES LIMITED</v>
          </cell>
        </row>
        <row r="859">
          <cell r="EJ859" t="str">
            <v>ESQUEL ENTERPRISES LTD</v>
          </cell>
        </row>
        <row r="860">
          <cell r="EJ860" t="str">
            <v>ESQUEL ENTERPRISES LTD.</v>
          </cell>
        </row>
        <row r="861">
          <cell r="EJ861" t="str">
            <v>ESSAR EXPORTS REPRESENTATIVE OFFICE</v>
          </cell>
        </row>
        <row r="862">
          <cell r="EJ862" t="str">
            <v>ESSCEE ENTERPRISES</v>
          </cell>
        </row>
        <row r="863">
          <cell r="EJ863" t="str">
            <v>ESTABANELL  Y  PAHISA</v>
          </cell>
        </row>
        <row r="864">
          <cell r="EJ864" t="str">
            <v>ETON CLOTHING CO PVT LTD</v>
          </cell>
        </row>
        <row r="865">
          <cell r="EJ865" t="str">
            <v>ETS CHARLES CHEVIGNON</v>
          </cell>
        </row>
        <row r="866">
          <cell r="EJ866" t="str">
            <v>EUGSTER  &amp; HUBER TEXTIL AG</v>
          </cell>
        </row>
        <row r="867">
          <cell r="EJ867" t="str">
            <v>EUGSTER  and HUBER TEXTIL A</v>
          </cell>
        </row>
        <row r="868">
          <cell r="EJ868" t="str">
            <v>EURO LABELS INDUSTRIES</v>
          </cell>
        </row>
        <row r="869">
          <cell r="EJ869" t="str">
            <v>EVERTEX INDUSTRIES (HOLDING) LTD</v>
          </cell>
        </row>
        <row r="870">
          <cell r="EJ870" t="str">
            <v>EVINIX CONSOLIDATED</v>
          </cell>
        </row>
        <row r="871">
          <cell r="EJ871" t="str">
            <v>EXIM KNITS P. LTD.</v>
          </cell>
        </row>
        <row r="872">
          <cell r="EJ872" t="str">
            <v>EXOTIC CLOTHING</v>
          </cell>
        </row>
        <row r="873">
          <cell r="EJ873" t="str">
            <v>EXOTIC ENTERPRISES</v>
          </cell>
        </row>
        <row r="874">
          <cell r="EJ874" t="str">
            <v>EXPE TEXTILE INC</v>
          </cell>
        </row>
        <row r="875">
          <cell r="EJ875" t="str">
            <v>EXPO CAPITAL LTD</v>
          </cell>
        </row>
        <row r="876">
          <cell r="EJ876" t="str">
            <v>EXPO INTERNATIONAL</v>
          </cell>
        </row>
        <row r="877">
          <cell r="EJ877" t="str">
            <v>EXQUISITE PACKAGING PVT LTD</v>
          </cell>
        </row>
        <row r="878">
          <cell r="EJ878" t="str">
            <v>EXSA  A.H.L.S.B</v>
          </cell>
        </row>
        <row r="879">
          <cell r="EJ879" t="str">
            <v>EZING VENTURE</v>
          </cell>
        </row>
        <row r="880">
          <cell r="EJ880" t="str">
            <v>Eagle Star</v>
          </cell>
        </row>
        <row r="881">
          <cell r="EJ881" t="str">
            <v>East Face Footwear Pvt. Ltd.</v>
          </cell>
        </row>
        <row r="882">
          <cell r="EJ882" t="str">
            <v>East Sun Button International Ltd</v>
          </cell>
        </row>
        <row r="883">
          <cell r="EJ883" t="str">
            <v>Eastend Exports</v>
          </cell>
        </row>
        <row r="884">
          <cell r="EJ884" t="str">
            <v>Eastern Industries</v>
          </cell>
        </row>
        <row r="885">
          <cell r="EJ885" t="str">
            <v>Eastern Zipper Co.Pvt.Ltd.</v>
          </cell>
        </row>
        <row r="886">
          <cell r="EJ886" t="str">
            <v>Eastern mart global fashions pvt Ltd</v>
          </cell>
        </row>
        <row r="887">
          <cell r="EJ887" t="str">
            <v>Eastman Export Global Clothing Limited</v>
          </cell>
        </row>
        <row r="888">
          <cell r="EJ888" t="str">
            <v>Eastman fashions</v>
          </cell>
        </row>
        <row r="889">
          <cell r="EJ889" t="str">
            <v>Easy Pack</v>
          </cell>
        </row>
        <row r="890">
          <cell r="EJ890" t="str">
            <v>Echelon</v>
          </cell>
        </row>
        <row r="891">
          <cell r="EJ891" t="str">
            <v>Eco Scapes</v>
          </cell>
        </row>
        <row r="892">
          <cell r="EJ892" t="str">
            <v>Elegant Rocks Pvt. Ltd.</v>
          </cell>
        </row>
        <row r="893">
          <cell r="EJ893" t="str">
            <v>Em Em Exports</v>
          </cell>
        </row>
        <row r="894">
          <cell r="EJ894" t="str">
            <v>Embassy Packaging</v>
          </cell>
        </row>
        <row r="895">
          <cell r="EJ895" t="str">
            <v>Emperor Textiles (P) Ltd.</v>
          </cell>
        </row>
        <row r="896">
          <cell r="EJ896" t="str">
            <v>Empilon fabrics Pvt Ltd</v>
          </cell>
        </row>
        <row r="897">
          <cell r="EJ897" t="str">
            <v>Encore</v>
          </cell>
        </row>
        <row r="898">
          <cell r="EJ898" t="str">
            <v>English Apparels</v>
          </cell>
        </row>
        <row r="899">
          <cell r="EJ899" t="str">
            <v>Eqqus Leather Ware Pvt.Ltd.</v>
          </cell>
        </row>
        <row r="900">
          <cell r="EJ900" t="str">
            <v>Erum (Hong Kong) Limited</v>
          </cell>
        </row>
        <row r="901">
          <cell r="EJ901" t="str">
            <v>Eskay Knit (India) Ltd.</v>
          </cell>
        </row>
        <row r="902">
          <cell r="EJ902" t="str">
            <v>Esprit Regional Services Ltd</v>
          </cell>
        </row>
        <row r="903">
          <cell r="EJ903" t="str">
            <v>Etacol Hong Kong Ltd.</v>
          </cell>
        </row>
        <row r="904">
          <cell r="EJ904" t="str">
            <v>Euro Jersey</v>
          </cell>
        </row>
        <row r="905">
          <cell r="EJ905" t="str">
            <v>Eveline International</v>
          </cell>
        </row>
        <row r="906">
          <cell r="EJ906" t="str">
            <v>Everite Limited</v>
          </cell>
        </row>
        <row r="907">
          <cell r="EJ907" t="str">
            <v>Excel Global Fashion and apparel pvt Ltd</v>
          </cell>
        </row>
        <row r="908">
          <cell r="EJ908" t="str">
            <v>Excelassoc Co. Ltd</v>
          </cell>
        </row>
        <row r="909">
          <cell r="EJ909" t="str">
            <v>Exclusive Fibric Ind. Pvt. Ltd.</v>
          </cell>
        </row>
        <row r="910">
          <cell r="EJ910" t="str">
            <v>Exim knits pvt ltd</v>
          </cell>
        </row>
        <row r="911">
          <cell r="EJ911" t="str">
            <v>Expo Combine Enterprises Pte Ltd</v>
          </cell>
        </row>
        <row r="912">
          <cell r="EJ912" t="str">
            <v>Expo Freight Pvt. Ltd.</v>
          </cell>
        </row>
        <row r="913">
          <cell r="EJ913" t="str">
            <v>Expo Marketing Services</v>
          </cell>
        </row>
        <row r="914">
          <cell r="EJ914" t="str">
            <v>Expo Prints</v>
          </cell>
        </row>
        <row r="915">
          <cell r="EJ915" t="str">
            <v>Eye For Textile BV</v>
          </cell>
        </row>
        <row r="916">
          <cell r="EJ916" t="str">
            <v>Ezy Slide Fastners Ltd.</v>
          </cell>
        </row>
        <row r="917">
          <cell r="EJ917" t="str">
            <v>F C INTERNATIONAL</v>
          </cell>
        </row>
        <row r="918">
          <cell r="EJ918" t="str">
            <v>F M HAEMMERLE TEXTILES LTD</v>
          </cell>
        </row>
        <row r="919">
          <cell r="EJ919" t="str">
            <v>F M HAMMERLE TEXTILES LTD</v>
          </cell>
        </row>
        <row r="920">
          <cell r="EJ920" t="str">
            <v>F M Hammerle</v>
          </cell>
        </row>
        <row r="921">
          <cell r="EJ921" t="str">
            <v>F. M. HAMMERLE</v>
          </cell>
        </row>
        <row r="922">
          <cell r="EJ922" t="str">
            <v>F.M.HAMMERLE</v>
          </cell>
        </row>
        <row r="923">
          <cell r="EJ923" t="str">
            <v>FAB -  Distributors</v>
          </cell>
        </row>
        <row r="924">
          <cell r="EJ924" t="str">
            <v>FAB DISTRIBUTORS</v>
          </cell>
        </row>
        <row r="925">
          <cell r="EJ925" t="str">
            <v>FAB INC</v>
          </cell>
        </row>
        <row r="926">
          <cell r="EJ926" t="str">
            <v>FAB SOURCES (INDIA)</v>
          </cell>
        </row>
        <row r="927">
          <cell r="EJ927" t="str">
            <v>FAB TREND INDIA</v>
          </cell>
        </row>
        <row r="928">
          <cell r="EJ928" t="str">
            <v>FAB WOOD CREATIONS</v>
          </cell>
        </row>
        <row r="929">
          <cell r="EJ929" t="str">
            <v>FABRITEX EXPORTS PVT. LTD.</v>
          </cell>
        </row>
        <row r="930">
          <cell r="EJ930" t="str">
            <v>FABRITEX PRIVATE LIMITED</v>
          </cell>
        </row>
        <row r="931">
          <cell r="EJ931" t="str">
            <v>FADEMA COMPANY LIMITED</v>
          </cell>
        </row>
        <row r="932">
          <cell r="EJ932" t="str">
            <v>FAR EAST INTERNATIONAL</v>
          </cell>
        </row>
        <row r="933">
          <cell r="EJ933" t="str">
            <v>FAROOQUI &amp; SONS TRADING PRIVATE LIM</v>
          </cell>
        </row>
        <row r="934">
          <cell r="EJ934" t="str">
            <v>FASHION ACCESS</v>
          </cell>
        </row>
        <row r="935">
          <cell r="EJ935" t="str">
            <v>FASHION BOX SPA</v>
          </cell>
        </row>
        <row r="936">
          <cell r="EJ936" t="str">
            <v>FASHION CLOTHING CO</v>
          </cell>
        </row>
        <row r="937">
          <cell r="EJ937" t="str">
            <v>FASHION CREATIVE LINING LIMITED</v>
          </cell>
        </row>
        <row r="938">
          <cell r="EJ938" t="str">
            <v>FASHION DEZIRE</v>
          </cell>
        </row>
        <row r="939">
          <cell r="EJ939" t="str">
            <v>FASHION FOCUS</v>
          </cell>
        </row>
        <row r="940">
          <cell r="EJ940" t="str">
            <v>FASHION GAUGE KNITWEARS</v>
          </cell>
        </row>
        <row r="941">
          <cell r="EJ941" t="str">
            <v>FASHION LABLE CO</v>
          </cell>
        </row>
        <row r="942">
          <cell r="EJ942" t="str">
            <v>FASHION MATRIX OVERSEAS</v>
          </cell>
        </row>
        <row r="943">
          <cell r="EJ943" t="str">
            <v>FASHIONS FLASHER INDIA PVT LTD</v>
          </cell>
        </row>
        <row r="944">
          <cell r="EJ944" t="str">
            <v>FAST AND WELL LTD</v>
          </cell>
        </row>
        <row r="945">
          <cell r="EJ945" t="str">
            <v>FASTER ACCESSORY COMPANY</v>
          </cell>
        </row>
        <row r="946">
          <cell r="EJ946" t="str">
            <v>FFAB CREATTIONS PRIVATE LIMITED</v>
          </cell>
        </row>
        <row r="947">
          <cell r="EJ947" t="str">
            <v>FIBRETRONIC LIMITED</v>
          </cell>
        </row>
        <row r="948">
          <cell r="EJ948" t="str">
            <v>FIFTHAVENUE SOURCING PVT.LTD</v>
          </cell>
        </row>
        <row r="949">
          <cell r="EJ949" t="str">
            <v>FINE TRANSFERPRINTS INDIA P.LTD.</v>
          </cell>
        </row>
        <row r="950">
          <cell r="EJ950" t="str">
            <v>FLEX JAPAN CO.LTD</v>
          </cell>
        </row>
        <row r="951">
          <cell r="EJ951" t="str">
            <v>FLOCK FABS INDIA</v>
          </cell>
        </row>
        <row r="952">
          <cell r="EJ952" t="str">
            <v>FLORIND SHOES PVT LTD</v>
          </cell>
        </row>
        <row r="953">
          <cell r="EJ953" t="str">
            <v>FMCT Enterprises</v>
          </cell>
        </row>
        <row r="954">
          <cell r="EJ954" t="str">
            <v>FORM DIS TIC.LTD.STI</v>
          </cell>
        </row>
        <row r="955">
          <cell r="EJ955" t="str">
            <v>FORMAL CLOTHING COMPANY</v>
          </cell>
        </row>
        <row r="956">
          <cell r="EJ956" t="str">
            <v>FORTUNE</v>
          </cell>
        </row>
        <row r="957">
          <cell r="EJ957" t="str">
            <v>FORTUNE INC</v>
          </cell>
        </row>
        <row r="958">
          <cell r="EJ958" t="str">
            <v>FOSHAN SEAZON TEXTILE &amp; GARMENT CO.</v>
          </cell>
        </row>
        <row r="959">
          <cell r="EJ959" t="str">
            <v>FOSHAN SHENRONG HARDWEAR CO LTD</v>
          </cell>
        </row>
        <row r="960">
          <cell r="EJ960" t="str">
            <v>FOSSIL INDIA PVT LTD</v>
          </cell>
        </row>
        <row r="961">
          <cell r="EJ961" t="str">
            <v>FOUNDATION GARMENTS PVT LTD</v>
          </cell>
        </row>
        <row r="962">
          <cell r="EJ962" t="str">
            <v>FOUR HOUSE SOURCING (P) LTD</v>
          </cell>
        </row>
        <row r="963">
          <cell r="EJ963" t="str">
            <v>FRATELLI TALLIA DI DELFINO S.P.A</v>
          </cell>
        </row>
        <row r="964">
          <cell r="EJ964" t="str">
            <v>FREUDENBERG - GS</v>
          </cell>
        </row>
        <row r="965">
          <cell r="EJ965" t="str">
            <v>FREUDENBERG - GS1</v>
          </cell>
        </row>
        <row r="966">
          <cell r="EJ966" t="str">
            <v>FREUDENBERG PERFORMANCE MATERIALS I</v>
          </cell>
        </row>
        <row r="967">
          <cell r="EJ967" t="str">
            <v>FRONTLINE INT'L INC</v>
          </cell>
        </row>
        <row r="968">
          <cell r="EJ968" t="str">
            <v>FROWEIN</v>
          </cell>
        </row>
        <row r="969">
          <cell r="EJ969" t="str">
            <v>FUEN TEXTILE</v>
          </cell>
        </row>
        <row r="970">
          <cell r="EJ970" t="str">
            <v>FUHUA BONILA TEXTILE PVT LTD</v>
          </cell>
        </row>
        <row r="971">
          <cell r="EJ971" t="str">
            <v>FUJIAN HUIAN QUANYI IMPORT</v>
          </cell>
        </row>
        <row r="972">
          <cell r="EJ972" t="str">
            <v>FULIDA GROUP HANGZHOU</v>
          </cell>
        </row>
        <row r="973">
          <cell r="EJ973" t="str">
            <v>FULONG INTERNATIONAL</v>
          </cell>
        </row>
        <row r="974">
          <cell r="EJ974" t="str">
            <v>FURPILE IDEA SPA</v>
          </cell>
        </row>
        <row r="975">
          <cell r="EJ975" t="str">
            <v>FUZHOU COLO SHOES</v>
          </cell>
        </row>
        <row r="976">
          <cell r="EJ976" t="str">
            <v>FUZHOU POLARIS TRADING CO LTD</v>
          </cell>
        </row>
        <row r="977">
          <cell r="EJ977" t="str">
            <v>Fab International</v>
          </cell>
        </row>
        <row r="978">
          <cell r="EJ978" t="str">
            <v>Fab Knit Faashions</v>
          </cell>
        </row>
        <row r="979">
          <cell r="EJ979" t="str">
            <v>Faith Base International  Ltd</v>
          </cell>
        </row>
        <row r="980">
          <cell r="EJ980" t="str">
            <v>Fancy Bag Industries</v>
          </cell>
        </row>
        <row r="981">
          <cell r="EJ981" t="str">
            <v>Fancy Fittings</v>
          </cell>
        </row>
        <row r="982">
          <cell r="EJ982" t="str">
            <v>Fancy Fittings Limited</v>
          </cell>
        </row>
        <row r="983">
          <cell r="EJ983" t="str">
            <v>Fancy Images Pvt. Ltd.</v>
          </cell>
        </row>
        <row r="984">
          <cell r="EJ984" t="str">
            <v>Far Eastern Textile Ltd</v>
          </cell>
        </row>
        <row r="985">
          <cell r="EJ985" t="str">
            <v>Fashion Accessories india pvt ltd</v>
          </cell>
        </row>
        <row r="986">
          <cell r="EJ986" t="str">
            <v>Fashion Craft</v>
          </cell>
        </row>
        <row r="987">
          <cell r="EJ987" t="str">
            <v>Fashion Fabrics</v>
          </cell>
        </row>
        <row r="988">
          <cell r="EJ988" t="str">
            <v>Fashion Formula Private Ltd.</v>
          </cell>
        </row>
        <row r="989">
          <cell r="EJ989" t="str">
            <v>Fashion Forum India Pvt Ltd</v>
          </cell>
        </row>
        <row r="990">
          <cell r="EJ990" t="str">
            <v>Fashion Matrix</v>
          </cell>
        </row>
        <row r="991">
          <cell r="EJ991" t="str">
            <v>Fastsun textile and apparel co</v>
          </cell>
        </row>
        <row r="992">
          <cell r="EJ992" t="str">
            <v>Fenghva Aiyimei IIE Co. Ltd.</v>
          </cell>
        </row>
        <row r="993">
          <cell r="EJ993" t="str">
            <v>Fengsheng textile &amp; apparel</v>
          </cell>
        </row>
        <row r="994">
          <cell r="EJ994" t="str">
            <v>Fenix Hongkong Ltd</v>
          </cell>
        </row>
        <row r="995">
          <cell r="EJ995" t="str">
            <v>Fenka BV</v>
          </cell>
        </row>
        <row r="996">
          <cell r="EJ996" t="str">
            <v>Ffab Creattions Pri</v>
          </cell>
        </row>
        <row r="997">
          <cell r="EJ997" t="str">
            <v>Filati Drago S.P.A.</v>
          </cell>
        </row>
        <row r="998">
          <cell r="EJ998" t="str">
            <v>Findock GMT</v>
          </cell>
        </row>
        <row r="999">
          <cell r="EJ999" t="str">
            <v>Fine Print Pvt. Ltd.</v>
          </cell>
        </row>
        <row r="1000">
          <cell r="EJ1000" t="str">
            <v>Fine Transfer Prints India Pvt. Ltd.</v>
          </cell>
        </row>
        <row r="1001">
          <cell r="EJ1001" t="str">
            <v>Fine Transferprints India P.Ltd</v>
          </cell>
        </row>
        <row r="1002">
          <cell r="EJ1002" t="str">
            <v>Fine Transferprints India P.Ltd.</v>
          </cell>
        </row>
        <row r="1003">
          <cell r="EJ1003" t="str">
            <v>Forbes Gokak Limited</v>
          </cell>
        </row>
        <row r="1004">
          <cell r="EJ1004" t="str">
            <v>Forbes campbell knitwear  ltd</v>
          </cell>
        </row>
        <row r="1005">
          <cell r="EJ1005" t="str">
            <v>Formal clothing</v>
          </cell>
        </row>
        <row r="1006">
          <cell r="EJ1006" t="str">
            <v>Formosa Taffeta Co Ltd.</v>
          </cell>
        </row>
        <row r="1007">
          <cell r="EJ1007" t="str">
            <v>Fortune Enterprises</v>
          </cell>
        </row>
        <row r="1008">
          <cell r="EJ1008" t="str">
            <v>Fourenn Apparels Ltd</v>
          </cell>
        </row>
        <row r="1009">
          <cell r="EJ1009" t="str">
            <v>Fratelli Tallia Di Delfino Spa</v>
          </cell>
        </row>
        <row r="1010">
          <cell r="EJ1010" t="str">
            <v>Freudenberg &amp; Vilene Internati</v>
          </cell>
        </row>
        <row r="1011">
          <cell r="EJ1011" t="str">
            <v>Freudenberg &amp; Vilene International</v>
          </cell>
        </row>
        <row r="1012">
          <cell r="EJ1012" t="str">
            <v>Freudenberg Nonwovens India Pvt Ltd</v>
          </cell>
        </row>
        <row r="1013">
          <cell r="EJ1013" t="str">
            <v>Freudenberg and Vilene International</v>
          </cell>
        </row>
        <row r="1014">
          <cell r="EJ1014" t="str">
            <v>Fuhua Bonila Textile Pvt Ltd.</v>
          </cell>
        </row>
        <row r="1015">
          <cell r="EJ1015" t="str">
            <v>Fujian Zhonghe Co Ltd</v>
          </cell>
        </row>
        <row r="1016">
          <cell r="EJ1016" t="str">
            <v>Fulida Group Hangzhou Import and Export Co Ltd</v>
          </cell>
        </row>
        <row r="1017">
          <cell r="EJ1017" t="str">
            <v>G D ENGENEERING WORKS</v>
          </cell>
        </row>
        <row r="1018">
          <cell r="EJ1018" t="str">
            <v>G-III LEATHER FASHION INC.</v>
          </cell>
        </row>
        <row r="1019">
          <cell r="EJ1019" t="str">
            <v>G. C. Textiles</v>
          </cell>
        </row>
        <row r="1020">
          <cell r="EJ1020" t="str">
            <v>G.B.S</v>
          </cell>
        </row>
        <row r="1021">
          <cell r="EJ1021" t="str">
            <v>G.C. TEXTILES</v>
          </cell>
        </row>
        <row r="1022">
          <cell r="EJ1022" t="str">
            <v>G.G FASHIONS</v>
          </cell>
        </row>
        <row r="1023">
          <cell r="EJ1023" t="str">
            <v>G.K.MARKETING</v>
          </cell>
        </row>
        <row r="1024">
          <cell r="EJ1024" t="str">
            <v>G.K.SALES</v>
          </cell>
        </row>
        <row r="1025">
          <cell r="EJ1025" t="str">
            <v>G.M.S Processors (P) Ltd</v>
          </cell>
        </row>
        <row r="1026">
          <cell r="EJ1026" t="str">
            <v>G.S.SETTIA &amp; BROS PVT LTD</v>
          </cell>
        </row>
        <row r="1027">
          <cell r="EJ1027" t="str">
            <v>G.T.N. Textiles Ltd.</v>
          </cell>
        </row>
        <row r="1028">
          <cell r="EJ1028" t="str">
            <v>GADIA EXPORTS</v>
          </cell>
        </row>
        <row r="1029">
          <cell r="EJ1029" t="str">
            <v>GAIQI(SUZHOU) TEXTILE CO LTD</v>
          </cell>
        </row>
        <row r="1030">
          <cell r="EJ1030" t="str">
            <v>GALAXY CLOTHING</v>
          </cell>
        </row>
        <row r="1031">
          <cell r="EJ1031" t="str">
            <v>GANESH CARTONS INDIA PRIVATE LTD</v>
          </cell>
        </row>
        <row r="1032">
          <cell r="EJ1032" t="str">
            <v>GANGES APPAREL INDIA PVT LTD</v>
          </cell>
        </row>
        <row r="1033">
          <cell r="EJ1033" t="str">
            <v>GANGFANGLIAN TEXTILE CO LTD</v>
          </cell>
        </row>
        <row r="1034">
          <cell r="EJ1034" t="str">
            <v>GANPATI POLY PRODUCTS</v>
          </cell>
        </row>
        <row r="1035">
          <cell r="EJ1035" t="str">
            <v>GARDEN SILK MILLS LTD</v>
          </cell>
        </row>
        <row r="1036">
          <cell r="EJ1036" t="str">
            <v>GARG ACRYLIC</v>
          </cell>
        </row>
        <row r="1037">
          <cell r="EJ1037" t="str">
            <v>GARLAND APPARELS</v>
          </cell>
        </row>
        <row r="1038">
          <cell r="EJ1038" t="str">
            <v>GARMENT CONNECTIONS</v>
          </cell>
        </row>
        <row r="1039">
          <cell r="EJ1039" t="str">
            <v>GARMENT LINKS</v>
          </cell>
        </row>
        <row r="1040">
          <cell r="EJ1040" t="str">
            <v>GARUDA TEX</v>
          </cell>
        </row>
        <row r="1041">
          <cell r="EJ1041" t="str">
            <v>GATEAK INDIA</v>
          </cell>
        </row>
        <row r="1042">
          <cell r="EJ1042" t="str">
            <v>GAURAV CREATIONS</v>
          </cell>
        </row>
        <row r="1043">
          <cell r="EJ1043" t="str">
            <v>GBX TRADING FZE</v>
          </cell>
        </row>
        <row r="1044">
          <cell r="EJ1044" t="str">
            <v>GDA Shirty</v>
          </cell>
        </row>
        <row r="1045">
          <cell r="EJ1045" t="str">
            <v>GEMINI DYEING &amp; PRINTING</v>
          </cell>
        </row>
        <row r="1046">
          <cell r="EJ1046" t="str">
            <v>GENERAL OVERSEAS CORPORATION</v>
          </cell>
        </row>
        <row r="1047">
          <cell r="EJ1047" t="str">
            <v>GENESIS COLORS PVT LTD</v>
          </cell>
        </row>
        <row r="1048">
          <cell r="EJ1048" t="str">
            <v>GENIUS HOSIERIES PVT LTD</v>
          </cell>
        </row>
        <row r="1049">
          <cell r="EJ1049" t="str">
            <v>GEORGIA GULLINI FASHIONS PVT LTD</v>
          </cell>
        </row>
        <row r="1050">
          <cell r="EJ1050" t="str">
            <v>GEORGIA GULLINI FASHIONS PVT. LTD.</v>
          </cell>
        </row>
        <row r="1051">
          <cell r="EJ1051" t="str">
            <v>GGK OVERSEAS</v>
          </cell>
        </row>
        <row r="1052">
          <cell r="EJ1052" t="str">
            <v>GIERLINGS VELPOR. S.A.</v>
          </cell>
        </row>
        <row r="1053">
          <cell r="EJ1053" t="str">
            <v>GIFT LINKS INDIA  PVT LTD</v>
          </cell>
        </row>
        <row r="1054">
          <cell r="EJ1054" t="str">
            <v>GILI INDIA LIMITED</v>
          </cell>
        </row>
        <row r="1055">
          <cell r="EJ1055" t="str">
            <v>GILWOOD CO. LTD.</v>
          </cell>
        </row>
        <row r="1056">
          <cell r="EJ1056" t="str">
            <v>GIMATEX INDUSTRIES PVT LTD</v>
          </cell>
        </row>
        <row r="1057">
          <cell r="EJ1057" t="str">
            <v>GINI TEX PVT LTD</v>
          </cell>
        </row>
        <row r="1058">
          <cell r="EJ1058" t="str">
            <v>GINNI FILAMENTS LTD ( GARMENT UNIT)</v>
          </cell>
        </row>
        <row r="1059">
          <cell r="EJ1059" t="str">
            <v>GINNI FILAMENTS LTD. - UNIT-II</v>
          </cell>
        </row>
        <row r="1060">
          <cell r="EJ1060" t="str">
            <v>GINNI INERNATIONAL LTD</v>
          </cell>
        </row>
        <row r="1061">
          <cell r="EJ1061" t="str">
            <v>GINNI SPECTRA PVT LTD</v>
          </cell>
        </row>
        <row r="1062">
          <cell r="EJ1062" t="str">
            <v>GINZA INDUSTRIES LTD</v>
          </cell>
        </row>
        <row r="1063">
          <cell r="EJ1063" t="str">
            <v>GLENDEC</v>
          </cell>
        </row>
        <row r="1064">
          <cell r="EJ1064" t="str">
            <v>GLENMARGON GLOBAL</v>
          </cell>
        </row>
        <row r="1065">
          <cell r="EJ1065" t="str">
            <v>GLENMARGON INTERNATIONAL</v>
          </cell>
        </row>
        <row r="1066">
          <cell r="EJ1066" t="str">
            <v>GLOBAL FIBRES &amp; FABRICS PVT LTD</v>
          </cell>
        </row>
        <row r="1067">
          <cell r="EJ1067" t="str">
            <v>GLOBAL IMAGES (INDIA) PVT LTD</v>
          </cell>
        </row>
        <row r="1068">
          <cell r="EJ1068" t="str">
            <v>GLOBAL MANUFACTURE</v>
          </cell>
        </row>
        <row r="1069">
          <cell r="EJ1069" t="str">
            <v>GLOBAL SYNERGY CORPORATION</v>
          </cell>
        </row>
        <row r="1070">
          <cell r="EJ1070" t="str">
            <v>GLORIOUS GARMENTS</v>
          </cell>
        </row>
        <row r="1071">
          <cell r="EJ1071" t="str">
            <v>GLOW LAKS ENTERPRISES LTD</v>
          </cell>
        </row>
        <row r="1072">
          <cell r="EJ1072" t="str">
            <v>GLOWFAB FASHIONS PVT LTD</v>
          </cell>
        </row>
        <row r="1073">
          <cell r="EJ1073" t="str">
            <v>GLUMINENT GRAPHICS</v>
          </cell>
        </row>
        <row r="1074">
          <cell r="EJ1074" t="str">
            <v>GNANAM TEX</v>
          </cell>
        </row>
        <row r="1075">
          <cell r="EJ1075" t="str">
            <v>GO GO INTERNATIONAL PVT LTD</v>
          </cell>
        </row>
        <row r="1076">
          <cell r="EJ1076" t="str">
            <v>GOCOOP SOLUTIONS &amp; SERVICES PVT. L</v>
          </cell>
        </row>
        <row r="1077">
          <cell r="EJ1077" t="str">
            <v>GODOLO AND GODOLO EXPORTS PVT</v>
          </cell>
        </row>
        <row r="1078">
          <cell r="EJ1078" t="str">
            <v>GODOLO AND GODOLO EXPORTS PVT LTD</v>
          </cell>
        </row>
        <row r="1079">
          <cell r="EJ1079" t="str">
            <v>GOKAK TEXTILES LIMITED</v>
          </cell>
        </row>
        <row r="1080">
          <cell r="EJ1080" t="str">
            <v>GOKALDAS EXPORTS  LTD</v>
          </cell>
        </row>
        <row r="1081">
          <cell r="EJ1081" t="str">
            <v>GOKALDAS IMAGES</v>
          </cell>
        </row>
        <row r="1082">
          <cell r="EJ1082" t="str">
            <v>GOKALDAS IMAGES PVT LTD</v>
          </cell>
        </row>
        <row r="1083">
          <cell r="EJ1083" t="str">
            <v>GOKALDAS PAPER PRODUCTS</v>
          </cell>
        </row>
        <row r="1084">
          <cell r="EJ1084" t="str">
            <v>GOKUL TEX PRINT PVT LTD</v>
          </cell>
        </row>
        <row r="1085">
          <cell r="EJ1085" t="str">
            <v>GOLD ANCHER EXIM PVT LTD</v>
          </cell>
        </row>
        <row r="1086">
          <cell r="EJ1086" t="str">
            <v>GOLD CREATION</v>
          </cell>
        </row>
        <row r="1087">
          <cell r="EJ1087" t="str">
            <v>GOLDEN BRAND CLOTHING LTD.</v>
          </cell>
        </row>
        <row r="1088">
          <cell r="EJ1088" t="str">
            <v>GOLDEN FASHION INDIA  PVT LTD</v>
          </cell>
        </row>
        <row r="1089">
          <cell r="EJ1089" t="str">
            <v>GOLDEN SEAMS INDUSTRIES PVT LTD</v>
          </cell>
        </row>
        <row r="1090">
          <cell r="EJ1090" t="str">
            <v>GOLDEN SUN INDUSTRIES</v>
          </cell>
        </row>
        <row r="1091">
          <cell r="EJ1091" t="str">
            <v>GOOD RICH SWEATERS LTD</v>
          </cell>
        </row>
        <row r="1092">
          <cell r="EJ1092" t="str">
            <v>GOYAL KNITWEARS PVT LTD</v>
          </cell>
        </row>
        <row r="1093">
          <cell r="EJ1093" t="str">
            <v>GOYAL KNITWEARS REGD</v>
          </cell>
        </row>
        <row r="1094">
          <cell r="EJ1094" t="str">
            <v>GPR CLOTHING COMPANY</v>
          </cell>
        </row>
        <row r="1095">
          <cell r="EJ1095" t="str">
            <v>GR's Fabriques Galore Pvt. Ltd.</v>
          </cell>
        </row>
        <row r="1096">
          <cell r="EJ1096" t="str">
            <v>GRACE CREATION</v>
          </cell>
        </row>
        <row r="1097">
          <cell r="EJ1097" t="str">
            <v>GRACE INTERNATIONAL</v>
          </cell>
        </row>
        <row r="1098">
          <cell r="EJ1098" t="str">
            <v>GRACEDALE FABRICS INC.</v>
          </cell>
        </row>
        <row r="1099">
          <cell r="EJ1099" t="str">
            <v>GRADO ZERO ESPACE SRL</v>
          </cell>
        </row>
        <row r="1100">
          <cell r="EJ1100" t="str">
            <v>GRAPHIC POINT</v>
          </cell>
        </row>
        <row r="1101">
          <cell r="EJ1101" t="str">
            <v>GRASIM INDUSTRIES LTD.</v>
          </cell>
        </row>
        <row r="1102">
          <cell r="EJ1102" t="str">
            <v>GRAVITY</v>
          </cell>
        </row>
        <row r="1103">
          <cell r="EJ1103" t="str">
            <v>GREAT EASTERN IDTECH PRIVATE LTD</v>
          </cell>
        </row>
        <row r="1104">
          <cell r="EJ1104" t="str">
            <v>GREAT FIT TEXTILE CO. LTD</v>
          </cell>
        </row>
        <row r="1105">
          <cell r="EJ1105" t="str">
            <v>GREATWAY PVTLTD</v>
          </cell>
        </row>
        <row r="1106">
          <cell r="EJ1106" t="str">
            <v>GREEN JADE INTERNATIONAL LTD</v>
          </cell>
        </row>
        <row r="1107">
          <cell r="EJ1107" t="str">
            <v>GREEN WAY APPARELS</v>
          </cell>
        </row>
        <row r="1108">
          <cell r="EJ1108" t="str">
            <v>GREYS EXIM PVT LTD</v>
          </cell>
        </row>
        <row r="1109">
          <cell r="EJ1109" t="str">
            <v>GRITTI S.P.A</v>
          </cell>
        </row>
        <row r="1110">
          <cell r="EJ1110" t="str">
            <v>GROOMX KNOWLEDGE WORKS PVT LTD</v>
          </cell>
        </row>
        <row r="1111">
          <cell r="EJ1111" t="str">
            <v>GROWTH APPARELS</v>
          </cell>
        </row>
        <row r="1112">
          <cell r="EJ1112" t="str">
            <v>GST CO. LTD</v>
          </cell>
        </row>
        <row r="1113">
          <cell r="EJ1113" t="str">
            <v>GTN ENGINEERING (INDIA) LTD</v>
          </cell>
        </row>
        <row r="1114">
          <cell r="EJ1114" t="str">
            <v>GUABELLO SPA</v>
          </cell>
        </row>
        <row r="1115">
          <cell r="EJ1115" t="str">
            <v>GUANG ZHOU SHENDA METAL &amp; PLASTIC</v>
          </cell>
        </row>
        <row r="1116">
          <cell r="EJ1116" t="str">
            <v>GUANG ZHOU SHENDA METAL &amp; PLASTIC Products co ltd</v>
          </cell>
        </row>
        <row r="1117">
          <cell r="EJ1117" t="str">
            <v>GUANG ZHOU SHENDA METAL and PLASTIC</v>
          </cell>
        </row>
        <row r="1118">
          <cell r="EJ1118" t="str">
            <v>GUANGDONG BUDA SHOES INDUSTRIAL &amp; T</v>
          </cell>
        </row>
        <row r="1119">
          <cell r="EJ1119" t="str">
            <v>GUANGDONG GOOD BUSINESS KNITTED FAS</v>
          </cell>
        </row>
        <row r="1120">
          <cell r="EJ1120" t="str">
            <v>GUANGDONG LEAVESKING BAG INDUSTRY C</v>
          </cell>
        </row>
        <row r="1121">
          <cell r="EJ1121" t="str">
            <v>GUANGDONG LIGHT LUGGAGE &amp; BAGS CO L</v>
          </cell>
        </row>
        <row r="1122">
          <cell r="EJ1122" t="str">
            <v>GUANGDONG SILIQUE INTERNATIONAL GRO</v>
          </cell>
        </row>
        <row r="1123">
          <cell r="EJ1123" t="str">
            <v>GUANGHOU UNISYS LEATHER CO LTD</v>
          </cell>
        </row>
        <row r="1124">
          <cell r="EJ1124" t="str">
            <v>GUANGZHOU DAWANG GARMENT CO. LTD</v>
          </cell>
        </row>
        <row r="1125">
          <cell r="EJ1125" t="str">
            <v>GUANGZHOU DOMIN TRADING CO. LTD</v>
          </cell>
        </row>
        <row r="1126">
          <cell r="EJ1126" t="str">
            <v>GUANGZHOU EASS LEATHER CO LTD</v>
          </cell>
        </row>
        <row r="1127">
          <cell r="EJ1127" t="str">
            <v>GUANGZHOU FADEMA IMPORTS AND EXPORT</v>
          </cell>
        </row>
        <row r="1128">
          <cell r="EJ1128" t="str">
            <v>GUANGZHOU FENGHE SHOES</v>
          </cell>
        </row>
        <row r="1129">
          <cell r="EJ1129" t="str">
            <v>GUANGZHOU HOMEPLUS INDUSTRIAL LTD</v>
          </cell>
        </row>
        <row r="1130">
          <cell r="EJ1130" t="str">
            <v>GUANGZHOU HUABO LEAHTER CO. LTD</v>
          </cell>
        </row>
        <row r="1131">
          <cell r="EJ1131" t="str">
            <v>GUANGZHOU JIECHUANG TRADING CO. LTD</v>
          </cell>
        </row>
        <row r="1132">
          <cell r="EJ1132" t="str">
            <v>GUANGZHOU RIMEN LEATHER CO LTD</v>
          </cell>
        </row>
        <row r="1133">
          <cell r="EJ1133" t="str">
            <v>GUANGZHOU WANHUA TEXTILE CO LTD</v>
          </cell>
        </row>
        <row r="1134">
          <cell r="EJ1134" t="str">
            <v>GUANGZHOU YESFOOK JEWELRY LTD</v>
          </cell>
        </row>
        <row r="1135">
          <cell r="EJ1135" t="str">
            <v>GUANNGDONG SILIQUE INTERNATIONAL GR</v>
          </cell>
        </row>
        <row r="1136">
          <cell r="EJ1136" t="str">
            <v>GUETERMANN INDIA PVT  LTD</v>
          </cell>
        </row>
        <row r="1137">
          <cell r="EJ1137" t="str">
            <v>GUIDE FOOT WEAR CO</v>
          </cell>
        </row>
        <row r="1138">
          <cell r="EJ1138" t="str">
            <v>GUJRAL FASHION</v>
          </cell>
        </row>
        <row r="1139">
          <cell r="EJ1139" t="str">
            <v>GUNEET EXPORTS</v>
          </cell>
        </row>
        <row r="1140">
          <cell r="EJ1140" t="str">
            <v>GUNOLD Gmbh</v>
          </cell>
        </row>
        <row r="1141">
          <cell r="EJ1141" t="str">
            <v>GUPTA EXIM (INDIA) PVT.LTD.</v>
          </cell>
        </row>
        <row r="1142">
          <cell r="EJ1142" t="str">
            <v>GURAWA &amp; SONS</v>
          </cell>
        </row>
        <row r="1143">
          <cell r="EJ1143" t="str">
            <v>GYAN SILK MILLS (DPU)</v>
          </cell>
        </row>
        <row r="1144">
          <cell r="EJ1144" t="str">
            <v>Ga Export (Thailand) Co. Ltd.</v>
          </cell>
        </row>
        <row r="1145">
          <cell r="EJ1145" t="str">
            <v>Gajra Inc</v>
          </cell>
        </row>
        <row r="1146">
          <cell r="EJ1146" t="str">
            <v>Galleries HongKong Ltd</v>
          </cell>
        </row>
        <row r="1147">
          <cell r="EJ1147" t="str">
            <v>Ganapati Fabric Agencies</v>
          </cell>
        </row>
        <row r="1148">
          <cell r="EJ1148" t="str">
            <v>Gangotri Textiles Limited</v>
          </cell>
        </row>
        <row r="1149">
          <cell r="EJ1149" t="str">
            <v>Garden Silk Mills Ltd.</v>
          </cell>
        </row>
        <row r="1150">
          <cell r="EJ1150" t="str">
            <v>Garg Acryalic</v>
          </cell>
        </row>
        <row r="1151">
          <cell r="EJ1151" t="str">
            <v>Garment Trims And Accessories</v>
          </cell>
        </row>
        <row r="1152">
          <cell r="EJ1152" t="str">
            <v>Gartex Insta Apparels Pvt Ltd</v>
          </cell>
        </row>
        <row r="1153">
          <cell r="EJ1153" t="str">
            <v>Gateway Sourcing</v>
          </cell>
        </row>
        <row r="1154">
          <cell r="EJ1154" t="str">
            <v>General Plastics and Moulds</v>
          </cell>
        </row>
        <row r="1155">
          <cell r="EJ1155" t="str">
            <v>Genesis Overseas Pvt. Ltd.</v>
          </cell>
        </row>
        <row r="1156">
          <cell r="EJ1156" t="str">
            <v>Getzner</v>
          </cell>
        </row>
        <row r="1157">
          <cell r="EJ1157" t="str">
            <v>Gift Links</v>
          </cell>
        </row>
        <row r="1158">
          <cell r="EJ1158" t="str">
            <v>Gillanders Arbuthnot &amp; Co.Ltd.</v>
          </cell>
        </row>
        <row r="1159">
          <cell r="EJ1159" t="str">
            <v>Gimatex Industries Pvt. Ltd</v>
          </cell>
        </row>
        <row r="1160">
          <cell r="EJ1160" t="str">
            <v>Ginitex Pvt Ltd</v>
          </cell>
        </row>
        <row r="1161">
          <cell r="EJ1161" t="str">
            <v>Ginni</v>
          </cell>
        </row>
        <row r="1162">
          <cell r="EJ1162" t="str">
            <v>Giri Textiles Overseas</v>
          </cell>
        </row>
        <row r="1163">
          <cell r="EJ1163" t="str">
            <v>Girish Exports</v>
          </cell>
        </row>
        <row r="1164">
          <cell r="EJ1164" t="str">
            <v>Girisha</v>
          </cell>
        </row>
        <row r="1165">
          <cell r="EJ1165" t="str">
            <v>Global Fibres &amp; Fabrics Pvt.Ltd.</v>
          </cell>
        </row>
        <row r="1166">
          <cell r="EJ1166" t="str">
            <v>Global Impex</v>
          </cell>
        </row>
        <row r="1167">
          <cell r="EJ1167" t="str">
            <v>Global Sourcing House</v>
          </cell>
        </row>
        <row r="1168">
          <cell r="EJ1168" t="str">
            <v>Global Wool Alliance Pvt Ltd</v>
          </cell>
        </row>
        <row r="1169">
          <cell r="EJ1169" t="str">
            <v>Glowfab Industries Pvt. Ltd.</v>
          </cell>
        </row>
        <row r="1170">
          <cell r="EJ1170" t="str">
            <v>Godolo And Godolo</v>
          </cell>
        </row>
        <row r="1171">
          <cell r="EJ1171" t="str">
            <v>Gokak Textiles</v>
          </cell>
        </row>
        <row r="1172">
          <cell r="EJ1172" t="str">
            <v>Gokak Textiles Ltd.</v>
          </cell>
        </row>
        <row r="1173">
          <cell r="EJ1173" t="str">
            <v>Gokaldas Images</v>
          </cell>
        </row>
        <row r="1174">
          <cell r="EJ1174" t="str">
            <v>Gokuldas Images</v>
          </cell>
        </row>
        <row r="1175">
          <cell r="EJ1175" t="str">
            <v>Gold Ancher Exim Pvt. Ltd.</v>
          </cell>
        </row>
        <row r="1176">
          <cell r="EJ1176" t="str">
            <v>Golden Fashion</v>
          </cell>
        </row>
        <row r="1177">
          <cell r="EJ1177" t="str">
            <v>Golden Seem</v>
          </cell>
        </row>
        <row r="1178">
          <cell r="EJ1178" t="str">
            <v>Gourima Accessories</v>
          </cell>
        </row>
        <row r="1179">
          <cell r="EJ1179" t="str">
            <v>Govardhan Overseas</v>
          </cell>
        </row>
        <row r="1180">
          <cell r="EJ1180" t="str">
            <v>Govardhan Silks</v>
          </cell>
        </row>
        <row r="1181">
          <cell r="EJ1181" t="str">
            <v>Grace Intl (Pins to Planes pvt ltd)</v>
          </cell>
        </row>
        <row r="1182">
          <cell r="EJ1182" t="str">
            <v>Grasim Bhiwani Textiles Ltd</v>
          </cell>
        </row>
        <row r="1183">
          <cell r="EJ1183" t="str">
            <v>Grasim Industries Ltd</v>
          </cell>
        </row>
        <row r="1184">
          <cell r="EJ1184" t="str">
            <v>Great Eastern Impex Pvt. Ltd.</v>
          </cell>
        </row>
        <row r="1185">
          <cell r="EJ1185" t="str">
            <v>Great Notion Merch Corp</v>
          </cell>
        </row>
        <row r="1186">
          <cell r="EJ1186" t="str">
            <v>Greatway</v>
          </cell>
        </row>
        <row r="1187">
          <cell r="EJ1187" t="str">
            <v>Gruppo Cadini SRL</v>
          </cell>
        </row>
        <row r="1188">
          <cell r="EJ1188" t="str">
            <v>Guabello division</v>
          </cell>
        </row>
        <row r="1189">
          <cell r="EJ1189" t="str">
            <v>Guetermann India Pvt. Ltd.</v>
          </cell>
        </row>
        <row r="1190">
          <cell r="EJ1190" t="str">
            <v>Gupta Clothing &amp; Co</v>
          </cell>
        </row>
        <row r="1191">
          <cell r="EJ1191" t="str">
            <v>Gutermann  AG</v>
          </cell>
        </row>
        <row r="1192">
          <cell r="EJ1192" t="str">
            <v>Gyan Silk Mills</v>
          </cell>
        </row>
        <row r="1193">
          <cell r="EJ1193" t="str">
            <v>Gypsy Exports</v>
          </cell>
        </row>
        <row r="1194">
          <cell r="EJ1194" t="str">
            <v>H S P PRINTERS</v>
          </cell>
        </row>
        <row r="1195">
          <cell r="EJ1195" t="str">
            <v>H.B. VELVETS PVT LTD</v>
          </cell>
        </row>
        <row r="1196">
          <cell r="EJ1196" t="str">
            <v>H.D.CREATIONS</v>
          </cell>
        </row>
        <row r="1197">
          <cell r="EJ1197" t="str">
            <v>H.H. Calmon &amp; Co. Ltd.</v>
          </cell>
        </row>
        <row r="1198">
          <cell r="EJ1198" t="str">
            <v>H.K. Enterprises</v>
          </cell>
        </row>
        <row r="1199">
          <cell r="EJ1199" t="str">
            <v>H.Vijaya Kumar</v>
          </cell>
        </row>
        <row r="1200">
          <cell r="EJ1200" t="str">
            <v>H.Y.T. CORPORATION LIMITED</v>
          </cell>
        </row>
        <row r="1201">
          <cell r="EJ1201" t="str">
            <v>H2 APPARELS PRIVATE LIMITE</v>
          </cell>
        </row>
        <row r="1202">
          <cell r="EJ1202" t="str">
            <v>H2 APPARELS PRIVATE LIMITED</v>
          </cell>
        </row>
        <row r="1203">
          <cell r="EJ1203" t="str">
            <v>HABEEB TANNING COMPANY # SHOE DIVIS</v>
          </cell>
        </row>
        <row r="1204">
          <cell r="EJ1204" t="str">
            <v>HAINING JINRUI IMPORT &amp; EXPORT CO.LTD.</v>
          </cell>
        </row>
        <row r="1205">
          <cell r="EJ1205" t="str">
            <v>HAINING YITAI KNITTING CO.LTD.</v>
          </cell>
        </row>
        <row r="1206">
          <cell r="EJ1206" t="str">
            <v>HANG ZHOU JU YE TEXTILE CO LTD</v>
          </cell>
        </row>
        <row r="1207">
          <cell r="EJ1207" t="str">
            <v>HANG ZHOU JU YE TEXTILE CO.LTD.</v>
          </cell>
        </row>
        <row r="1208">
          <cell r="EJ1208" t="str">
            <v>HANGZHOU AOHUA TEXTILE.CO.LTD</v>
          </cell>
        </row>
        <row r="1209">
          <cell r="EJ1209" t="str">
            <v>HANGZHOU CHANBON TRADING CO.LTD</v>
          </cell>
        </row>
        <row r="1210">
          <cell r="EJ1210" t="str">
            <v>HANGZHOU GENGYU TEXTILE CO LTD</v>
          </cell>
        </row>
        <row r="1211">
          <cell r="EJ1211" t="str">
            <v>HANGZHOU HUAZHI TEXTILE CO.LTD</v>
          </cell>
        </row>
        <row r="1212">
          <cell r="EJ1212" t="str">
            <v>HANGZHOU JINDI TEXTILE CO. LTD</v>
          </cell>
        </row>
        <row r="1213">
          <cell r="EJ1213" t="str">
            <v>HANGZHOU SHINE INDUSTRY CO LTD</v>
          </cell>
        </row>
        <row r="1214">
          <cell r="EJ1214" t="str">
            <v>HANGZHOU WENSLI SILK SCIENCES</v>
          </cell>
        </row>
        <row r="1215">
          <cell r="EJ1215" t="str">
            <v>HANGZHOU XINGYA TEXTILE CO. LTD</v>
          </cell>
        </row>
        <row r="1216">
          <cell r="EJ1216" t="str">
            <v>HANGZHOU XINYUAN PRINTING AND DYEING</v>
          </cell>
        </row>
        <row r="1217">
          <cell r="EJ1217" t="str">
            <v>HANS INDUSTRIES CO LTD</v>
          </cell>
        </row>
        <row r="1218">
          <cell r="EJ1218" t="str">
            <v>HANSA BUSINESS VENTURES PVT LTD</v>
          </cell>
        </row>
        <row r="1219">
          <cell r="EJ1219" t="str">
            <v>HANSEL TEXTILE SYSTEMS PVT. LTD.</v>
          </cell>
        </row>
        <row r="1220">
          <cell r="EJ1220" t="str">
            <v>HARI IMPEX</v>
          </cell>
        </row>
        <row r="1221">
          <cell r="EJ1221" t="str">
            <v>HARRY &amp; LOUIT ADVERTISING</v>
          </cell>
        </row>
        <row r="1222">
          <cell r="EJ1222" t="str">
            <v>HARSHAN PRO PACK LLP</v>
          </cell>
        </row>
        <row r="1223">
          <cell r="EJ1223" t="str">
            <v>HARSHEET APPARELS</v>
          </cell>
        </row>
        <row r="1224">
          <cell r="EJ1224" t="str">
            <v>HARYANA TEXPRINTS (Overseas) LTD</v>
          </cell>
        </row>
        <row r="1225">
          <cell r="EJ1225" t="str">
            <v>HAYWARD SYNTHETICS PVT LTD</v>
          </cell>
        </row>
        <row r="1226">
          <cell r="EJ1226" t="str">
            <v>HELSA-ICON.INDIA PVT LTD</v>
          </cell>
        </row>
        <row r="1227">
          <cell r="EJ1227" t="str">
            <v>HELSA-ICON.INDIA PVT. LTD</v>
          </cell>
        </row>
        <row r="1228">
          <cell r="EJ1228" t="str">
            <v>HEMLA EMBROIDERYS MILLS PVT LTD</v>
          </cell>
        </row>
        <row r="1229">
          <cell r="EJ1229" t="str">
            <v>HENRY KIDS</v>
          </cell>
        </row>
        <row r="1230">
          <cell r="EJ1230" t="str">
            <v>HERMANOS KAYBEE (HK) LTD</v>
          </cell>
        </row>
        <row r="1231">
          <cell r="EJ1231" t="str">
            <v>HEXAGONAL ENTERPRISES</v>
          </cell>
        </row>
        <row r="1232">
          <cell r="EJ1232" t="str">
            <v>HF Metal Art Pvt Ltd</v>
          </cell>
        </row>
        <row r="1233">
          <cell r="EJ1233" t="str">
            <v>HFW TEXTILES PVT. LTD</v>
          </cell>
        </row>
        <row r="1234">
          <cell r="EJ1234" t="str">
            <v>HI STYLE TEXPORTS</v>
          </cell>
        </row>
        <row r="1235">
          <cell r="EJ1235" t="str">
            <v>HI-FAIRE APPARELS PVT. LTD</v>
          </cell>
        </row>
        <row r="1236">
          <cell r="EJ1236" t="str">
            <v>HI-TECH GARMENT ACESSORIES CENTER L</v>
          </cell>
        </row>
        <row r="1237">
          <cell r="EJ1237" t="str">
            <v>HIDES &amp; SKINS INDIA PVT LTD</v>
          </cell>
        </row>
        <row r="1238">
          <cell r="EJ1238" t="str">
            <v>HIGH FASHION SILK (ZHEJIANG) C</v>
          </cell>
        </row>
        <row r="1239">
          <cell r="EJ1239" t="str">
            <v>HIGH FASHION SILK (ZHEJIANG) CO LTD</v>
          </cell>
        </row>
        <row r="1240">
          <cell r="EJ1240" t="str">
            <v>HIGHTEC EXPORTS</v>
          </cell>
        </row>
        <row r="1241">
          <cell r="EJ1241" t="str">
            <v>HIKE LEATHER PVT LTD</v>
          </cell>
        </row>
        <row r="1242">
          <cell r="EJ1242" t="str">
            <v>HIND HOSIERY MILLS</v>
          </cell>
        </row>
        <row r="1243">
          <cell r="EJ1243" t="str">
            <v>HIND RUBBER FACTORY</v>
          </cell>
        </row>
        <row r="1244">
          <cell r="EJ1244" t="str">
            <v>HINDUSTAN FOODS LTD</v>
          </cell>
        </row>
        <row r="1245">
          <cell r="EJ1245" t="str">
            <v>HIRDARAMANI INTERNATIONAL</v>
          </cell>
        </row>
        <row r="1246">
          <cell r="EJ1246" t="str">
            <v>HIRDRAMANI ( INDUSTRIES ) LIMITED</v>
          </cell>
        </row>
        <row r="1247">
          <cell r="EJ1247" t="str">
            <v>HIRONEN CO. LTD</v>
          </cell>
        </row>
        <row r="1248">
          <cell r="EJ1248" t="str">
            <v>HK BLOSSOM INDUSTRY LIMITED</v>
          </cell>
        </row>
        <row r="1249">
          <cell r="EJ1249" t="str">
            <v>HK O&amp;V INTL TRADE CO  LIMITED</v>
          </cell>
        </row>
        <row r="1250">
          <cell r="EJ1250" t="str">
            <v>HMS INTERNATIONAL FABRICS CORPORATI</v>
          </cell>
        </row>
        <row r="1251">
          <cell r="EJ1251" t="str">
            <v>HOLOSECURITY TECHNOLOGIES</v>
          </cell>
        </row>
        <row r="1252">
          <cell r="EJ1252" t="str">
            <v>HOMERUN SPORTS PVT LTD</v>
          </cell>
        </row>
        <row r="1253">
          <cell r="EJ1253" t="str">
            <v>HONEY CREATIONS</v>
          </cell>
        </row>
        <row r="1254">
          <cell r="EJ1254" t="str">
            <v>HONG KONG BI SHENG BELT LTD</v>
          </cell>
        </row>
        <row r="1255">
          <cell r="EJ1255" t="str">
            <v>HONG KONG TROPICAL LTD</v>
          </cell>
        </row>
        <row r="1256">
          <cell r="EJ1256" t="str">
            <v>HONG KONG YIFANG TEXTILE COMPANY</v>
          </cell>
        </row>
        <row r="1257">
          <cell r="EJ1257" t="str">
            <v>HONGKONG SALES(KNITWEAR) LIMITED</v>
          </cell>
        </row>
        <row r="1258">
          <cell r="EJ1258" t="str">
            <v>HRHK INTERNATIONAL</v>
          </cell>
        </row>
        <row r="1259">
          <cell r="EJ1259" t="str">
            <v>HRIDAAN TRENDZ</v>
          </cell>
        </row>
        <row r="1260">
          <cell r="EJ1260" t="str">
            <v>HUAFANG COMPANY LIMITED</v>
          </cell>
        </row>
        <row r="1261">
          <cell r="EJ1261" t="str">
            <v>HUAIAN TIANYE INTERNATIONAL TRADING</v>
          </cell>
        </row>
        <row r="1262">
          <cell r="EJ1262" t="str">
            <v>HUANGYAN NANCHENG XINGDA</v>
          </cell>
        </row>
        <row r="1263">
          <cell r="EJ1263" t="str">
            <v>HUAQI(FUJIAN) ECO-PRINTING COMPANY</v>
          </cell>
        </row>
        <row r="1264">
          <cell r="EJ1264" t="str">
            <v>HUAREN LINEN(HK) CO.LTD</v>
          </cell>
        </row>
        <row r="1265">
          <cell r="EJ1265" t="str">
            <v>HUDDERSFIELD CO</v>
          </cell>
        </row>
        <row r="1266">
          <cell r="EJ1266" t="str">
            <v>HUI DONG HUAMAOHANG TRADING CO LTD</v>
          </cell>
        </row>
        <row r="1267">
          <cell r="EJ1267" t="str">
            <v>HUI ZHOU PENG TAI SHOES CO LTD</v>
          </cell>
        </row>
        <row r="1268">
          <cell r="EJ1268" t="str">
            <v>HUIZHOU MEIDA SHOES CO LTD</v>
          </cell>
        </row>
        <row r="1269">
          <cell r="EJ1269" t="str">
            <v>HUNAN HUASHENG INDUSTRIAL</v>
          </cell>
        </row>
        <row r="1270">
          <cell r="EJ1270" t="str">
            <v>HUNG KEI PRINTING CO.</v>
          </cell>
        </row>
        <row r="1271">
          <cell r="EJ1271" t="str">
            <v>HUNG MEI (HONG KONG) LIMITED</v>
          </cell>
        </row>
        <row r="1272">
          <cell r="EJ1272" t="str">
            <v>HYPER CONCEPT EYEWEAT MANUFACTURING</v>
          </cell>
        </row>
        <row r="1273">
          <cell r="EJ1273" t="str">
            <v>HYTONE TEXSTYLES LTD</v>
          </cell>
        </row>
        <row r="1274">
          <cell r="EJ1274" t="str">
            <v>Haitima Textiles Ltd.</v>
          </cell>
        </row>
        <row r="1275">
          <cell r="EJ1275" t="str">
            <v>Handy Creations</v>
          </cell>
        </row>
        <row r="1276">
          <cell r="EJ1276" t="str">
            <v>Hang Cheong Printing  Limited</v>
          </cell>
        </row>
        <row r="1277">
          <cell r="EJ1277" t="str">
            <v>Hang Cheong Printing Limited</v>
          </cell>
        </row>
        <row r="1278">
          <cell r="EJ1278" t="str">
            <v>Hangzhou</v>
          </cell>
        </row>
        <row r="1279">
          <cell r="EJ1279" t="str">
            <v>Hangzhou Aohua Textiles co Ltd</v>
          </cell>
        </row>
        <row r="1280">
          <cell r="EJ1280" t="str">
            <v>Hangzhou De Licacy Textile Co. Ltd.</v>
          </cell>
        </row>
        <row r="1281">
          <cell r="EJ1281" t="str">
            <v>Hansel Textile Systems Pvt Ltd.</v>
          </cell>
        </row>
        <row r="1282">
          <cell r="EJ1282" t="str">
            <v>Hansel Textile Systems Pvt. Ltd</v>
          </cell>
        </row>
        <row r="1283">
          <cell r="EJ1283" t="str">
            <v>Haren Textiles Pvt Ltd</v>
          </cell>
        </row>
        <row r="1284">
          <cell r="EJ1284" t="str">
            <v>Harish Enterprises</v>
          </cell>
        </row>
        <row r="1285">
          <cell r="EJ1285" t="str">
            <v>Harmony Garments</v>
          </cell>
        </row>
        <row r="1286">
          <cell r="EJ1286" t="str">
            <v>Harsheel Textiles Pvt. Ltd</v>
          </cell>
        </row>
        <row r="1287">
          <cell r="EJ1287" t="str">
            <v>Helsa Textile Accessory (Shanghai)</v>
          </cell>
        </row>
        <row r="1288">
          <cell r="EJ1288" t="str">
            <v>Hema Dyeing And Printing</v>
          </cell>
        </row>
        <row r="1289">
          <cell r="EJ1289" t="str">
            <v>Henitex International</v>
          </cell>
        </row>
        <row r="1290">
          <cell r="EJ1290" t="str">
            <v>Hermin Textile Co. Ltd.</v>
          </cell>
        </row>
        <row r="1291">
          <cell r="EJ1291" t="str">
            <v>Hi - Fabrique Inc.</v>
          </cell>
        </row>
        <row r="1292">
          <cell r="EJ1292" t="str">
            <v>Hi Fabrique Inc</v>
          </cell>
        </row>
        <row r="1293">
          <cell r="EJ1293" t="str">
            <v>Hi New Tex</v>
          </cell>
        </row>
        <row r="1294">
          <cell r="EJ1294" t="str">
            <v>Hi-Q Packaging</v>
          </cell>
        </row>
        <row r="1295">
          <cell r="EJ1295" t="str">
            <v>Himalaya Containers &amp; Cartons</v>
          </cell>
        </row>
        <row r="1296">
          <cell r="EJ1296" t="str">
            <v>Hing Wah Computer FTY Ltd</v>
          </cell>
        </row>
        <row r="1297">
          <cell r="EJ1297" t="str">
            <v>Hira Mohan Trading Co</v>
          </cell>
        </row>
        <row r="1298">
          <cell r="EJ1298" t="str">
            <v>His Collections</v>
          </cell>
        </row>
        <row r="1299">
          <cell r="EJ1299" t="str">
            <v>Hitop &amp; Zentex Co. Ltd</v>
          </cell>
        </row>
        <row r="1300">
          <cell r="EJ1300" t="str">
            <v>Hoechstmass Balzer Gmbh</v>
          </cell>
        </row>
        <row r="1301">
          <cell r="EJ1301" t="str">
            <v>Holostik India Ltd</v>
          </cell>
        </row>
        <row r="1302">
          <cell r="EJ1302" t="str">
            <v>Hong Kong Yifang Textile Company Limited</v>
          </cell>
        </row>
        <row r="1303">
          <cell r="EJ1303" t="str">
            <v>Hoon Coordinates GmbH</v>
          </cell>
        </row>
        <row r="1304">
          <cell r="EJ1304" t="str">
            <v>Hoover Button Factory Ltd.</v>
          </cell>
        </row>
        <row r="1305">
          <cell r="EJ1305" t="str">
            <v>Horn Jade Enterprise Co Ltd</v>
          </cell>
        </row>
        <row r="1306">
          <cell r="EJ1306" t="str">
            <v>Hour Glass Essentials Pvt. Ltd</v>
          </cell>
        </row>
        <row r="1307">
          <cell r="EJ1307" t="str">
            <v>Hummingbird Apparels</v>
          </cell>
        </row>
        <row r="1308">
          <cell r="EJ1308" t="str">
            <v>Hytone Texstyles Ltd.</v>
          </cell>
        </row>
        <row r="1309">
          <cell r="EJ1309" t="str">
            <v>I VILLAGE SOCIAL SOLUTIONS LLP</v>
          </cell>
        </row>
        <row r="1310">
          <cell r="EJ1310" t="str">
            <v>I.M.A Trading Company</v>
          </cell>
        </row>
        <row r="1311">
          <cell r="EJ1311" t="str">
            <v>IDEAL INDUSTRIAL SOLUTIONS</v>
          </cell>
        </row>
        <row r="1312">
          <cell r="EJ1312" t="str">
            <v>IFF  OVERSEAS PVT LTD</v>
          </cell>
        </row>
        <row r="1313">
          <cell r="EJ1313" t="str">
            <v>IIMAGES CLOTHING</v>
          </cell>
        </row>
        <row r="1314">
          <cell r="EJ1314" t="str">
            <v>IKON LABELS PVT LTD.</v>
          </cell>
        </row>
        <row r="1315">
          <cell r="EJ1315" t="str">
            <v>IKON RETAIL PVT LTD</v>
          </cell>
        </row>
        <row r="1316">
          <cell r="EJ1316" t="str">
            <v>ILSHIN INDUSTRIAL CO LTD</v>
          </cell>
        </row>
        <row r="1317">
          <cell r="EJ1317" t="str">
            <v>IMPEL FABRICS</v>
          </cell>
        </row>
        <row r="1318">
          <cell r="EJ1318" t="str">
            <v>IMPERIAL READYMADE GARMENT FACTORY</v>
          </cell>
        </row>
        <row r="1319">
          <cell r="EJ1319" t="str">
            <v>IMPERIAL TRADING COMPANY</v>
          </cell>
        </row>
        <row r="1320">
          <cell r="EJ1320" t="str">
            <v>IMPETUS IMPEX</v>
          </cell>
        </row>
        <row r="1321">
          <cell r="EJ1321" t="str">
            <v>IMPULSE OVERSEAS PVT LTD</v>
          </cell>
        </row>
        <row r="1322">
          <cell r="EJ1322" t="str">
            <v>INA INDIA LTD</v>
          </cell>
        </row>
        <row r="1323">
          <cell r="EJ1323" t="str">
            <v>INDIA FASHIONS LTD</v>
          </cell>
        </row>
        <row r="1324">
          <cell r="EJ1324" t="str">
            <v>INDIA SILK INTERNATIONAL</v>
          </cell>
        </row>
        <row r="1325">
          <cell r="EJ1325" t="str">
            <v>INDIA UNITED TEXTILE  MILL LTD</v>
          </cell>
        </row>
        <row r="1326">
          <cell r="EJ1326" t="str">
            <v>INDIAN COLORS</v>
          </cell>
        </row>
        <row r="1327">
          <cell r="EJ1327" t="str">
            <v>INDIAN DESIGNS EXPORTS PVT LTD</v>
          </cell>
        </row>
        <row r="1328">
          <cell r="EJ1328" t="str">
            <v>INDIAN ESSENTIALS</v>
          </cell>
        </row>
        <row r="1329">
          <cell r="EJ1329" t="str">
            <v>INDIGO DIGITAL PRINTS</v>
          </cell>
        </row>
        <row r="1330">
          <cell r="EJ1330" t="str">
            <v>INDIGO MULTIFAB PVT. LTD</v>
          </cell>
        </row>
        <row r="1331">
          <cell r="EJ1331" t="str">
            <v>INDO NIPPON MANNEQUINS</v>
          </cell>
        </row>
        <row r="1332">
          <cell r="EJ1332" t="str">
            <v>INDOTEX</v>
          </cell>
        </row>
        <row r="1333">
          <cell r="EJ1333" t="str">
            <v>INDRA HOSIERY MILLS</v>
          </cell>
        </row>
        <row r="1334">
          <cell r="EJ1334" t="str">
            <v>INDU FABRICS</v>
          </cell>
        </row>
        <row r="1335">
          <cell r="EJ1335" t="str">
            <v>INDURO LIFESTYLE RESOURCES PVT LTD</v>
          </cell>
        </row>
        <row r="1336">
          <cell r="EJ1336" t="str">
            <v>INDUS IMPEX APPAREL PVT LTD</v>
          </cell>
        </row>
        <row r="1337">
          <cell r="EJ1337" t="str">
            <v>INDUS INTEX PRIVATE LIMITED</v>
          </cell>
        </row>
        <row r="1338">
          <cell r="EJ1338" t="str">
            <v>INDUS PAPER PRODUCT</v>
          </cell>
        </row>
        <row r="1339">
          <cell r="EJ1339" t="str">
            <v>INDUSFILA PVT LTD. (APPARELS)</v>
          </cell>
        </row>
        <row r="1340">
          <cell r="EJ1340" t="str">
            <v>INDUSK PAPER PRODUCTS</v>
          </cell>
        </row>
        <row r="1341">
          <cell r="EJ1341" t="str">
            <v>INDUSMODE APPARELS PVT LTD</v>
          </cell>
        </row>
        <row r="1342">
          <cell r="EJ1342" t="str">
            <v>INDUSTRIAL TAPES &amp; PACKERS</v>
          </cell>
        </row>
        <row r="1343">
          <cell r="EJ1343" t="str">
            <v>INFINITE</v>
          </cell>
        </row>
        <row r="1344">
          <cell r="EJ1344" t="str">
            <v>INNERSPACE DESIGNERS</v>
          </cell>
        </row>
        <row r="1345">
          <cell r="EJ1345" t="str">
            <v>INNOVA PRINTING AND PACKING COMPANY</v>
          </cell>
        </row>
        <row r="1346">
          <cell r="EJ1346" t="str">
            <v>INNOVASIANS LTD</v>
          </cell>
        </row>
        <row r="1347">
          <cell r="EJ1347" t="str">
            <v>INNOVATIVE DESIGNS</v>
          </cell>
        </row>
        <row r="1348">
          <cell r="EJ1348" t="str">
            <v>INNOVATIVE PAPER PRODUCTS</v>
          </cell>
        </row>
        <row r="1349">
          <cell r="EJ1349" t="str">
            <v>INSPIRING DESIGN AND DEVELOPMENT</v>
          </cell>
        </row>
        <row r="1350">
          <cell r="EJ1350" t="str">
            <v>INTEGRATED TEXTILE CONNECTIONS (P)</v>
          </cell>
        </row>
        <row r="1351">
          <cell r="EJ1351" t="str">
            <v>INTELIFAB</v>
          </cell>
        </row>
        <row r="1352">
          <cell r="EJ1352" t="str">
            <v>INTER CONTINENTAL CLOTHING</v>
          </cell>
        </row>
        <row r="1353">
          <cell r="EJ1353" t="str">
            <v>INTERNATIONAL  TRIM  SERVICES  LTD</v>
          </cell>
        </row>
        <row r="1354">
          <cell r="EJ1354" t="str">
            <v>INTERNATIONAL TRADING COMPANY</v>
          </cell>
        </row>
        <row r="1355">
          <cell r="EJ1355" t="str">
            <v>INTERTECH IMPRESSIONS</v>
          </cell>
        </row>
        <row r="1356">
          <cell r="EJ1356" t="str">
            <v>INTERTREND LTD</v>
          </cell>
        </row>
        <row r="1357">
          <cell r="EJ1357" t="str">
            <v>INTREND TEXTILES</v>
          </cell>
        </row>
        <row r="1358">
          <cell r="EJ1358" t="str">
            <v>IPEKIS MENSUCAT A.S.</v>
          </cell>
        </row>
        <row r="1359">
          <cell r="EJ1359" t="str">
            <v>IRINGAL TRENDZ PVT  LTD</v>
          </cell>
        </row>
        <row r="1360">
          <cell r="EJ1360" t="str">
            <v>IROS AGENCIES PVT LTD</v>
          </cell>
        </row>
        <row r="1361">
          <cell r="EJ1361" t="str">
            <v>ISHITA KNITFAB PVT LTD</v>
          </cell>
        </row>
        <row r="1362">
          <cell r="EJ1362" t="str">
            <v>ISHVARA EXPORT</v>
          </cell>
        </row>
        <row r="1363">
          <cell r="EJ1363" t="str">
            <v>ISMAIL MOHMED KHATRI</v>
          </cell>
        </row>
        <row r="1364">
          <cell r="EJ1364" t="str">
            <v>ISUZU GARMETNS</v>
          </cell>
        </row>
        <row r="1365">
          <cell r="EJ1365" t="str">
            <v>ITALIANO FABRICS PRIVATE LIMITED</v>
          </cell>
        </row>
        <row r="1366">
          <cell r="EJ1366" t="str">
            <v>ITM Trading</v>
          </cell>
        </row>
        <row r="1367">
          <cell r="EJ1367" t="str">
            <v>ITOCHU CORPORATION</v>
          </cell>
        </row>
        <row r="1368">
          <cell r="EJ1368" t="str">
            <v>ITOCHU TEXTILES PROMINENT (ASIA) LI</v>
          </cell>
        </row>
        <row r="1369">
          <cell r="EJ1369" t="str">
            <v>Icon Accessories Pvt. Ltd.</v>
          </cell>
        </row>
        <row r="1370">
          <cell r="EJ1370" t="str">
            <v>Imperial Clothing Pvt. Ltd.</v>
          </cell>
        </row>
        <row r="1371">
          <cell r="EJ1371" t="str">
            <v>Imperial Garments Limited</v>
          </cell>
        </row>
        <row r="1372">
          <cell r="EJ1372" t="str">
            <v>Impressions</v>
          </cell>
        </row>
        <row r="1373">
          <cell r="EJ1373" t="str">
            <v>Impulse</v>
          </cell>
        </row>
        <row r="1374">
          <cell r="EJ1374" t="str">
            <v>In Leather</v>
          </cell>
        </row>
        <row r="1375">
          <cell r="EJ1375" t="str">
            <v>Ina India Ltd</v>
          </cell>
        </row>
        <row r="1376">
          <cell r="EJ1376" t="str">
            <v>India Fashions</v>
          </cell>
        </row>
        <row r="1377">
          <cell r="EJ1377" t="str">
            <v>Indigo Fabrics</v>
          </cell>
        </row>
        <row r="1378">
          <cell r="EJ1378" t="str">
            <v>Indus Fila Ltd.</v>
          </cell>
        </row>
        <row r="1379">
          <cell r="EJ1379" t="str">
            <v>Indus Textiles Ltd.</v>
          </cell>
        </row>
        <row r="1380">
          <cell r="EJ1380" t="str">
            <v>Industrie-Perfect</v>
          </cell>
        </row>
        <row r="1381">
          <cell r="EJ1381" t="str">
            <v>Innova Printing And Packaging Co.</v>
          </cell>
        </row>
        <row r="1382">
          <cell r="EJ1382" t="str">
            <v>Innova Printing and Packing Co</v>
          </cell>
        </row>
        <row r="1383">
          <cell r="EJ1383" t="str">
            <v>Innovative Fabric Co.</v>
          </cell>
        </row>
        <row r="1384">
          <cell r="EJ1384" t="str">
            <v>Instyle Garment Exports</v>
          </cell>
        </row>
        <row r="1385">
          <cell r="EJ1385" t="str">
            <v>Integra Apparels &amp; Textiles Pvt Ltd</v>
          </cell>
        </row>
        <row r="1386">
          <cell r="EJ1386" t="str">
            <v>Integrated Textile Connections P.Lt</v>
          </cell>
        </row>
        <row r="1387">
          <cell r="EJ1387" t="str">
            <v>Intelifab ( A Unit of Santhosh Fine Fab Ltd.)</v>
          </cell>
        </row>
        <row r="1388">
          <cell r="EJ1388" t="str">
            <v>Inter-Trim Linings Industries</v>
          </cell>
        </row>
        <row r="1389">
          <cell r="EJ1389" t="str">
            <v>Interface Direct</v>
          </cell>
        </row>
        <row r="1390">
          <cell r="EJ1390" t="str">
            <v>Interlace Knits</v>
          </cell>
        </row>
        <row r="1391">
          <cell r="EJ1391" t="str">
            <v>Interlink Apparels Ltd</v>
          </cell>
        </row>
        <row r="1392">
          <cell r="EJ1392" t="str">
            <v>International Delton Fabrics Ltd</v>
          </cell>
        </row>
        <row r="1393">
          <cell r="EJ1393" t="str">
            <v>International Trimmings PLC</v>
          </cell>
        </row>
        <row r="1394">
          <cell r="EJ1394" t="str">
            <v>Intl Trading Co</v>
          </cell>
        </row>
        <row r="1395">
          <cell r="EJ1395" t="str">
            <v>Intrad</v>
          </cell>
        </row>
        <row r="1396">
          <cell r="EJ1396" t="str">
            <v>Intrend</v>
          </cell>
        </row>
        <row r="1397">
          <cell r="EJ1397" t="str">
            <v>Ishita Knitfab</v>
          </cell>
        </row>
        <row r="1398">
          <cell r="EJ1398" t="str">
            <v>Ita Francia linen knitting factory</v>
          </cell>
        </row>
        <row r="1399">
          <cell r="EJ1399" t="str">
            <v>Itn India</v>
          </cell>
        </row>
        <row r="1400">
          <cell r="EJ1400" t="str">
            <v>Itochu (Thailand) Ltd</v>
          </cell>
        </row>
        <row r="1401">
          <cell r="EJ1401" t="str">
            <v>Itochu Textiles Prominent (Asia) Limited</v>
          </cell>
        </row>
        <row r="1402">
          <cell r="EJ1402" t="str">
            <v>J C HOME TEX</v>
          </cell>
        </row>
        <row r="1403">
          <cell r="EJ1403" t="str">
            <v>J C T Limited</v>
          </cell>
        </row>
        <row r="1404">
          <cell r="EJ1404" t="str">
            <v>J H CLISSOLD AND SON LIMITED</v>
          </cell>
        </row>
        <row r="1405">
          <cell r="EJ1405" t="str">
            <v>J J  Plasto mac</v>
          </cell>
        </row>
        <row r="1406">
          <cell r="EJ1406" t="str">
            <v>J J FABTEX PVT LTD</v>
          </cell>
        </row>
        <row r="1407">
          <cell r="EJ1407" t="str">
            <v>J S FASHIONS(INTL)PVT. LTD.</v>
          </cell>
        </row>
        <row r="1408">
          <cell r="EJ1408" t="str">
            <v>J&amp;M OVERSEAS HK CO LTD</v>
          </cell>
        </row>
        <row r="1409">
          <cell r="EJ1409" t="str">
            <v>J&amp;R ACCESSORIES CO. LTD</v>
          </cell>
        </row>
        <row r="1410">
          <cell r="EJ1410" t="str">
            <v>J.C.T. Limited (Factory)</v>
          </cell>
        </row>
        <row r="1411">
          <cell r="EJ1411" t="str">
            <v>J.D DRESSES</v>
          </cell>
        </row>
        <row r="1412">
          <cell r="EJ1412" t="str">
            <v>J.G. PACKS</v>
          </cell>
        </row>
        <row r="1413">
          <cell r="EJ1413" t="str">
            <v>J.H.CLISSHOLD AND SONS LTD</v>
          </cell>
        </row>
        <row r="1414">
          <cell r="EJ1414" t="str">
            <v>J.J PLASTO MAC</v>
          </cell>
        </row>
        <row r="1415">
          <cell r="EJ1415" t="str">
            <v>J.J.RETAIL PVT LTD</v>
          </cell>
        </row>
        <row r="1416">
          <cell r="EJ1416" t="str">
            <v>J.K Exports</v>
          </cell>
        </row>
        <row r="1417">
          <cell r="EJ1417" t="str">
            <v>J.S Marketing</v>
          </cell>
        </row>
        <row r="1418">
          <cell r="EJ1418" t="str">
            <v>J.S.HOSIERY MILLS</v>
          </cell>
        </row>
        <row r="1419">
          <cell r="EJ1419" t="str">
            <v>JAEGER  PRODUCTS PVT LTD</v>
          </cell>
        </row>
        <row r="1420">
          <cell r="EJ1420" t="str">
            <v>JAGDAMBAY LIFESTYLE</v>
          </cell>
        </row>
        <row r="1421">
          <cell r="EJ1421" t="str">
            <v>JAI VINAYAK INDUSTRIES</v>
          </cell>
        </row>
        <row r="1422">
          <cell r="EJ1422" t="str">
            <v>JAIDKA WOOLLEN &amp;HOSIERY MILLS</v>
          </cell>
        </row>
        <row r="1423">
          <cell r="EJ1423" t="str">
            <v>JAIN CORD INDUSTRIES</v>
          </cell>
        </row>
        <row r="1424">
          <cell r="EJ1424" t="str">
            <v>JAIN ENTERPRISES</v>
          </cell>
        </row>
        <row r="1425">
          <cell r="EJ1425" t="str">
            <v>JAIN HITEX CREATION PVT LTD</v>
          </cell>
        </row>
        <row r="1426">
          <cell r="EJ1426" t="str">
            <v>JAINAM SILK MILLS</v>
          </cell>
        </row>
        <row r="1427">
          <cell r="EJ1427" t="str">
            <v>JAINSONS TEXTILES</v>
          </cell>
        </row>
        <row r="1428">
          <cell r="EJ1428" t="str">
            <v>JAIRAMDAS SHRIGOPAL</v>
          </cell>
        </row>
        <row r="1429">
          <cell r="EJ1429" t="str">
            <v>JAISWAL OPTICALS</v>
          </cell>
        </row>
        <row r="1430">
          <cell r="EJ1430" t="str">
            <v>JAN URBAN</v>
          </cell>
        </row>
        <row r="1431">
          <cell r="EJ1431" t="str">
            <v>JANAK  SONS KNITWEAR  PVT  LTD</v>
          </cell>
        </row>
        <row r="1432">
          <cell r="EJ1432" t="str">
            <v>JANAKSONS</v>
          </cell>
        </row>
        <row r="1433">
          <cell r="EJ1433" t="str">
            <v>JASKY EXPORTS PVT LTD</v>
          </cell>
        </row>
        <row r="1434">
          <cell r="EJ1434" t="str">
            <v>JASMINE APPARELS PVT LTD</v>
          </cell>
        </row>
        <row r="1435">
          <cell r="EJ1435" t="str">
            <v>JAY INFA TRADE PVT. LTD.</v>
          </cell>
        </row>
        <row r="1436">
          <cell r="EJ1436" t="str">
            <v>JAY KAY KNITWEARS</v>
          </cell>
        </row>
        <row r="1437">
          <cell r="EJ1437" t="str">
            <v>JAYA BALA FABRICS</v>
          </cell>
        </row>
        <row r="1438">
          <cell r="EJ1438" t="str">
            <v>JAYA SHREE TEXTILES</v>
          </cell>
        </row>
        <row r="1439">
          <cell r="EJ1439" t="str">
            <v>JAYASHREE  TEXTILES</v>
          </cell>
        </row>
        <row r="1440">
          <cell r="EJ1440" t="str">
            <v>JAYSHREE INTERNATIONAL</v>
          </cell>
        </row>
        <row r="1441">
          <cell r="EJ1441" t="str">
            <v>JBC GARMENTS PRIVATE LIMITED</v>
          </cell>
        </row>
        <row r="1442">
          <cell r="EJ1442" t="str">
            <v>JCT Ltd</v>
          </cell>
        </row>
        <row r="1443">
          <cell r="EJ1443" t="str">
            <v>JEANOLOGIA S.L.</v>
          </cell>
        </row>
        <row r="1444">
          <cell r="EJ1444" t="str">
            <v>JENIOUS CLOTHING PVT LTD</v>
          </cell>
        </row>
        <row r="1445">
          <cell r="EJ1445" t="str">
            <v>JGP Tex</v>
          </cell>
        </row>
        <row r="1446">
          <cell r="EJ1446" t="str">
            <v>JIANGSU CHUANHONG FABRICS</v>
          </cell>
        </row>
        <row r="1447">
          <cell r="EJ1447" t="str">
            <v>JIANGSU CHUANHONG FABRICS CO LTD</v>
          </cell>
        </row>
        <row r="1448">
          <cell r="EJ1448" t="str">
            <v>JIANGSU HUAJIA SILK CO LTD</v>
          </cell>
        </row>
        <row r="1449">
          <cell r="EJ1449" t="str">
            <v>JIANGSU LIXIN IMP.&amp;EXP.CO;LTD</v>
          </cell>
        </row>
        <row r="1450">
          <cell r="EJ1450" t="str">
            <v>JIANGSU PINYTEX TEXTILE DYING</v>
          </cell>
        </row>
        <row r="1451">
          <cell r="EJ1451" t="str">
            <v>JIANGSU PINYTEX TEXTILE DYING AND FINSHING CO.LTD</v>
          </cell>
        </row>
        <row r="1452">
          <cell r="EJ1452" t="str">
            <v>JIANGSU SHENGHONG FABRIC</v>
          </cell>
        </row>
        <row r="1453">
          <cell r="EJ1453" t="str">
            <v>JIANGSU SHENGHONG FABRIC CO.LTD</v>
          </cell>
        </row>
        <row r="1454">
          <cell r="EJ1454" t="str">
            <v>JIANGSU SUNSHINE CO. LTD</v>
          </cell>
        </row>
        <row r="1455">
          <cell r="EJ1455" t="str">
            <v>JIANGSU SUNSHINE CO., LTD</v>
          </cell>
        </row>
        <row r="1456">
          <cell r="EJ1456" t="str">
            <v>JIANGSU SUNSHINE GARMANET CO. LTD</v>
          </cell>
        </row>
        <row r="1457">
          <cell r="EJ1457" t="str">
            <v>JIANGSU ZHONGHENG DYEING</v>
          </cell>
        </row>
        <row r="1458">
          <cell r="EJ1458" t="str">
            <v>JIANGYIN FIRST TEXTILE CO. LTD</v>
          </cell>
        </row>
        <row r="1459">
          <cell r="EJ1459" t="str">
            <v>JIANGYIN HENGLIANG TEXTILE CO. LTD</v>
          </cell>
        </row>
        <row r="1460">
          <cell r="EJ1460" t="str">
            <v>JIANGYIN YONGCHANG WOOLEN CO LTD</v>
          </cell>
        </row>
        <row r="1461">
          <cell r="EJ1461" t="str">
            <v>JIANYE TEXTILE GROUP</v>
          </cell>
        </row>
        <row r="1462">
          <cell r="EJ1462" t="str">
            <v>JIAXING STRONG IMPORT AND EXPORT CO</v>
          </cell>
        </row>
        <row r="1463">
          <cell r="EJ1463" t="str">
            <v>JIEYANG CITY FUQIDE SHOES INDUSTRY</v>
          </cell>
        </row>
        <row r="1464">
          <cell r="EJ1464" t="str">
            <v>JIN CHANG DUDS WEAVE MANUFACTURE LT</v>
          </cell>
        </row>
        <row r="1465">
          <cell r="EJ1465" t="str">
            <v>JIN YING ECONOMYTRADING IMP &amp; EXP</v>
          </cell>
        </row>
        <row r="1466">
          <cell r="EJ1466" t="str">
            <v>JINDAL  POLY BUTTONS  LIMITED</v>
          </cell>
        </row>
        <row r="1467">
          <cell r="EJ1467" t="str">
            <v>JINGWEI SYSTEMTECHNIK LTD</v>
          </cell>
        </row>
        <row r="1468">
          <cell r="EJ1468" t="str">
            <v>JINJIANG SENTUOLING GARMENTS</v>
          </cell>
        </row>
        <row r="1469">
          <cell r="EJ1469" t="str">
            <v>JINJIANGJUNCHENG IMP &amp; EXP CO LTD</v>
          </cell>
        </row>
        <row r="1470">
          <cell r="EJ1470" t="str">
            <v>JINSE INTERNATIONAL TRADE CO. LTD</v>
          </cell>
        </row>
        <row r="1471">
          <cell r="EJ1471" t="str">
            <v>JJ EXPORTERS LTD.</v>
          </cell>
        </row>
        <row r="1472">
          <cell r="EJ1472" t="str">
            <v>JJ EXPORTS</v>
          </cell>
        </row>
        <row r="1473">
          <cell r="EJ1473" t="str">
            <v>JKM OVERSEAS Pvt ltd.</v>
          </cell>
        </row>
        <row r="1474">
          <cell r="EJ1474" t="str">
            <v>JOE CLOTHING CO.</v>
          </cell>
        </row>
        <row r="1475">
          <cell r="EJ1475" t="str">
            <v>JOHNSON EXPORTERS INDIA PVT LTD</v>
          </cell>
        </row>
        <row r="1476">
          <cell r="EJ1476" t="str">
            <v>JOINT OPERATION TEXTILES LIMITED</v>
          </cell>
        </row>
        <row r="1477">
          <cell r="EJ1477" t="str">
            <v>JOLLY DOABA INTERNATIONAL</v>
          </cell>
        </row>
        <row r="1478">
          <cell r="EJ1478" t="str">
            <v>JONES &amp; CO(Nottingham) Ltd</v>
          </cell>
        </row>
        <row r="1479">
          <cell r="EJ1479" t="str">
            <v>JONG PATTANA CO LTD</v>
          </cell>
        </row>
        <row r="1480">
          <cell r="EJ1480" t="str">
            <v>JOS CLOTHING</v>
          </cell>
        </row>
        <row r="1481">
          <cell r="EJ1481" t="str">
            <v>JOSEPH INDUSTRIES</v>
          </cell>
        </row>
        <row r="1482">
          <cell r="EJ1482" t="str">
            <v>JPC</v>
          </cell>
        </row>
        <row r="1483">
          <cell r="EJ1483" t="str">
            <v>JR FASHION INTERNATIONAL LIMITED</v>
          </cell>
        </row>
        <row r="1484">
          <cell r="EJ1484" t="str">
            <v>JS Fashion (Intl) Pvt. Ltd.</v>
          </cell>
        </row>
        <row r="1485">
          <cell r="EJ1485" t="str">
            <v>JU SUN GROUP LTD</v>
          </cell>
        </row>
        <row r="1486">
          <cell r="EJ1486" t="str">
            <v>JUN HING HONG HAVERDASHERY LTD.</v>
          </cell>
        </row>
        <row r="1487">
          <cell r="EJ1487" t="str">
            <v>JUST JOEY</v>
          </cell>
        </row>
        <row r="1488">
          <cell r="EJ1488" t="str">
            <v>JUST JUTE PRODUCTS</v>
          </cell>
        </row>
        <row r="1489">
          <cell r="EJ1489" t="str">
            <v>JUST NATURAL</v>
          </cell>
        </row>
        <row r="1490">
          <cell r="EJ1490" t="str">
            <v>JV Plastic Industries</v>
          </cell>
        </row>
        <row r="1491">
          <cell r="EJ1491" t="str">
            <v>JYOREN ENTERPRISES</v>
          </cell>
        </row>
        <row r="1492">
          <cell r="EJ1492" t="str">
            <v>Jaifab Pvt Ltd</v>
          </cell>
        </row>
        <row r="1493">
          <cell r="EJ1493" t="str">
            <v>Jain Prints</v>
          </cell>
        </row>
        <row r="1494">
          <cell r="EJ1494" t="str">
            <v>Jain Udhay Industries Pvt Ltd</v>
          </cell>
        </row>
        <row r="1495">
          <cell r="EJ1495" t="str">
            <v>Janak Sons Knitwear Pvt Ltd</v>
          </cell>
        </row>
        <row r="1496">
          <cell r="EJ1496" t="str">
            <v>Janton</v>
          </cell>
        </row>
        <row r="1497">
          <cell r="EJ1497" t="str">
            <v>Jas Enterprise</v>
          </cell>
        </row>
        <row r="1498">
          <cell r="EJ1498" t="str">
            <v>Jasky Exports Pvt. Ltd.</v>
          </cell>
        </row>
        <row r="1499">
          <cell r="EJ1499" t="str">
            <v>Jasrags</v>
          </cell>
        </row>
        <row r="1500">
          <cell r="EJ1500" t="str">
            <v>Jayalakshmi Enterprises</v>
          </cell>
        </row>
        <row r="1501">
          <cell r="EJ1501" t="str">
            <v>Jayanthi Textile Company</v>
          </cell>
        </row>
        <row r="1502">
          <cell r="EJ1502" t="str">
            <v>Jayarathana Exports</v>
          </cell>
        </row>
        <row r="1503">
          <cell r="EJ1503" t="str">
            <v>Jayashree Textiles</v>
          </cell>
        </row>
        <row r="1504">
          <cell r="EJ1504" t="str">
            <v>Jean Francois Gagnot</v>
          </cell>
        </row>
        <row r="1505">
          <cell r="EJ1505" t="str">
            <v>Jiamoda</v>
          </cell>
        </row>
        <row r="1506">
          <cell r="EJ1506" t="str">
            <v>Jiangsu Girmes Special Textiles Co.</v>
          </cell>
        </row>
        <row r="1507">
          <cell r="EJ1507" t="str">
            <v>Jiangsu Girmes Special Textiles Co. Ltd.</v>
          </cell>
        </row>
        <row r="1508">
          <cell r="EJ1508" t="str">
            <v>Jiangsu Lianfa Textile Co. Ltd.</v>
          </cell>
        </row>
        <row r="1509">
          <cell r="EJ1509" t="str">
            <v>Jiangyin Hengliang textiles co ltd</v>
          </cell>
        </row>
        <row r="1510">
          <cell r="EJ1510" t="str">
            <v>Jianye Textile Group Hongkong Co.Ltd.</v>
          </cell>
        </row>
        <row r="1511">
          <cell r="EJ1511" t="str">
            <v>Jiaxing Strong</v>
          </cell>
        </row>
        <row r="1512">
          <cell r="EJ1512" t="str">
            <v>Jin Ying  Economy Trading  Imp.&amp; Exp.Ltd.</v>
          </cell>
        </row>
        <row r="1513">
          <cell r="EJ1513" t="str">
            <v>Jindal Products Ltd.</v>
          </cell>
        </row>
        <row r="1514">
          <cell r="EJ1514" t="str">
            <v>Jiya Export Pvt Ltd.</v>
          </cell>
        </row>
        <row r="1515">
          <cell r="EJ1515" t="str">
            <v>Jmk Fashions</v>
          </cell>
        </row>
        <row r="1516">
          <cell r="EJ1516" t="str">
            <v>Jodhpur Supply Company</v>
          </cell>
        </row>
        <row r="1517">
          <cell r="EJ1517" t="str">
            <v>John Cavendish Ltd.</v>
          </cell>
        </row>
        <row r="1518">
          <cell r="EJ1518" t="str">
            <v>Jolly Doaba</v>
          </cell>
        </row>
        <row r="1519">
          <cell r="EJ1519" t="str">
            <v>Jomanns Exim Pvt Ltd</v>
          </cell>
        </row>
        <row r="1520">
          <cell r="EJ1520" t="str">
            <v>Juan D. Casanovas S.A</v>
          </cell>
        </row>
        <row r="1521">
          <cell r="EJ1521" t="str">
            <v>Junwell Material Supplies Limited</v>
          </cell>
        </row>
        <row r="1522">
          <cell r="EJ1522" t="str">
            <v>K B CREATION</v>
          </cell>
        </row>
        <row r="1523">
          <cell r="EJ1523" t="str">
            <v>K G DENIM LIMITED</v>
          </cell>
        </row>
        <row r="1524">
          <cell r="EJ1524" t="str">
            <v>K G DENIM LIMITED # APPAREL DIVISIO</v>
          </cell>
        </row>
        <row r="1525">
          <cell r="EJ1525" t="str">
            <v>K G EXPORTS</v>
          </cell>
        </row>
        <row r="1526">
          <cell r="EJ1526" t="str">
            <v>K K TRADING COMPANY</v>
          </cell>
        </row>
        <row r="1527">
          <cell r="EJ1527" t="str">
            <v>K KNITWEAR CO 1945</v>
          </cell>
        </row>
        <row r="1528">
          <cell r="EJ1528" t="str">
            <v>K M D APPARELS PVT LTD</v>
          </cell>
        </row>
        <row r="1529">
          <cell r="EJ1529" t="str">
            <v>K M Dohadwalla</v>
          </cell>
        </row>
        <row r="1530">
          <cell r="EJ1530" t="str">
            <v>K R INDUSTRIES</v>
          </cell>
        </row>
        <row r="1531">
          <cell r="EJ1531" t="str">
            <v>K R INTERNATIONAL</v>
          </cell>
        </row>
        <row r="1532">
          <cell r="EJ1532" t="str">
            <v>K S ENTERPRISES</v>
          </cell>
        </row>
        <row r="1533">
          <cell r="EJ1533" t="str">
            <v>K S POLYMERS</v>
          </cell>
        </row>
        <row r="1534">
          <cell r="EJ1534" t="str">
            <v>K. F. EXPORTS</v>
          </cell>
        </row>
        <row r="1535">
          <cell r="EJ1535" t="str">
            <v>K. Mohan &amp; Company Exports Pvt. Ltd</v>
          </cell>
        </row>
        <row r="1536">
          <cell r="EJ1536" t="str">
            <v>K.A. EXPORTS PVT LTD</v>
          </cell>
        </row>
        <row r="1537">
          <cell r="EJ1537" t="str">
            <v>K.G.Denim Limited</v>
          </cell>
        </row>
        <row r="1538">
          <cell r="EJ1538" t="str">
            <v>K.K KNIT APPARELS</v>
          </cell>
        </row>
        <row r="1539">
          <cell r="EJ1539" t="str">
            <v>K.M.D APPARELS (P) LTD</v>
          </cell>
        </row>
        <row r="1540">
          <cell r="EJ1540" t="str">
            <v>K.M.D TEX CRAFTS</v>
          </cell>
        </row>
        <row r="1541">
          <cell r="EJ1541" t="str">
            <v>K.S.Tapes</v>
          </cell>
        </row>
        <row r="1542">
          <cell r="EJ1542" t="str">
            <v>KABADI ENTERPRISES</v>
          </cell>
        </row>
        <row r="1543">
          <cell r="EJ1543" t="str">
            <v>KABADI SHANKARA &amp; SONS</v>
          </cell>
        </row>
        <row r="1544">
          <cell r="EJ1544" t="str">
            <v>KABADI SHANKARSA &amp; CO</v>
          </cell>
        </row>
        <row r="1545">
          <cell r="EJ1545" t="str">
            <v>KABIR CLOTHING CO.</v>
          </cell>
        </row>
        <row r="1546">
          <cell r="EJ1546" t="str">
            <v>KAGOF &amp; COMPANY</v>
          </cell>
        </row>
        <row r="1547">
          <cell r="EJ1547" t="str">
            <v>KAGOF AND COMPANY</v>
          </cell>
        </row>
        <row r="1548">
          <cell r="EJ1548" t="str">
            <v>KAILASH INTERNATIONAL</v>
          </cell>
        </row>
        <row r="1549">
          <cell r="EJ1549" t="str">
            <v>KAIRALI FASHION TRENDS</v>
          </cell>
        </row>
        <row r="1550">
          <cell r="EJ1550" t="str">
            <v>KALPTARU APPARELS LTD</v>
          </cell>
        </row>
        <row r="1551">
          <cell r="EJ1551" t="str">
            <v>KAMADGIRI FASHION LIMITED</v>
          </cell>
        </row>
        <row r="1552">
          <cell r="EJ1552" t="str">
            <v>KAMDAR TRADING CO.LLC</v>
          </cell>
        </row>
        <row r="1553">
          <cell r="EJ1553" t="str">
            <v>KANDHAN KNITSS</v>
          </cell>
        </row>
        <row r="1554">
          <cell r="EJ1554" t="str">
            <v>KANEMATSU CORPORATION</v>
          </cell>
        </row>
        <row r="1555">
          <cell r="EJ1555" t="str">
            <v>KANGAROO LEATHER PVT LTD</v>
          </cell>
        </row>
        <row r="1556">
          <cell r="EJ1556" t="str">
            <v>KANKARIYA TEXTILES IND PVT LTD.</v>
          </cell>
        </row>
        <row r="1557">
          <cell r="EJ1557" t="str">
            <v>KAPOOR COTSYN</v>
          </cell>
        </row>
        <row r="1558">
          <cell r="EJ1558" t="str">
            <v>KAPOOR COTSYN (INDIA)</v>
          </cell>
        </row>
        <row r="1559">
          <cell r="EJ1559" t="str">
            <v>KAPOOR COTSYN Domestic</v>
          </cell>
        </row>
        <row r="1560">
          <cell r="EJ1560" t="str">
            <v>KAPS KNIT</v>
          </cell>
        </row>
        <row r="1561">
          <cell r="EJ1561" t="str">
            <v>KARIBE  INDUSTRIA  E  COMERCIO LTDA</v>
          </cell>
        </row>
        <row r="1562">
          <cell r="EJ1562" t="str">
            <v>KARNATAKA HOLOTECH</v>
          </cell>
        </row>
        <row r="1563">
          <cell r="EJ1563" t="str">
            <v>KARNIKA GARMENTS</v>
          </cell>
        </row>
        <row r="1564">
          <cell r="EJ1564" t="str">
            <v>KASHAYA FABS</v>
          </cell>
        </row>
        <row r="1565">
          <cell r="EJ1565" t="str">
            <v>KATBRO CORPORATION PVT.LTD</v>
          </cell>
        </row>
        <row r="1566">
          <cell r="EJ1566" t="str">
            <v>KAVIN TRADING CORPORATION</v>
          </cell>
        </row>
        <row r="1567">
          <cell r="EJ1567" t="str">
            <v>KAY VEE FASHION</v>
          </cell>
        </row>
        <row r="1568">
          <cell r="EJ1568" t="str">
            <v>KAYBEE EXIM PTE  LTD</v>
          </cell>
        </row>
        <row r="1569">
          <cell r="EJ1569" t="str">
            <v>KAYTEE APPARELS PVT LTD</v>
          </cell>
        </row>
        <row r="1570">
          <cell r="EJ1570" t="str">
            <v>KAYTEE CORPORATION PVT LTD</v>
          </cell>
        </row>
        <row r="1571">
          <cell r="EJ1571" t="str">
            <v>KC LEATHER ART</v>
          </cell>
        </row>
        <row r="1572">
          <cell r="EJ1572" t="str">
            <v>KELLAN GRAPHICS</v>
          </cell>
        </row>
        <row r="1573">
          <cell r="EJ1573" t="str">
            <v>KENBOO INDUSTRIAL CO.LTD</v>
          </cell>
        </row>
        <row r="1574">
          <cell r="EJ1574" t="str">
            <v>KENBOO INTERNATIONAL CORPORATION LI</v>
          </cell>
        </row>
        <row r="1575">
          <cell r="EJ1575" t="str">
            <v>KEONA CLOTHING COMPANY</v>
          </cell>
        </row>
        <row r="1576">
          <cell r="EJ1576" t="str">
            <v>KESHA SALES (P) LTD</v>
          </cell>
        </row>
        <row r="1577">
          <cell r="EJ1577" t="str">
            <v>KETAN BUTTONS PVT. LTD</v>
          </cell>
        </row>
        <row r="1578">
          <cell r="EJ1578" t="str">
            <v>KEY YIELD LIMITED</v>
          </cell>
        </row>
        <row r="1579">
          <cell r="EJ1579" t="str">
            <v>KG EXPORTS</v>
          </cell>
        </row>
        <row r="1580">
          <cell r="EJ1580" t="str">
            <v>KG FABRIKS LIMITED</v>
          </cell>
        </row>
        <row r="1581">
          <cell r="EJ1581" t="str">
            <v>KGM SWEATERS N' KNITS PVT. LTD.</v>
          </cell>
        </row>
        <row r="1582">
          <cell r="EJ1582" t="str">
            <v>KGM Sweaters</v>
          </cell>
        </row>
        <row r="1583">
          <cell r="EJ1583" t="str">
            <v>KHIMJEE HUNSRAJ</v>
          </cell>
        </row>
        <row r="1584">
          <cell r="EJ1584" t="str">
            <v>KHUSHI FOOTWEAR</v>
          </cell>
        </row>
        <row r="1585">
          <cell r="EJ1585" t="str">
            <v>KHYAATI LEATHER INNOVATIONS PVT LTD</v>
          </cell>
        </row>
        <row r="1586">
          <cell r="EJ1586" t="str">
            <v>KHYAATI MFG.CO</v>
          </cell>
        </row>
        <row r="1587">
          <cell r="EJ1587" t="str">
            <v>KIMURAHARU IMPORT EXPORT CO. LTD</v>
          </cell>
        </row>
        <row r="1588">
          <cell r="EJ1588" t="str">
            <v>KINSTAR HANDBAG MANUFACTURING COMPA</v>
          </cell>
        </row>
        <row r="1589">
          <cell r="EJ1589" t="str">
            <v>KISHCO SILVER PVT. LTD</v>
          </cell>
        </row>
        <row r="1590">
          <cell r="EJ1590" t="str">
            <v>KISHCO SILVER PVT. LTD.</v>
          </cell>
        </row>
        <row r="1591">
          <cell r="EJ1591" t="str">
            <v>KIYOKAWA CO. LTD</v>
          </cell>
        </row>
        <row r="1592">
          <cell r="EJ1592" t="str">
            <v>KMC</v>
          </cell>
        </row>
        <row r="1593">
          <cell r="EJ1593" t="str">
            <v>KMD Apparels Pvt.Ltd.</v>
          </cell>
        </row>
        <row r="1594">
          <cell r="EJ1594" t="str">
            <v>KMD Clothing</v>
          </cell>
        </row>
        <row r="1595">
          <cell r="EJ1595" t="str">
            <v>KNIT INDIA GARMENTS</v>
          </cell>
        </row>
        <row r="1596">
          <cell r="EJ1596" t="str">
            <v>KNITCO FASHIONNS</v>
          </cell>
        </row>
        <row r="1597">
          <cell r="EJ1597" t="str">
            <v>KNITCRAFTERS INTERNATIONAL</v>
          </cell>
        </row>
        <row r="1598">
          <cell r="EJ1598" t="str">
            <v>KNITMAKERS</v>
          </cell>
        </row>
        <row r="1599">
          <cell r="EJ1599" t="str">
            <v>KNITWEL FASHIONS</v>
          </cell>
        </row>
        <row r="1600">
          <cell r="EJ1600" t="str">
            <v>KNITWELL FASHIONS</v>
          </cell>
        </row>
        <row r="1601">
          <cell r="EJ1601" t="str">
            <v>KNITWELL TRADING (HONG KONG) LIMITE</v>
          </cell>
        </row>
        <row r="1602">
          <cell r="EJ1602" t="str">
            <v>KNOPF-SCHAFER</v>
          </cell>
        </row>
        <row r="1603">
          <cell r="EJ1603" t="str">
            <v>KNOPFAND KNOPF</v>
          </cell>
        </row>
        <row r="1604">
          <cell r="EJ1604" t="str">
            <v>KOHINOOR FABRICS PVT LTD</v>
          </cell>
        </row>
        <row r="1605">
          <cell r="EJ1605" t="str">
            <v>KOKAMA INTERNATIONAL PVT. LTD.</v>
          </cell>
        </row>
        <row r="1606">
          <cell r="EJ1606" t="str">
            <v>KOKKA CO. LTD</v>
          </cell>
        </row>
        <row r="1607">
          <cell r="EJ1607" t="str">
            <v>KOLA  BROTHERS</v>
          </cell>
        </row>
        <row r="1608">
          <cell r="EJ1608" t="str">
            <v>KOMAL TEXFAB PVT LTD</v>
          </cell>
        </row>
        <row r="1609">
          <cell r="EJ1609" t="str">
            <v>KONAKA CO. LTD.</v>
          </cell>
        </row>
        <row r="1610">
          <cell r="EJ1610" t="str">
            <v>KONARK STNTHETIC LTD</v>
          </cell>
        </row>
        <row r="1611">
          <cell r="EJ1611" t="str">
            <v>KONARK SYNTHETIC LTD</v>
          </cell>
        </row>
        <row r="1612">
          <cell r="EJ1612" t="str">
            <v>KOTTEX INDUSTRIES PVT LTD</v>
          </cell>
        </row>
        <row r="1613">
          <cell r="EJ1613" t="str">
            <v>KOZUKA KEORI CO.LTD</v>
          </cell>
        </row>
        <row r="1614">
          <cell r="EJ1614" t="str">
            <v>KRAFT PACK</v>
          </cell>
        </row>
        <row r="1615">
          <cell r="EJ1615" t="str">
            <v>KRILLO GARMENTS</v>
          </cell>
        </row>
        <row r="1616">
          <cell r="EJ1616" t="str">
            <v>KRISH IMPEX LLP</v>
          </cell>
        </row>
        <row r="1617">
          <cell r="EJ1617" t="str">
            <v>KRISH INTERNATIONAL</v>
          </cell>
        </row>
        <row r="1618">
          <cell r="EJ1618" t="str">
            <v>KRISHNA ALKALI (BOMBAY) PVT. LTD.</v>
          </cell>
        </row>
        <row r="1619">
          <cell r="EJ1619" t="str">
            <v>KRISHNA APPARELS</v>
          </cell>
        </row>
        <row r="1620">
          <cell r="EJ1620" t="str">
            <v>KRISHNA LAMICOAT PVT LTD</v>
          </cell>
        </row>
        <row r="1621">
          <cell r="EJ1621" t="str">
            <v>KRITI  GLOBAL</v>
          </cell>
        </row>
        <row r="1622">
          <cell r="EJ1622" t="str">
            <v>KRITI GLOBAL</v>
          </cell>
        </row>
        <row r="1623">
          <cell r="EJ1623" t="str">
            <v>KRITI UNIVERSAL</v>
          </cell>
        </row>
        <row r="1624">
          <cell r="EJ1624" t="str">
            <v>KROSS LEATHER INDUSTRIES</v>
          </cell>
        </row>
        <row r="1625">
          <cell r="EJ1625" t="str">
            <v>KRS FASHIONWORKS PVT LIMITED</v>
          </cell>
        </row>
        <row r="1626">
          <cell r="EJ1626" t="str">
            <v>KRUTHI CREATIONS</v>
          </cell>
        </row>
        <row r="1627">
          <cell r="EJ1627" t="str">
            <v>KTF FASHION PVT LTD</v>
          </cell>
        </row>
        <row r="1628">
          <cell r="EJ1628" t="str">
            <v>KTF FASHION PVT. LTD</v>
          </cell>
        </row>
        <row r="1629">
          <cell r="EJ1629" t="str">
            <v>KUDU FABRICS</v>
          </cell>
        </row>
        <row r="1630">
          <cell r="EJ1630" t="str">
            <v>KUDU KNIT FAB PVT LTD</v>
          </cell>
        </row>
        <row r="1631">
          <cell r="EJ1631" t="str">
            <v>KUDU KNIT PROCESS PVT LTD.</v>
          </cell>
        </row>
        <row r="1632">
          <cell r="EJ1632" t="str">
            <v>KUFNER TEXTILES INDIA PVT. LTD.</v>
          </cell>
        </row>
        <row r="1633">
          <cell r="EJ1633" t="str">
            <v>KUFNER TEXTILES SINGAPORE PTE LTD</v>
          </cell>
        </row>
        <row r="1634">
          <cell r="EJ1634" t="str">
            <v>KUFNER TEXTILEWERKE GMBH MUNICHEN</v>
          </cell>
        </row>
        <row r="1635">
          <cell r="EJ1635" t="str">
            <v>KUFNER TEXTILWERKE GMBH MUNCHEN</v>
          </cell>
        </row>
        <row r="1636">
          <cell r="EJ1636" t="str">
            <v>KUMAR ELASTICS</v>
          </cell>
        </row>
        <row r="1637">
          <cell r="EJ1637" t="str">
            <v>KUMARAN KNIT WEAR</v>
          </cell>
        </row>
        <row r="1638">
          <cell r="EJ1638" t="str">
            <v>KUMARAN PRINTERS &amp; BINDERS</v>
          </cell>
        </row>
        <row r="1639">
          <cell r="EJ1639" t="str">
            <v>KURT GEIGER HOLDINGS LIMITED</v>
          </cell>
        </row>
        <row r="1640">
          <cell r="EJ1640" t="str">
            <v>KURUWITA MANCHESTER</v>
          </cell>
        </row>
        <row r="1641">
          <cell r="EJ1641" t="str">
            <v>KWAN  TAT  INDUSTRIAL  LIMITED</v>
          </cell>
        </row>
        <row r="1642">
          <cell r="EJ1642" t="str">
            <v>KY SHOES COMPANY LTD.</v>
          </cell>
        </row>
        <row r="1643">
          <cell r="EJ1643" t="str">
            <v>Kabadi Shankarsha &amp; Co</v>
          </cell>
        </row>
        <row r="1644">
          <cell r="EJ1644" t="str">
            <v>Kagazkaar Industries (P) Ltd.</v>
          </cell>
        </row>
        <row r="1645">
          <cell r="EJ1645" t="str">
            <v>Kalptaru Expo-Fin Ltd.</v>
          </cell>
        </row>
        <row r="1646">
          <cell r="EJ1646" t="str">
            <v>Kamal Export</v>
          </cell>
        </row>
        <row r="1647">
          <cell r="EJ1647" t="str">
            <v>Kamsri Flex Forms (P) Ltd</v>
          </cell>
        </row>
        <row r="1648">
          <cell r="EJ1648" t="str">
            <v>Kanan Knitwear</v>
          </cell>
        </row>
        <row r="1649">
          <cell r="EJ1649" t="str">
            <v>Kanchan Vanijya Pvt Ltd.</v>
          </cell>
        </row>
        <row r="1650">
          <cell r="EJ1650" t="str">
            <v>Kanemastu</v>
          </cell>
        </row>
        <row r="1651">
          <cell r="EJ1651" t="str">
            <v>Kanemastu (Hk) Ltd.</v>
          </cell>
        </row>
        <row r="1652">
          <cell r="EJ1652" t="str">
            <v>Kanemastu (Shanghai) Co. Ltd.</v>
          </cell>
        </row>
        <row r="1653">
          <cell r="EJ1653" t="str">
            <v>Kanematsu Corporation</v>
          </cell>
        </row>
        <row r="1654">
          <cell r="EJ1654" t="str">
            <v>Kanematsu Corporation TBF28 Dept</v>
          </cell>
        </row>
        <row r="1655">
          <cell r="EJ1655" t="str">
            <v>Kanematsu Textile Corporation</v>
          </cell>
        </row>
        <row r="1656">
          <cell r="EJ1656" t="str">
            <v>Kantchan Enterprise</v>
          </cell>
        </row>
        <row r="1657">
          <cell r="EJ1657" t="str">
            <v>Kaosha Textile Co Ltd.</v>
          </cell>
        </row>
        <row r="1658">
          <cell r="EJ1658" t="str">
            <v>Kapadia Bros</v>
          </cell>
        </row>
        <row r="1659">
          <cell r="EJ1659" t="str">
            <v>Kapco Industries</v>
          </cell>
        </row>
        <row r="1660">
          <cell r="EJ1660" t="str">
            <v>Kapoor &amp; Kapoor Knit-Export (P) Ltd</v>
          </cell>
        </row>
        <row r="1661">
          <cell r="EJ1661" t="str">
            <v>Kapoor Cotsyn Exports</v>
          </cell>
        </row>
        <row r="1662">
          <cell r="EJ1662" t="str">
            <v>Kapoor Cotsyn(India)</v>
          </cell>
        </row>
        <row r="1663">
          <cell r="EJ1663" t="str">
            <v>Kapoor Enterprises</v>
          </cell>
        </row>
        <row r="1664">
          <cell r="EJ1664" t="str">
            <v>Kapoor(VBC/Albine)</v>
          </cell>
        </row>
        <row r="1665">
          <cell r="EJ1665" t="str">
            <v>Karton Fabrik</v>
          </cell>
        </row>
        <row r="1666">
          <cell r="EJ1666" t="str">
            <v>Kasha Syncotex Ambernath</v>
          </cell>
        </row>
        <row r="1667">
          <cell r="EJ1667" t="str">
            <v>Kaushik Products</v>
          </cell>
        </row>
        <row r="1668">
          <cell r="EJ1668" t="str">
            <v>Kaushik Tapes Pvt. Ltd.</v>
          </cell>
        </row>
        <row r="1669">
          <cell r="EJ1669" t="str">
            <v>Kavi International Ltd</v>
          </cell>
        </row>
        <row r="1670">
          <cell r="EJ1670" t="str">
            <v>Kay Bee Overseas</v>
          </cell>
        </row>
        <row r="1671">
          <cell r="EJ1671" t="str">
            <v>Kayem Fabrics</v>
          </cell>
        </row>
        <row r="1672">
          <cell r="EJ1672" t="str">
            <v>Kellan Grafic</v>
          </cell>
        </row>
        <row r="1673">
          <cell r="EJ1673" t="str">
            <v>Kemerist</v>
          </cell>
        </row>
        <row r="1674">
          <cell r="EJ1674" t="str">
            <v>Keung Hing Manufacturing</v>
          </cell>
        </row>
        <row r="1675">
          <cell r="EJ1675" t="str">
            <v>Khator</v>
          </cell>
        </row>
        <row r="1676">
          <cell r="EJ1676" t="str">
            <v>Khun Sheng</v>
          </cell>
        </row>
        <row r="1677">
          <cell r="EJ1677" t="str">
            <v>Kimball Systems B V</v>
          </cell>
        </row>
        <row r="1678">
          <cell r="EJ1678" t="str">
            <v>Kimtex International</v>
          </cell>
        </row>
        <row r="1679">
          <cell r="EJ1679" t="str">
            <v>Kingsland Computer Label Fty Ltd.</v>
          </cell>
        </row>
        <row r="1680">
          <cell r="EJ1680" t="str">
            <v>Kishco Silver pvt ltd</v>
          </cell>
        </row>
        <row r="1681">
          <cell r="EJ1681" t="str">
            <v>Klassic Labels</v>
          </cell>
        </row>
        <row r="1682">
          <cell r="EJ1682" t="str">
            <v>Knitwell</v>
          </cell>
        </row>
        <row r="1683">
          <cell r="EJ1683" t="str">
            <v>Kohinoor Mills Ltd.</v>
          </cell>
        </row>
        <row r="1684">
          <cell r="EJ1684" t="str">
            <v>Konega International P Ltd</v>
          </cell>
        </row>
        <row r="1685">
          <cell r="EJ1685" t="str">
            <v>Konega International Pvt.Ltd.</v>
          </cell>
        </row>
        <row r="1686">
          <cell r="EJ1686" t="str">
            <v>Koojoo Ft Co. Ltd</v>
          </cell>
        </row>
        <row r="1687">
          <cell r="EJ1687" t="str">
            <v>Krafts Inc.</v>
          </cell>
        </row>
        <row r="1688">
          <cell r="EJ1688" t="str">
            <v>Krish International/Gateway Sourcing</v>
          </cell>
        </row>
        <row r="1689">
          <cell r="EJ1689" t="str">
            <v>Krishna Trading Company</v>
          </cell>
        </row>
        <row r="1690">
          <cell r="EJ1690" t="str">
            <v>Kshitiz</v>
          </cell>
        </row>
        <row r="1691">
          <cell r="EJ1691" t="str">
            <v>Kuang HWA Sheng Co. Ltd.</v>
          </cell>
        </row>
        <row r="1692">
          <cell r="EJ1692" t="str">
            <v>Kufner Textiles India Pvt. Ltd</v>
          </cell>
        </row>
        <row r="1693">
          <cell r="EJ1693" t="str">
            <v>Kufner Textiles India Pvt. Ltd.</v>
          </cell>
        </row>
        <row r="1694">
          <cell r="EJ1694" t="str">
            <v>Kumar Enterprises</v>
          </cell>
        </row>
        <row r="1695">
          <cell r="EJ1695" t="str">
            <v>Kung Wo Brand Co. Ltd.</v>
          </cell>
        </row>
        <row r="1696">
          <cell r="EJ1696" t="str">
            <v>L R MOULDS PVT. LTD</v>
          </cell>
        </row>
        <row r="1697">
          <cell r="EJ1697" t="str">
            <v>L S INDUSTRIES LTD</v>
          </cell>
        </row>
        <row r="1698">
          <cell r="EJ1698" t="str">
            <v>L. Harjivan Textiles P Ltd.</v>
          </cell>
        </row>
        <row r="1699">
          <cell r="EJ1699" t="str">
            <v>L.K. WOOLLEN &amp; SILK MILLS</v>
          </cell>
        </row>
        <row r="1700">
          <cell r="EJ1700" t="str">
            <v>L.K.VYAPAAR PVT LTD</v>
          </cell>
        </row>
        <row r="1701">
          <cell r="EJ1701" t="str">
            <v>LAGUNA CLOTHING  PVT.LTD</v>
          </cell>
        </row>
        <row r="1702">
          <cell r="EJ1702" t="str">
            <v>LAGUNA CLOTHING (MAURITIUS) LTD</v>
          </cell>
        </row>
        <row r="1703">
          <cell r="EJ1703" t="str">
            <v>LAI SHEUNG FASHION COMPANY LIMITED</v>
          </cell>
        </row>
        <row r="1704">
          <cell r="EJ1704" t="str">
            <v>LAKHMI WOOLEN MILL</v>
          </cell>
        </row>
        <row r="1705">
          <cell r="EJ1705" t="str">
            <v>LAKSHAY KNIT INDIA</v>
          </cell>
        </row>
        <row r="1706">
          <cell r="EJ1706" t="str">
            <v>LAKSHMI ENTERPRISE</v>
          </cell>
        </row>
        <row r="1707">
          <cell r="EJ1707" t="str">
            <v>LANDES LEDERWARENFABRIK GMBH</v>
          </cell>
        </row>
        <row r="1708">
          <cell r="EJ1708" t="str">
            <v>LANDMARK ENTERPRISES</v>
          </cell>
        </row>
        <row r="1709">
          <cell r="EJ1709" t="str">
            <v>LANIFICIO F.LLI ORMEZZANO SPA</v>
          </cell>
        </row>
        <row r="1710">
          <cell r="EJ1710" t="str">
            <v>LANIFICIO PURO TESSUTO SPA</v>
          </cell>
        </row>
        <row r="1711">
          <cell r="EJ1711" t="str">
            <v>LANIFICIO STARTEX s.r.l</v>
          </cell>
        </row>
        <row r="1712">
          <cell r="EJ1712" t="str">
            <v>LANIFICIO ZIGNONE SPA</v>
          </cell>
        </row>
        <row r="1713">
          <cell r="EJ1713" t="str">
            <v>LANIFICO FRATELLI ORMEZZENO SPA</v>
          </cell>
        </row>
        <row r="1714">
          <cell r="EJ1714" t="str">
            <v>LANOVA TEXTILES</v>
          </cell>
        </row>
        <row r="1715">
          <cell r="EJ1715" t="str">
            <v>LASERCODE PRINTOGRAFIK</v>
          </cell>
        </row>
        <row r="1716">
          <cell r="EJ1716" t="str">
            <v>LATHIKA SRI PACKAGING</v>
          </cell>
        </row>
        <row r="1717">
          <cell r="EJ1717" t="str">
            <v>LAVEENA HOSIERY (P)  LTD</v>
          </cell>
        </row>
        <row r="1718">
          <cell r="EJ1718" t="str">
            <v>LAVISH INTERLININGS PVT LTD</v>
          </cell>
        </row>
        <row r="1719">
          <cell r="EJ1719" t="str">
            <v>LD Group Ltd.</v>
          </cell>
        </row>
        <row r="1720">
          <cell r="EJ1720" t="str">
            <v>LE FEUTURE S.A.</v>
          </cell>
        </row>
        <row r="1721">
          <cell r="EJ1721" t="str">
            <v>LEADER DAY LIMITED(Hong Kong)</v>
          </cell>
        </row>
        <row r="1722">
          <cell r="EJ1722" t="str">
            <v>LEADERS  IMPEX</v>
          </cell>
        </row>
        <row r="1723">
          <cell r="EJ1723" t="str">
            <v>LEATHER CRAFTS INDIA PVT LTD</v>
          </cell>
        </row>
        <row r="1724">
          <cell r="EJ1724" t="str">
            <v>LEDHORS CHINA CO LTD</v>
          </cell>
        </row>
        <row r="1725">
          <cell r="EJ1725" t="str">
            <v>LEELA TRENDZ PVT LTD</v>
          </cell>
        </row>
        <row r="1726">
          <cell r="EJ1726" t="str">
            <v>LEFA COMPANY LIMITED</v>
          </cell>
        </row>
        <row r="1727">
          <cell r="EJ1727" t="str">
            <v>LEVI STRAUSS (INDIA) PVT LTD</v>
          </cell>
        </row>
        <row r="1728">
          <cell r="EJ1728" t="str">
            <v>LF LOGISTICS (INDIA) PVT.LTD</v>
          </cell>
        </row>
        <row r="1729">
          <cell r="EJ1729" t="str">
            <v>LIBERTY FABRICS</v>
          </cell>
        </row>
        <row r="1730">
          <cell r="EJ1730" t="str">
            <v>LIFE STYLE APPARELS</v>
          </cell>
        </row>
        <row r="1731">
          <cell r="EJ1731" t="str">
            <v>LILIPUT KIDSWEAR LIMITED</v>
          </cell>
        </row>
        <row r="1732">
          <cell r="EJ1732" t="str">
            <v>LINKACE INTERNATIONAL CO LIMITED</v>
          </cell>
        </row>
        <row r="1733">
          <cell r="EJ1733" t="str">
            <v>LIPI INTERNATIONAL PVT LTD</v>
          </cell>
        </row>
        <row r="1734">
          <cell r="EJ1734" t="str">
            <v>LNJ</v>
          </cell>
        </row>
        <row r="1735">
          <cell r="EJ1735" t="str">
            <v>LOJEL TRADING ZHONGSHAN CO LTD</v>
          </cell>
        </row>
        <row r="1736">
          <cell r="EJ1736" t="str">
            <v>LORD FABRICS LIMITED</v>
          </cell>
        </row>
        <row r="1737">
          <cell r="EJ1737" t="str">
            <v>LORENIT ASIA PACIFIC LTD</v>
          </cell>
        </row>
        <row r="1738">
          <cell r="EJ1738" t="str">
            <v>LORO  PIANA SPA</v>
          </cell>
        </row>
        <row r="1739">
          <cell r="EJ1739" t="str">
            <v>LOTUS POLYMERS INDUSTRIES</v>
          </cell>
        </row>
        <row r="1740">
          <cell r="EJ1740" t="str">
            <v>LOUIS GOLDSTEIN - KERSEN</v>
          </cell>
        </row>
        <row r="1741">
          <cell r="EJ1741" t="str">
            <v>LOUIS GOLDSTEIN-KERSEN</v>
          </cell>
        </row>
        <row r="1742">
          <cell r="EJ1742" t="str">
            <v>LOUISGOLDSTEIN LTD</v>
          </cell>
        </row>
        <row r="1743">
          <cell r="EJ1743" t="str">
            <v>LOYAL KNITWEAR</v>
          </cell>
        </row>
        <row r="1744">
          <cell r="EJ1744" t="str">
            <v>LS Industries</v>
          </cell>
        </row>
        <row r="1745">
          <cell r="EJ1745" t="str">
            <v>LU THAI (VIETNAM) CO.LTD</v>
          </cell>
        </row>
        <row r="1746">
          <cell r="EJ1746" t="str">
            <v>LUCKYSKY INDUSTRY GROUP ( HK ) LTD.</v>
          </cell>
        </row>
        <row r="1747">
          <cell r="EJ1747" t="str">
            <v>LUIGIBOTTO CO</v>
          </cell>
        </row>
        <row r="1748">
          <cell r="EJ1748" t="str">
            <v>LUK'S BROTHERS METAL BUTTON FTY. &amp;</v>
          </cell>
        </row>
        <row r="1749">
          <cell r="EJ1749" t="str">
            <v>LUPIN DESIGNS</v>
          </cell>
        </row>
        <row r="1750">
          <cell r="EJ1750" t="str">
            <v>LUPINE DESIGNS</v>
          </cell>
        </row>
        <row r="1751">
          <cell r="EJ1751" t="str">
            <v>LUXOTTICA INDIA EYEWEAR PVT LTD</v>
          </cell>
        </row>
        <row r="1752">
          <cell r="EJ1752" t="str">
            <v>LUXUS RETAIL PRIVATE LIMITED</v>
          </cell>
        </row>
        <row r="1753">
          <cell r="EJ1753" t="str">
            <v>LYNX DESIGNERS &amp; CREATORS PVT LTD</v>
          </cell>
        </row>
        <row r="1754">
          <cell r="EJ1754" t="str">
            <v>Lai Tak Enterprises Ltd</v>
          </cell>
        </row>
        <row r="1755">
          <cell r="EJ1755" t="str">
            <v>Lakshmi Polymers</v>
          </cell>
        </row>
        <row r="1756">
          <cell r="EJ1756" t="str">
            <v>Lakshmi Screen Printers</v>
          </cell>
        </row>
        <row r="1757">
          <cell r="EJ1757" t="str">
            <v>Lalit Synthetics</v>
          </cell>
        </row>
        <row r="1758">
          <cell r="EJ1758" t="str">
            <v>Lanificio  Top Wool SRL</v>
          </cell>
        </row>
        <row r="1759">
          <cell r="EJ1759" t="str">
            <v>Lanificio Campore Sas</v>
          </cell>
        </row>
        <row r="1760">
          <cell r="EJ1760" t="str">
            <v>Lanificio Di Lessona</v>
          </cell>
        </row>
        <row r="1761">
          <cell r="EJ1761" t="str">
            <v>Lanificio Di Quarona SRL</v>
          </cell>
        </row>
        <row r="1762">
          <cell r="EJ1762" t="str">
            <v>Lanificio Di Tollegno S.P.A.</v>
          </cell>
        </row>
        <row r="1763">
          <cell r="EJ1763" t="str">
            <v>Lanificio F.lli Cerruti S.p.A</v>
          </cell>
        </row>
        <row r="1764">
          <cell r="EJ1764" t="str">
            <v>Lanificio Tessilstrona SRL</v>
          </cell>
        </row>
        <row r="1765">
          <cell r="EJ1765" t="str">
            <v>Lanificio Zingnone</v>
          </cell>
        </row>
        <row r="1766">
          <cell r="EJ1766" t="str">
            <v>Lanitex Sociedad Anonima</v>
          </cell>
        </row>
        <row r="1767">
          <cell r="EJ1767" t="str">
            <v>Lanova Textile Mills</v>
          </cell>
        </row>
        <row r="1768">
          <cell r="EJ1768" t="str">
            <v>Larusmiani</v>
          </cell>
        </row>
        <row r="1769">
          <cell r="EJ1769" t="str">
            <v>Lavanya Enterprises</v>
          </cell>
        </row>
        <row r="1770">
          <cell r="EJ1770" t="str">
            <v>Laveena Hosiery</v>
          </cell>
        </row>
        <row r="1771">
          <cell r="EJ1771" t="str">
            <v>Leader Win Co. Ltd</v>
          </cell>
        </row>
        <row r="1772">
          <cell r="EJ1772" t="str">
            <v>Leaderday Ltd</v>
          </cell>
        </row>
        <row r="1773">
          <cell r="EJ1773" t="str">
            <v>Leanear Design</v>
          </cell>
        </row>
        <row r="1774">
          <cell r="EJ1774" t="str">
            <v>Leather Express</v>
          </cell>
        </row>
        <row r="1775">
          <cell r="EJ1775" t="str">
            <v>Leather Line</v>
          </cell>
        </row>
        <row r="1776">
          <cell r="EJ1776" t="str">
            <v>Leggiuno S.P.A.</v>
          </cell>
        </row>
        <row r="1777">
          <cell r="EJ1777" t="str">
            <v>Leggiuno Spa</v>
          </cell>
        </row>
        <row r="1778">
          <cell r="EJ1778" t="str">
            <v>Leomaster Spa -</v>
          </cell>
        </row>
        <row r="1779">
          <cell r="EJ1779" t="str">
            <v>Lever Printing Company</v>
          </cell>
        </row>
        <row r="1780">
          <cell r="EJ1780" t="str">
            <v>Li and Fung Logistics</v>
          </cell>
        </row>
        <row r="1781">
          <cell r="EJ1781" t="str">
            <v>Liberty Leather Stores</v>
          </cell>
        </row>
        <row r="1782">
          <cell r="EJ1782" t="str">
            <v>Line &amp; Screen Printers</v>
          </cell>
        </row>
        <row r="1783">
          <cell r="EJ1783" t="str">
            <v>Linear Design</v>
          </cell>
        </row>
        <row r="1784">
          <cell r="EJ1784" t="str">
            <v>Lisa Apparels Pvt. Ltd.</v>
          </cell>
        </row>
        <row r="1785">
          <cell r="EJ1785" t="str">
            <v>Liyang jindian Textile</v>
          </cell>
        </row>
        <row r="1786">
          <cell r="EJ1786" t="str">
            <v>Louropel</v>
          </cell>
        </row>
        <row r="1787">
          <cell r="EJ1787" t="str">
            <v>Lowe Clothing</v>
          </cell>
        </row>
        <row r="1788">
          <cell r="EJ1788" t="str">
            <v>Loyal Textile</v>
          </cell>
        </row>
        <row r="1789">
          <cell r="EJ1789" t="str">
            <v>Loyal Textile Mills Ltd.</v>
          </cell>
        </row>
        <row r="1790">
          <cell r="EJ1790" t="str">
            <v>Lu Feng Co. Ltd</v>
          </cell>
        </row>
        <row r="1791">
          <cell r="EJ1791" t="str">
            <v>Lu Feng Company Limited</v>
          </cell>
        </row>
        <row r="1792">
          <cell r="EJ1792" t="str">
            <v>Lu Thai Textile Co Ltd</v>
          </cell>
        </row>
        <row r="1793">
          <cell r="EJ1793" t="str">
            <v>Lubian S.r.l</v>
          </cell>
        </row>
        <row r="1794">
          <cell r="EJ1794" t="str">
            <v>Lucky Tex (Thailand) Public</v>
          </cell>
        </row>
        <row r="1795">
          <cell r="EJ1795" t="str">
            <v>Luckytex (Thailand) Public Co.Ltd</v>
          </cell>
        </row>
        <row r="1796">
          <cell r="EJ1796" t="str">
            <v>Lufeng Company Ltd.</v>
          </cell>
        </row>
        <row r="1797">
          <cell r="EJ1797" t="str">
            <v>Luthai Textile Co. Ltd.</v>
          </cell>
        </row>
        <row r="1798">
          <cell r="EJ1798" t="str">
            <v>Lws Knitwear</v>
          </cell>
        </row>
        <row r="1799">
          <cell r="EJ1799" t="str">
            <v>Lynx Designers and Creators Pvt. Ltd.</v>
          </cell>
        </row>
        <row r="1800">
          <cell r="EJ1800" t="str">
            <v>M AND M SHIRTS LIMITED</v>
          </cell>
        </row>
        <row r="1801">
          <cell r="EJ1801" t="str">
            <v>M D INTERNATIONAL</v>
          </cell>
        </row>
        <row r="1802">
          <cell r="EJ1802" t="str">
            <v>M K EXPORT</v>
          </cell>
        </row>
        <row r="1803">
          <cell r="EJ1803" t="str">
            <v>M L ENTERPRISES</v>
          </cell>
        </row>
        <row r="1804">
          <cell r="EJ1804" t="str">
            <v>M M S Exports Pvt Ltd.</v>
          </cell>
        </row>
        <row r="1805">
          <cell r="EJ1805" t="str">
            <v>M N S EXPORTS PVT LTD.</v>
          </cell>
        </row>
        <row r="1806">
          <cell r="EJ1806" t="str">
            <v>M N Sales</v>
          </cell>
        </row>
        <row r="1807">
          <cell r="EJ1807" t="str">
            <v>M NIHALCHAND CLOTHING LLP</v>
          </cell>
        </row>
        <row r="1808">
          <cell r="EJ1808" t="str">
            <v>M P BROTHERS</v>
          </cell>
        </row>
        <row r="1809">
          <cell r="EJ1809" t="str">
            <v>M S AGENCIES</v>
          </cell>
        </row>
        <row r="1810">
          <cell r="EJ1810" t="str">
            <v>M S CLOTHING - GS</v>
          </cell>
        </row>
        <row r="1811">
          <cell r="EJ1811" t="str">
            <v>M S CLOTHING COMPANY</v>
          </cell>
        </row>
        <row r="1812">
          <cell r="EJ1812" t="str">
            <v>M S FASHION</v>
          </cell>
        </row>
        <row r="1813">
          <cell r="EJ1813" t="str">
            <v>M S M Exports</v>
          </cell>
        </row>
        <row r="1814">
          <cell r="EJ1814" t="str">
            <v>M S Prints</v>
          </cell>
        </row>
        <row r="1815">
          <cell r="EJ1815" t="str">
            <v>M S Successori Reda Spa</v>
          </cell>
        </row>
        <row r="1816">
          <cell r="EJ1816" t="str">
            <v>M Y &amp; COMPANY / UNION INT'L</v>
          </cell>
        </row>
        <row r="1817">
          <cell r="EJ1817" t="str">
            <v>M Y and COMPANY / UNION INTERNATIONAL</v>
          </cell>
        </row>
        <row r="1818">
          <cell r="EJ1818" t="str">
            <v>M. G. FASHION PVT. LTD.</v>
          </cell>
        </row>
        <row r="1819">
          <cell r="EJ1819" t="str">
            <v>M. OLIMPIA F. FERREIRA CALCDOS</v>
          </cell>
        </row>
        <row r="1820">
          <cell r="EJ1820" t="str">
            <v>M.B. Preform s.p.a.</v>
          </cell>
        </row>
        <row r="1821">
          <cell r="EJ1821" t="str">
            <v>M.B. RUBBERS PVT. LTD.</v>
          </cell>
        </row>
        <row r="1822">
          <cell r="EJ1822" t="str">
            <v>M.B.Preform S.p.a</v>
          </cell>
        </row>
        <row r="1823">
          <cell r="EJ1823" t="str">
            <v>M.H.MILL &amp; INDUSTRIES LIMITED</v>
          </cell>
        </row>
        <row r="1824">
          <cell r="EJ1824" t="str">
            <v>M.J.Enterprises</v>
          </cell>
        </row>
        <row r="1825">
          <cell r="EJ1825" t="str">
            <v>M.M. Fabrique Inc.</v>
          </cell>
        </row>
        <row r="1826">
          <cell r="EJ1826" t="str">
            <v>M.N. Sales</v>
          </cell>
        </row>
        <row r="1827">
          <cell r="EJ1827" t="str">
            <v>M.P.SHAN TEX</v>
          </cell>
        </row>
        <row r="1828">
          <cell r="EJ1828" t="str">
            <v>M.S. Modern Label Products</v>
          </cell>
        </row>
        <row r="1829">
          <cell r="EJ1829" t="str">
            <v>M.S.Enterprises</v>
          </cell>
        </row>
        <row r="1830">
          <cell r="EJ1830" t="str">
            <v>M.V. SHOE CARE PVT. LTD</v>
          </cell>
        </row>
        <row r="1831">
          <cell r="EJ1831" t="str">
            <v>M.Y &amp; Company</v>
          </cell>
        </row>
        <row r="1832">
          <cell r="EJ1832" t="str">
            <v>M/S ACME ENTERPRISES</v>
          </cell>
        </row>
        <row r="1833">
          <cell r="EJ1833" t="str">
            <v>M/S AJAD ENTERPRISES</v>
          </cell>
        </row>
        <row r="1834">
          <cell r="EJ1834" t="str">
            <v>M/S Agencies</v>
          </cell>
        </row>
        <row r="1835">
          <cell r="EJ1835" t="str">
            <v>M/S CAUVERY TRADING CO</v>
          </cell>
        </row>
        <row r="1836">
          <cell r="EJ1836" t="str">
            <v>M/S CLOTHWIN</v>
          </cell>
        </row>
        <row r="1837">
          <cell r="EJ1837" t="str">
            <v>M/S Clothing</v>
          </cell>
        </row>
        <row r="1838">
          <cell r="EJ1838" t="str">
            <v>M/S G.K. TRADERS</v>
          </cell>
        </row>
        <row r="1839">
          <cell r="EJ1839" t="str">
            <v>M/S J.G.Packs</v>
          </cell>
        </row>
        <row r="1840">
          <cell r="EJ1840" t="str">
            <v>M/S K.D EXPORTS</v>
          </cell>
        </row>
        <row r="1841">
          <cell r="EJ1841" t="str">
            <v>M/S Kufner Textiles India Pvt. Ltd.</v>
          </cell>
        </row>
        <row r="1842">
          <cell r="EJ1842" t="str">
            <v>M/S PARMANAD JAGDISHCHAND</v>
          </cell>
        </row>
        <row r="1843">
          <cell r="EJ1843" t="str">
            <v>M/S PRITHVI CONSUMABLES</v>
          </cell>
        </row>
        <row r="1844">
          <cell r="EJ1844" t="str">
            <v>M/S PRITHVI IMPEX</v>
          </cell>
        </row>
        <row r="1845">
          <cell r="EJ1845" t="str">
            <v>M/S Print Image</v>
          </cell>
        </row>
        <row r="1846">
          <cell r="EJ1846" t="str">
            <v>M/S ROLAX TIES MFG.CO</v>
          </cell>
        </row>
        <row r="1847">
          <cell r="EJ1847" t="str">
            <v>M/S Registron</v>
          </cell>
        </row>
        <row r="1848">
          <cell r="EJ1848" t="str">
            <v>M/S SPREAD HOME PRODUCTS PVT LTD</v>
          </cell>
        </row>
        <row r="1849">
          <cell r="EJ1849" t="str">
            <v>M/S SWASTIC GARMENTS</v>
          </cell>
        </row>
        <row r="1850">
          <cell r="EJ1850" t="str">
            <v>M/S Sema Impex Pvt. Ltd.</v>
          </cell>
        </row>
        <row r="1851">
          <cell r="EJ1851" t="str">
            <v>M/S Sigma Packaging</v>
          </cell>
        </row>
        <row r="1852">
          <cell r="EJ1852" t="str">
            <v>M/S Silver Crest Clothing</v>
          </cell>
        </row>
        <row r="1853">
          <cell r="EJ1853" t="str">
            <v>M/S Tunicas</v>
          </cell>
        </row>
        <row r="1854">
          <cell r="EJ1854" t="str">
            <v>M/S Veekayem Textile Mills Pvt. Ltd.</v>
          </cell>
        </row>
        <row r="1855">
          <cell r="EJ1855" t="str">
            <v>M/S Welco Agencies</v>
          </cell>
        </row>
        <row r="1856">
          <cell r="EJ1856" t="str">
            <v>M/S. ALIM ENTERPRISE</v>
          </cell>
        </row>
        <row r="1857">
          <cell r="EJ1857" t="str">
            <v>M/S. K.S.K. EXPORTS</v>
          </cell>
        </row>
        <row r="1858">
          <cell r="EJ1858" t="str">
            <v>M/S. KRISHNA CREATION</v>
          </cell>
        </row>
        <row r="1859">
          <cell r="EJ1859" t="str">
            <v>M/S. ONYX ADVERTISING &amp; PRINT PRODU</v>
          </cell>
        </row>
        <row r="1860">
          <cell r="EJ1860" t="str">
            <v>M/S. Seaful Pacific Limited</v>
          </cell>
        </row>
        <row r="1861">
          <cell r="EJ1861" t="str">
            <v>M/S. Swasthya</v>
          </cell>
        </row>
        <row r="1862">
          <cell r="EJ1862" t="str">
            <v>M/S. T.S.B. OVERSEAS</v>
          </cell>
        </row>
        <row r="1863">
          <cell r="EJ1863" t="str">
            <v>M/s ASTRAA LEATHERS</v>
          </cell>
        </row>
        <row r="1864">
          <cell r="EJ1864" t="str">
            <v>M/s Eco Seal</v>
          </cell>
        </row>
        <row r="1865">
          <cell r="EJ1865" t="str">
            <v>M/s INTERNATIONAL TRIMMINGS &amp; LABEL</v>
          </cell>
        </row>
        <row r="1866">
          <cell r="EJ1866" t="str">
            <v>M/s Modish Knitwears (P) Ltd</v>
          </cell>
        </row>
        <row r="1867">
          <cell r="EJ1867" t="str">
            <v>M/s. Barani &amp; Co</v>
          </cell>
        </row>
        <row r="1868">
          <cell r="EJ1868" t="str">
            <v>M/s. TUBEKNIT FASHIONS LIMITED</v>
          </cell>
        </row>
        <row r="1869">
          <cell r="EJ1869" t="str">
            <v>MA APPARELS</v>
          </cell>
        </row>
        <row r="1870">
          <cell r="EJ1870" t="str">
            <v>MA'AM ARTS</v>
          </cell>
        </row>
        <row r="1871">
          <cell r="EJ1871" t="str">
            <v>MAANSROVAR TEXTILE INDIA</v>
          </cell>
        </row>
        <row r="1872">
          <cell r="EJ1872" t="str">
            <v>MADEIRA INDIA PVT LTD</v>
          </cell>
        </row>
        <row r="1873">
          <cell r="EJ1873" t="str">
            <v>MADHAV EXPORTS</v>
          </cell>
        </row>
        <row r="1874">
          <cell r="EJ1874" t="str">
            <v>MADHAV IMPEX INDIA</v>
          </cell>
        </row>
        <row r="1875">
          <cell r="EJ1875" t="str">
            <v>MADURA COATS LTD</v>
          </cell>
        </row>
        <row r="1876">
          <cell r="EJ1876" t="str">
            <v>MADURA COATS PRIVATE LTD</v>
          </cell>
        </row>
        <row r="1877">
          <cell r="EJ1877" t="str">
            <v>MADURA GARMENTS LIFESTYLE RETAIL</v>
          </cell>
        </row>
        <row r="1878">
          <cell r="EJ1878" t="str">
            <v>MAFATLAL GLOBAL APPAREL LTD</v>
          </cell>
        </row>
        <row r="1879">
          <cell r="EJ1879" t="str">
            <v>MAFATLAL INDUSTRIES LIMITED</v>
          </cell>
        </row>
        <row r="1880">
          <cell r="EJ1880" t="str">
            <v>MAFATLAL INDUSTRIES LTD</v>
          </cell>
        </row>
        <row r="1881">
          <cell r="EJ1881" t="str">
            <v>MAFATLALS GLOBAL APPAREL LTD</v>
          </cell>
        </row>
        <row r="1882">
          <cell r="EJ1882" t="str">
            <v>MAGAJI  SILK FABRICS</v>
          </cell>
        </row>
        <row r="1883">
          <cell r="EJ1883" t="str">
            <v>MAGAN SANGRAHALAYA SAMITI KUMARAPPA</v>
          </cell>
        </row>
        <row r="1884">
          <cell r="EJ1884" t="str">
            <v>MAGNA LABELS</v>
          </cell>
        </row>
        <row r="1885">
          <cell r="EJ1885" t="str">
            <v>MAGRAA FASHION PVT LTD</v>
          </cell>
        </row>
        <row r="1886">
          <cell r="EJ1886" t="str">
            <v>MAHA CREATIONS</v>
          </cell>
        </row>
        <row r="1887">
          <cell r="EJ1887" t="str">
            <v>MAHA'S APPAREL</v>
          </cell>
        </row>
        <row r="1888">
          <cell r="EJ1888" t="str">
            <v>MAHAJAN GARMENTS</v>
          </cell>
        </row>
        <row r="1889">
          <cell r="EJ1889" t="str">
            <v>MAHAJAN OVERSEAS PVT LTD</v>
          </cell>
        </row>
        <row r="1890">
          <cell r="EJ1890" t="str">
            <v>MAHAJAN SILK MILLS</v>
          </cell>
        </row>
        <row r="1891">
          <cell r="EJ1891" t="str">
            <v>MAHAJAN TEXTILES FINISHERS P.LTD.</v>
          </cell>
        </row>
        <row r="1892">
          <cell r="EJ1892" t="str">
            <v>MAHAJAN TEXTILES FINISHERS PVT LTD</v>
          </cell>
        </row>
        <row r="1893">
          <cell r="EJ1893" t="str">
            <v>MAHALAKSHMI ADHESIVE TAPES IND</v>
          </cell>
        </row>
        <row r="1894">
          <cell r="EJ1894" t="str">
            <v>MAHALASA AUTOMATION &amp; SOLUTION</v>
          </cell>
        </row>
        <row r="1895">
          <cell r="EJ1895" t="str">
            <v>MAHALASA AUTOMATION &amp; SOLUTIONS</v>
          </cell>
        </row>
        <row r="1896">
          <cell r="EJ1896" t="str">
            <v>MAHALAXMI COLLECTION</v>
          </cell>
        </row>
        <row r="1897">
          <cell r="EJ1897" t="str">
            <v>MAHAVEER CERMAICS</v>
          </cell>
        </row>
        <row r="1898">
          <cell r="EJ1898" t="str">
            <v>MAHAVEER INC</v>
          </cell>
        </row>
        <row r="1899">
          <cell r="EJ1899" t="str">
            <v>MAHAVEER INDUSTRIAL</v>
          </cell>
        </row>
        <row r="1900">
          <cell r="EJ1900" t="str">
            <v>MAHAVEER TRADERS</v>
          </cell>
        </row>
        <row r="1901">
          <cell r="EJ1901" t="str">
            <v>MAHAVIR COTTAGE INDUSTRIES</v>
          </cell>
        </row>
        <row r="1902">
          <cell r="EJ1902" t="str">
            <v>MAHESHWARI ENTERPRISES</v>
          </cell>
        </row>
        <row r="1903">
          <cell r="EJ1903" t="str">
            <v>MAHESHWARI FABTEX PVT LTD</v>
          </cell>
        </row>
        <row r="1904">
          <cell r="EJ1904" t="str">
            <v>MAINETTECH LANKA (PVT) LTD</v>
          </cell>
        </row>
        <row r="1905">
          <cell r="EJ1905" t="str">
            <v>MAINETTI (INIDA) PVT LTD</v>
          </cell>
        </row>
        <row r="1906">
          <cell r="EJ1906" t="str">
            <v>MAITRI KNITWEAR</v>
          </cell>
        </row>
        <row r="1907">
          <cell r="EJ1907" t="str">
            <v>MALAR APPARELS</v>
          </cell>
        </row>
        <row r="1908">
          <cell r="EJ1908" t="str">
            <v>MALIK PACKAGING</v>
          </cell>
        </row>
        <row r="1909">
          <cell r="EJ1909" t="str">
            <v>MAMTA APPARELS</v>
          </cell>
        </row>
        <row r="1910">
          <cell r="EJ1910" t="str">
            <v>MAMTA FABRICS PRIVATE LIMITED</v>
          </cell>
        </row>
        <row r="1911">
          <cell r="EJ1911" t="str">
            <v>MANALI MILLS INDIA</v>
          </cell>
        </row>
        <row r="1912">
          <cell r="EJ1912" t="str">
            <v>MANASA AUTOMATIONS &amp; SOLUTIONS</v>
          </cell>
        </row>
        <row r="1913">
          <cell r="EJ1913" t="str">
            <v>MANDHANA  INDUSTRIES  LTD.</v>
          </cell>
        </row>
        <row r="1914">
          <cell r="EJ1914" t="str">
            <v>MANETTI  DI MANETTI  RENATA</v>
          </cell>
        </row>
        <row r="1915">
          <cell r="EJ1915" t="str">
            <v>MANGAL TRADING CO</v>
          </cell>
        </row>
        <row r="1916">
          <cell r="EJ1916" t="str">
            <v>MANGLAM APPARELS PVT LTD</v>
          </cell>
        </row>
        <row r="1917">
          <cell r="EJ1917" t="str">
            <v>MANIBHADRA BUTTONS LLP</v>
          </cell>
        </row>
        <row r="1918">
          <cell r="EJ1918" t="str">
            <v>MANIBHADRA SALES CORPORAT</v>
          </cell>
        </row>
        <row r="1919">
          <cell r="EJ1919" t="str">
            <v>MANIBHADRA SALES CORPORATION</v>
          </cell>
        </row>
        <row r="1920">
          <cell r="EJ1920" t="str">
            <v>MANIFATTURA  DI  FERNO</v>
          </cell>
        </row>
        <row r="1921">
          <cell r="EJ1921" t="str">
            <v>MANIFATTURA di ALBIATE S.p.A</v>
          </cell>
        </row>
        <row r="1922">
          <cell r="EJ1922" t="str">
            <v>MANIFATTURA di ALBIATE S.p.A.</v>
          </cell>
        </row>
        <row r="1923">
          <cell r="EJ1923" t="str">
            <v>MANIPAL UTILITY PACKAGING SOLUTIONS</v>
          </cell>
        </row>
        <row r="1924">
          <cell r="EJ1924" t="str">
            <v>MANISH FASHIONWORLD PVT LTD</v>
          </cell>
        </row>
        <row r="1925">
          <cell r="EJ1925" t="str">
            <v>MANISH TRADERS</v>
          </cell>
        </row>
        <row r="1926">
          <cell r="EJ1926" t="str">
            <v>MANISHA TRADING CO.</v>
          </cell>
        </row>
        <row r="1927">
          <cell r="EJ1927" t="str">
            <v>MANJUSHREE FASHION (P) LTD.</v>
          </cell>
        </row>
        <row r="1928">
          <cell r="EJ1928" t="str">
            <v>MANOHAR ENTERPRISEES</v>
          </cell>
        </row>
        <row r="1929">
          <cell r="EJ1929" t="str">
            <v>MANOHAR FILAMENTS PVT LTD</v>
          </cell>
        </row>
        <row r="1930">
          <cell r="EJ1930" t="str">
            <v>MANOJ TEXTILE MILLS</v>
          </cell>
        </row>
        <row r="1931">
          <cell r="EJ1931" t="str">
            <v>MANU GRAPHICS</v>
          </cell>
        </row>
        <row r="1932">
          <cell r="EJ1932" t="str">
            <v>MAPLE INTERNATIONAL</v>
          </cell>
        </row>
        <row r="1933">
          <cell r="EJ1933" t="str">
            <v>MARAL FASHIONS</v>
          </cell>
        </row>
        <row r="1934">
          <cell r="EJ1934" t="str">
            <v>MARAL OVERSEAS LIMITED</v>
          </cell>
        </row>
        <row r="1935">
          <cell r="EJ1935" t="str">
            <v>MARC LEATHERS</v>
          </cell>
        </row>
        <row r="1936">
          <cell r="EJ1936" t="str">
            <v>MARK &amp; MATINS</v>
          </cell>
        </row>
        <row r="1937">
          <cell r="EJ1937" t="str">
            <v>MARKSS INFOTECH LIMITED</v>
          </cell>
        </row>
        <row r="1938">
          <cell r="EJ1938" t="str">
            <v>MARLANE DIV</v>
          </cell>
        </row>
        <row r="1939">
          <cell r="EJ1939" t="str">
            <v>MARUBENI CORPORATION</v>
          </cell>
        </row>
        <row r="1940">
          <cell r="EJ1940" t="str">
            <v>MARUDHAR MARKETING</v>
          </cell>
        </row>
        <row r="1941">
          <cell r="EJ1941" t="str">
            <v>MARUTHI CLOTHING CO.</v>
          </cell>
        </row>
        <row r="1942">
          <cell r="EJ1942" t="str">
            <v>MARVEL FABRICS</v>
          </cell>
        </row>
        <row r="1943">
          <cell r="EJ1943" t="str">
            <v>MARVEL INERNATIONAL</v>
          </cell>
        </row>
        <row r="1944">
          <cell r="EJ1944" t="str">
            <v>MARZOTTO SPA</v>
          </cell>
        </row>
        <row r="1945">
          <cell r="EJ1945" t="str">
            <v>MARZOTTO WOOL MANUFACTURING SRL</v>
          </cell>
        </row>
        <row r="1946">
          <cell r="EJ1946" t="str">
            <v>MASIHATA SWEATERS LTD</v>
          </cell>
        </row>
        <row r="1947">
          <cell r="EJ1947" t="str">
            <v>MAST LANKA (PVT) LTD.</v>
          </cell>
        </row>
        <row r="1948">
          <cell r="EJ1948" t="str">
            <v>MATESHREE TEXTILES</v>
          </cell>
        </row>
        <row r="1949">
          <cell r="EJ1949" t="str">
            <v>MATHRU PRINT SYSTEMS</v>
          </cell>
        </row>
        <row r="1950">
          <cell r="EJ1950" t="str">
            <v>MATRIX CLOTHING PVT LTD</v>
          </cell>
        </row>
        <row r="1951">
          <cell r="EJ1951" t="str">
            <v>MATRIX TECHNOLOGIES</v>
          </cell>
        </row>
        <row r="1952">
          <cell r="EJ1952" t="str">
            <v>MAX COLORS</v>
          </cell>
        </row>
        <row r="1953">
          <cell r="EJ1953" t="str">
            <v>MAX KNIT INC</v>
          </cell>
        </row>
        <row r="1954">
          <cell r="EJ1954" t="str">
            <v>MAX TRIMS &amp; ACCESSORIES</v>
          </cell>
        </row>
        <row r="1955">
          <cell r="EJ1955" t="str">
            <v>MAYFAIR EXPORTS PVT LTD</v>
          </cell>
        </row>
        <row r="1956">
          <cell r="EJ1956" t="str">
            <v>MAYURA PACKAGING</v>
          </cell>
        </row>
        <row r="1957">
          <cell r="EJ1957" t="str">
            <v>MBNS ASSOCIATES</v>
          </cell>
        </row>
        <row r="1958">
          <cell r="EJ1958" t="str">
            <v>MBO INTERNATIONAL</v>
          </cell>
        </row>
        <row r="1959">
          <cell r="EJ1959" t="str">
            <v>MEADOWNICS INC</v>
          </cell>
        </row>
        <row r="1960">
          <cell r="EJ1960" t="str">
            <v>MEE FAIR COMPUTER LABEL</v>
          </cell>
        </row>
        <row r="1961">
          <cell r="EJ1961" t="str">
            <v>MEENA CREATIONS</v>
          </cell>
        </row>
        <row r="1962">
          <cell r="EJ1962" t="str">
            <v>MEGATEX GROUP (INTL) CO  LTD</v>
          </cell>
        </row>
        <row r="1963">
          <cell r="EJ1963" t="str">
            <v>MENSON GROUP LTD</v>
          </cell>
        </row>
        <row r="1964">
          <cell r="EJ1964" t="str">
            <v>MERIDIAN APPARELS PVT LTD</v>
          </cell>
        </row>
        <row r="1965">
          <cell r="EJ1965" t="str">
            <v>MERUTEX</v>
          </cell>
        </row>
        <row r="1966">
          <cell r="EJ1966" t="str">
            <v>MERVINA  INTERNATIONAL</v>
          </cell>
        </row>
        <row r="1967">
          <cell r="EJ1967" t="str">
            <v>METRO APPARELS INC</v>
          </cell>
        </row>
        <row r="1968">
          <cell r="EJ1968" t="str">
            <v>METRO FIRE SERVICES</v>
          </cell>
        </row>
        <row r="1969">
          <cell r="EJ1969" t="str">
            <v>METRO SHOES LIMITED</v>
          </cell>
        </row>
        <row r="1970">
          <cell r="EJ1970" t="str">
            <v>MFL INTERBRAND PURCHASES</v>
          </cell>
        </row>
        <row r="1971">
          <cell r="EJ1971" t="str">
            <v>MG BROTHERS</v>
          </cell>
        </row>
        <row r="1972">
          <cell r="EJ1972" t="str">
            <v>MGEL Ramnagara</v>
          </cell>
        </row>
        <row r="1973">
          <cell r="EJ1973" t="str">
            <v>MHG Modehandels-Gesellschaft</v>
          </cell>
        </row>
        <row r="1974">
          <cell r="EJ1974" t="str">
            <v>MI INDUSTRIES (INDIA) PVT.LTD.</v>
          </cell>
        </row>
        <row r="1975">
          <cell r="EJ1975" t="str">
            <v>MI Industries (India) Pvt. Ltd</v>
          </cell>
        </row>
        <row r="1976">
          <cell r="EJ1976" t="str">
            <v>MICHELE SOLBIATI SASIL SPA</v>
          </cell>
        </row>
        <row r="1977">
          <cell r="EJ1977" t="str">
            <v>MICRO PRINT &amp; PACK</v>
          </cell>
        </row>
        <row r="1978">
          <cell r="EJ1978" t="str">
            <v>MICROSPIN MACHINE WORKS PVT LTD</v>
          </cell>
        </row>
        <row r="1979">
          <cell r="EJ1979" t="str">
            <v>MICROTEX COTTON CLUB S.P.A.</v>
          </cell>
        </row>
        <row r="1980">
          <cell r="EJ1980" t="str">
            <v>MILANO CLOTHING</v>
          </cell>
        </row>
        <row r="1981">
          <cell r="EJ1981" t="str">
            <v>MILANO LUXURY GARMENTS PRIVATE LIMI</v>
          </cell>
        </row>
        <row r="1982">
          <cell r="EJ1982" t="str">
            <v>MILESTONE PRINT &amp; PAPER PRODUCTS</v>
          </cell>
        </row>
        <row r="1983">
          <cell r="EJ1983" t="str">
            <v>MILESTONE PRINT AND PAPER PRODUCTS</v>
          </cell>
        </row>
        <row r="1984">
          <cell r="EJ1984" t="str">
            <v>MILTON'S PVT LTD.</v>
          </cell>
        </row>
        <row r="1985">
          <cell r="EJ1985" t="str">
            <v>MINI WEAR EXPORT (P) LTD</v>
          </cell>
        </row>
        <row r="1986">
          <cell r="EJ1986" t="str">
            <v>MINT FASHION PVT. LTD.</v>
          </cell>
        </row>
        <row r="1987">
          <cell r="EJ1987" t="str">
            <v>MIR ORGANIC</v>
          </cell>
        </row>
        <row r="1988">
          <cell r="EJ1988" t="str">
            <v>MIRAMAR ASSOCIATES</v>
          </cell>
        </row>
        <row r="1989">
          <cell r="EJ1989" t="str">
            <v>MITRABINDA RATH</v>
          </cell>
        </row>
        <row r="1990">
          <cell r="EJ1990" t="str">
            <v>MLS - RMS TO SAP INVENTORY TRANSFER</v>
          </cell>
        </row>
        <row r="1991">
          <cell r="EJ1991" t="str">
            <v>MM TRADERS</v>
          </cell>
        </row>
        <row r="1992">
          <cell r="EJ1992" t="str">
            <v>MNS Exports</v>
          </cell>
        </row>
        <row r="1993">
          <cell r="EJ1993" t="str">
            <v>MODA SCHUH CO LTD</v>
          </cell>
        </row>
        <row r="1994">
          <cell r="EJ1994" t="str">
            <v>MODATEX</v>
          </cell>
        </row>
        <row r="1995">
          <cell r="EJ1995" t="str">
            <v>MODEL FOOTWEAR PVT LTD</v>
          </cell>
        </row>
        <row r="1996">
          <cell r="EJ1996" t="str">
            <v>MODERN CREATIONS</v>
          </cell>
        </row>
        <row r="1997">
          <cell r="EJ1997" t="str">
            <v>MODI ENTERPRISES</v>
          </cell>
        </row>
        <row r="1998">
          <cell r="EJ1998" t="str">
            <v>MODI INTERNATIONAL</v>
          </cell>
        </row>
        <row r="1999">
          <cell r="EJ1999" t="str">
            <v>MODI SILK MILLS</v>
          </cell>
        </row>
        <row r="2000">
          <cell r="EJ2000" t="str">
            <v>MODISH KNITWEARS PRIVATE LIMITED</v>
          </cell>
        </row>
        <row r="2001">
          <cell r="EJ2001" t="str">
            <v>MOHABBAT BAGS</v>
          </cell>
        </row>
        <row r="2002">
          <cell r="EJ2002" t="str">
            <v>MOHATA FABRICS</v>
          </cell>
        </row>
        <row r="2003">
          <cell r="EJ2003" t="str">
            <v>MOHSIN ENTERPRISES</v>
          </cell>
        </row>
        <row r="2004">
          <cell r="EJ2004" t="str">
            <v>MOHULI FASHIONS</v>
          </cell>
        </row>
        <row r="2005">
          <cell r="EJ2005" t="str">
            <v>MOMENTO APPARELS PVT. LTD.</v>
          </cell>
        </row>
        <row r="2006">
          <cell r="EJ2006" t="str">
            <v>MONA APPARELS</v>
          </cell>
        </row>
        <row r="2007">
          <cell r="EJ2007" t="str">
            <v>MONTE CARLO FASHIONS LIMITED</v>
          </cell>
        </row>
        <row r="2008">
          <cell r="EJ2008" t="str">
            <v>MORINDA INTERNATIONAL CORPORATE LIM</v>
          </cell>
        </row>
        <row r="2009">
          <cell r="EJ2009" t="str">
            <v>MOTHERSON TEX</v>
          </cell>
        </row>
        <row r="2010">
          <cell r="EJ2010" t="str">
            <v>MPDAS FABINDIA</v>
          </cell>
        </row>
        <row r="2011">
          <cell r="EJ2011" t="str">
            <v>MS CREATIONS</v>
          </cell>
        </row>
        <row r="2012">
          <cell r="EJ2012" t="str">
            <v>MUDRA FABRICS LTD</v>
          </cell>
        </row>
        <row r="2013">
          <cell r="EJ2013" t="str">
            <v>MUDRA LIFESTYLE LTD</v>
          </cell>
        </row>
        <row r="2014">
          <cell r="EJ2014" t="str">
            <v>MULBERRY PROCESSING PVT LTD</v>
          </cell>
        </row>
        <row r="2015">
          <cell r="EJ2015" t="str">
            <v>MULBERRY PROCESSING PVT.LTD</v>
          </cell>
        </row>
        <row r="2016">
          <cell r="EJ2016" t="str">
            <v>MULTI CLOTHINGS</v>
          </cell>
        </row>
        <row r="2017">
          <cell r="EJ2017" t="str">
            <v>MULTI SALES CORPORATION</v>
          </cell>
        </row>
        <row r="2018">
          <cell r="EJ2018" t="str">
            <v>MUNSHIRAM JAI BHAGWAN</v>
          </cell>
        </row>
        <row r="2019">
          <cell r="EJ2019" t="str">
            <v>MY &amp; COMPANY</v>
          </cell>
        </row>
        <row r="2020">
          <cell r="EJ2020" t="str">
            <v>MY CHOICEE KNIT &amp; APPARELS PVT LTD</v>
          </cell>
        </row>
        <row r="2021">
          <cell r="EJ2021" t="str">
            <v>MYNTRA DESIGNS PVT LTD</v>
          </cell>
        </row>
        <row r="2022">
          <cell r="EJ2022" t="str">
            <v>MYNTRA JABONG INDIA PRIVATE LIMITED</v>
          </cell>
        </row>
        <row r="2023">
          <cell r="EJ2023" t="str">
            <v>MYOAN RETAIL (BANGALORE) PVT LTD</v>
          </cell>
        </row>
        <row r="2024">
          <cell r="EJ2024" t="str">
            <v>MYSORE TOYS COMPANY</v>
          </cell>
        </row>
        <row r="2025">
          <cell r="EJ2025" t="str">
            <v>MacLord International</v>
          </cell>
        </row>
        <row r="2026">
          <cell r="EJ2026" t="str">
            <v>Mack Overseas Private Ltd</v>
          </cell>
        </row>
        <row r="2027">
          <cell r="EJ2027" t="str">
            <v>Mack Overseas Private Ltd.</v>
          </cell>
        </row>
        <row r="2028">
          <cell r="EJ2028" t="str">
            <v>Macrofast</v>
          </cell>
        </row>
        <row r="2029">
          <cell r="EJ2029" t="str">
            <v>Madhu Silk Emporium</v>
          </cell>
        </row>
        <row r="2030">
          <cell r="EJ2030" t="str">
            <v>Madura Clothing</v>
          </cell>
        </row>
        <row r="2031">
          <cell r="EJ2031" t="str">
            <v>Madura Coats Private Limited</v>
          </cell>
        </row>
        <row r="2032">
          <cell r="EJ2032" t="str">
            <v>Madura Coats Private Ltd.</v>
          </cell>
        </row>
        <row r="2033">
          <cell r="EJ2033" t="str">
            <v>Madura Garments Export</v>
          </cell>
        </row>
        <row r="2034">
          <cell r="EJ2034" t="str">
            <v>Madura Garments Exports</v>
          </cell>
        </row>
        <row r="2035">
          <cell r="EJ2035" t="str">
            <v>Mafatlal Global Apparel Ltd</v>
          </cell>
        </row>
        <row r="2036">
          <cell r="EJ2036" t="str">
            <v>Mafatlal Global Apparel Ltd (CM)</v>
          </cell>
        </row>
        <row r="2037">
          <cell r="EJ2037" t="str">
            <v>Mafatlal Global Apparel Ltd (FOB)</v>
          </cell>
        </row>
        <row r="2038">
          <cell r="EJ2038" t="str">
            <v>Mafatlal Industries Ltd.</v>
          </cell>
        </row>
        <row r="2039">
          <cell r="EJ2039" t="str">
            <v>Magaji Silk</v>
          </cell>
        </row>
        <row r="2040">
          <cell r="EJ2040" t="str">
            <v>Magnum Clothing Co.</v>
          </cell>
        </row>
        <row r="2041">
          <cell r="EJ2041" t="str">
            <v>Magraa Associates</v>
          </cell>
        </row>
        <row r="2042">
          <cell r="EJ2042" t="str">
            <v>Mahajan Overseas Pvt Ltd</v>
          </cell>
        </row>
        <row r="2043">
          <cell r="EJ2043" t="str">
            <v>Mahalakshmi Adhesive Tapes Industry</v>
          </cell>
        </row>
        <row r="2044">
          <cell r="EJ2044" t="str">
            <v>Mahalaxmi Inc</v>
          </cell>
        </row>
        <row r="2045">
          <cell r="EJ2045" t="str">
            <v>Mahaveer Industrial Suppliers Pvt Ltd</v>
          </cell>
        </row>
        <row r="2046">
          <cell r="EJ2046" t="str">
            <v>Mainetti (HK) Limited</v>
          </cell>
        </row>
        <row r="2047">
          <cell r="EJ2047" t="str">
            <v>Maizahan Textizubehor</v>
          </cell>
        </row>
        <row r="2048">
          <cell r="EJ2048" t="str">
            <v>Malwa Cotton Spinning Mills Ltd</v>
          </cell>
        </row>
        <row r="2049">
          <cell r="EJ2049" t="str">
            <v>Malwa Cotton Spinning Mills Ltd.</v>
          </cell>
        </row>
        <row r="2050">
          <cell r="EJ2050" t="str">
            <v>Malwa Industries Ltd.</v>
          </cell>
        </row>
        <row r="2051">
          <cell r="EJ2051" t="str">
            <v>Mamta Fabrics</v>
          </cell>
        </row>
        <row r="2052">
          <cell r="EJ2052" t="str">
            <v>Man's Creation</v>
          </cell>
        </row>
        <row r="2053">
          <cell r="EJ2053" t="str">
            <v>Manasa Automations and Solutions</v>
          </cell>
        </row>
        <row r="2054">
          <cell r="EJ2054" t="str">
            <v>Mandhana Bornemann Industries Ltd.</v>
          </cell>
        </row>
        <row r="2055">
          <cell r="EJ2055" t="str">
            <v>Mandhana Industries Pvt Ltd</v>
          </cell>
        </row>
        <row r="2056">
          <cell r="EJ2056" t="str">
            <v>Mangal Plastic Udyog</v>
          </cell>
        </row>
        <row r="2057">
          <cell r="EJ2057" t="str">
            <v>Manisha Trading Co</v>
          </cell>
        </row>
        <row r="2058">
          <cell r="EJ2058" t="str">
            <v>Manohar Enterprises</v>
          </cell>
        </row>
        <row r="2059">
          <cell r="EJ2059" t="str">
            <v>Manohar Fabrics</v>
          </cell>
        </row>
        <row r="2060">
          <cell r="EJ2060" t="str">
            <v>Manohar Filaments</v>
          </cell>
        </row>
        <row r="2061">
          <cell r="EJ2061" t="str">
            <v>Manorma textiles</v>
          </cell>
        </row>
        <row r="2062">
          <cell r="EJ2062" t="str">
            <v>Manrupji Bhagchandji And Co.</v>
          </cell>
        </row>
        <row r="2063">
          <cell r="EJ2063" t="str">
            <v>Mar Impex Pvt Ltd</v>
          </cell>
        </row>
        <row r="2064">
          <cell r="EJ2064" t="str">
            <v>Maral Overseas Ltd</v>
          </cell>
        </row>
        <row r="2065">
          <cell r="EJ2065" t="str">
            <v>Marc O' Polo Internaional GmbH</v>
          </cell>
        </row>
        <row r="2066">
          <cell r="EJ2066" t="str">
            <v>Mark Apparels</v>
          </cell>
        </row>
        <row r="2067">
          <cell r="EJ2067" t="str">
            <v>Market Links</v>
          </cell>
        </row>
        <row r="2068">
          <cell r="EJ2068" t="str">
            <v>Marubeni Textile Asia Limited</v>
          </cell>
        </row>
        <row r="2069">
          <cell r="EJ2069" t="str">
            <v>Marudhar Agencies</v>
          </cell>
        </row>
        <row r="2070">
          <cell r="EJ2070" t="str">
            <v>Marudhar Distributors</v>
          </cell>
        </row>
        <row r="2071">
          <cell r="EJ2071" t="str">
            <v>Marudhar Impex</v>
          </cell>
        </row>
        <row r="2072">
          <cell r="EJ2072" t="str">
            <v>Maruthi Fabs</v>
          </cell>
        </row>
        <row r="2073">
          <cell r="EJ2073" t="str">
            <v>Maruthi Packaging Industries</v>
          </cell>
        </row>
        <row r="2074">
          <cell r="EJ2074" t="str">
            <v>Marzotto. SPA (USD)</v>
          </cell>
        </row>
        <row r="2075">
          <cell r="EJ2075" t="str">
            <v>Mass Marketing Corporation</v>
          </cell>
        </row>
        <row r="2076">
          <cell r="EJ2076" t="str">
            <v>Masterloom SPA</v>
          </cell>
        </row>
        <row r="2077">
          <cell r="EJ2077" t="str">
            <v>Mathru Prints Systems</v>
          </cell>
        </row>
        <row r="2078">
          <cell r="EJ2078" t="str">
            <v>Max Merchandising Pvt. Ltd.</v>
          </cell>
        </row>
        <row r="2079">
          <cell r="EJ2079" t="str">
            <v>Max trade Limited</v>
          </cell>
        </row>
        <row r="2080">
          <cell r="EJ2080" t="str">
            <v>Mayfair Associate</v>
          </cell>
        </row>
        <row r="2081">
          <cell r="EJ2081" t="str">
            <v>Mectech Knitfabs Pvt. Ltd.</v>
          </cell>
        </row>
        <row r="2082">
          <cell r="EJ2082" t="str">
            <v>Medicon Leather (P) Ltd.</v>
          </cell>
        </row>
        <row r="2083">
          <cell r="EJ2083" t="str">
            <v>Meetesh Synthetics</v>
          </cell>
        </row>
        <row r="2084">
          <cell r="EJ2084" t="str">
            <v>Megatex</v>
          </cell>
        </row>
        <row r="2085">
          <cell r="EJ2085" t="str">
            <v>Meher Services</v>
          </cell>
        </row>
        <row r="2086">
          <cell r="EJ2086" t="str">
            <v>Mehrasons Industries</v>
          </cell>
        </row>
        <row r="2087">
          <cell r="EJ2087" t="str">
            <v>Meridian International</v>
          </cell>
        </row>
        <row r="2088">
          <cell r="EJ2088" t="str">
            <v>Merih Dugme Sanayh Vetic AS</v>
          </cell>
        </row>
        <row r="2089">
          <cell r="EJ2089" t="str">
            <v>Mervina International</v>
          </cell>
        </row>
        <row r="2090">
          <cell r="EJ2090" t="str">
            <v>Meta Exim</v>
          </cell>
        </row>
        <row r="2091">
          <cell r="EJ2091" t="str">
            <v>Metaphor Exports Pvt Ltd</v>
          </cell>
        </row>
        <row r="2092">
          <cell r="EJ2092" t="str">
            <v>Metaphor Exports Pvt Ltdf</v>
          </cell>
        </row>
        <row r="2093">
          <cell r="EJ2093" t="str">
            <v>Micro Fab</v>
          </cell>
        </row>
        <row r="2094">
          <cell r="EJ2094" t="str">
            <v>Micro Print and Pack</v>
          </cell>
        </row>
        <row r="2095">
          <cell r="EJ2095" t="str">
            <v>Milan Textile</v>
          </cell>
        </row>
        <row r="2096">
          <cell r="EJ2096" t="str">
            <v>Milano Luxury Garments</v>
          </cell>
        </row>
        <row r="2097">
          <cell r="EJ2097" t="str">
            <v>Milestone Clothing Company</v>
          </cell>
        </row>
        <row r="2098">
          <cell r="EJ2098" t="str">
            <v>Millennnium Garment (India)</v>
          </cell>
        </row>
        <row r="2099">
          <cell r="EJ2099" t="str">
            <v>Million's Fashion</v>
          </cell>
        </row>
        <row r="2100">
          <cell r="EJ2100" t="str">
            <v>Minere De Picardie BC S.A.S</v>
          </cell>
        </row>
        <row r="2101">
          <cell r="EJ2101" t="str">
            <v>Mint On Apparels</v>
          </cell>
        </row>
        <row r="2102">
          <cell r="EJ2102" t="str">
            <v>Miroglio (Jiaxing) Trading Co. Ltd</v>
          </cell>
        </row>
        <row r="2103">
          <cell r="EJ2103" t="str">
            <v>Miroglio Spa</v>
          </cell>
        </row>
        <row r="2104">
          <cell r="EJ2104" t="str">
            <v>Mitra</v>
          </cell>
        </row>
        <row r="2105">
          <cell r="EJ2105" t="str">
            <v>Modern Collections</v>
          </cell>
        </row>
        <row r="2106">
          <cell r="EJ2106" t="str">
            <v>Modern Syndicate</v>
          </cell>
        </row>
        <row r="2107">
          <cell r="EJ2107" t="str">
            <v>Modern industries</v>
          </cell>
        </row>
        <row r="2108">
          <cell r="EJ2108" t="str">
            <v>Modish Ent</v>
          </cell>
        </row>
        <row r="2109">
          <cell r="EJ2109" t="str">
            <v>Mohammed Haji Adam &amp; Co</v>
          </cell>
        </row>
        <row r="2110">
          <cell r="EJ2110" t="str">
            <v>Mohan's Impex</v>
          </cell>
        </row>
        <row r="2111">
          <cell r="EJ2111" t="str">
            <v>Mon Art Internazionale SRL</v>
          </cell>
        </row>
        <row r="2112">
          <cell r="EJ2112" t="str">
            <v>Monica Fashions</v>
          </cell>
        </row>
        <row r="2113">
          <cell r="EJ2113" t="str">
            <v>Monica fashions</v>
          </cell>
        </row>
        <row r="2114">
          <cell r="EJ2114" t="str">
            <v>Moral Overseas</v>
          </cell>
        </row>
        <row r="2115">
          <cell r="EJ2115" t="str">
            <v>Morarjee Textiles Ltd.</v>
          </cell>
        </row>
        <row r="2116">
          <cell r="EJ2116" t="str">
            <v>Ms Graphitex Designs</v>
          </cell>
        </row>
        <row r="2117">
          <cell r="EJ2117" t="str">
            <v>Mudra Exports (India)</v>
          </cell>
        </row>
        <row r="2118">
          <cell r="EJ2118" t="str">
            <v>Mudra Lifestyle Limited</v>
          </cell>
        </row>
        <row r="2119">
          <cell r="EJ2119" t="str">
            <v>Mudra Textiles Pvt Ltd</v>
          </cell>
        </row>
        <row r="2120">
          <cell r="EJ2120" t="str">
            <v>Multi Sales Corporation,</v>
          </cell>
        </row>
        <row r="2121">
          <cell r="EJ2121" t="str">
            <v>Multifabs</v>
          </cell>
        </row>
        <row r="2122">
          <cell r="EJ2122" t="str">
            <v>Multisales Corporation</v>
          </cell>
        </row>
        <row r="2123">
          <cell r="EJ2123" t="str">
            <v>Munch Design Workshop Pvt. Ltd.</v>
          </cell>
        </row>
        <row r="2124">
          <cell r="EJ2124" t="str">
            <v>My Silks &amp; Sarees</v>
          </cell>
        </row>
        <row r="2125">
          <cell r="EJ2125" t="str">
            <v>Mytec Process Pvt Ltd</v>
          </cell>
        </row>
        <row r="2126">
          <cell r="EJ2126" t="str">
            <v>N K PACK</v>
          </cell>
        </row>
        <row r="2127">
          <cell r="EJ2127" t="str">
            <v>N Z SEASONLAEAR PVT LTD</v>
          </cell>
        </row>
        <row r="2128">
          <cell r="EJ2128" t="str">
            <v>N.C John &amp; Sons (P) Ltd</v>
          </cell>
        </row>
        <row r="2129">
          <cell r="EJ2129" t="str">
            <v>N.I.Teijin Shoji Co. Ltd.</v>
          </cell>
        </row>
        <row r="2130">
          <cell r="EJ2130" t="str">
            <v>N.Y. Enterprise</v>
          </cell>
        </row>
        <row r="2131">
          <cell r="EJ2131" t="str">
            <v>NADIYA SUIT COVERS MANUFACTURE</v>
          </cell>
        </row>
        <row r="2132">
          <cell r="EJ2132" t="str">
            <v>NADIYA SUIT COVERS MANUFACTURES</v>
          </cell>
        </row>
        <row r="2133">
          <cell r="EJ2133" t="str">
            <v>NAGAS TEX</v>
          </cell>
        </row>
        <row r="2134">
          <cell r="EJ2134" t="str">
            <v>NAHAR INDUSTRIAL ENTERPRISES</v>
          </cell>
        </row>
        <row r="2135">
          <cell r="EJ2135" t="str">
            <v>NAHAR TEXTILES PRIVATE LIMITED</v>
          </cell>
        </row>
        <row r="2136">
          <cell r="EJ2136" t="str">
            <v>NAINA'S APPARELS PVT LTD</v>
          </cell>
        </row>
        <row r="2137">
          <cell r="EJ2137" t="str">
            <v>NAMO NAMAH EXIM PRIVATE LIMITED</v>
          </cell>
        </row>
        <row r="2138">
          <cell r="EJ2138" t="str">
            <v>NANJING HG-NICE GAIN FABRIC CO.LTD</v>
          </cell>
        </row>
        <row r="2139">
          <cell r="EJ2139" t="str">
            <v>NANO - TEX</v>
          </cell>
        </row>
        <row r="2140">
          <cell r="EJ2140" t="str">
            <v>NAPOLEON MILLS</v>
          </cell>
        </row>
        <row r="2141">
          <cell r="EJ2141" t="str">
            <v>NARAIN SYNTHETICS PVT LTD</v>
          </cell>
        </row>
        <row r="2142">
          <cell r="EJ2142" t="str">
            <v>NASCENT SOURCING SOLUTIONS PVT LTD</v>
          </cell>
        </row>
        <row r="2143">
          <cell r="EJ2143" t="str">
            <v>NASTRIFICIO VICTOR S.r.l.</v>
          </cell>
        </row>
        <row r="2144">
          <cell r="EJ2144" t="str">
            <v>NATION BRIGHT INDUSTRIES</v>
          </cell>
        </row>
        <row r="2145">
          <cell r="EJ2145" t="str">
            <v>NATIONAL COTTAGE INDUSTRIES</v>
          </cell>
        </row>
        <row r="2146">
          <cell r="EJ2146" t="str">
            <v>NATIONALPAK LIMITED</v>
          </cell>
        </row>
        <row r="2147">
          <cell r="EJ2147" t="str">
            <v>NATUR TEC INDIA PRIVATE LIMITED</v>
          </cell>
        </row>
        <row r="2148">
          <cell r="EJ2148" t="str">
            <v>NATURAL  TEXTILES PVT LTD</v>
          </cell>
        </row>
        <row r="2149">
          <cell r="EJ2149" t="str">
            <v>NAVEEN BUTTONS STORE</v>
          </cell>
        </row>
        <row r="2150">
          <cell r="EJ2150" t="str">
            <v>NAVINCHANDRA MUKESHKUMAR TEXTILES P</v>
          </cell>
        </row>
        <row r="2151">
          <cell r="EJ2151" t="str">
            <v>NAVKAR ENTERPRISE</v>
          </cell>
        </row>
        <row r="2152">
          <cell r="EJ2152" t="str">
            <v>NAWABI</v>
          </cell>
        </row>
        <row r="2153">
          <cell r="EJ2153" t="str">
            <v>NAYON EXPORTS</v>
          </cell>
        </row>
        <row r="2154">
          <cell r="EJ2154" t="str">
            <v>NC Staflex Co. Pte. Ltd.</v>
          </cell>
        </row>
        <row r="2155">
          <cell r="EJ2155" t="str">
            <v>NEDA GLOBAL LTD</v>
          </cell>
        </row>
        <row r="2156">
          <cell r="EJ2156" t="str">
            <v>NEEDLE MARKETING PVT LTD</v>
          </cell>
        </row>
        <row r="2157">
          <cell r="EJ2157" t="str">
            <v>NEELIMA INC</v>
          </cell>
        </row>
        <row r="2158">
          <cell r="EJ2158" t="str">
            <v>NEHAL EXIM</v>
          </cell>
        </row>
        <row r="2159">
          <cell r="EJ2159" t="str">
            <v>NEIVE NIRMAAN</v>
          </cell>
        </row>
        <row r="2160">
          <cell r="EJ2160" t="str">
            <v>NEVA GARMENTS LTD</v>
          </cell>
        </row>
        <row r="2161">
          <cell r="EJ2161" t="str">
            <v>NEW DIAMONDS FABTRENDS</v>
          </cell>
        </row>
        <row r="2162">
          <cell r="EJ2162" t="str">
            <v>NEW FASHION KNITWEARS</v>
          </cell>
        </row>
        <row r="2163">
          <cell r="EJ2163" t="str">
            <v>NEW HOSIERY IMPEX PVT LTD</v>
          </cell>
        </row>
        <row r="2164">
          <cell r="EJ2164" t="str">
            <v>NEW ROYAL COVER</v>
          </cell>
        </row>
        <row r="2165">
          <cell r="EJ2165" t="str">
            <v>NEWELLTEK LIMITED</v>
          </cell>
        </row>
        <row r="2166">
          <cell r="EJ2166" t="str">
            <v>NEXT FASHION APPARELS</v>
          </cell>
        </row>
        <row r="2167">
          <cell r="EJ2167" t="str">
            <v>NEXT GENERATION CLOTHING PVT LTD</v>
          </cell>
        </row>
        <row r="2168">
          <cell r="EJ2168" t="str">
            <v>NF APPARELS PRIVATE LIMITED</v>
          </cell>
        </row>
        <row r="2169">
          <cell r="EJ2169" t="str">
            <v>NF Apparels</v>
          </cell>
        </row>
        <row r="2170">
          <cell r="EJ2170" t="str">
            <v>NHABE GARMENT CORPORATION - JSC</v>
          </cell>
        </row>
        <row r="2171">
          <cell r="EJ2171" t="str">
            <v>NIAGARA  DISTRIBUTORS LTD -BAL</v>
          </cell>
        </row>
        <row r="2172">
          <cell r="EJ2172" t="str">
            <v>NIDHI  RAJ</v>
          </cell>
        </row>
        <row r="2173">
          <cell r="EJ2173" t="str">
            <v>NIHAL IMPEX</v>
          </cell>
        </row>
        <row r="2174">
          <cell r="EJ2174" t="str">
            <v>NIKKU RAM &amp; CO</v>
          </cell>
        </row>
        <row r="2175">
          <cell r="EJ2175" t="str">
            <v>NILS COLLECTIONS</v>
          </cell>
        </row>
        <row r="2176">
          <cell r="EJ2176" t="str">
            <v>NINGBO CHINA GIFTS INDUSTRIAL COMPA</v>
          </cell>
        </row>
        <row r="2177">
          <cell r="EJ2177" t="str">
            <v>NINGBO DUNHUANG IMPORT</v>
          </cell>
        </row>
        <row r="2178">
          <cell r="EJ2178" t="str">
            <v>NINGBO ROUSE INTERNATIONAL TRADING</v>
          </cell>
        </row>
        <row r="2179">
          <cell r="EJ2179" t="str">
            <v>NINGBO SUNRISE TEXTILE D&amp;F CO LTD</v>
          </cell>
        </row>
        <row r="2180">
          <cell r="EJ2180" t="str">
            <v>NINGBO YOUNGOR</v>
          </cell>
        </row>
        <row r="2181">
          <cell r="EJ2181" t="str">
            <v>NINGBO.JINDIANZI GARMENTS CO LTD</v>
          </cell>
        </row>
        <row r="2182">
          <cell r="EJ2182" t="str">
            <v>NINGJINXIAN LIANFA TEXTILES IMP AND</v>
          </cell>
        </row>
        <row r="2183">
          <cell r="EJ2183" t="str">
            <v>NIPPON KEORI KAISHA LTD</v>
          </cell>
        </row>
        <row r="2184">
          <cell r="EJ2184" t="str">
            <v>NIRLON INDIA</v>
          </cell>
        </row>
        <row r="2185">
          <cell r="EJ2185" t="str">
            <v>NIRVAN SILK MILLS PVT LTD</v>
          </cell>
        </row>
        <row r="2186">
          <cell r="EJ2186" t="str">
            <v>NISHI ARTS</v>
          </cell>
        </row>
        <row r="2187">
          <cell r="EJ2187" t="str">
            <v>NISHIKAWA KEORI CO. LTD.</v>
          </cell>
        </row>
        <row r="2188">
          <cell r="EJ2188" t="str">
            <v>NISSAN SYNTEX PVT LTD</v>
          </cell>
        </row>
        <row r="2189">
          <cell r="EJ2189" t="str">
            <v>NISSHINBO  TEXTILE  INC</v>
          </cell>
        </row>
        <row r="2190">
          <cell r="EJ2190" t="str">
            <v>NISSHINBO TEXTILE INC</v>
          </cell>
        </row>
        <row r="2191">
          <cell r="EJ2191" t="str">
            <v>NITAI CLOTHINGS  PRIVATE LTD</v>
          </cell>
        </row>
        <row r="2192">
          <cell r="EJ2192" t="str">
            <v>NITISH GRAFICS</v>
          </cell>
        </row>
        <row r="2193">
          <cell r="EJ2193" t="str">
            <v>NITU TEXTILES</v>
          </cell>
        </row>
        <row r="2194">
          <cell r="EJ2194" t="str">
            <v>NK FABRIC COMPANY</v>
          </cell>
        </row>
        <row r="2195">
          <cell r="EJ2195" t="str">
            <v>NOAH OVERSEAS PVT LTD</v>
          </cell>
        </row>
        <row r="2196">
          <cell r="EJ2196" t="str">
            <v>NORFOLK BUSINESS PRIVATE LIMITED</v>
          </cell>
        </row>
        <row r="2197">
          <cell r="EJ2197" t="str">
            <v>NORTH WAY TRADING</v>
          </cell>
        </row>
        <row r="2198">
          <cell r="EJ2198" t="str">
            <v>NORTHERN LIGHT (TIANJN) INTERNATION</v>
          </cell>
        </row>
        <row r="2199">
          <cell r="EJ2199" t="str">
            <v>NORWEST INDUSTRIES LTD</v>
          </cell>
        </row>
        <row r="2200">
          <cell r="EJ2200" t="str">
            <v>NOVALAN S.A. DE C.V</v>
          </cell>
        </row>
        <row r="2201">
          <cell r="EJ2201" t="str">
            <v>NOVEL DYEING &amp; PRINTING CO . LTD</v>
          </cell>
        </row>
        <row r="2202">
          <cell r="EJ2202" t="str">
            <v>NOVEL DYEING AND PRINTING LTD</v>
          </cell>
        </row>
        <row r="2203">
          <cell r="EJ2203" t="str">
            <v>NOVELAND TEXTILES</v>
          </cell>
        </row>
        <row r="2204">
          <cell r="EJ2204" t="str">
            <v>NOW</v>
          </cell>
        </row>
        <row r="2205">
          <cell r="EJ2205" t="str">
            <v>NSK RETAIL Pvt Ltd</v>
          </cell>
        </row>
        <row r="2206">
          <cell r="EJ2206" t="str">
            <v>NSL TEXTILES LIMITED</v>
          </cell>
        </row>
        <row r="2207">
          <cell r="EJ2207" t="str">
            <v>NSL Textiles Ltd.</v>
          </cell>
        </row>
        <row r="2208">
          <cell r="EJ2208" t="str">
            <v>NUFAB INDIA LTD</v>
          </cell>
        </row>
        <row r="2209">
          <cell r="EJ2209" t="str">
            <v>NUVO CRAFT APPARELS INDIA PVT LTD</v>
          </cell>
        </row>
        <row r="2210">
          <cell r="EJ2210" t="str">
            <v>NYLON HOSIERY MILLS</v>
          </cell>
        </row>
        <row r="2211">
          <cell r="EJ2211" t="str">
            <v>NYLON HOSIERY MILLS FACTORY</v>
          </cell>
        </row>
        <row r="2212">
          <cell r="EJ2212" t="str">
            <v>NYLSTAR S A</v>
          </cell>
        </row>
        <row r="2213">
          <cell r="EJ2213" t="str">
            <v>NYTRO GROUP</v>
          </cell>
        </row>
        <row r="2214">
          <cell r="EJ2214" t="str">
            <v>Nachmo Knitex Ltd</v>
          </cell>
        </row>
        <row r="2215">
          <cell r="EJ2215" t="str">
            <v>Nagar Udyog</v>
          </cell>
        </row>
        <row r="2216">
          <cell r="EJ2216" t="str">
            <v>Nagpal Enterprises</v>
          </cell>
        </row>
        <row r="2217">
          <cell r="EJ2217" t="str">
            <v>Nagreeka Export Limited</v>
          </cell>
        </row>
        <row r="2218">
          <cell r="EJ2218" t="str">
            <v>Nahar Industrial Enterprises Ltd</v>
          </cell>
        </row>
        <row r="2219">
          <cell r="EJ2219" t="str">
            <v>Nandan Exim Ltd.</v>
          </cell>
        </row>
        <row r="2220">
          <cell r="EJ2220" t="str">
            <v>Nantong Dongbang Textiles Co. Ltd</v>
          </cell>
        </row>
        <row r="2221">
          <cell r="EJ2221" t="str">
            <v>Narayan Fabrics</v>
          </cell>
        </row>
        <row r="2222">
          <cell r="EJ2222" t="str">
            <v>Narotext</v>
          </cell>
        </row>
        <row r="2223">
          <cell r="EJ2223" t="str">
            <v>National Cottage Ind</v>
          </cell>
        </row>
        <row r="2224">
          <cell r="EJ2224" t="str">
            <v>Navkar Corporation</v>
          </cell>
        </row>
        <row r="2225">
          <cell r="EJ2225" t="str">
            <v>Nayan Brothers</v>
          </cell>
        </row>
        <row r="2226">
          <cell r="EJ2226" t="str">
            <v>Netflex (India) Pvt. Ltd.</v>
          </cell>
        </row>
        <row r="2227">
          <cell r="EJ2227" t="str">
            <v>Network Clothing Company Pvt Ltd.</v>
          </cell>
        </row>
        <row r="2228">
          <cell r="EJ2228" t="str">
            <v>New Diamond Woollens</v>
          </cell>
        </row>
        <row r="2229">
          <cell r="EJ2229" t="str">
            <v>New Era Fashions Limited</v>
          </cell>
        </row>
        <row r="2230">
          <cell r="EJ2230" t="str">
            <v>New Sanakya Exports</v>
          </cell>
        </row>
        <row r="2231">
          <cell r="EJ2231" t="str">
            <v>New Style Garment accessories ltd</v>
          </cell>
        </row>
        <row r="2232">
          <cell r="EJ2232" t="str">
            <v>New Trimss</v>
          </cell>
        </row>
        <row r="2233">
          <cell r="EJ2233" t="str">
            <v>Next Fashion</v>
          </cell>
        </row>
        <row r="2234">
          <cell r="EJ2234" t="str">
            <v>Nexus Leathers</v>
          </cell>
        </row>
        <row r="2235">
          <cell r="EJ2235" t="str">
            <v>Niagara Distributors Pvt.Ltd.</v>
          </cell>
        </row>
        <row r="2236">
          <cell r="EJ2236" t="str">
            <v>Nice Quality Packaging Ltd</v>
          </cell>
        </row>
        <row r="2237">
          <cell r="EJ2237" t="str">
            <v>Niedhie</v>
          </cell>
        </row>
        <row r="2238">
          <cell r="EJ2238" t="str">
            <v>Niedhie India</v>
          </cell>
        </row>
        <row r="2239">
          <cell r="EJ2239" t="str">
            <v>Nihal lmpex Add</v>
          </cell>
        </row>
        <row r="2240">
          <cell r="EJ2240" t="str">
            <v>Nikita Plast</v>
          </cell>
        </row>
        <row r="2241">
          <cell r="EJ2241" t="str">
            <v>Nikku Ram &amp; Co.</v>
          </cell>
        </row>
        <row r="2242">
          <cell r="EJ2242" t="str">
            <v>Ningbo Chargeurs Yak Textile</v>
          </cell>
        </row>
        <row r="2243">
          <cell r="EJ2243" t="str">
            <v>Ningbo Seduno</v>
          </cell>
        </row>
        <row r="2244">
          <cell r="EJ2244" t="str">
            <v>Ningbo Younger Imp &amp; Exp Co Ltd</v>
          </cell>
        </row>
        <row r="2245">
          <cell r="EJ2245" t="str">
            <v>Ningbo Youngor Knitting D&amp;F Co. Lt</v>
          </cell>
        </row>
        <row r="2246">
          <cell r="EJ2246" t="str">
            <v>Ningbo Youngor Sunrise D&amp;F Co. Ltd.</v>
          </cell>
        </row>
        <row r="2247">
          <cell r="EJ2247" t="str">
            <v>Ningbo Youngor Yingcheng</v>
          </cell>
        </row>
        <row r="2248">
          <cell r="EJ2248" t="str">
            <v>Nippon Koori Kaisha Ltd.</v>
          </cell>
        </row>
        <row r="2249">
          <cell r="EJ2249" t="str">
            <v>Niranjan Silk Palace</v>
          </cell>
        </row>
        <row r="2250">
          <cell r="EJ2250" t="str">
            <v>Nishat Mills Ltd</v>
          </cell>
        </row>
        <row r="2251">
          <cell r="EJ2251" t="str">
            <v>Nishi Arts</v>
          </cell>
        </row>
        <row r="2252">
          <cell r="EJ2252" t="str">
            <v>Nitish Graphics Pvt. Ltd.</v>
          </cell>
        </row>
        <row r="2253">
          <cell r="EJ2253" t="str">
            <v>Norfolk</v>
          </cell>
        </row>
        <row r="2254">
          <cell r="EJ2254" t="str">
            <v>Northern Line International</v>
          </cell>
        </row>
        <row r="2255">
          <cell r="EJ2255" t="str">
            <v>Nuvo Craft Apparels Pvt Ltd</v>
          </cell>
        </row>
        <row r="2256">
          <cell r="EJ2256" t="str">
            <v>OCM India Limited</v>
          </cell>
        </row>
        <row r="2257">
          <cell r="EJ2257" t="str">
            <v>OCS GROUP(INDIA)PRIVATE LIMITED</v>
          </cell>
        </row>
        <row r="2258">
          <cell r="EJ2258" t="str">
            <v>OCTAVE APPARELS</v>
          </cell>
        </row>
        <row r="2259">
          <cell r="EJ2259" t="str">
            <v>OEACE LEATHER</v>
          </cell>
        </row>
        <row r="2260">
          <cell r="EJ2260" t="str">
            <v>OLIVE TEX SILK MILLS PVT. LTD.</v>
          </cell>
        </row>
        <row r="2261">
          <cell r="EJ2261" t="str">
            <v>OLTOLINA SPA</v>
          </cell>
        </row>
        <row r="2262">
          <cell r="EJ2262" t="str">
            <v>OM APPARELS</v>
          </cell>
        </row>
        <row r="2263">
          <cell r="EJ2263" t="str">
            <v>OM FLEX INDIA</v>
          </cell>
        </row>
        <row r="2264">
          <cell r="EJ2264" t="str">
            <v>OM INC</v>
          </cell>
        </row>
        <row r="2265">
          <cell r="EJ2265" t="str">
            <v>OM TARA INC</v>
          </cell>
        </row>
        <row r="2266">
          <cell r="EJ2266" t="str">
            <v>OM TIRUPATI FLEX</v>
          </cell>
        </row>
        <row r="2267">
          <cell r="EJ2267" t="str">
            <v>OM YARN PLUS PVT LTD</v>
          </cell>
        </row>
        <row r="2268">
          <cell r="EJ2268" t="str">
            <v>OMEGA ENTERPRISES</v>
          </cell>
        </row>
        <row r="2269">
          <cell r="EJ2269" t="str">
            <v>OMNI KNITS</v>
          </cell>
        </row>
        <row r="2270">
          <cell r="EJ2270" t="str">
            <v>OMTARA DESIGNS PVT LTD</v>
          </cell>
        </row>
        <row r="2271">
          <cell r="EJ2271" t="str">
            <v>OMTARA STUDIO PVT LTD</v>
          </cell>
        </row>
        <row r="2272">
          <cell r="EJ2272" t="str">
            <v>ONE TOUCH LTD</v>
          </cell>
        </row>
        <row r="2273">
          <cell r="EJ2273" t="str">
            <v>ONEWORLD INDUSTRIES PVT. LTD.</v>
          </cell>
        </row>
        <row r="2274">
          <cell r="EJ2274" t="str">
            <v>ONFLYING GARMENT ACCESSORY</v>
          </cell>
        </row>
        <row r="2275">
          <cell r="EJ2275" t="str">
            <v>OPERA CLOTHING (P) LTD</v>
          </cell>
        </row>
        <row r="2276">
          <cell r="EJ2276" t="str">
            <v>OPTILINE EYEWEAR PVT LTD</v>
          </cell>
        </row>
        <row r="2277">
          <cell r="EJ2277" t="str">
            <v>ORANGE OVERSEAS</v>
          </cell>
        </row>
        <row r="2278">
          <cell r="EJ2278" t="str">
            <v>ORANGE OVERSEAS PVT. LTD.</v>
          </cell>
        </row>
        <row r="2279">
          <cell r="EJ2279" t="str">
            <v>ORBIT EXPORTS LTD</v>
          </cell>
        </row>
        <row r="2280">
          <cell r="EJ2280" t="str">
            <v>ORIENT INTERNATIONAL HOLDING</v>
          </cell>
        </row>
        <row r="2281">
          <cell r="EJ2281" t="str">
            <v>ORIENTAL BUTTON &amp; FASHION</v>
          </cell>
        </row>
        <row r="2282">
          <cell r="EJ2282" t="str">
            <v>ORIJEAN ORIVATE LIMITED</v>
          </cell>
        </row>
        <row r="2283">
          <cell r="EJ2283" t="str">
            <v>OSCAR  LEATHERS PVT LTD</v>
          </cell>
        </row>
        <row r="2284">
          <cell r="EJ2284" t="str">
            <v>OSR INTEX</v>
          </cell>
        </row>
        <row r="2285">
          <cell r="EJ2285" t="str">
            <v>OSR PACKAGING CO</v>
          </cell>
        </row>
        <row r="2286">
          <cell r="EJ2286" t="str">
            <v>OSTER INDIA PRIVATE LTD</v>
          </cell>
        </row>
        <row r="2287">
          <cell r="EJ2287" t="str">
            <v>OSWAL WOOLLEN MILLS LTD</v>
          </cell>
        </row>
        <row r="2288">
          <cell r="EJ2288" t="str">
            <v>OT-YUAN JIE WEAVING (DONGGUAN) CO.,</v>
          </cell>
        </row>
        <row r="2289">
          <cell r="EJ2289" t="str">
            <v>OT-YUAN JIE WEAVING (DONGGUAN) CO.L</v>
          </cell>
        </row>
        <row r="2290">
          <cell r="EJ2290" t="str">
            <v>OXFORD INC.</v>
          </cell>
        </row>
        <row r="2291">
          <cell r="EJ2291" t="str">
            <v>OXFORD SHIRTS LTD</v>
          </cell>
        </row>
        <row r="2292">
          <cell r="EJ2292" t="str">
            <v>OXLEY THREADS LANKA PVT LTD</v>
          </cell>
        </row>
        <row r="2293">
          <cell r="EJ2293" t="str">
            <v>OYSTER PROJECTS</v>
          </cell>
        </row>
        <row r="2294">
          <cell r="EJ2294" t="str">
            <v>Olive Tex Silk Mills</v>
          </cell>
        </row>
        <row r="2295">
          <cell r="EJ2295" t="str">
            <v>Om Prints</v>
          </cell>
        </row>
        <row r="2296">
          <cell r="EJ2296" t="str">
            <v>Onyx designs</v>
          </cell>
        </row>
        <row r="2297">
          <cell r="EJ2297" t="str">
            <v>Optigrab International</v>
          </cell>
        </row>
        <row r="2298">
          <cell r="EJ2298" t="str">
            <v>Orchid Asia Limited</v>
          </cell>
        </row>
        <row r="2299">
          <cell r="EJ2299" t="str">
            <v>Oriental Trade Links</v>
          </cell>
        </row>
        <row r="2300">
          <cell r="EJ2300" t="str">
            <v>Orion Apparel Trims Pvt. Ltd.</v>
          </cell>
        </row>
        <row r="2301">
          <cell r="EJ2301" t="str">
            <v>Orosilber Joaillerie Pvt. Ltd.</v>
          </cell>
        </row>
        <row r="2302">
          <cell r="EJ2302" t="str">
            <v>Oswal Cotton Mills Ltd.</v>
          </cell>
        </row>
        <row r="2303">
          <cell r="EJ2303" t="str">
            <v>Oswal Denims</v>
          </cell>
        </row>
        <row r="2304">
          <cell r="EJ2304" t="str">
            <v>Oswal F M Haemmerle Textiles Ltd.</v>
          </cell>
        </row>
        <row r="2305">
          <cell r="EJ2305" t="str">
            <v>Out Look Sourcing</v>
          </cell>
        </row>
        <row r="2306">
          <cell r="EJ2306" t="str">
            <v>Outlast Technologies Inc</v>
          </cell>
        </row>
        <row r="2307">
          <cell r="EJ2307" t="str">
            <v>Oxford Industries Ltd.</v>
          </cell>
        </row>
        <row r="2308">
          <cell r="EJ2308" t="str">
            <v>P D FASHION PVT LTD</v>
          </cell>
        </row>
        <row r="2309">
          <cell r="EJ2309" t="str">
            <v>P Hareshkumar</v>
          </cell>
        </row>
        <row r="2310">
          <cell r="EJ2310" t="str">
            <v>P K Trading Co</v>
          </cell>
        </row>
        <row r="2311">
          <cell r="EJ2311" t="str">
            <v>P NIHALCHAND CLOTHING LLP</v>
          </cell>
        </row>
        <row r="2312">
          <cell r="EJ2312" t="str">
            <v>P T Century Textile Industry</v>
          </cell>
        </row>
        <row r="2313">
          <cell r="EJ2313" t="str">
            <v>P T MEIYA BUTTON INDUSTRY</v>
          </cell>
        </row>
        <row r="2314">
          <cell r="EJ2314" t="str">
            <v>P.K. CLOTHING</v>
          </cell>
        </row>
        <row r="2315">
          <cell r="EJ2315" t="str">
            <v>P.S.APPARELS</v>
          </cell>
        </row>
        <row r="2316">
          <cell r="EJ2316" t="str">
            <v>P.S.D. Knitting Co Ltd</v>
          </cell>
        </row>
        <row r="2317">
          <cell r="EJ2317" t="str">
            <v>P.T. Argo Pantes TBK</v>
          </cell>
        </row>
        <row r="2318">
          <cell r="EJ2318" t="str">
            <v>PACK GUARD INDUSTRIES</v>
          </cell>
        </row>
        <row r="2319">
          <cell r="EJ2319" t="str">
            <v>PACK SEALS INDUSTRIES</v>
          </cell>
        </row>
        <row r="2320">
          <cell r="EJ2320" t="str">
            <v>PADMAVATHI IMPEX</v>
          </cell>
        </row>
        <row r="2321">
          <cell r="EJ2321" t="str">
            <v>PAGE INDUSTRIES LTD</v>
          </cell>
        </row>
        <row r="2322">
          <cell r="EJ2322" t="str">
            <v>PAGHALAVAN KNITTING</v>
          </cell>
        </row>
        <row r="2323">
          <cell r="EJ2323" t="str">
            <v>PAIRHAN CHIKAN INDUSTRIES</v>
          </cell>
        </row>
        <row r="2324">
          <cell r="EJ2324" t="str">
            <v>PALM PRINTZ</v>
          </cell>
        </row>
        <row r="2325">
          <cell r="EJ2325" t="str">
            <v>PALTA HOSIERY FACTORY</v>
          </cell>
        </row>
        <row r="2326">
          <cell r="EJ2326" t="str">
            <v>PAN INTERNATIONAL</v>
          </cell>
        </row>
        <row r="2327">
          <cell r="EJ2327" t="str">
            <v>PAN PRINTS</v>
          </cell>
        </row>
        <row r="2328">
          <cell r="EJ2328" t="str">
            <v>PANCHAM</v>
          </cell>
        </row>
        <row r="2329">
          <cell r="EJ2329" t="str">
            <v>PANFASHIONS</v>
          </cell>
        </row>
        <row r="2330">
          <cell r="EJ2330" t="str">
            <v>PANGEA FABRICS INDIA</v>
          </cell>
        </row>
        <row r="2331">
          <cell r="EJ2331" t="str">
            <v>PANHORUS GARMENT PVT LTD.</v>
          </cell>
        </row>
        <row r="2332">
          <cell r="EJ2332" t="str">
            <v>PANTOSCOPE</v>
          </cell>
        </row>
        <row r="2333">
          <cell r="EJ2333" t="str">
            <v>PAONTEX CO.LTD</v>
          </cell>
        </row>
        <row r="2334">
          <cell r="EJ2334" t="str">
            <v>PAPCON (INDORE) PVT. LTD.</v>
          </cell>
        </row>
        <row r="2335">
          <cell r="EJ2335" t="str">
            <v>PAPER BAGS WALA</v>
          </cell>
        </row>
        <row r="2336">
          <cell r="EJ2336" t="str">
            <v>PARAGON APPAREL PVT. LTD.</v>
          </cell>
        </row>
        <row r="2337">
          <cell r="EJ2337" t="str">
            <v>PARAMOUNT POLYMERS PVT LTD</v>
          </cell>
        </row>
        <row r="2338">
          <cell r="EJ2338" t="str">
            <v>PARAMPARIK CRAFT</v>
          </cell>
        </row>
        <row r="2339">
          <cell r="EJ2339" t="str">
            <v>PARAS EXPORT</v>
          </cell>
        </row>
        <row r="2340">
          <cell r="EJ2340" t="str">
            <v>PARAS INDUSTRIES</v>
          </cell>
        </row>
        <row r="2341">
          <cell r="EJ2341" t="str">
            <v>PARAS WIRES PVT LTD</v>
          </cell>
        </row>
        <row r="2342">
          <cell r="EJ2342" t="str">
            <v>PARDADA PARDADI JOB CREATION</v>
          </cell>
        </row>
        <row r="2343">
          <cell r="EJ2343" t="str">
            <v>PARIKH IMPEX PVT LTD.</v>
          </cell>
        </row>
        <row r="2344">
          <cell r="EJ2344" t="str">
            <v>PARMAR NOVELTIES</v>
          </cell>
        </row>
        <row r="2345">
          <cell r="EJ2345" t="str">
            <v>PARSHWA ENTERPRISES</v>
          </cell>
        </row>
        <row r="2346">
          <cell r="EJ2346" t="str">
            <v>PARTHAS</v>
          </cell>
        </row>
        <row r="2347">
          <cell r="EJ2347" t="str">
            <v>PASH JEY CHEMFABSS (P) LTD.</v>
          </cell>
        </row>
        <row r="2348">
          <cell r="EJ2348" t="str">
            <v>PASHUPATI  OVERSEAS</v>
          </cell>
        </row>
        <row r="2349">
          <cell r="EJ2349" t="str">
            <v>PATEL TEXCON</v>
          </cell>
        </row>
        <row r="2350">
          <cell r="EJ2350" t="str">
            <v>PAUL SMITH LTD</v>
          </cell>
        </row>
        <row r="2351">
          <cell r="EJ2351" t="str">
            <v>PAVAL  FASHIONS  INDIA  PVT.  LTD.</v>
          </cell>
        </row>
        <row r="2352">
          <cell r="EJ2352" t="str">
            <v>PAXAR FAR EAST LIMITED.</v>
          </cell>
        </row>
        <row r="2353">
          <cell r="EJ2353" t="str">
            <v>PAXAR FAR EAST-EUROPE DIVISION</v>
          </cell>
        </row>
        <row r="2354">
          <cell r="EJ2354" t="str">
            <v>PAXAR LANKA(PVT ) LTD</v>
          </cell>
        </row>
        <row r="2355">
          <cell r="EJ2355" t="str">
            <v>PAYTM-DELHIVERY SURFACE</v>
          </cell>
        </row>
        <row r="2356">
          <cell r="EJ2356" t="str">
            <v>PB TAILORING LTD</v>
          </cell>
        </row>
        <row r="2357">
          <cell r="EJ2357" t="str">
            <v>PCC  ASIA  LLC</v>
          </cell>
        </row>
        <row r="2358">
          <cell r="EJ2358" t="str">
            <v>PCC ASIA LIMITED</v>
          </cell>
        </row>
        <row r="2359">
          <cell r="EJ2359" t="str">
            <v>PCC INTERLININGS PVT LTD</v>
          </cell>
        </row>
        <row r="2360">
          <cell r="EJ2360" t="str">
            <v>PEAKOK JEWELLERY PVT LTD</v>
          </cell>
        </row>
        <row r="2361">
          <cell r="EJ2361" t="str">
            <v>PEARL INTERNATIONAL</v>
          </cell>
        </row>
        <row r="2362">
          <cell r="EJ2362" t="str">
            <v>PEE GEE FABRICS LTD</v>
          </cell>
        </row>
        <row r="2363">
          <cell r="EJ2363" t="str">
            <v>PEER &amp; COMPANY BV</v>
          </cell>
        </row>
        <row r="2364">
          <cell r="EJ2364" t="str">
            <v>PENGUINS PROMO PRODUCTS PRIVATE LTD</v>
          </cell>
        </row>
        <row r="2365">
          <cell r="EJ2365" t="str">
            <v>PENTEADORA S.A.</v>
          </cell>
        </row>
        <row r="2366">
          <cell r="EJ2366" t="str">
            <v>PERRY ELLIS EUROPE LTD</v>
          </cell>
        </row>
        <row r="2367">
          <cell r="EJ2367" t="str">
            <v>PG GROUP LIMITED</v>
          </cell>
        </row>
        <row r="2368">
          <cell r="EJ2368" t="str">
            <v>PHOENIX APPARELS</v>
          </cell>
        </row>
        <row r="2369">
          <cell r="EJ2369" t="str">
            <v>PHULLKAARI</v>
          </cell>
        </row>
        <row r="2370">
          <cell r="EJ2370" t="str">
            <v>PICANOVA FABRICS PVT LTD</v>
          </cell>
        </row>
        <row r="2371">
          <cell r="EJ2371" t="str">
            <v>PICKUP SHOES</v>
          </cell>
        </row>
        <row r="2372">
          <cell r="EJ2372" t="str">
            <v>PIERRE COLSUN INC</v>
          </cell>
        </row>
        <row r="2373">
          <cell r="EJ2373" t="str">
            <v>PIONEER INTERNATIONAL</v>
          </cell>
        </row>
        <row r="2374">
          <cell r="EJ2374" t="str">
            <v>PIYUSH OVERSEAS PVT LTD</v>
          </cell>
        </row>
        <row r="2375">
          <cell r="EJ2375" t="str">
            <v>PLANET RETAIL HOLDINGS PVT LTD</v>
          </cell>
        </row>
        <row r="2376">
          <cell r="EJ2376" t="str">
            <v>PLASTO MANUFACTURING COMPANY</v>
          </cell>
        </row>
        <row r="2377">
          <cell r="EJ2377" t="str">
            <v>POCHAMPALLY HANDLOOM PARK LTD</v>
          </cell>
        </row>
        <row r="2378">
          <cell r="EJ2378" t="str">
            <v>PODDAR INTERNATIONAL</v>
          </cell>
        </row>
        <row r="2379">
          <cell r="EJ2379" t="str">
            <v>POINT KNIT - TEX</v>
          </cell>
        </row>
        <row r="2380">
          <cell r="EJ2380" t="str">
            <v>POKARNA FABRICS LTD.</v>
          </cell>
        </row>
        <row r="2381">
          <cell r="EJ2381" t="str">
            <v>POLSAN BUTTON INDIA PVT. LTD</v>
          </cell>
        </row>
        <row r="2382">
          <cell r="EJ2382" t="str">
            <v>POLSAN BUTTON MANUFACTURING</v>
          </cell>
        </row>
        <row r="2383">
          <cell r="EJ2383" t="str">
            <v>PONDS EXPORTS LIMITED</v>
          </cell>
        </row>
        <row r="2384">
          <cell r="EJ2384" t="str">
            <v>POOJA CREATIONS</v>
          </cell>
        </row>
        <row r="2385">
          <cell r="EJ2385" t="str">
            <v>POORNA PROJECTS</v>
          </cell>
        </row>
        <row r="2386">
          <cell r="EJ2386" t="str">
            <v>POORNIMA CLOTHING INC</v>
          </cell>
        </row>
        <row r="2387">
          <cell r="EJ2387" t="str">
            <v>POPPYS APPARELS</v>
          </cell>
        </row>
        <row r="2388">
          <cell r="EJ2388" t="str">
            <v>POTHYS COTTON PRODUCTS PVT. LTD.</v>
          </cell>
        </row>
        <row r="2389">
          <cell r="EJ2389" t="str">
            <v>PRAGATI PACK (INDIA) PVT.LTD.</v>
          </cell>
        </row>
        <row r="2390">
          <cell r="EJ2390" t="str">
            <v>PRAJWAL FASHIONS</v>
          </cell>
        </row>
        <row r="2391">
          <cell r="EJ2391" t="str">
            <v>PRAKASH LABELS PVT LTD</v>
          </cell>
        </row>
        <row r="2392">
          <cell r="EJ2392" t="str">
            <v>PRANAV INTERNATIONAL KNITWEAR</v>
          </cell>
        </row>
        <row r="2393">
          <cell r="EJ2393" t="str">
            <v>PRANERA TEXTILES &amp; PRANERA DIGITAL</v>
          </cell>
        </row>
        <row r="2394">
          <cell r="EJ2394" t="str">
            <v>PRASIDDHI LEATHERS</v>
          </cell>
        </row>
        <row r="2395">
          <cell r="EJ2395" t="str">
            <v>PRATEEK APPARELS PVT LTD</v>
          </cell>
        </row>
        <row r="2396">
          <cell r="EJ2396" t="str">
            <v>PRATEEK'S COLLECTION</v>
          </cell>
        </row>
        <row r="2397">
          <cell r="EJ2397" t="str">
            <v>PRATIBHA SYNTEX LTD</v>
          </cell>
        </row>
        <row r="2398">
          <cell r="EJ2398" t="str">
            <v>PRAVEEN MILLS</v>
          </cell>
        </row>
        <row r="2399">
          <cell r="EJ2399" t="str">
            <v>PRAVEEN PRINT OA PACK (P) LTD.</v>
          </cell>
        </row>
        <row r="2400">
          <cell r="EJ2400" t="str">
            <v>PRECISSION FABRICS (INDIA) PRIVATE</v>
          </cell>
        </row>
        <row r="2401">
          <cell r="EJ2401" t="str">
            <v>PRECOT MERIDIEN LIMITED</v>
          </cell>
        </row>
        <row r="2402">
          <cell r="EJ2402" t="str">
            <v>PREMIER FABRICS</v>
          </cell>
        </row>
        <row r="2403">
          <cell r="EJ2403" t="str">
            <v>PREMIER MILLS LIMITED</v>
          </cell>
        </row>
        <row r="2404">
          <cell r="EJ2404" t="str">
            <v>PREMIER SPG &amp; WVG MILLS PVT  LTD</v>
          </cell>
        </row>
        <row r="2405">
          <cell r="EJ2405" t="str">
            <v>PREMIUM EVENTS &amp; PROMOTIONS INDIA</v>
          </cell>
        </row>
        <row r="2406">
          <cell r="EJ2406" t="str">
            <v>PREMIUM GARMENTS WHOLESALE</v>
          </cell>
        </row>
        <row r="2407">
          <cell r="EJ2407" t="str">
            <v>PREMSUKH CREATION</v>
          </cell>
        </row>
        <row r="2408">
          <cell r="EJ2408" t="str">
            <v>PRET INTERPRET</v>
          </cell>
        </row>
        <row r="2409">
          <cell r="EJ2409" t="str">
            <v>PRETTY GREEN LTD</v>
          </cell>
        </row>
        <row r="2410">
          <cell r="EJ2410" t="str">
            <v>PRETTY SWEATERS LIMITED</v>
          </cell>
        </row>
        <row r="2411">
          <cell r="EJ2411" t="str">
            <v>PRIME POLYRUBS P LTD</v>
          </cell>
        </row>
        <row r="2412">
          <cell r="EJ2412" t="str">
            <v>PRIMETEX BRANDS PVT LTD</v>
          </cell>
        </row>
        <row r="2413">
          <cell r="EJ2413" t="str">
            <v>PRIMOTEX BUTTON HONG KONG LTD</v>
          </cell>
        </row>
        <row r="2414">
          <cell r="EJ2414" t="str">
            <v>PRINCE GARMENTS PVT LTD</v>
          </cell>
        </row>
        <row r="2415">
          <cell r="EJ2415" t="str">
            <v>PRINT ACCESS PRIVATE LIMITED</v>
          </cell>
        </row>
        <row r="2416">
          <cell r="EJ2416" t="str">
            <v>PRINT IMAGE</v>
          </cell>
        </row>
        <row r="2417">
          <cell r="EJ2417" t="str">
            <v>PRINT NEEDZ</v>
          </cell>
        </row>
        <row r="2418">
          <cell r="EJ2418" t="str">
            <v>PRINTOGRAFIX</v>
          </cell>
        </row>
        <row r="2419">
          <cell r="EJ2419" t="str">
            <v>PRINTTECH</v>
          </cell>
        </row>
        <row r="2420">
          <cell r="EJ2420" t="str">
            <v>PRISMA WEARS</v>
          </cell>
        </row>
        <row r="2421">
          <cell r="EJ2421" t="str">
            <v>PRITI  SALES  CORPORATION</v>
          </cell>
        </row>
        <row r="2422">
          <cell r="EJ2422" t="str">
            <v>PRIYA CRAFTS</v>
          </cell>
        </row>
        <row r="2423">
          <cell r="EJ2423" t="str">
            <v>PRIYA INTERNATIONAL</v>
          </cell>
        </row>
        <row r="2424">
          <cell r="EJ2424" t="str">
            <v>PRIYANKA BAPNA</v>
          </cell>
        </row>
        <row r="2425">
          <cell r="EJ2425" t="str">
            <v>PROMINENT ENTERPRISES</v>
          </cell>
        </row>
        <row r="2426">
          <cell r="EJ2426" t="str">
            <v>PROMINENT LABELS</v>
          </cell>
        </row>
        <row r="2427">
          <cell r="EJ2427" t="str">
            <v>PROMINENT METAL MFG FTY</v>
          </cell>
        </row>
        <row r="2428">
          <cell r="EJ2428" t="str">
            <v>PROSPERITY TEXTILE (H.K.)LTD</v>
          </cell>
        </row>
        <row r="2429">
          <cell r="EJ2429" t="str">
            <v>PROSPEROUS GLORY ASIA LTD</v>
          </cell>
        </row>
        <row r="2430">
          <cell r="EJ2430" t="str">
            <v>PROSPICE TECHNOLOGIES</v>
          </cell>
        </row>
        <row r="2431">
          <cell r="EJ2431" t="str">
            <v>PROSPPER EXPORTS</v>
          </cell>
        </row>
        <row r="2432">
          <cell r="EJ2432" t="str">
            <v>PROTON PLUS</v>
          </cell>
        </row>
        <row r="2433">
          <cell r="EJ2433" t="str">
            <v>PS WEAVERS PVT LTD</v>
          </cell>
        </row>
        <row r="2434">
          <cell r="EJ2434" t="str">
            <v>PS Weavers Pvt. Ltd</v>
          </cell>
        </row>
        <row r="2435">
          <cell r="EJ2435" t="str">
            <v>PT GISTEX NISSHINBO INDONESIA</v>
          </cell>
        </row>
        <row r="2436">
          <cell r="EJ2436" t="str">
            <v>PT SHINTA BUDHRANI INDUSTRIES</v>
          </cell>
        </row>
        <row r="2437">
          <cell r="EJ2437" t="str">
            <v>PT SOUTHERN CROSS TEXTILE INDUSTRY</v>
          </cell>
        </row>
        <row r="2438">
          <cell r="EJ2438" t="str">
            <v>PT TOYOBO INDONESIA</v>
          </cell>
        </row>
        <row r="2439">
          <cell r="EJ2439" t="str">
            <v>PT TRISULA TEXTILE INDUSTRIES</v>
          </cell>
        </row>
        <row r="2440">
          <cell r="EJ2440" t="str">
            <v>PT. Indorama Syntetics TBK</v>
          </cell>
        </row>
        <row r="2441">
          <cell r="EJ2441" t="str">
            <v>PT. Shinta Budhrani Industries</v>
          </cell>
        </row>
        <row r="2442">
          <cell r="EJ2442" t="str">
            <v>PT.TEXMACO JAYA</v>
          </cell>
        </row>
        <row r="2443">
          <cell r="EJ2443" t="str">
            <v>PUIG CODINA S.A</v>
          </cell>
        </row>
        <row r="2444">
          <cell r="EJ2444" t="str">
            <v>PUMA  SPORTS INDIA PVT LTD</v>
          </cell>
        </row>
        <row r="2445">
          <cell r="EJ2445" t="str">
            <v>PUNARBHAVAA SUSTAINABLE PRODUCTS</v>
          </cell>
        </row>
        <row r="2446">
          <cell r="EJ2446" t="str">
            <v>PUNJAB CROCKERY HOUSE PVT LTD</v>
          </cell>
        </row>
        <row r="2447">
          <cell r="EJ2447" t="str">
            <v>PURPLEUNIT LIMITED</v>
          </cell>
        </row>
        <row r="2448">
          <cell r="EJ2448" t="str">
            <v>PURPLEUNIT PTE LIMITED</v>
          </cell>
        </row>
        <row r="2449">
          <cell r="EJ2449" t="str">
            <v>PUSHPAK ENTERPRISES</v>
          </cell>
        </row>
        <row r="2450">
          <cell r="EJ2450" t="str">
            <v>PUTIN IMPLEX PVT LIMITED</v>
          </cell>
        </row>
        <row r="2451">
          <cell r="EJ2451" t="str">
            <v>Packaging Warehouse (I) Pvt. Ltd.</v>
          </cell>
        </row>
        <row r="2452">
          <cell r="EJ2452" t="str">
            <v>Padmapriya Fabrics</v>
          </cell>
        </row>
        <row r="2453">
          <cell r="EJ2453" t="str">
            <v>Page Apparel Manufacturing</v>
          </cell>
        </row>
        <row r="2454">
          <cell r="EJ2454" t="str">
            <v>Palm Enterprises</v>
          </cell>
        </row>
        <row r="2455">
          <cell r="EJ2455" t="str">
            <v>Pan Horus associates</v>
          </cell>
        </row>
        <row r="2456">
          <cell r="EJ2456" t="str">
            <v>Panchavati Creations</v>
          </cell>
        </row>
        <row r="2457">
          <cell r="EJ2457" t="str">
            <v>Pangea Srl</v>
          </cell>
        </row>
        <row r="2458">
          <cell r="EJ2458" t="str">
            <v>Pantaloon Textile Industries Ltd.</v>
          </cell>
        </row>
        <row r="2459">
          <cell r="EJ2459" t="str">
            <v>Paragon Apparels Pvt. Ltd.</v>
          </cell>
        </row>
        <row r="2460">
          <cell r="EJ2460" t="str">
            <v>Paragon Identification</v>
          </cell>
        </row>
        <row r="2461">
          <cell r="EJ2461" t="str">
            <v>Param Leather Industries</v>
          </cell>
        </row>
        <row r="2462">
          <cell r="EJ2462" t="str">
            <v>ParmodSons</v>
          </cell>
        </row>
        <row r="2463">
          <cell r="EJ2463" t="str">
            <v>Parth International</v>
          </cell>
        </row>
        <row r="2464">
          <cell r="EJ2464" t="str">
            <v>Pashjey Chemfabbs P Ltd</v>
          </cell>
        </row>
        <row r="2465">
          <cell r="EJ2465" t="str">
            <v>Pashupati Overseas</v>
          </cell>
        </row>
        <row r="2466">
          <cell r="EJ2466" t="str">
            <v>Paulo De Oliveira SA</v>
          </cell>
        </row>
        <row r="2467">
          <cell r="EJ2467" t="str">
            <v>Paulo de oliveira S. A.</v>
          </cell>
        </row>
        <row r="2468">
          <cell r="EJ2468" t="str">
            <v>Pavan Textiles</v>
          </cell>
        </row>
        <row r="2469">
          <cell r="EJ2469" t="str">
            <v>Paxar Apparel Group</v>
          </cell>
        </row>
        <row r="2470">
          <cell r="EJ2470" t="str">
            <v>Paxar Central Europe GmbH</v>
          </cell>
        </row>
        <row r="2471">
          <cell r="EJ2471" t="str">
            <v>Paxar India (Pvt) Limited</v>
          </cell>
        </row>
        <row r="2472">
          <cell r="EJ2472" t="str">
            <v>Penfabric Sdn. Berhad</v>
          </cell>
        </row>
        <row r="2473">
          <cell r="EJ2473" t="str">
            <v>Penfabric Sdn. Berhad.</v>
          </cell>
        </row>
        <row r="2474">
          <cell r="EJ2474" t="str">
            <v>Penguin Garments</v>
          </cell>
        </row>
        <row r="2475">
          <cell r="EJ2475" t="str">
            <v>Peninsula Interline</v>
          </cell>
        </row>
        <row r="2476">
          <cell r="EJ2476" t="str">
            <v>Pentley Sdn Berhad</v>
          </cell>
        </row>
        <row r="2477">
          <cell r="EJ2477" t="str">
            <v>Pierre Colson Inc</v>
          </cell>
        </row>
        <row r="2478">
          <cell r="EJ2478" t="str">
            <v>Pilani Overseas</v>
          </cell>
        </row>
        <row r="2479">
          <cell r="EJ2479" t="str">
            <v>Pioneer Leather Craft</v>
          </cell>
        </row>
        <row r="2480">
          <cell r="EJ2480" t="str">
            <v>Piramal Spg.&amp; Wvg Mills Ltd.</v>
          </cell>
        </row>
        <row r="2481">
          <cell r="EJ2481" t="str">
            <v>Pmj Packaging &amp; Trims Pvt. Ltd.</v>
          </cell>
        </row>
        <row r="2482">
          <cell r="EJ2482" t="str">
            <v>Pochampally Handloom Park</v>
          </cell>
        </row>
        <row r="2483">
          <cell r="EJ2483" t="str">
            <v>Polestar Graphics</v>
          </cell>
        </row>
        <row r="2484">
          <cell r="EJ2484" t="str">
            <v>Pontetorto SPA</v>
          </cell>
        </row>
        <row r="2485">
          <cell r="EJ2485" t="str">
            <v>Pontoglio spa</v>
          </cell>
        </row>
        <row r="2486">
          <cell r="EJ2486" t="str">
            <v>Poorna Graphics</v>
          </cell>
        </row>
        <row r="2487">
          <cell r="EJ2487" t="str">
            <v>Pop Carton</v>
          </cell>
        </row>
        <row r="2488">
          <cell r="EJ2488" t="str">
            <v>Prachi Exports</v>
          </cell>
        </row>
        <row r="2489">
          <cell r="EJ2489" t="str">
            <v>Pragati FlexCartons Pvt Ltd</v>
          </cell>
        </row>
        <row r="2490">
          <cell r="EJ2490" t="str">
            <v>Pragati Offset Pvt Ltd</v>
          </cell>
        </row>
        <row r="2491">
          <cell r="EJ2491" t="str">
            <v>Prateek Apparels Pvt. Ltd. (CM)</v>
          </cell>
        </row>
        <row r="2492">
          <cell r="EJ2492" t="str">
            <v>Prateek Apparels Pvt. Ltd. (FOB)</v>
          </cell>
        </row>
        <row r="2493">
          <cell r="EJ2493" t="str">
            <v>Precot Meridian Ltd.</v>
          </cell>
        </row>
        <row r="2494">
          <cell r="EJ2494" t="str">
            <v>Prem Ratan Enterprises</v>
          </cell>
        </row>
        <row r="2495">
          <cell r="EJ2495" t="str">
            <v>Premier Fashions Intl. Pvt. Ltd.</v>
          </cell>
        </row>
        <row r="2496">
          <cell r="EJ2496" t="str">
            <v>Premier Mills Pvt. Ltd.</v>
          </cell>
        </row>
        <row r="2497">
          <cell r="EJ2497" t="str">
            <v>Premier Plastech</v>
          </cell>
        </row>
        <row r="2498">
          <cell r="EJ2498" t="str">
            <v>Premier Polymers</v>
          </cell>
        </row>
        <row r="2499">
          <cell r="EJ2499" t="str">
            <v>Pret intrerpret</v>
          </cell>
        </row>
        <row r="2500">
          <cell r="EJ2500" t="str">
            <v>Prime Labels P Ltd</v>
          </cell>
        </row>
        <row r="2501">
          <cell r="EJ2501" t="str">
            <v>Prime Labels Private Limited</v>
          </cell>
        </row>
        <row r="2502">
          <cell r="EJ2502" t="str">
            <v>Primero Intimates</v>
          </cell>
        </row>
        <row r="2503">
          <cell r="EJ2503" t="str">
            <v>Primtex Brands Pvt Ltd.</v>
          </cell>
        </row>
        <row r="2504">
          <cell r="EJ2504" t="str">
            <v>Prince Button Center</v>
          </cell>
        </row>
        <row r="2505">
          <cell r="EJ2505" t="str">
            <v>Print Access Pvt Ltd</v>
          </cell>
        </row>
        <row r="2506">
          <cell r="EJ2506" t="str">
            <v>Profit Printing Press</v>
          </cell>
        </row>
        <row r="2507">
          <cell r="EJ2507" t="str">
            <v>Prominent Apparel Ltd</v>
          </cell>
        </row>
        <row r="2508">
          <cell r="EJ2508" t="str">
            <v>Prominent Apparel Ltd.</v>
          </cell>
        </row>
        <row r="2509">
          <cell r="EJ2509" t="str">
            <v>Promoland</v>
          </cell>
        </row>
        <row r="2510">
          <cell r="EJ2510" t="str">
            <v>Proton Plus</v>
          </cell>
        </row>
        <row r="2511">
          <cell r="EJ2511" t="str">
            <v>Pt Kikawa Textile Industries</v>
          </cell>
        </row>
        <row r="2512">
          <cell r="EJ2512" t="str">
            <v>Pulsar</v>
          </cell>
        </row>
        <row r="2513">
          <cell r="EJ2513" t="str">
            <v>Puneet Enterprises</v>
          </cell>
        </row>
        <row r="2514">
          <cell r="EJ2514" t="str">
            <v>Punit Creation</v>
          </cell>
        </row>
        <row r="2515">
          <cell r="EJ2515" t="str">
            <v>PurpleUnit</v>
          </cell>
        </row>
        <row r="2516">
          <cell r="EJ2516" t="str">
            <v>Pushpak Traders</v>
          </cell>
        </row>
        <row r="2517">
          <cell r="EJ2517" t="str">
            <v>QIANYANG TRADING COMPANY LTD.</v>
          </cell>
        </row>
        <row r="2518">
          <cell r="EJ2518" t="str">
            <v>QINGDAO  FIRST STEP IMPORT &amp; EXPORT</v>
          </cell>
        </row>
        <row r="2519">
          <cell r="EJ2519" t="str">
            <v>QINGDAO JEK APPAREL CO. LTD</v>
          </cell>
        </row>
        <row r="2520">
          <cell r="EJ2520" t="str">
            <v>QINGDO HAILI LACE &amp; RIBBON CO. LTD</v>
          </cell>
        </row>
        <row r="2521">
          <cell r="EJ2521" t="str">
            <v>QST ASIA LTD</v>
          </cell>
        </row>
        <row r="2522">
          <cell r="EJ2522" t="str">
            <v>QST Asia Ltd.</v>
          </cell>
        </row>
        <row r="2523">
          <cell r="EJ2523" t="str">
            <v>QST FABRICS AND ACCESSORIES</v>
          </cell>
        </row>
        <row r="2524">
          <cell r="EJ2524" t="str">
            <v>QST INDUSTRIES INC</v>
          </cell>
        </row>
        <row r="2525">
          <cell r="EJ2525" t="str">
            <v>QST Naveena (Private) ltd</v>
          </cell>
        </row>
        <row r="2526">
          <cell r="EJ2526" t="str">
            <v>QUALIPACK SOLUTIONS INC.</v>
          </cell>
        </row>
        <row r="2527">
          <cell r="EJ2527" t="str">
            <v>QUANTUM INTERNATIONAL</v>
          </cell>
        </row>
        <row r="2528">
          <cell r="EJ2528" t="str">
            <v>QUANZHOU DONGTUO BAGS CO.LTD</v>
          </cell>
        </row>
        <row r="2529">
          <cell r="EJ2529" t="str">
            <v>QUANZHOU TANGREN GARMENTS CO., LTD.</v>
          </cell>
        </row>
        <row r="2530">
          <cell r="EJ2530" t="str">
            <v>Qst Industries Asia(s) Pte ltd</v>
          </cell>
        </row>
        <row r="2531">
          <cell r="EJ2531" t="str">
            <v>Quality Fabrics</v>
          </cell>
        </row>
        <row r="2532">
          <cell r="EJ2532" t="str">
            <v>Quantum Creations Inc</v>
          </cell>
        </row>
        <row r="2533">
          <cell r="EJ2533" t="str">
            <v>R ARTHANARI CHETTIAR</v>
          </cell>
        </row>
        <row r="2534">
          <cell r="EJ2534" t="str">
            <v>R C Velvet</v>
          </cell>
        </row>
        <row r="2535">
          <cell r="EJ2535" t="str">
            <v>R J CLOTHING</v>
          </cell>
        </row>
        <row r="2536">
          <cell r="EJ2536" t="str">
            <v>R K FABRICS INDIA PVT LTD</v>
          </cell>
        </row>
        <row r="2537">
          <cell r="EJ2537" t="str">
            <v>R K Group</v>
          </cell>
        </row>
        <row r="2538">
          <cell r="EJ2538" t="str">
            <v>R K Trading - I</v>
          </cell>
        </row>
        <row r="2539">
          <cell r="EJ2539" t="str">
            <v>R V CREATIONSS</v>
          </cell>
        </row>
        <row r="2540">
          <cell r="EJ2540" t="str">
            <v>R and D TEXTILE CO LTD</v>
          </cell>
        </row>
        <row r="2541">
          <cell r="EJ2541" t="str">
            <v>R&amp;D TEXTILE CO LTD</v>
          </cell>
        </row>
        <row r="2542">
          <cell r="EJ2542" t="str">
            <v>R. K. Trading</v>
          </cell>
        </row>
        <row r="2543">
          <cell r="EJ2543" t="str">
            <v>R. N. OSWAL HOSIERY FACTORY</v>
          </cell>
        </row>
        <row r="2544">
          <cell r="EJ2544" t="str">
            <v>R.B. KNIT EXPORTS</v>
          </cell>
        </row>
        <row r="2545">
          <cell r="EJ2545" t="str">
            <v>R.C APPARELS</v>
          </cell>
        </row>
        <row r="2546">
          <cell r="EJ2546" t="str">
            <v>R.J.Traders</v>
          </cell>
        </row>
        <row r="2547">
          <cell r="EJ2547" t="str">
            <v>R.K Industries</v>
          </cell>
        </row>
        <row r="2548">
          <cell r="EJ2548" t="str">
            <v>R.K Trading Company</v>
          </cell>
        </row>
        <row r="2549">
          <cell r="EJ2549" t="str">
            <v>R.K. FABRICS INDIA PVT LTD</v>
          </cell>
        </row>
        <row r="2550">
          <cell r="EJ2550" t="str">
            <v>R.K. Synthetic Textile</v>
          </cell>
        </row>
        <row r="2551">
          <cell r="EJ2551" t="str">
            <v>R.K.APPARELS</v>
          </cell>
        </row>
        <row r="2552">
          <cell r="EJ2552" t="str">
            <v>R.K.Distributors</v>
          </cell>
        </row>
        <row r="2553">
          <cell r="EJ2553" t="str">
            <v>R.K.GARMENTS</v>
          </cell>
        </row>
        <row r="2554">
          <cell r="EJ2554" t="str">
            <v>R.K.INDUSTRIES -IV</v>
          </cell>
        </row>
        <row r="2555">
          <cell r="EJ2555" t="str">
            <v>R.S. IMPRESSION</v>
          </cell>
        </row>
        <row r="2556">
          <cell r="EJ2556" t="str">
            <v>R.S.Enterprises</v>
          </cell>
        </row>
        <row r="2557">
          <cell r="EJ2557" t="str">
            <v>R.S.Enterprises (India) Pvt Ltd</v>
          </cell>
        </row>
        <row r="2558">
          <cell r="EJ2558" t="str">
            <v>RAADHIKA SHOECRAFTS PRIVATE LIMITED</v>
          </cell>
        </row>
        <row r="2559">
          <cell r="EJ2559" t="str">
            <v>RADHE KRISHNA CLOTHINGS PVT LTD</v>
          </cell>
        </row>
        <row r="2560">
          <cell r="EJ2560" t="str">
            <v>RADIANT APPARELS PVT LTD</v>
          </cell>
        </row>
        <row r="2561">
          <cell r="EJ2561" t="str">
            <v>RAGHAV EXPORT</v>
          </cell>
        </row>
        <row r="2562">
          <cell r="EJ2562" t="str">
            <v>RAGHAVA ENTERPRISES</v>
          </cell>
        </row>
        <row r="2563">
          <cell r="EJ2563" t="str">
            <v>RAHAT OVERSEAS</v>
          </cell>
        </row>
        <row r="2564">
          <cell r="EJ2564" t="str">
            <v>RAINBOW ARTS</v>
          </cell>
        </row>
        <row r="2565">
          <cell r="EJ2565" t="str">
            <v>RAINBOW DENIM LTD</v>
          </cell>
        </row>
        <row r="2566">
          <cell r="EJ2566" t="str">
            <v>RAINBOW RETAIL CHAIN PVT LTD</v>
          </cell>
        </row>
        <row r="2567">
          <cell r="EJ2567" t="str">
            <v>RAJ RAJENDRA TEXTILE EXPORTS LTD</v>
          </cell>
        </row>
        <row r="2568">
          <cell r="EJ2568" t="str">
            <v>RAJ SHREE FAB TEX PVT.LTD</v>
          </cell>
        </row>
        <row r="2569">
          <cell r="EJ2569" t="str">
            <v>RAJAH HOSIERY MILLS</v>
          </cell>
        </row>
        <row r="2570">
          <cell r="EJ2570" t="str">
            <v>RAJAPALAIYAM SPINTEXT</v>
          </cell>
        </row>
        <row r="2571">
          <cell r="EJ2571" t="str">
            <v>RAJLAXMI HOME PRODUCTS PVT LTD</v>
          </cell>
        </row>
        <row r="2572">
          <cell r="EJ2572" t="str">
            <v>RAJPRIYA EXPORTS</v>
          </cell>
        </row>
        <row r="2573">
          <cell r="EJ2573" t="str">
            <v>RAJSHREE FABTEX PVT LTD</v>
          </cell>
        </row>
        <row r="2574">
          <cell r="EJ2574" t="str">
            <v>RAJVIR INDUSTRIES LIMITED</v>
          </cell>
        </row>
        <row r="2575">
          <cell r="EJ2575" t="str">
            <v>RAKSHA IMPEX</v>
          </cell>
        </row>
        <row r="2576">
          <cell r="EJ2576" t="str">
            <v>RAM TEX FAB</v>
          </cell>
        </row>
        <row r="2577">
          <cell r="EJ2577" t="str">
            <v>RAMPRATAP ENGG. WORKS</v>
          </cell>
        </row>
        <row r="2578">
          <cell r="EJ2578" t="str">
            <v>RAMVIJAY CLOTHING COMPANY PVT LTD.</v>
          </cell>
        </row>
        <row r="2579">
          <cell r="EJ2579" t="str">
            <v>RAMVIJAY TEXTILE INDUSTRIES</v>
          </cell>
        </row>
        <row r="2580">
          <cell r="EJ2580" t="str">
            <v>RANG MERCHANDISE</v>
          </cell>
        </row>
        <row r="2581">
          <cell r="EJ2581" t="str">
            <v>RANGER APPAREL EXPORT PVT LTD</v>
          </cell>
        </row>
        <row r="2582">
          <cell r="EJ2582" t="str">
            <v>RASHI ENTERPRISE</v>
          </cell>
        </row>
        <row r="2583">
          <cell r="EJ2583" t="str">
            <v>RASIK PRODUCTS PRIVATE LIMITED</v>
          </cell>
        </row>
        <row r="2584">
          <cell r="EJ2584" t="str">
            <v>RASIK VATIKA CLOTHING PRIVATE LIMIT</v>
          </cell>
        </row>
        <row r="2585">
          <cell r="EJ2585" t="str">
            <v>RASIK VATIKA SILK MILLS</v>
          </cell>
        </row>
        <row r="2586">
          <cell r="EJ2586" t="str">
            <v>RASIK VATIKA SILK MILLS PVT LTD</v>
          </cell>
        </row>
        <row r="2587">
          <cell r="EJ2587" t="str">
            <v>RATHANA PACKAGING INDIA PVT LTD</v>
          </cell>
        </row>
        <row r="2588">
          <cell r="EJ2588" t="str">
            <v>RATHNA PACKAGING INDIA PVT LTD</v>
          </cell>
        </row>
        <row r="2589">
          <cell r="EJ2589" t="str">
            <v>RAVASHO CLOTHING CO.</v>
          </cell>
        </row>
        <row r="2590">
          <cell r="EJ2590" t="str">
            <v>RAVING BRANDS LIFESTYLE PVT LTD</v>
          </cell>
        </row>
        <row r="2591">
          <cell r="EJ2591" t="str">
            <v>RAW CLOTHING</v>
          </cell>
        </row>
        <row r="2592">
          <cell r="EJ2592" t="str">
            <v>RAYMOND  ZAMBAITI  LTD</v>
          </cell>
        </row>
        <row r="2593">
          <cell r="EJ2593" t="str">
            <v>RAYMOND LUXURY COTTONS LTD</v>
          </cell>
        </row>
        <row r="2594">
          <cell r="EJ2594" t="str">
            <v>RAYMOND UCO - GS</v>
          </cell>
        </row>
        <row r="2595">
          <cell r="EJ2595" t="str">
            <v>RAYMOND UCO DENIM PRIVATE LTD</v>
          </cell>
        </row>
        <row r="2596">
          <cell r="EJ2596" t="str">
            <v>RAYMOND UCO DENIM PRIVATE LTD.</v>
          </cell>
        </row>
        <row r="2597">
          <cell r="EJ2597" t="str">
            <v>RB knits Ludhiana</v>
          </cell>
        </row>
        <row r="2598">
          <cell r="EJ2598" t="str">
            <v>RBR GARMENTS</v>
          </cell>
        </row>
        <row r="2599">
          <cell r="EJ2599" t="str">
            <v>RCR EXPORTS</v>
          </cell>
        </row>
        <row r="2600">
          <cell r="EJ2600" t="str">
            <v>RD FABRIC &amp; FASHIONS</v>
          </cell>
        </row>
        <row r="2601">
          <cell r="EJ2601" t="str">
            <v>RD FABRIC AND FASHIONS</v>
          </cell>
        </row>
        <row r="2602">
          <cell r="EJ2602" t="str">
            <v>RECA GROUP</v>
          </cell>
        </row>
        <row r="2603">
          <cell r="EJ2603" t="str">
            <v>RECRON (MALAYSIA) SDN BHD.</v>
          </cell>
        </row>
        <row r="2604">
          <cell r="EJ2604" t="str">
            <v>RECRON (MALAYSIA) SDN.BHD-Malaysia-Import</v>
          </cell>
        </row>
        <row r="2605">
          <cell r="EJ2605" t="str">
            <v>RED ROOTS INDIA</v>
          </cell>
        </row>
        <row r="2606">
          <cell r="EJ2606" t="str">
            <v>REDAELLI CO</v>
          </cell>
        </row>
        <row r="2607">
          <cell r="EJ2607" t="str">
            <v>REGENCY TAILORING (UK) LTD</v>
          </cell>
        </row>
        <row r="2608">
          <cell r="EJ2608" t="str">
            <v>REGENCY TEXTRADE PVT. LTD.</v>
          </cell>
        </row>
        <row r="2609">
          <cell r="EJ2609" t="str">
            <v>REGISTRON</v>
          </cell>
        </row>
        <row r="2610">
          <cell r="EJ2610" t="str">
            <v>RELIANCE INDS.LTD.</v>
          </cell>
        </row>
        <row r="2611">
          <cell r="EJ2611" t="str">
            <v>RELIANCE PAUL AND SHARK FASHIONS</v>
          </cell>
        </row>
        <row r="2612">
          <cell r="EJ2612" t="str">
            <v>REMANIKA APPARELS PVT LTD</v>
          </cell>
        </row>
        <row r="2613">
          <cell r="EJ2613" t="str">
            <v>REMIX  CO.</v>
          </cell>
        </row>
        <row r="2614">
          <cell r="EJ2614" t="str">
            <v>RENAISSANCE FASHIONS</v>
          </cell>
        </row>
        <row r="2615">
          <cell r="EJ2615" t="str">
            <v>REPLAY FASHION</v>
          </cell>
        </row>
        <row r="2616">
          <cell r="EJ2616" t="str">
            <v>RETAILS</v>
          </cell>
        </row>
        <row r="2617">
          <cell r="EJ2617" t="str">
            <v>RETEK - AS BRAND</v>
          </cell>
        </row>
        <row r="2618">
          <cell r="EJ2618" t="str">
            <v>RETEK - ES BRAND</v>
          </cell>
        </row>
        <row r="2619">
          <cell r="EJ2619" t="str">
            <v>RETEK - LP Brand</v>
          </cell>
        </row>
        <row r="2620">
          <cell r="EJ2620" t="str">
            <v>RETEK - VH Brand</v>
          </cell>
        </row>
        <row r="2621">
          <cell r="EJ2621" t="str">
            <v>RETEK - Value Store AS Brand</v>
          </cell>
        </row>
        <row r="2622">
          <cell r="EJ2622" t="str">
            <v>RETEK - Value Store ES Brand</v>
          </cell>
        </row>
        <row r="2623">
          <cell r="EJ2623" t="str">
            <v>RETEK - Value Store LP Brand</v>
          </cell>
        </row>
        <row r="2624">
          <cell r="EJ2624" t="str">
            <v>RETEK - Value Store PEM Brand</v>
          </cell>
        </row>
        <row r="2625">
          <cell r="EJ2625" t="str">
            <v>RETEK - Value Store PF Brand</v>
          </cell>
        </row>
        <row r="2626">
          <cell r="EJ2626" t="str">
            <v>RETEK CUSTOMER-MANYAVAR KOLKATTA</v>
          </cell>
        </row>
        <row r="2627">
          <cell r="EJ2627" t="str">
            <v>REUNION CLOTHING COMPANY</v>
          </cell>
        </row>
        <row r="2628">
          <cell r="EJ2628" t="str">
            <v>REUNTEX INDUSTRIES LTD</v>
          </cell>
        </row>
        <row r="2629">
          <cell r="EJ2629" t="str">
            <v>REVEIERA</v>
          </cell>
        </row>
        <row r="2630">
          <cell r="EJ2630" t="str">
            <v>REWATEX</v>
          </cell>
        </row>
        <row r="2631">
          <cell r="EJ2631" t="str">
            <v>RIAZ Enterprises (Pvt) Ltd.</v>
          </cell>
        </row>
        <row r="2632">
          <cell r="EJ2632" t="str">
            <v>RICCI  SRL</v>
          </cell>
        </row>
        <row r="2633">
          <cell r="EJ2633" t="str">
            <v>RIDHAM SYNTHETICS PVT LTD</v>
          </cell>
        </row>
        <row r="2634">
          <cell r="EJ2634" t="str">
            <v>RIDHI SIDHI</v>
          </cell>
        </row>
        <row r="2635">
          <cell r="EJ2635" t="str">
            <v>RIGHTFIT CONSULTANTS</v>
          </cell>
        </row>
        <row r="2636">
          <cell r="EJ2636" t="str">
            <v>RISHAB APPAREL - GS</v>
          </cell>
        </row>
        <row r="2637">
          <cell r="EJ2637" t="str">
            <v>RISHAB APPAREL PVT. LTD</v>
          </cell>
        </row>
        <row r="2638">
          <cell r="EJ2638" t="str">
            <v>RITA GLOBAL</v>
          </cell>
        </row>
        <row r="2639">
          <cell r="EJ2639" t="str">
            <v>RITIK INTERNATIONAL LIMITED</v>
          </cell>
        </row>
        <row r="2640">
          <cell r="EJ2640" t="str">
            <v>RITIKA PVT LIMITED</v>
          </cell>
        </row>
        <row r="2641">
          <cell r="EJ2641" t="str">
            <v>RIVIERA DESIGNS (SWEATER PULLOVERS)</v>
          </cell>
        </row>
        <row r="2642">
          <cell r="EJ2642" t="str">
            <v>RIVIERA DESINGS FACTORY</v>
          </cell>
        </row>
        <row r="2643">
          <cell r="EJ2643" t="str">
            <v>RK COTTONS</v>
          </cell>
        </row>
        <row r="2644">
          <cell r="EJ2644" t="str">
            <v>RK Fabrics</v>
          </cell>
        </row>
        <row r="2645">
          <cell r="EJ2645" t="str">
            <v>RN Oswal</v>
          </cell>
        </row>
        <row r="2646">
          <cell r="EJ2646" t="str">
            <v>RNB GLOBAL IMPEX</v>
          </cell>
        </row>
        <row r="2647">
          <cell r="EJ2647" t="str">
            <v>ROENARI INTERNATIONAL HOLDINGS CO.L</v>
          </cell>
        </row>
        <row r="2648">
          <cell r="EJ2648" t="str">
            <v>ROGERS TAIWAN</v>
          </cell>
        </row>
        <row r="2649">
          <cell r="EJ2649" t="str">
            <v>ROGERS TAIWAN INC</v>
          </cell>
        </row>
        <row r="2650">
          <cell r="EJ2650" t="str">
            <v>ROHID PRINT SERVICES</v>
          </cell>
        </row>
        <row r="2651">
          <cell r="EJ2651" t="str">
            <v>ROHINI CLOTHING COMPANY</v>
          </cell>
        </row>
        <row r="2652">
          <cell r="EJ2652" t="str">
            <v>ROHIT POLYMER INDUSTRIES</v>
          </cell>
        </row>
        <row r="2653">
          <cell r="EJ2653" t="str">
            <v>RONGCHANG CRAFT DRESS CO LIMITED</v>
          </cell>
        </row>
        <row r="2654">
          <cell r="EJ2654" t="str">
            <v>ROOPSONS</v>
          </cell>
        </row>
        <row r="2655">
          <cell r="EJ2655" t="str">
            <v>ROSHVIL ENTERPRISES</v>
          </cell>
        </row>
        <row r="2656">
          <cell r="EJ2656" t="str">
            <v>ROTO PLAST</v>
          </cell>
        </row>
        <row r="2657">
          <cell r="EJ2657" t="str">
            <v>ROUSSEAU</v>
          </cell>
        </row>
        <row r="2658">
          <cell r="EJ2658" t="str">
            <v>ROYAL CLASSIC MILLS (P)LTD</v>
          </cell>
        </row>
        <row r="2659">
          <cell r="EJ2659" t="str">
            <v>ROYAL ENTERPRISES</v>
          </cell>
        </row>
        <row r="2660">
          <cell r="EJ2660" t="str">
            <v>ROYAL EXIM</v>
          </cell>
        </row>
        <row r="2661">
          <cell r="EJ2661" t="str">
            <v>ROYAL KRAFT</v>
          </cell>
        </row>
        <row r="2662">
          <cell r="EJ2662" t="str">
            <v>ROYAL YAARNS</v>
          </cell>
        </row>
        <row r="2663">
          <cell r="EJ2663" t="str">
            <v>ROYALE SPORTSWEAR</v>
          </cell>
        </row>
        <row r="2664">
          <cell r="EJ2664" t="str">
            <v>ROYALTEX(H.K)</v>
          </cell>
        </row>
        <row r="2665">
          <cell r="EJ2665" t="str">
            <v>RPM PACKAGING INDUSTRY</v>
          </cell>
        </row>
        <row r="2666">
          <cell r="EJ2666" t="str">
            <v>RSGV IMPEX PVT LTD</v>
          </cell>
        </row>
        <row r="2667">
          <cell r="EJ2667" t="str">
            <v>RSWM LTD</v>
          </cell>
        </row>
        <row r="2668">
          <cell r="EJ2668" t="str">
            <v>RUBY  ENTERPRISES (HONG KONG) LIMIT</v>
          </cell>
        </row>
        <row r="2669">
          <cell r="EJ2669" t="str">
            <v>RUBY ENTERPRISES(HONGKONG) LTD</v>
          </cell>
        </row>
        <row r="2670">
          <cell r="EJ2670" t="str">
            <v>RUCHITA TEXTILES</v>
          </cell>
        </row>
        <row r="2671">
          <cell r="EJ2671" t="str">
            <v>RUENTEX INDUSTRIES LIIMITED</v>
          </cell>
        </row>
        <row r="2672">
          <cell r="EJ2672" t="str">
            <v>RUIA FABRICS PVT LTD</v>
          </cell>
        </row>
        <row r="2673">
          <cell r="EJ2673" t="str">
            <v>RUISHI FAR EAST</v>
          </cell>
        </row>
        <row r="2674">
          <cell r="EJ2674" t="str">
            <v>RUKSHMANI SYNTEX PVT.LTD.</v>
          </cell>
        </row>
        <row r="2675">
          <cell r="EJ2675" t="str">
            <v>RVL  PACKAGING  FAR EAST LTD</v>
          </cell>
        </row>
        <row r="2676">
          <cell r="EJ2676" t="str">
            <v>RVL PACKAGING INDIA PVT.LTD.</v>
          </cell>
        </row>
        <row r="2677">
          <cell r="EJ2677" t="str">
            <v>RYYTY APPAREL RESOURCES (INDIA</v>
          </cell>
        </row>
        <row r="2678">
          <cell r="EJ2678" t="str">
            <v>RYYTY APPAREL RESOURCES (INDIA) PVT</v>
          </cell>
        </row>
        <row r="2679">
          <cell r="EJ2679" t="str">
            <v>Raagam Exports</v>
          </cell>
        </row>
        <row r="2680">
          <cell r="EJ2680" t="str">
            <v>Rabia Leather Industries Pvt Ltd.</v>
          </cell>
        </row>
        <row r="2681">
          <cell r="EJ2681" t="str">
            <v>Rachna Overseas Pvt Ltd</v>
          </cell>
        </row>
        <row r="2682">
          <cell r="EJ2682" t="str">
            <v>Radiant Tech Worldwide Ltd</v>
          </cell>
        </row>
        <row r="2683">
          <cell r="EJ2683" t="str">
            <v>Rajasthan Spg. &amp; Wvg. Mills Ltd.</v>
          </cell>
        </row>
        <row r="2684">
          <cell r="EJ2684" t="str">
            <v>Rajendra Export Fabrics</v>
          </cell>
        </row>
        <row r="2685">
          <cell r="EJ2685" t="str">
            <v>Rajesh Enterprises</v>
          </cell>
        </row>
        <row r="2686">
          <cell r="EJ2686" t="str">
            <v>Rajesh Rayon Silk Mills Ltd.</v>
          </cell>
        </row>
        <row r="2687">
          <cell r="EJ2687" t="str">
            <v>Ramkumar Mills Limited</v>
          </cell>
        </row>
        <row r="2688">
          <cell r="EJ2688" t="str">
            <v>Ramkumar Mills Limted</v>
          </cell>
        </row>
        <row r="2689">
          <cell r="EJ2689" t="str">
            <v>Ramkumar Mills Pvt.Ltd.</v>
          </cell>
        </row>
        <row r="2690">
          <cell r="EJ2690" t="str">
            <v>Ramvijay Clothing Company</v>
          </cell>
        </row>
        <row r="2691">
          <cell r="EJ2691" t="str">
            <v>Ran Malu Fashion</v>
          </cell>
        </row>
        <row r="2692">
          <cell r="EJ2692" t="str">
            <v>Rana Polycot Limited</v>
          </cell>
        </row>
        <row r="2693">
          <cell r="EJ2693" t="str">
            <v>Ranger Apparel Export pvt Ltd</v>
          </cell>
        </row>
        <row r="2694">
          <cell r="EJ2694" t="str">
            <v>Ranjana Enterprises</v>
          </cell>
        </row>
        <row r="2695">
          <cell r="EJ2695" t="str">
            <v>Rao &amp; Sons</v>
          </cell>
        </row>
        <row r="2696">
          <cell r="EJ2696" t="str">
            <v>Rapier Machinery Mnfg  Co Pvt Ltd</v>
          </cell>
        </row>
        <row r="2697">
          <cell r="EJ2697" t="str">
            <v>Rapier Machinery Mnufacturing Co. Pvt. Ltd.</v>
          </cell>
        </row>
        <row r="2698">
          <cell r="EJ2698" t="str">
            <v>Rathi Silks Pvt. Ltd.</v>
          </cell>
        </row>
        <row r="2699">
          <cell r="EJ2699" t="str">
            <v>Ravika Creations Pvt Ltd</v>
          </cell>
        </row>
        <row r="2700">
          <cell r="EJ2700" t="str">
            <v>Raving Brands Limited</v>
          </cell>
        </row>
        <row r="2701">
          <cell r="EJ2701" t="str">
            <v>Raymond Limited</v>
          </cell>
        </row>
        <row r="2702">
          <cell r="EJ2702" t="str">
            <v>Raymonds Zambiatti Private Limited</v>
          </cell>
        </row>
        <row r="2703">
          <cell r="EJ2703" t="str">
            <v>Redaelli Velluti SRL</v>
          </cell>
        </row>
        <row r="2704">
          <cell r="EJ2704" t="str">
            <v>Regal Crimptex Limited</v>
          </cell>
        </row>
        <row r="2705">
          <cell r="EJ2705" t="str">
            <v>Regency Packaging (A Unit of Amarso</v>
          </cell>
        </row>
        <row r="2706">
          <cell r="EJ2706" t="str">
            <v>Registron</v>
          </cell>
        </row>
        <row r="2707">
          <cell r="EJ2707" t="str">
            <v>Reid And Taylor Ltd.</v>
          </cell>
        </row>
        <row r="2708">
          <cell r="EJ2708" t="str">
            <v>Reka</v>
          </cell>
        </row>
        <row r="2709">
          <cell r="EJ2709" t="str">
            <v>Reliance Dyeing works</v>
          </cell>
        </row>
        <row r="2710">
          <cell r="EJ2710" t="str">
            <v>Reliance Industries Limited (Textile Divison)</v>
          </cell>
        </row>
        <row r="2711">
          <cell r="EJ2711" t="str">
            <v>Remmert SPA</v>
          </cell>
        </row>
        <row r="2712">
          <cell r="EJ2712" t="str">
            <v>Retek LP Genesis</v>
          </cell>
        </row>
        <row r="2713">
          <cell r="EJ2713" t="str">
            <v>Retek PF Bulchee</v>
          </cell>
        </row>
        <row r="2714">
          <cell r="EJ2714" t="str">
            <v>Retek PF Genesis</v>
          </cell>
        </row>
        <row r="2715">
          <cell r="EJ2715" t="str">
            <v>Retek VH Bulchee</v>
          </cell>
        </row>
        <row r="2716">
          <cell r="EJ2716" t="str">
            <v>Retek VH Genesis</v>
          </cell>
        </row>
        <row r="2717">
          <cell r="EJ2717" t="str">
            <v>Ricamificio Aschei Vittorio</v>
          </cell>
        </row>
        <row r="2718">
          <cell r="EJ2718" t="str">
            <v>Richa Printers</v>
          </cell>
        </row>
        <row r="2719">
          <cell r="EJ2719" t="str">
            <v>Riddhi INC</v>
          </cell>
        </row>
        <row r="2720">
          <cell r="EJ2720" t="str">
            <v>Rider Exports</v>
          </cell>
        </row>
        <row r="2721">
          <cell r="EJ2721" t="str">
            <v>Rihana Industry</v>
          </cell>
        </row>
        <row r="2722">
          <cell r="EJ2722" t="str">
            <v>Rinke Far East Ltd</v>
          </cell>
        </row>
        <row r="2723">
          <cell r="EJ2723" t="str">
            <v>Riopele - Texteis spa</v>
          </cell>
        </row>
        <row r="2724">
          <cell r="EJ2724" t="str">
            <v>Rishab Apparel Pvt Ltd</v>
          </cell>
        </row>
        <row r="2725">
          <cell r="EJ2725" t="str">
            <v>Rishab Textile</v>
          </cell>
        </row>
        <row r="2726">
          <cell r="EJ2726" t="str">
            <v>Rishi Enterprises</v>
          </cell>
        </row>
        <row r="2727">
          <cell r="EJ2727" t="str">
            <v>Ritesh Enterprises</v>
          </cell>
        </row>
        <row r="2728">
          <cell r="EJ2728" t="str">
            <v>Romano Textiles Limited</v>
          </cell>
        </row>
        <row r="2729">
          <cell r="EJ2729" t="str">
            <v>Room Textiles Co Ltd</v>
          </cell>
        </row>
        <row r="2730">
          <cell r="EJ2730" t="str">
            <v>Room Textiles Co. Ltd.</v>
          </cell>
        </row>
        <row r="2731">
          <cell r="EJ2731" t="str">
            <v>Roongta Textile Pvt. Ltd.</v>
          </cell>
        </row>
        <row r="2732">
          <cell r="EJ2732" t="str">
            <v>Roshvill Enterprises</v>
          </cell>
        </row>
        <row r="2733">
          <cell r="EJ2733" t="str">
            <v>Royal Classic</v>
          </cell>
        </row>
        <row r="2734">
          <cell r="EJ2734" t="str">
            <v>Rubicon fashion accessories</v>
          </cell>
        </row>
        <row r="2735">
          <cell r="EJ2735" t="str">
            <v>Ruby Enterprises (Hong Kong) Limited</v>
          </cell>
        </row>
        <row r="2736">
          <cell r="EJ2736" t="str">
            <v>Rubyent Apparel Resources</v>
          </cell>
        </row>
        <row r="2737">
          <cell r="EJ2737" t="str">
            <v>Ruentex Industries Ltd.</v>
          </cell>
        </row>
        <row r="2738">
          <cell r="EJ2738" t="str">
            <v>Rukshmani Syntex Pvt Ltd</v>
          </cell>
        </row>
        <row r="2739">
          <cell r="EJ2739" t="str">
            <v>Rumana Fashion Limited</v>
          </cell>
        </row>
        <row r="2740">
          <cell r="EJ2740" t="str">
            <v>Rushabh Fabrics</v>
          </cell>
        </row>
        <row r="2741">
          <cell r="EJ2741" t="str">
            <v>S &amp; Y Mills Ltd.</v>
          </cell>
        </row>
        <row r="2742">
          <cell r="EJ2742" t="str">
            <v>S A S Textile Corporation (1995)</v>
          </cell>
        </row>
        <row r="2743">
          <cell r="EJ2743" t="str">
            <v>S KUMARS NATIONWIDE LIMITED</v>
          </cell>
        </row>
        <row r="2744">
          <cell r="EJ2744" t="str">
            <v>S P TEXTILE PROCESSING PVT  LTD</v>
          </cell>
        </row>
        <row r="2745">
          <cell r="EJ2745" t="str">
            <v>S V ENTERPRISES</v>
          </cell>
        </row>
        <row r="2746">
          <cell r="EJ2746" t="str">
            <v>S&amp;S Garments</v>
          </cell>
        </row>
        <row r="2747">
          <cell r="EJ2747" t="str">
            <v>S&amp;S INTERNATIONAL</v>
          </cell>
        </row>
        <row r="2748">
          <cell r="EJ2748" t="str">
            <v>S. K. P. EXIM PVT. LTD.</v>
          </cell>
        </row>
        <row r="2749">
          <cell r="EJ2749" t="str">
            <v>S. KUMAR &amp; COMPANY (TRADES)</v>
          </cell>
        </row>
        <row r="2750">
          <cell r="EJ2750" t="str">
            <v>S. KUMARS LIMITED</v>
          </cell>
        </row>
        <row r="2751">
          <cell r="EJ2751" t="str">
            <v>S.A.Manicka Mudaliar &amp; Sons</v>
          </cell>
        </row>
        <row r="2752">
          <cell r="EJ2752" t="str">
            <v>S.A.S Novalin France</v>
          </cell>
        </row>
        <row r="2753">
          <cell r="EJ2753" t="str">
            <v>S.A.SANECO</v>
          </cell>
        </row>
        <row r="2754">
          <cell r="EJ2754" t="str">
            <v>S.B. ENTERPRISES</v>
          </cell>
        </row>
        <row r="2755">
          <cell r="EJ2755" t="str">
            <v>S.I.C TESS SRL</v>
          </cell>
        </row>
        <row r="2756">
          <cell r="EJ2756" t="str">
            <v>S.J.K.INTERNATIONAL</v>
          </cell>
        </row>
        <row r="2757">
          <cell r="EJ2757" t="str">
            <v>S.K LABELS</v>
          </cell>
        </row>
        <row r="2758">
          <cell r="EJ2758" t="str">
            <v>S.K PRINT &amp; PACKAGING</v>
          </cell>
        </row>
        <row r="2759">
          <cell r="EJ2759" t="str">
            <v>S.Kumar'S Nation Wide Ltd.</v>
          </cell>
        </row>
        <row r="2760">
          <cell r="EJ2760" t="str">
            <v>S.Kumars Nationwide Ltd.(SKNL)</v>
          </cell>
        </row>
        <row r="2761">
          <cell r="EJ2761" t="str">
            <v>S.Kumars Synfabs Ltd.</v>
          </cell>
        </row>
        <row r="2762">
          <cell r="EJ2762" t="str">
            <v>S.M. Enterprises</v>
          </cell>
        </row>
        <row r="2763">
          <cell r="EJ2763" t="str">
            <v>S.M.Apparels</v>
          </cell>
        </row>
        <row r="2764">
          <cell r="EJ2764" t="str">
            <v>S.P. Knitex</v>
          </cell>
        </row>
        <row r="2765">
          <cell r="EJ2765" t="str">
            <v>S.P.R. GARMENTS (INDIA) P.LTD.</v>
          </cell>
        </row>
        <row r="2766">
          <cell r="EJ2766" t="str">
            <v>S.P.Textiles</v>
          </cell>
        </row>
        <row r="2767">
          <cell r="EJ2767" t="str">
            <v>S.S.M.PROCESSING MILLS LI</v>
          </cell>
        </row>
        <row r="2768">
          <cell r="EJ2768" t="str">
            <v>S.S.M.PROCESSING MILLS LIMITED</v>
          </cell>
        </row>
        <row r="2769">
          <cell r="EJ2769" t="str">
            <v>S.S.POLYMERS</v>
          </cell>
        </row>
        <row r="2770">
          <cell r="EJ2770" t="str">
            <v>S.S.PRINT SERVICES</v>
          </cell>
        </row>
        <row r="2771">
          <cell r="EJ2771" t="str">
            <v>S.T.Design</v>
          </cell>
        </row>
        <row r="2772">
          <cell r="EJ2772" t="str">
            <v>S.V.EXPORTS</v>
          </cell>
        </row>
        <row r="2773">
          <cell r="EJ2773" t="str">
            <v>S.V.Polymers</v>
          </cell>
        </row>
        <row r="2774">
          <cell r="EJ2774" t="str">
            <v>S.V.Systems</v>
          </cell>
        </row>
        <row r="2775">
          <cell r="EJ2775" t="str">
            <v>SAB</v>
          </cell>
        </row>
        <row r="2776">
          <cell r="EJ2776" t="str">
            <v>SABARI TEXTILE</v>
          </cell>
        </row>
        <row r="2777">
          <cell r="EJ2777" t="str">
            <v>SABEENA FABRIC PVT.LTD.</v>
          </cell>
        </row>
        <row r="2778">
          <cell r="EJ2778" t="str">
            <v>SADGURU SCREENS</v>
          </cell>
        </row>
        <row r="2779">
          <cell r="EJ2779" t="str">
            <v>SADHANA HANGTAGS PVT LT</v>
          </cell>
        </row>
        <row r="2780">
          <cell r="EJ2780" t="str">
            <v>SADHANA HANGTAGS PVT LTD</v>
          </cell>
        </row>
        <row r="2781">
          <cell r="EJ2781" t="str">
            <v>SAFON GROUP CO.LTD</v>
          </cell>
        </row>
        <row r="2782">
          <cell r="EJ2782" t="str">
            <v>SAGAR APPARELS</v>
          </cell>
        </row>
        <row r="2783">
          <cell r="EJ2783" t="str">
            <v>SAGAR KNITS INDIA PVT LTD</v>
          </cell>
        </row>
        <row r="2784">
          <cell r="EJ2784" t="str">
            <v>SAGAR STATIONERY STORES</v>
          </cell>
        </row>
        <row r="2785">
          <cell r="EJ2785" t="str">
            <v>SAGARFAB INTERNATIONAL</v>
          </cell>
        </row>
        <row r="2786">
          <cell r="EJ2786" t="str">
            <v>SAGIT - BOTTONIFICIO</v>
          </cell>
        </row>
        <row r="2787">
          <cell r="EJ2787" t="str">
            <v>SAHIBA LIMITED</v>
          </cell>
        </row>
        <row r="2788">
          <cell r="EJ2788" t="str">
            <v>SAI CREATION</v>
          </cell>
        </row>
        <row r="2789">
          <cell r="EJ2789" t="str">
            <v>SAI IMPEX</v>
          </cell>
        </row>
        <row r="2790">
          <cell r="EJ2790" t="str">
            <v>SAI LAKSHMI INDUSTRIES PVT LTD</v>
          </cell>
        </row>
        <row r="2791">
          <cell r="EJ2791" t="str">
            <v>SAINATH APPARELS</v>
          </cell>
        </row>
        <row r="2792">
          <cell r="EJ2792" t="str">
            <v>SAKHO ENTERPRISES</v>
          </cell>
        </row>
        <row r="2793">
          <cell r="EJ2793" t="str">
            <v>SAKTHI GANESH TEXTILES ( P) LTD.</v>
          </cell>
        </row>
        <row r="2794">
          <cell r="EJ2794" t="str">
            <v>SAKTHI INFRA TEX PRIVATE LIMITED</v>
          </cell>
        </row>
        <row r="2795">
          <cell r="EJ2795" t="str">
            <v>SAKTHI INTERNATIONAL</v>
          </cell>
        </row>
        <row r="2796">
          <cell r="EJ2796" t="str">
            <v>SAMBHRAM APPARELS</v>
          </cell>
        </row>
        <row r="2797">
          <cell r="EJ2797" t="str">
            <v>SAMMAAN FABRICS PVT LTD.</v>
          </cell>
        </row>
        <row r="2798">
          <cell r="EJ2798" t="str">
            <v>SAMPIETRO SPA</v>
          </cell>
        </row>
        <row r="2799">
          <cell r="EJ2799" t="str">
            <v>SAMPURNAM HOSIERIES IMPEX (P) LTD</v>
          </cell>
        </row>
        <row r="2800">
          <cell r="EJ2800" t="str">
            <v>SAMSON FOOTWEAR PRIVATE LIMITED</v>
          </cell>
        </row>
        <row r="2801">
          <cell r="EJ2801" t="str">
            <v>SANDS TEXTILES CONSULTANTS PVT LTD</v>
          </cell>
        </row>
        <row r="2802">
          <cell r="EJ2802" t="str">
            <v>SANGAHVI KAPADIA AND SONS</v>
          </cell>
        </row>
        <row r="2803">
          <cell r="EJ2803" t="str">
            <v>SANKALP</v>
          </cell>
        </row>
        <row r="2804">
          <cell r="EJ2804" t="str">
            <v>SANKALP LIFE STYLE FABRICS</v>
          </cell>
        </row>
        <row r="2805">
          <cell r="EJ2805" t="str">
            <v>SANKO DIS TICARET A.S</v>
          </cell>
        </row>
        <row r="2806">
          <cell r="EJ2806" t="str">
            <v>SANTOSH and SONS</v>
          </cell>
        </row>
        <row r="2807">
          <cell r="EJ2807" t="str">
            <v>SANTWISSEN TECHNOLOGY</v>
          </cell>
        </row>
        <row r="2808">
          <cell r="EJ2808" t="str">
            <v>SAP APPARELS PVT. LTD</v>
          </cell>
        </row>
        <row r="2809">
          <cell r="EJ2809" t="str">
            <v>SAPPHIRE CLOTHING COMPANY INDIA (P)</v>
          </cell>
        </row>
        <row r="2810">
          <cell r="EJ2810" t="str">
            <v>SAPPHIRE ENTERPRISE MFG PTE LTD</v>
          </cell>
        </row>
        <row r="2811">
          <cell r="EJ2811" t="str">
            <v>SAPPHIRE FINISHING MILLS LIMITED</v>
          </cell>
        </row>
        <row r="2812">
          <cell r="EJ2812" t="str">
            <v>SAPPHIRE OVERSEAS</v>
          </cell>
        </row>
        <row r="2813">
          <cell r="EJ2813" t="str">
            <v>SARA  SUOLE  PVT  LIMITED</v>
          </cell>
        </row>
        <row r="2814">
          <cell r="EJ2814" t="str">
            <v>SARA ACCESSORIES PVT LTD</v>
          </cell>
        </row>
        <row r="2815">
          <cell r="EJ2815" t="str">
            <v>SARA INTERNATIONAL</v>
          </cell>
        </row>
        <row r="2816">
          <cell r="EJ2816" t="str">
            <v>SARAANSH SUITINGS PVT LTD</v>
          </cell>
        </row>
        <row r="2817">
          <cell r="EJ2817" t="str">
            <v>SARAF EXPORT</v>
          </cell>
        </row>
        <row r="2818">
          <cell r="EJ2818" t="str">
            <v>SARAS FASHION CLOTHING</v>
          </cell>
        </row>
        <row r="2819">
          <cell r="EJ2819" t="str">
            <v>SARLA FABRIC PRIVATE LIMITED</v>
          </cell>
        </row>
        <row r="2820">
          <cell r="EJ2820" t="str">
            <v>SARPANCH INTERNATIONAL</v>
          </cell>
        </row>
        <row r="2821">
          <cell r="EJ2821" t="str">
            <v>SAS STAR</v>
          </cell>
        </row>
        <row r="2822">
          <cell r="EJ2822" t="str">
            <v>SASHIKAR - GS</v>
          </cell>
        </row>
        <row r="2823">
          <cell r="EJ2823" t="str">
            <v>SASHIKAR ENTERPRISES PVT LTD</v>
          </cell>
        </row>
        <row r="2824">
          <cell r="EJ2824" t="str">
            <v>SATAB</v>
          </cell>
        </row>
        <row r="2825">
          <cell r="EJ2825" t="str">
            <v>SATYAS FASHION DESIGN INDIA</v>
          </cell>
        </row>
        <row r="2826">
          <cell r="EJ2826" t="str">
            <v>SAURABH PLASTO PRODUCTS PRIVATE LIMITED</v>
          </cell>
        </row>
        <row r="2827">
          <cell r="EJ2827" t="str">
            <v>SAVI EXPORTS</v>
          </cell>
        </row>
        <row r="2828">
          <cell r="EJ2828" t="str">
            <v>SAVI FASHION APPARELS PVT LTD</v>
          </cell>
        </row>
        <row r="2829">
          <cell r="EJ2829" t="str">
            <v>SAVLA POLYCOTT PVT. LTD</v>
          </cell>
        </row>
        <row r="2830">
          <cell r="EJ2830" t="str">
            <v>SAVUTE TEXTILES PVT LTD</v>
          </cell>
        </row>
        <row r="2831">
          <cell r="EJ2831" t="str">
            <v>SAYANORA TEXTILES</v>
          </cell>
        </row>
        <row r="2832">
          <cell r="EJ2832" t="str">
            <v>SAYES (HONG KONG) LIMITED</v>
          </cell>
        </row>
        <row r="2833">
          <cell r="EJ2833" t="str">
            <v>SAYONARA TEXTILES</v>
          </cell>
        </row>
        <row r="2834">
          <cell r="EJ2834" t="str">
            <v>SAYURI ENTERPRISES</v>
          </cell>
        </row>
        <row r="2835">
          <cell r="EJ2835" t="str">
            <v>SCANLINE PRINTS PVT LTD</v>
          </cell>
        </row>
        <row r="2836">
          <cell r="EJ2836" t="str">
            <v>SCHDAN FASHION PRIVATE LIMITED</v>
          </cell>
        </row>
        <row r="2837">
          <cell r="EJ2837" t="str">
            <v>SCHOELLER  TECHNOLOGIES INDIA PVT L</v>
          </cell>
        </row>
        <row r="2838">
          <cell r="EJ2838" t="str">
            <v>SCHOELLER TECHNOLOGIES AG</v>
          </cell>
        </row>
        <row r="2839">
          <cell r="EJ2839" t="str">
            <v>SCIENCE INTERNATIONAL CO. LTD</v>
          </cell>
        </row>
        <row r="2840">
          <cell r="EJ2840" t="str">
            <v>SCOPE INGREDIENTS PVT LTD</v>
          </cell>
        </row>
        <row r="2841">
          <cell r="EJ2841" t="str">
            <v>SCORPIOS APPARELS PVT LTD</v>
          </cell>
        </row>
        <row r="2842">
          <cell r="EJ2842" t="str">
            <v>SCOTT INDUSTRIES LIMITED</v>
          </cell>
        </row>
        <row r="2843">
          <cell r="EJ2843" t="str">
            <v>SCREEN ART &amp; GRAPHICS</v>
          </cell>
        </row>
        <row r="2844">
          <cell r="EJ2844" t="str">
            <v>SEA LINK KNIT FABS</v>
          </cell>
        </row>
        <row r="2845">
          <cell r="EJ2845" t="str">
            <v>SEALED AIR (INDIA) PRIVAE LIMITED</v>
          </cell>
        </row>
        <row r="2846">
          <cell r="EJ2846" t="str">
            <v>SEALED AIR PACKAGING MATERIALS (INDIA)</v>
          </cell>
        </row>
        <row r="2847">
          <cell r="EJ2847" t="str">
            <v>SEBRO ART PRINTERS</v>
          </cell>
        </row>
        <row r="2848">
          <cell r="EJ2848" t="str">
            <v>SEGYE CORPORATION</v>
          </cell>
        </row>
        <row r="2849">
          <cell r="EJ2849" t="str">
            <v>SELECT GARMENTS PVT LTD</v>
          </cell>
        </row>
        <row r="2850">
          <cell r="EJ2850" t="str">
            <v>SENA IMPEX</v>
          </cell>
        </row>
        <row r="2851">
          <cell r="EJ2851" t="str">
            <v>SENSING TEX S L</v>
          </cell>
        </row>
        <row r="2852">
          <cell r="EJ2852" t="str">
            <v>SEO-RIM 2012 CO.LTD</v>
          </cell>
        </row>
        <row r="2853">
          <cell r="EJ2853" t="str">
            <v>SETKO BUTTON</v>
          </cell>
        </row>
        <row r="2854">
          <cell r="EJ2854" t="str">
            <v>SEVEN HILLS INTERNATIONAL</v>
          </cell>
        </row>
        <row r="2855">
          <cell r="EJ2855" t="str">
            <v>SEWAK GARTEX</v>
          </cell>
        </row>
        <row r="2856">
          <cell r="EJ2856" t="str">
            <v>SEWING SYSTEMS - GS</v>
          </cell>
        </row>
        <row r="2857">
          <cell r="EJ2857" t="str">
            <v>SG APPAREL</v>
          </cell>
        </row>
        <row r="2858">
          <cell r="EJ2858" t="str">
            <v>SGS Silk Mills Pvt. Ltd.</v>
          </cell>
        </row>
        <row r="2859">
          <cell r="EJ2859" t="str">
            <v>SHA GANESHMAL DEEPCHAND &amp; CO</v>
          </cell>
        </row>
        <row r="2860">
          <cell r="EJ2860" t="str">
            <v>SHABARI FASHIONS</v>
          </cell>
        </row>
        <row r="2861">
          <cell r="EJ2861" t="str">
            <v>SHAGUN UDYOG</v>
          </cell>
        </row>
        <row r="2862">
          <cell r="EJ2862" t="str">
            <v>SHAH IMPEX</v>
          </cell>
        </row>
        <row r="2863">
          <cell r="EJ2863" t="str">
            <v>SHAHLON SILK INDUSTRIES PVT LTD</v>
          </cell>
        </row>
        <row r="2864">
          <cell r="EJ2864" t="str">
            <v>SHAKAMBARI FASHIONS PVT. LTD.</v>
          </cell>
        </row>
        <row r="2865">
          <cell r="EJ2865" t="str">
            <v>SHAKTHI KNITTING LTD.</v>
          </cell>
        </row>
        <row r="2866">
          <cell r="EJ2866" t="str">
            <v>SHAKTI FASHIONS</v>
          </cell>
        </row>
        <row r="2867">
          <cell r="EJ2867" t="str">
            <v>SHAKTI TRENDZ PRIVATE LIMITED</v>
          </cell>
        </row>
        <row r="2868">
          <cell r="EJ2868" t="str">
            <v>SHALINI CREATIONS</v>
          </cell>
        </row>
        <row r="2869">
          <cell r="EJ2869" t="str">
            <v>SHAMA ENTREPRISE</v>
          </cell>
        </row>
        <row r="2870">
          <cell r="EJ2870" t="str">
            <v>SHAMLAL COMPANY</v>
          </cell>
        </row>
        <row r="2871">
          <cell r="EJ2871" t="str">
            <v>SHAMLAL COMPANY (INDIA) PVT LTD</v>
          </cell>
        </row>
        <row r="2872">
          <cell r="EJ2872" t="str">
            <v>SHANDONG JINING RUYI</v>
          </cell>
        </row>
        <row r="2873">
          <cell r="EJ2873" t="str">
            <v>SHANDONG TIANXIANG WOOLEN MILL LTD</v>
          </cell>
        </row>
        <row r="2874">
          <cell r="EJ2874" t="str">
            <v>SHANDONG TIANXIANG WOOLLEN MILL LTD</v>
          </cell>
        </row>
        <row r="2875">
          <cell r="EJ2875" t="str">
            <v>SHANGHAI CONWOOD INTERNATIONAL CO.L</v>
          </cell>
        </row>
        <row r="2876">
          <cell r="EJ2876" t="str">
            <v>SHANGHAI F.L.Y INTERNATIONAL TRADIN</v>
          </cell>
        </row>
        <row r="2877">
          <cell r="EJ2877" t="str">
            <v>SHANGHAI JIANGLONG IMPORT</v>
          </cell>
        </row>
        <row r="2878">
          <cell r="EJ2878" t="str">
            <v>SHANGHAI JINCHANG TEXTILE</v>
          </cell>
        </row>
        <row r="2879">
          <cell r="EJ2879" t="str">
            <v>SHANGHAI JINCHANG TEXTILE IMP &amp; EXP</v>
          </cell>
        </row>
        <row r="2880">
          <cell r="EJ2880" t="str">
            <v>SHANGHAI LUCKY INDUSTRIAL LIMITED</v>
          </cell>
        </row>
        <row r="2881">
          <cell r="EJ2881" t="str">
            <v>SHANGHAI PARADISE BIRD TEXTILE CO</v>
          </cell>
        </row>
        <row r="2882">
          <cell r="EJ2882" t="str">
            <v>SHANGHAI SHEN DA IMP &amp; EXP CO. LTD</v>
          </cell>
        </row>
        <row r="2883">
          <cell r="EJ2883" t="str">
            <v>SHANGHAI VILLAE GIFT &amp; ORNAMENT CO.</v>
          </cell>
        </row>
        <row r="2884">
          <cell r="EJ2884" t="str">
            <v>SHANTOU ZHONGYUAN TRADING CO. LTD.</v>
          </cell>
        </row>
        <row r="2885">
          <cell r="EJ2885" t="str">
            <v>SHAOXING CARRIA INTERNATIONAL CO. L</v>
          </cell>
        </row>
        <row r="2886">
          <cell r="EJ2886" t="str">
            <v>SHAOXING CITY JINHUISHENG TEXTILE C</v>
          </cell>
        </row>
        <row r="2887">
          <cell r="EJ2887" t="str">
            <v>SHAOXING COUNTY CAINUO TE</v>
          </cell>
        </row>
        <row r="2888">
          <cell r="EJ2888" t="str">
            <v>SHAOXING COUNTY CAINUO TEXTILES CO</v>
          </cell>
        </row>
        <row r="2889">
          <cell r="EJ2889" t="str">
            <v>SHAOXING COUNTY JIALE TEXTILE CO LT</v>
          </cell>
        </row>
        <row r="2890">
          <cell r="EJ2890" t="str">
            <v>SHAOXING COUNTY JIALE TEXTILE CO., LTD</v>
          </cell>
        </row>
        <row r="2891">
          <cell r="EJ2891" t="str">
            <v>SHAOXING COUNTY SANLIU IMPORT</v>
          </cell>
        </row>
        <row r="2892">
          <cell r="EJ2892" t="str">
            <v>SHAOXING DIGITAL PRINTNG&amp;DYEING CO</v>
          </cell>
        </row>
        <row r="2893">
          <cell r="EJ2893" t="str">
            <v>SHAOXING DIGITAL PRINTNG&amp;DYEING CO.</v>
          </cell>
        </row>
        <row r="2894">
          <cell r="EJ2894" t="str">
            <v>SHAOXING GOMAX TEXTILE CO. LTD.</v>
          </cell>
        </row>
        <row r="2895">
          <cell r="EJ2895" t="str">
            <v>SHAOXING JISI TEXTILE CO LTD</v>
          </cell>
        </row>
        <row r="2896">
          <cell r="EJ2896" t="str">
            <v>SHAOXING JISI TEXTILE CO.LTD.</v>
          </cell>
        </row>
        <row r="2897">
          <cell r="EJ2897" t="str">
            <v>SHAOXING KEQIAO NUANFENG TEXTILE CO</v>
          </cell>
        </row>
        <row r="2898">
          <cell r="EJ2898" t="str">
            <v>SHAOXING KEQIAO SHUAI FEI</v>
          </cell>
        </row>
        <row r="2899">
          <cell r="EJ2899" t="str">
            <v>SHAOXING KEQIAO SHUAI FEI TEXTILE CO.LTD</v>
          </cell>
        </row>
        <row r="2900">
          <cell r="EJ2900" t="str">
            <v>SHAOXING QISHUO TEXTILE CO</v>
          </cell>
        </row>
        <row r="2901">
          <cell r="EJ2901" t="str">
            <v>SHAOXING QISHUO TEXTILE CO. LTD</v>
          </cell>
        </row>
        <row r="2902">
          <cell r="EJ2902" t="str">
            <v>SHAOXING SAIFILO TEXTILE CO.LTD</v>
          </cell>
        </row>
        <row r="2903">
          <cell r="EJ2903" t="str">
            <v>SHAOXING WENQI TEXTILE CO. LTD</v>
          </cell>
        </row>
        <row r="2904">
          <cell r="EJ2904" t="str">
            <v>SHAOXING YUANFENG  TEXTILE CO LTD</v>
          </cell>
        </row>
        <row r="2905">
          <cell r="EJ2905" t="str">
            <v>SHARADA GARMENTS</v>
          </cell>
        </row>
        <row r="2906">
          <cell r="EJ2906" t="str">
            <v>SHARDA COLLECTION</v>
          </cell>
        </row>
        <row r="2907">
          <cell r="EJ2907" t="str">
            <v>SHARMAN UDYOG PVT. LTD</v>
          </cell>
        </row>
        <row r="2908">
          <cell r="EJ2908" t="str">
            <v>SHARMAN'S WORLD</v>
          </cell>
        </row>
        <row r="2909">
          <cell r="EJ2909" t="str">
            <v>SHELL APPARELS PVT. LTD.</v>
          </cell>
        </row>
        <row r="2910">
          <cell r="EJ2910" t="str">
            <v>SHENGZHOU DACHENG TEXTILE CO LTD</v>
          </cell>
        </row>
        <row r="2911">
          <cell r="EJ2911" t="str">
            <v>SHENZHEN CENTURY SECURITY TECHNOLOG</v>
          </cell>
        </row>
        <row r="2912">
          <cell r="EJ2912" t="str">
            <v>SHENZHEN LIGHT WORLD TECHNOLOGY CO</v>
          </cell>
        </row>
        <row r="2913">
          <cell r="EJ2913" t="str">
            <v>SHENZHEN LIYANGTAIHE</v>
          </cell>
        </row>
        <row r="2914">
          <cell r="EJ2914" t="str">
            <v>SHENZHEN LIYANGTAIHE TECHNOLOGY CO., LTD</v>
          </cell>
        </row>
        <row r="2915">
          <cell r="EJ2915" t="str">
            <v>SHENZHEN UPSTAR LIGHTING CO LTD</v>
          </cell>
        </row>
        <row r="2916">
          <cell r="EJ2916" t="str">
            <v>SHER PLASTICS (FAR EAST) LIMITED</v>
          </cell>
        </row>
        <row r="2917">
          <cell r="EJ2917" t="str">
            <v>SHERIF &amp; SHAH</v>
          </cell>
        </row>
        <row r="2918">
          <cell r="EJ2918" t="str">
            <v>SHIBORI DESIGNS</v>
          </cell>
        </row>
        <row r="2919">
          <cell r="EJ2919" t="str">
            <v>SHIJIAZHUANG AOFEITE IMP AND EXP CO LTD</v>
          </cell>
        </row>
        <row r="2920">
          <cell r="EJ2920" t="str">
            <v>SHIJIAZHUANG AOFEITE IMP&amp;EXP CO LTD</v>
          </cell>
        </row>
        <row r="2921">
          <cell r="EJ2921" t="str">
            <v>SHINE ACCESSORIES CO. LIMITED</v>
          </cell>
        </row>
        <row r="2922">
          <cell r="EJ2922" t="str">
            <v>SHINE ACCESSORIES CO., LIMITED</v>
          </cell>
        </row>
        <row r="2923">
          <cell r="EJ2923" t="str">
            <v>SHINE GARMENTS</v>
          </cell>
        </row>
        <row r="2924">
          <cell r="EJ2924" t="str">
            <v>SHINE LEATHER COMPANY</v>
          </cell>
        </row>
        <row r="2925">
          <cell r="EJ2925" t="str">
            <v>SHINE TEXTILE</v>
          </cell>
        </row>
        <row r="2926">
          <cell r="EJ2926" t="str">
            <v>SHING ON INTERNATIONAL LIMITED</v>
          </cell>
        </row>
        <row r="2927">
          <cell r="EJ2927" t="str">
            <v>SHISHI MAO CHENG IMP. &amp; EXP. TRADE</v>
          </cell>
        </row>
        <row r="2928">
          <cell r="EJ2928" t="str">
            <v>SHIV FLEX INDIA</v>
          </cell>
        </row>
        <row r="2929">
          <cell r="EJ2929" t="str">
            <v>SHIVA SAI STOCKING</v>
          </cell>
        </row>
        <row r="2930">
          <cell r="EJ2930" t="str">
            <v>SHIVAM IMPEX</v>
          </cell>
        </row>
        <row r="2931">
          <cell r="EJ2931" t="str">
            <v>SHIVRAM IMPEX LLP</v>
          </cell>
        </row>
        <row r="2932">
          <cell r="EJ2932" t="str">
            <v>SHOBHA TRADE LINKS</v>
          </cell>
        </row>
        <row r="2933">
          <cell r="EJ2933" t="str">
            <v>SHOETIQUE</v>
          </cell>
        </row>
        <row r="2934">
          <cell r="EJ2934" t="str">
            <v>SHOEVOLUTION LTD</v>
          </cell>
        </row>
        <row r="2935">
          <cell r="EJ2935" t="str">
            <v>SHORE TO SHORE</v>
          </cell>
        </row>
        <row r="2936">
          <cell r="EJ2936" t="str">
            <v>SHORE TO SHORE LTD.</v>
          </cell>
        </row>
        <row r="2937">
          <cell r="EJ2937" t="str">
            <v>SHORE TO SHORE MIS P. LTD.</v>
          </cell>
        </row>
        <row r="2938">
          <cell r="EJ2938" t="str">
            <v>SHORE TO SHORE MIS PVT LTD</v>
          </cell>
        </row>
        <row r="2939">
          <cell r="EJ2939" t="str">
            <v>SHRADDHA DRESSES</v>
          </cell>
        </row>
        <row r="2940">
          <cell r="EJ2940" t="str">
            <v>SHREE DURGA ENTERPRISES</v>
          </cell>
        </row>
        <row r="2941">
          <cell r="EJ2941" t="str">
            <v>SHREE GANESH INTERNATIONAL</v>
          </cell>
        </row>
        <row r="2942">
          <cell r="EJ2942" t="str">
            <v>SHREE IMPEX</v>
          </cell>
        </row>
        <row r="2943">
          <cell r="EJ2943" t="str">
            <v>SHREE INTERNATIONAL INDIA</v>
          </cell>
        </row>
        <row r="2944">
          <cell r="EJ2944" t="str">
            <v>SHREE KRISHNA SILK MILLS</v>
          </cell>
        </row>
        <row r="2945">
          <cell r="EJ2945" t="str">
            <v>SHREE KUMARASWAMY &amp; CO</v>
          </cell>
        </row>
        <row r="2946">
          <cell r="EJ2946" t="str">
            <v>SHREE LAXMI TEXTILES</v>
          </cell>
        </row>
        <row r="2947">
          <cell r="EJ2947" t="str">
            <v>SHREE MAHAVEER TEXTILE STORES</v>
          </cell>
        </row>
        <row r="2948">
          <cell r="EJ2948" t="str">
            <v>SHREE MRIDUHASINI PAPERS PVT LTD</v>
          </cell>
        </row>
        <row r="2949">
          <cell r="EJ2949" t="str">
            <v>SHREE RAMKRISHANA PROCESSORS  PRO</v>
          </cell>
        </row>
        <row r="2950">
          <cell r="EJ2950" t="str">
            <v>SHREE RAMKRISHANA PROCESSORS  PROP.</v>
          </cell>
        </row>
        <row r="2951">
          <cell r="EJ2951" t="str">
            <v>SHREE SAI DIGI TEX</v>
          </cell>
        </row>
        <row r="2952">
          <cell r="EJ2952" t="str">
            <v>SHREE SAI FAB</v>
          </cell>
        </row>
        <row r="2953">
          <cell r="EJ2953" t="str">
            <v>SHREE SAI TEXTILES</v>
          </cell>
        </row>
        <row r="2954">
          <cell r="EJ2954" t="str">
            <v>SHREE SHYAM APPARELS</v>
          </cell>
        </row>
        <row r="2955">
          <cell r="EJ2955" t="str">
            <v>SHREE SHYAM FASHION</v>
          </cell>
        </row>
        <row r="2956">
          <cell r="EJ2956" t="str">
            <v>SHREE SYAM APPARELS</v>
          </cell>
        </row>
        <row r="2957">
          <cell r="EJ2957" t="str">
            <v>SHREE TIRUPATI GARMENT</v>
          </cell>
        </row>
        <row r="2958">
          <cell r="EJ2958" t="str">
            <v>SHREE VARDHAMAN FASHION</v>
          </cell>
        </row>
        <row r="2959">
          <cell r="EJ2959" t="str">
            <v>SHREE VINAYAK PRODUCTS</v>
          </cell>
        </row>
        <row r="2960">
          <cell r="EJ2960" t="str">
            <v>SHREEJI MANUFACTURING COMPANY</v>
          </cell>
        </row>
        <row r="2961">
          <cell r="EJ2961" t="str">
            <v>SHREEVARU ENTEPRISES</v>
          </cell>
        </row>
        <row r="2962">
          <cell r="EJ2962" t="str">
            <v>SHREYA IMPEX</v>
          </cell>
        </row>
        <row r="2963">
          <cell r="EJ2963" t="str">
            <v>SHRI ARUNACHALESWARAR TEX</v>
          </cell>
        </row>
        <row r="2964">
          <cell r="EJ2964" t="str">
            <v>SHRI BALAJI INDUSTRIES</v>
          </cell>
        </row>
        <row r="2965">
          <cell r="EJ2965" t="str">
            <v>SHRI HARI OM INDS</v>
          </cell>
        </row>
        <row r="2966">
          <cell r="EJ2966" t="str">
            <v>SHRI KRISHNA ENTERPRISES.</v>
          </cell>
        </row>
        <row r="2967">
          <cell r="EJ2967" t="str">
            <v>SHRI KRISHNA INVESTMENTS PVT LTD</v>
          </cell>
        </row>
        <row r="2968">
          <cell r="EJ2968" t="str">
            <v>SHRI LOGESHWARI EXPORT</v>
          </cell>
        </row>
        <row r="2969">
          <cell r="EJ2969" t="str">
            <v>SHRIJEE LIFESTYLE PVT LTD</v>
          </cell>
        </row>
        <row r="2970">
          <cell r="EJ2970" t="str">
            <v>SHRIKOP EXIMS</v>
          </cell>
        </row>
        <row r="2971">
          <cell r="EJ2971" t="str">
            <v>SHRUSHTI FASHION</v>
          </cell>
        </row>
        <row r="2972">
          <cell r="EJ2972" t="str">
            <v>SHUBH FASHION</v>
          </cell>
        </row>
        <row r="2973">
          <cell r="EJ2973" t="str">
            <v>SHUBH SHAGUN PACKAGING PVT. LTD</v>
          </cell>
        </row>
        <row r="2974">
          <cell r="EJ2974" t="str">
            <v>SHUBH TRIMMING PVT LTD</v>
          </cell>
        </row>
        <row r="2975">
          <cell r="EJ2975" t="str">
            <v>SHUBHAM TEXTILES</v>
          </cell>
        </row>
        <row r="2976">
          <cell r="EJ2976" t="str">
            <v>SHUBHAM TRADING CO HONG KONG LIMITE</v>
          </cell>
        </row>
        <row r="2977">
          <cell r="EJ2977" t="str">
            <v>SHUNTEX</v>
          </cell>
        </row>
        <row r="2978">
          <cell r="EJ2978" t="str">
            <v>SHUNTEX  LEE  WEAVING</v>
          </cell>
        </row>
        <row r="2979">
          <cell r="EJ2979" t="str">
            <v>SIC TESS</v>
          </cell>
        </row>
        <row r="2980">
          <cell r="EJ2980" t="str">
            <v>SIDDARTH INTERCRAFTS PRIVATE LTD</v>
          </cell>
        </row>
        <row r="2981">
          <cell r="EJ2981" t="str">
            <v>SIGMA (PACKAGING DIVISION)</v>
          </cell>
        </row>
        <row r="2982">
          <cell r="EJ2982" t="str">
            <v>SIGNET DENIM PVT. LTD.</v>
          </cell>
        </row>
        <row r="2983">
          <cell r="EJ2983" t="str">
            <v>SIGURU EXPORTS</v>
          </cell>
        </row>
        <row r="2984">
          <cell r="EJ2984" t="str">
            <v>SILK FASHION EXPORTS</v>
          </cell>
        </row>
        <row r="2985">
          <cell r="EJ2985" t="str">
            <v>SILKTECH PRINTING&amp;DYEING</v>
          </cell>
        </row>
        <row r="2986">
          <cell r="EJ2986" t="str">
            <v>SILKTECH PRINTING&amp;DYEING FTY.LTD.</v>
          </cell>
        </row>
        <row r="2987">
          <cell r="EJ2987" t="str">
            <v>SILVER SPARK APPAREL LTD</v>
          </cell>
        </row>
        <row r="2988">
          <cell r="EJ2988" t="str">
            <v>SILVER STAR</v>
          </cell>
        </row>
        <row r="2989">
          <cell r="EJ2989" t="str">
            <v>SILVERDUST</v>
          </cell>
        </row>
        <row r="2990">
          <cell r="EJ2990" t="str">
            <v>SIMLAS KNIT WEAR</v>
          </cell>
        </row>
        <row r="2991">
          <cell r="EJ2991" t="str">
            <v>SIMON CARTER LTD</v>
          </cell>
        </row>
        <row r="2992">
          <cell r="EJ2992" t="str">
            <v>SIMON HARRISON LIMITED</v>
          </cell>
        </row>
        <row r="2993">
          <cell r="EJ2993" t="str">
            <v>SIMPLE APPROACH LTD</v>
          </cell>
        </row>
        <row r="2994">
          <cell r="EJ2994" t="str">
            <v>SINO GIANT DEVELOPMENT</v>
          </cell>
        </row>
        <row r="2995">
          <cell r="EJ2995" t="str">
            <v>SINOCA TRADING SHANGHAI LTD.</v>
          </cell>
        </row>
        <row r="2996">
          <cell r="EJ2996" t="str">
            <v>SINRY GROUP LIMITED</v>
          </cell>
        </row>
        <row r="2997">
          <cell r="EJ2997" t="str">
            <v>SIVAM TEXTILES</v>
          </cell>
        </row>
        <row r="2998">
          <cell r="EJ2998" t="str">
            <v>SIVASAKTHI CARTON INDUSTRIES</v>
          </cell>
        </row>
        <row r="2999">
          <cell r="EJ2999" t="str">
            <v>SIYASHREE TEXTILES</v>
          </cell>
        </row>
        <row r="3000">
          <cell r="EJ3000" t="str">
            <v>SJA APPARELS DESIGN PRIVATE LIMITED</v>
          </cell>
        </row>
        <row r="3001">
          <cell r="EJ3001" t="str">
            <v>SJK trading</v>
          </cell>
        </row>
        <row r="3002">
          <cell r="EJ3002" t="str">
            <v>SJS PRINTECHS</v>
          </cell>
        </row>
        <row r="3003">
          <cell r="EJ3003" t="str">
            <v>SK MARKETING</v>
          </cell>
        </row>
        <row r="3004">
          <cell r="EJ3004" t="str">
            <v>SKANDA INTERNATIONAL</v>
          </cell>
        </row>
        <row r="3005">
          <cell r="EJ3005" t="str">
            <v>SKCON INTERNATIONAL</v>
          </cell>
        </row>
        <row r="3006">
          <cell r="EJ3006" t="str">
            <v>SKS GLOBAL PVT. LTD.</v>
          </cell>
        </row>
        <row r="3007">
          <cell r="EJ3007" t="str">
            <v>SKYLINE APPARELS LTD</v>
          </cell>
        </row>
        <row r="3008">
          <cell r="EJ3008" t="str">
            <v>SLV Apparels</v>
          </cell>
        </row>
        <row r="3009">
          <cell r="EJ3009" t="str">
            <v>SMAG RETAILS PVT LTD</v>
          </cell>
        </row>
        <row r="3010">
          <cell r="EJ3010" t="str">
            <v>SMART BUSINESS</v>
          </cell>
        </row>
        <row r="3011">
          <cell r="EJ3011" t="str">
            <v>SMART CLOTHING</v>
          </cell>
        </row>
        <row r="3012">
          <cell r="EJ3012" t="str">
            <v>SMART GARMENTZ</v>
          </cell>
        </row>
        <row r="3013">
          <cell r="EJ3013" t="str">
            <v>SMART SHIRTS (LANKA) LIMITED</v>
          </cell>
        </row>
        <row r="3014">
          <cell r="EJ3014" t="str">
            <v>SMG IMPEX</v>
          </cell>
        </row>
        <row r="3015">
          <cell r="EJ3015" t="str">
            <v>SML Labels (Dong Ying )Pvt L:td.</v>
          </cell>
        </row>
        <row r="3016">
          <cell r="EJ3016" t="str">
            <v>SML(FAR EAST)PTE.LTD</v>
          </cell>
        </row>
        <row r="3017">
          <cell r="EJ3017" t="str">
            <v>SMUCHO INTERNATIONAL</v>
          </cell>
        </row>
        <row r="3018">
          <cell r="EJ3018" t="str">
            <v>SNEHA CREATIONS</v>
          </cell>
        </row>
        <row r="3019">
          <cell r="EJ3019" t="str">
            <v>SNEHA TEXTILE PRINTING</v>
          </cell>
        </row>
        <row r="3020">
          <cell r="EJ3020" t="str">
            <v>SNOW WHITE ENTERPRISES</v>
          </cell>
        </row>
        <row r="3021">
          <cell r="EJ3021" t="str">
            <v>SNQS International Socks Pvt Ltd</v>
          </cell>
        </row>
        <row r="3022">
          <cell r="EJ3022" t="str">
            <v>SOFT HOSIERY MILLS</v>
          </cell>
        </row>
        <row r="3023">
          <cell r="EJ3023" t="str">
            <v>SOMA TEXTILES &amp; INDUSTRIES LTD</v>
          </cell>
        </row>
        <row r="3024">
          <cell r="EJ3024" t="str">
            <v>SOMELOS TECIDOS S.A.</v>
          </cell>
        </row>
        <row r="3025">
          <cell r="EJ3025" t="str">
            <v>SONALE FABRICS PVT LTD</v>
          </cell>
        </row>
        <row r="3026">
          <cell r="EJ3026" t="str">
            <v>SONEX GLOBAL  APPARELS PVT LTD</v>
          </cell>
        </row>
        <row r="3027">
          <cell r="EJ3027" t="str">
            <v>SONIA TEXTILES LIMITED</v>
          </cell>
        </row>
        <row r="3028">
          <cell r="EJ3028" t="str">
            <v>SOORYA FASHIONS</v>
          </cell>
        </row>
        <row r="3029">
          <cell r="EJ3029" t="str">
            <v>SOPRA INTERNATIONAL</v>
          </cell>
        </row>
        <row r="3030">
          <cell r="EJ3030" t="str">
            <v>SOPRA OVERSEAS</v>
          </cell>
        </row>
        <row r="3031">
          <cell r="EJ3031" t="str">
            <v>SOTA STYLE LIMITED</v>
          </cell>
        </row>
        <row r="3032">
          <cell r="EJ3032" t="str">
            <v>SOUL CLOTHING PVT LTD</v>
          </cell>
        </row>
        <row r="3033">
          <cell r="EJ3033" t="str">
            <v>SOUND-TEX CO. LTD.</v>
          </cell>
        </row>
        <row r="3034">
          <cell r="EJ3034" t="str">
            <v>SOURCING UNITED LLP</v>
          </cell>
        </row>
        <row r="3035">
          <cell r="EJ3035" t="str">
            <v>SOUTHERN ASSOCIATES</v>
          </cell>
        </row>
        <row r="3036">
          <cell r="EJ3036" t="str">
            <v>SPACE KNITWEARS PVT LTD</v>
          </cell>
        </row>
        <row r="3037">
          <cell r="EJ3037" t="str">
            <v>SPARSH INTERNATIONAL</v>
          </cell>
        </row>
        <row r="3038">
          <cell r="EJ3038" t="str">
            <v>SPEED TEX</v>
          </cell>
        </row>
        <row r="3039">
          <cell r="EJ3039" t="str">
            <v>SPEKTRUM</v>
          </cell>
        </row>
        <row r="3040">
          <cell r="EJ3040" t="str">
            <v>SPELL FASHIONSPVT LTD</v>
          </cell>
        </row>
        <row r="3041">
          <cell r="EJ3041" t="str">
            <v>SPICA ELASTIC LTD</v>
          </cell>
        </row>
        <row r="3042">
          <cell r="EJ3042" t="str">
            <v>SPIN2WEAVE APPARELS PVT LTD</v>
          </cell>
        </row>
        <row r="3043">
          <cell r="EJ3043" t="str">
            <v>SPINKS INDIA</v>
          </cell>
        </row>
        <row r="3044">
          <cell r="EJ3044" t="str">
            <v>SPINNEREI FELDKIRCH</v>
          </cell>
        </row>
        <row r="3045">
          <cell r="EJ3045" t="str">
            <v>SPINSOFT FABRICS INDIA PVT. LTD</v>
          </cell>
        </row>
        <row r="3046">
          <cell r="EJ3046" t="str">
            <v>SPIRE FASHION INC</v>
          </cell>
        </row>
        <row r="3047">
          <cell r="EJ3047" t="str">
            <v>SPOERRY 1866</v>
          </cell>
        </row>
        <row r="3048">
          <cell r="EJ3048" t="str">
            <v>SPOERRY 1866 AG</v>
          </cell>
        </row>
        <row r="3049">
          <cell r="EJ3049" t="str">
            <v>SPORTS REED LTD</v>
          </cell>
        </row>
        <row r="3050">
          <cell r="EJ3050" t="str">
            <v>SPRING ONION FASHION</v>
          </cell>
        </row>
        <row r="3051">
          <cell r="EJ3051" t="str">
            <v>SREE BAGAVAN TEX</v>
          </cell>
        </row>
        <row r="3052">
          <cell r="EJ3052" t="str">
            <v>SREE BALAJI PACKAGING INDUSTRY</v>
          </cell>
        </row>
        <row r="3053">
          <cell r="EJ3053" t="str">
            <v>SREE BHAGAWATHY ENTERPRISES</v>
          </cell>
        </row>
        <row r="3054">
          <cell r="EJ3054" t="str">
            <v>SREE LAKSHMI KALAMKARI WORKS</v>
          </cell>
        </row>
        <row r="3055">
          <cell r="EJ3055" t="str">
            <v>SREE MANASU ENTERPRISES</v>
          </cell>
        </row>
        <row r="3056">
          <cell r="EJ3056" t="str">
            <v>SREE MANJUNATHA ENGINEERING AND</v>
          </cell>
        </row>
        <row r="3057">
          <cell r="EJ3057" t="str">
            <v>SREE RAGHAVAN ENTERPRISES</v>
          </cell>
        </row>
        <row r="3058">
          <cell r="EJ3058" t="str">
            <v>SREE SAI ANJALI GRAPHICS</v>
          </cell>
        </row>
        <row r="3059">
          <cell r="EJ3059" t="str">
            <v>SREE VARU ENERPRISES</v>
          </cell>
        </row>
        <row r="3060">
          <cell r="EJ3060" t="str">
            <v>SREEDHAR REDDY</v>
          </cell>
        </row>
        <row r="3061">
          <cell r="EJ3061" t="str">
            <v>SREEVARU ENTERPRISES</v>
          </cell>
        </row>
        <row r="3062">
          <cell r="EJ3062" t="str">
            <v>SRI  SUMUKA  ASSOCIATES</v>
          </cell>
        </row>
        <row r="3063">
          <cell r="EJ3063" t="str">
            <v>SRI  VENKATESHWARA  GARMENTS</v>
          </cell>
        </row>
        <row r="3064">
          <cell r="EJ3064" t="str">
            <v>SRI AMMAN TAPES</v>
          </cell>
        </row>
        <row r="3065">
          <cell r="EJ3065" t="str">
            <v>SRI BASAVA INTERNATIONAL</v>
          </cell>
        </row>
        <row r="3066">
          <cell r="EJ3066" t="str">
            <v>SRI GOPI PACKAGING</v>
          </cell>
        </row>
        <row r="3067">
          <cell r="EJ3067" t="str">
            <v>SRI KRISH KNIT APPARELS INDIA</v>
          </cell>
        </row>
        <row r="3068">
          <cell r="EJ3068" t="str">
            <v>SRI KRISHNA APPARELS</v>
          </cell>
        </row>
        <row r="3069">
          <cell r="EJ3069" t="str">
            <v>SRI KRISHNA SPG. &amp; WVG.</v>
          </cell>
        </row>
        <row r="3070">
          <cell r="EJ3070" t="str">
            <v>SRI LAKSHMI POLY BAG INDUSTRIES</v>
          </cell>
        </row>
        <row r="3071">
          <cell r="EJ3071" t="str">
            <v>SRI LAXMI PLASTICS</v>
          </cell>
        </row>
        <row r="3072">
          <cell r="EJ3072" t="str">
            <v>SRI SAI GURU APPARELS</v>
          </cell>
        </row>
        <row r="3073">
          <cell r="EJ3073" t="str">
            <v>SRI SAI OVERSEAS</v>
          </cell>
        </row>
        <row r="3074">
          <cell r="EJ3074" t="str">
            <v>SRI SAI RAMA APPARELS</v>
          </cell>
        </row>
        <row r="3075">
          <cell r="EJ3075" t="str">
            <v>SRI SAI SHARDA TEXTILES</v>
          </cell>
        </row>
        <row r="3076">
          <cell r="EJ3076" t="str">
            <v>SRI SAI TRADERS</v>
          </cell>
        </row>
        <row r="3077">
          <cell r="EJ3077" t="str">
            <v>SRI SALASAR APPARELS</v>
          </cell>
        </row>
        <row r="3078">
          <cell r="EJ3078" t="str">
            <v>SRI SIDDALINGESHWARA GRAPHICS</v>
          </cell>
        </row>
        <row r="3079">
          <cell r="EJ3079" t="str">
            <v>SRI SRINIVASA ENTERPRISES</v>
          </cell>
        </row>
        <row r="3080">
          <cell r="EJ3080" t="str">
            <v>SRI TEXTILE ERODE PRIVATE LTD</v>
          </cell>
        </row>
        <row r="3081">
          <cell r="EJ3081" t="str">
            <v>SRI TEXTILES</v>
          </cell>
        </row>
        <row r="3082">
          <cell r="EJ3082" t="str">
            <v>SRI VENKATADRI CREATIONS LLP</v>
          </cell>
        </row>
        <row r="3083">
          <cell r="EJ3083" t="str">
            <v>SRI VIGNESHWARA TEXTILES-Salem-India-Domestic</v>
          </cell>
        </row>
        <row r="3084">
          <cell r="EJ3084" t="str">
            <v>SRI VINAY REPROS</v>
          </cell>
        </row>
        <row r="3085">
          <cell r="EJ3085" t="str">
            <v>SRI VINAYAKA</v>
          </cell>
        </row>
        <row r="3086">
          <cell r="EJ3086" t="str">
            <v>SRI VINAYAKA FABRICATORS</v>
          </cell>
        </row>
        <row r="3087">
          <cell r="EJ3087" t="str">
            <v>SRI VINAYAKA PACKAGINGS</v>
          </cell>
        </row>
        <row r="3088">
          <cell r="EJ3088" t="str">
            <v>SRISHTI GIFTS LLP</v>
          </cell>
        </row>
        <row r="3089">
          <cell r="EJ3089" t="str">
            <v>SRUTHI SIDDARTH GARMENTS</v>
          </cell>
        </row>
        <row r="3090">
          <cell r="EJ3090" t="str">
            <v>SRV KNITTECH PVT LTD</v>
          </cell>
        </row>
        <row r="3091">
          <cell r="EJ3091" t="str">
            <v>SRV Knittech</v>
          </cell>
        </row>
        <row r="3092">
          <cell r="EJ3092" t="str">
            <v>SS Balbir International Ltd.</v>
          </cell>
        </row>
        <row r="3093">
          <cell r="EJ3093" t="str">
            <v>SSR ENTERPRISES</v>
          </cell>
        </row>
        <row r="3094">
          <cell r="EJ3094" t="str">
            <v>SSS Accessories</v>
          </cell>
        </row>
        <row r="3095">
          <cell r="EJ3095" t="str">
            <v>ST. DIVYAL</v>
          </cell>
        </row>
        <row r="3096">
          <cell r="EJ3096" t="str">
            <v>STAGEPASS DESIGNS LLP</v>
          </cell>
        </row>
        <row r="3097">
          <cell r="EJ3097" t="str">
            <v>STAMP LEATHER PRODUCTS</v>
          </cell>
        </row>
        <row r="3098">
          <cell r="EJ3098" t="str">
            <v>STANLEY FASHION BD</v>
          </cell>
        </row>
        <row r="3099">
          <cell r="EJ3099" t="str">
            <v>STAR ENTERPRISE (HK) CO. LTD</v>
          </cell>
        </row>
        <row r="3100">
          <cell r="EJ3100" t="str">
            <v>STARISH AUTOPAC PRIVATE LIMITED</v>
          </cell>
        </row>
        <row r="3101">
          <cell r="EJ3101" t="str">
            <v>STARWIN FINE APPARELS</v>
          </cell>
        </row>
        <row r="3102">
          <cell r="EJ3102" t="str">
            <v>STEELCO FOOTSTEP</v>
          </cell>
        </row>
        <row r="3103">
          <cell r="EJ3103" t="str">
            <v>STEP BY STEP CREATIONS</v>
          </cell>
        </row>
        <row r="3104">
          <cell r="EJ3104" t="str">
            <v>STERLING META PLAST INDIA PVT.LTD</v>
          </cell>
        </row>
        <row r="3105">
          <cell r="EJ3105" t="str">
            <v>STITCHGATE INTERNATIONAL LIMITED</v>
          </cell>
        </row>
        <row r="3106">
          <cell r="EJ3106" t="str">
            <v>STITCHPHILE INTERNATIONAL LTD</v>
          </cell>
        </row>
        <row r="3107">
          <cell r="EJ3107" t="str">
            <v>STRATA EXIM PVT LTD</v>
          </cell>
        </row>
        <row r="3108">
          <cell r="EJ3108" t="str">
            <v>STREET NINE FASHION</v>
          </cell>
        </row>
        <row r="3109">
          <cell r="EJ3109" t="str">
            <v>STUDIO ATTIRE INITIATIVE PVT LTD</v>
          </cell>
        </row>
        <row r="3110">
          <cell r="EJ3110" t="str">
            <v>STYLE KNITWEARS</v>
          </cell>
        </row>
        <row r="3111">
          <cell r="EJ3111" t="str">
            <v>STYLEKRAFT EMBRO &amp;</v>
          </cell>
        </row>
        <row r="3112">
          <cell r="EJ3112" t="str">
            <v>STYLEKRAFT EMBRO &amp; PRINT DESIGNSS</v>
          </cell>
        </row>
        <row r="3113">
          <cell r="EJ3113" t="str">
            <v>STYLEM CO. LTD.</v>
          </cell>
        </row>
        <row r="3114">
          <cell r="EJ3114" t="str">
            <v>STYLETEX PTE. LTD</v>
          </cell>
        </row>
        <row r="3115">
          <cell r="EJ3115" t="str">
            <v>STYLINER</v>
          </cell>
        </row>
        <row r="3116">
          <cell r="EJ3116" t="str">
            <v>SUBBAROW RETAIL INDIA</v>
          </cell>
        </row>
        <row r="3117">
          <cell r="EJ3117" t="str">
            <v>SUBH LAXMI SYNTEX LTD</v>
          </cell>
        </row>
        <row r="3118">
          <cell r="EJ3118" t="str">
            <v>SUCCESS APPARELS PVT LTD.</v>
          </cell>
        </row>
        <row r="3119">
          <cell r="EJ3119" t="str">
            <v>SUCHETA INTERNATIONALS</v>
          </cell>
        </row>
        <row r="3120">
          <cell r="EJ3120" t="str">
            <v>SUDITI INDUSTRIES LTD.</v>
          </cell>
        </row>
        <row r="3121">
          <cell r="EJ3121" t="str">
            <v>SUKANTI HANDLOOM PVT. LTD.</v>
          </cell>
        </row>
        <row r="3122">
          <cell r="EJ3122" t="str">
            <v>SUKASO INTERNATIONAL</v>
          </cell>
        </row>
        <row r="3123">
          <cell r="EJ3123" t="str">
            <v>SUKRALAKSHMI TEXTILES PVT LTD</v>
          </cell>
        </row>
        <row r="3124">
          <cell r="EJ3124" t="str">
            <v>SUKRITI</v>
          </cell>
        </row>
        <row r="3125">
          <cell r="EJ3125" t="str">
            <v>SUKRITI SHOES</v>
          </cell>
        </row>
        <row r="3126">
          <cell r="EJ3126" t="str">
            <v>SUM YOUNG TEXTILE CO. LTD</v>
          </cell>
        </row>
        <row r="3127">
          <cell r="EJ3127" t="str">
            <v>SUMAN PACKAGING PRODUCTS</v>
          </cell>
        </row>
        <row r="3128">
          <cell r="EJ3128" t="str">
            <v>SUN  SILK  ENTERPRISES</v>
          </cell>
        </row>
        <row r="3129">
          <cell r="EJ3129" t="str">
            <v>SUN BRIGHT EMBROIDERS</v>
          </cell>
        </row>
        <row r="3130">
          <cell r="EJ3130" t="str">
            <v>SUN CREATIONS</v>
          </cell>
        </row>
        <row r="3131">
          <cell r="EJ3131" t="str">
            <v>SUN DATA PROCESSING</v>
          </cell>
        </row>
        <row r="3132">
          <cell r="EJ3132" t="str">
            <v>SUN SCREENS</v>
          </cell>
        </row>
        <row r="3133">
          <cell r="EJ3133" t="str">
            <v>SUNDEEP TEXTILE</v>
          </cell>
        </row>
        <row r="3134">
          <cell r="EJ3134" t="str">
            <v>SUNEJA FASHION FABRICS &amp; LIFESTYLES</v>
          </cell>
        </row>
        <row r="3135">
          <cell r="EJ3135" t="str">
            <v>SUNEJA POLY YARNS PVT.LTD</v>
          </cell>
        </row>
        <row r="3136">
          <cell r="EJ3136" t="str">
            <v>SUNNY ENTERPRISES</v>
          </cell>
        </row>
        <row r="3137">
          <cell r="EJ3137" t="str">
            <v>SUNRAJ CORRUGATORS</v>
          </cell>
        </row>
        <row r="3138">
          <cell r="EJ3138" t="str">
            <v>SUNRISE (SHENGZHOU) TEXTILES CO LTD</v>
          </cell>
        </row>
        <row r="3139">
          <cell r="EJ3139" t="str">
            <v>SUNRISE APPARELS</v>
          </cell>
        </row>
        <row r="3140">
          <cell r="EJ3140" t="str">
            <v>SUNRISE TEXTILES GROUP TRADING (HK) LTD</v>
          </cell>
        </row>
        <row r="3141">
          <cell r="EJ3141" t="str">
            <v>SUNTAC GENERAL TRADING LLC</v>
          </cell>
        </row>
        <row r="3142">
          <cell r="EJ3142" t="str">
            <v>SUPER FASHION</v>
          </cell>
        </row>
        <row r="3143">
          <cell r="EJ3143" t="str">
            <v>SUPER FASHIONS</v>
          </cell>
        </row>
        <row r="3144">
          <cell r="EJ3144" t="str">
            <v>SUPER HOUSE LIMITED</v>
          </cell>
        </row>
        <row r="3145">
          <cell r="EJ3145" t="str">
            <v>SUPERFINE LABELS AND PACKAGES</v>
          </cell>
        </row>
        <row r="3146">
          <cell r="EJ3146" t="str">
            <v>SUPERTECH LACES TIRUPUR PVT LTD</v>
          </cell>
        </row>
        <row r="3147">
          <cell r="EJ3147" t="str">
            <v>SUPRA FASHIONS</v>
          </cell>
        </row>
        <row r="3148">
          <cell r="EJ3148" t="str">
            <v>SUPREME YARNS LTD</v>
          </cell>
        </row>
        <row r="3149">
          <cell r="EJ3149" t="str">
            <v>SUPRINT SALES</v>
          </cell>
        </row>
        <row r="3150">
          <cell r="EJ3150" t="str">
            <v>SURABHI BODY PRODUCTS PVT LTD</v>
          </cell>
        </row>
        <row r="3151">
          <cell r="EJ3151" t="str">
            <v>SUREKHA OVERSEAS</v>
          </cell>
        </row>
        <row r="3152">
          <cell r="EJ3152" t="str">
            <v>SURYAJYOTI SPINNING MILLS LTD</v>
          </cell>
        </row>
        <row r="3153">
          <cell r="EJ3153" t="str">
            <v>SURYAKIRAN INTERNATIONAL  LIMITED</v>
          </cell>
        </row>
        <row r="3154">
          <cell r="EJ3154" t="str">
            <v>SURYALAKSHMI COTTON MILLS LTD</v>
          </cell>
        </row>
        <row r="3155">
          <cell r="EJ3155" t="str">
            <v>SUTLEJ INDUSTRIES LIMITED</v>
          </cell>
        </row>
        <row r="3156">
          <cell r="EJ3156" t="str">
            <v>SUVASTRA INDIA</v>
          </cell>
        </row>
        <row r="3157">
          <cell r="EJ3157" t="str">
            <v>SUZHOU AMSSITAB TEXTILES CO LTD</v>
          </cell>
        </row>
        <row r="3158">
          <cell r="EJ3158" t="str">
            <v>SUZHOU BOSHOW TEXTILE CO LTD</v>
          </cell>
        </row>
        <row r="3159">
          <cell r="EJ3159" t="str">
            <v>SUZHOU CHINA DRAGON TEXTILE CO</v>
          </cell>
        </row>
        <row r="3160">
          <cell r="EJ3160" t="str">
            <v>SUZHOU CHINA DRAGON TEXTILE CO LTD</v>
          </cell>
        </row>
        <row r="3161">
          <cell r="EJ3161" t="str">
            <v>SUZHOU DEYI TEXTILE CO. LTD</v>
          </cell>
        </row>
        <row r="3162">
          <cell r="EJ3162" t="str">
            <v>SUZHOU HENGRUN IMPORTS &amp; EXPORTS</v>
          </cell>
        </row>
        <row r="3163">
          <cell r="EJ3163" t="str">
            <v>SUZHOU OULAI WEAVING CO LTD</v>
          </cell>
        </row>
        <row r="3164">
          <cell r="EJ3164" t="str">
            <v>SUZHOU PRIME INTERNATIONAL TRADING</v>
          </cell>
        </row>
        <row r="3165">
          <cell r="EJ3165" t="str">
            <v>SUZHOU XIADAN KNITTED CO. LTD</v>
          </cell>
        </row>
        <row r="3166">
          <cell r="EJ3166" t="str">
            <v>SUZUKI TEXTILES LIMITED</v>
          </cell>
        </row>
        <row r="3167">
          <cell r="EJ3167" t="str">
            <v>SVG FASHIONS LTD</v>
          </cell>
        </row>
        <row r="3168">
          <cell r="EJ3168" t="str">
            <v>SVG INCORPORATE</v>
          </cell>
        </row>
        <row r="3169">
          <cell r="EJ3169" t="str">
            <v>SWAMI TEXTILES PVT LTD</v>
          </cell>
        </row>
        <row r="3170">
          <cell r="EJ3170" t="str">
            <v>SWAN COLLECTION</v>
          </cell>
        </row>
        <row r="3171">
          <cell r="EJ3171" t="str">
            <v>SWASTI VINAYAKA SYNTHETICS LTD</v>
          </cell>
        </row>
        <row r="3172">
          <cell r="EJ3172" t="str">
            <v>SWASTIK IMPEX</v>
          </cell>
        </row>
        <row r="3173">
          <cell r="EJ3173" t="str">
            <v>SWE FASHIONS PVT LTD</v>
          </cell>
        </row>
        <row r="3174">
          <cell r="EJ3174" t="str">
            <v>SWIFT PACKAGING A UNIT OF SAKHIDAMODAR COLD STORAGE PVT. LTD</v>
          </cell>
        </row>
        <row r="3175">
          <cell r="EJ3175" t="str">
            <v>SYMATIC ENGG.PVT.LTD.(GARMENTS DVN)</v>
          </cell>
        </row>
        <row r="3176">
          <cell r="EJ3176" t="str">
            <v>SYNERGY FASHIONS</v>
          </cell>
        </row>
        <row r="3177">
          <cell r="EJ3177" t="str">
            <v>SYSTECH BARCODE SOLUTIO</v>
          </cell>
        </row>
        <row r="3178">
          <cell r="EJ3178" t="str">
            <v>SYSTECH BARCODE SOLUTIONS</v>
          </cell>
        </row>
        <row r="3179">
          <cell r="EJ3179" t="str">
            <v>Saara Apparels</v>
          </cell>
        </row>
        <row r="3180">
          <cell r="EJ3180" t="str">
            <v>Sabeena Fabric Pvt. Ltd.</v>
          </cell>
        </row>
        <row r="3181">
          <cell r="EJ3181" t="str">
            <v>Sabitri Printing &amp; Packaging</v>
          </cell>
        </row>
        <row r="3182">
          <cell r="EJ3182" t="str">
            <v>Sabitri Printing and Packaging</v>
          </cell>
        </row>
        <row r="3183">
          <cell r="EJ3183" t="str">
            <v>Saehan America</v>
          </cell>
        </row>
        <row r="3184">
          <cell r="EJ3184" t="str">
            <v>Safetex</v>
          </cell>
        </row>
        <row r="3185">
          <cell r="EJ3185" t="str">
            <v>Sahyadri Silk</v>
          </cell>
        </row>
        <row r="3186">
          <cell r="EJ3186" t="str">
            <v>Sai Cartons</v>
          </cell>
        </row>
        <row r="3187">
          <cell r="EJ3187" t="str">
            <v>Sai Fashions</v>
          </cell>
        </row>
        <row r="3188">
          <cell r="EJ3188" t="str">
            <v>Sai Impex</v>
          </cell>
        </row>
        <row r="3189">
          <cell r="EJ3189" t="str">
            <v>Sai Laxshmi Apparels</v>
          </cell>
        </row>
        <row r="3190">
          <cell r="EJ3190" t="str">
            <v>Sai Printers</v>
          </cell>
        </row>
        <row r="3191">
          <cell r="EJ3191" t="str">
            <v>Saic Velcorex</v>
          </cell>
        </row>
        <row r="3192">
          <cell r="EJ3192" t="str">
            <v>Sajawat Industries Ltd</v>
          </cell>
        </row>
        <row r="3193">
          <cell r="EJ3193" t="str">
            <v>Sakthi Ganesh Textiles (P) Ltd.</v>
          </cell>
        </row>
        <row r="3194">
          <cell r="EJ3194" t="str">
            <v>Sakura Collection</v>
          </cell>
        </row>
        <row r="3195">
          <cell r="EJ3195" t="str">
            <v>Salsa Trading India Pvt Ltd</v>
          </cell>
        </row>
        <row r="3196">
          <cell r="EJ3196" t="str">
            <v>Sambhavjee Fabrics P Ltd.</v>
          </cell>
        </row>
        <row r="3197">
          <cell r="EJ3197" t="str">
            <v>Sampurnam</v>
          </cell>
        </row>
        <row r="3198">
          <cell r="EJ3198" t="str">
            <v>Sandhi Poly Packs</v>
          </cell>
        </row>
        <row r="3199">
          <cell r="EJ3199" t="str">
            <v>Sangam India ltd</v>
          </cell>
        </row>
        <row r="3200">
          <cell r="EJ3200" t="str">
            <v>Sanko DisTicaret A.S.</v>
          </cell>
        </row>
        <row r="3201">
          <cell r="EJ3201" t="str">
            <v>Santhi Processing Unit Pvt. Ltd.</v>
          </cell>
        </row>
        <row r="3202">
          <cell r="EJ3202" t="str">
            <v>Santhosh Fine-Fab Limited</v>
          </cell>
        </row>
        <row r="3203">
          <cell r="EJ3203" t="str">
            <v>Sapna International HK Ltd</v>
          </cell>
        </row>
        <row r="3204">
          <cell r="EJ3204" t="str">
            <v>Sapphire Clothing</v>
          </cell>
        </row>
        <row r="3205">
          <cell r="EJ3205" t="str">
            <v>Saranya Export</v>
          </cell>
        </row>
        <row r="3206">
          <cell r="EJ3206" t="str">
            <v>Sarbi Apparel Pvt Ltd</v>
          </cell>
        </row>
        <row r="3207">
          <cell r="EJ3207" t="str">
            <v>Sathish Textiles Private Limited</v>
          </cell>
        </row>
        <row r="3208">
          <cell r="EJ3208" t="str">
            <v>Satish Textiles Pvt Ltd/Sanghavi Kapadia &amp; Sons</v>
          </cell>
        </row>
        <row r="3209">
          <cell r="EJ3209" t="str">
            <v>Satkaran Textiles Pvt. Ltd.</v>
          </cell>
        </row>
        <row r="3210">
          <cell r="EJ3210" t="str">
            <v>Satyam Creations Pvt. ltd</v>
          </cell>
        </row>
        <row r="3211">
          <cell r="EJ3211" t="str">
            <v>Savla Polycot Pvt. Ltd</v>
          </cell>
        </row>
        <row r="3212">
          <cell r="EJ3212" t="str">
            <v>Scotic Designs Pvt Ltd</v>
          </cell>
        </row>
        <row r="3213">
          <cell r="EJ3213" t="str">
            <v>Se Jung Corporation</v>
          </cell>
        </row>
        <row r="3214">
          <cell r="EJ3214" t="str">
            <v>Seafull Pacific Limited</v>
          </cell>
        </row>
        <row r="3215">
          <cell r="EJ3215" t="str">
            <v>Sears Knit</v>
          </cell>
        </row>
        <row r="3216">
          <cell r="EJ3216" t="str">
            <v>Sel - Jegat Serigraphic Technik</v>
          </cell>
        </row>
        <row r="3217">
          <cell r="EJ3217" t="str">
            <v>Selvanayagi Textiles</v>
          </cell>
        </row>
        <row r="3218">
          <cell r="EJ3218" t="str">
            <v>Seo Rim 2012 co ltd</v>
          </cell>
        </row>
        <row r="3219">
          <cell r="EJ3219" t="str">
            <v>Sethsons International</v>
          </cell>
        </row>
        <row r="3220">
          <cell r="EJ3220" t="str">
            <v>Sewing Systems Pvt. Ltd.</v>
          </cell>
        </row>
        <row r="3221">
          <cell r="EJ3221" t="str">
            <v>Sha Chhaganraj Talajee &amp; Sons</v>
          </cell>
        </row>
        <row r="3222">
          <cell r="EJ3222" t="str">
            <v>Shahi Exports</v>
          </cell>
        </row>
        <row r="3223">
          <cell r="EJ3223" t="str">
            <v>Shahi Exports Pvt. Ltd.</v>
          </cell>
        </row>
        <row r="3224">
          <cell r="EJ3224" t="str">
            <v>Shakhti - Nethra Design</v>
          </cell>
        </row>
        <row r="3225">
          <cell r="EJ3225" t="str">
            <v>Shakthi Apparels</v>
          </cell>
        </row>
        <row r="3226">
          <cell r="EJ3226" t="str">
            <v>Shakti Silk Mills</v>
          </cell>
        </row>
        <row r="3227">
          <cell r="EJ3227" t="str">
            <v>Shamantha</v>
          </cell>
        </row>
        <row r="3228">
          <cell r="EJ3228" t="str">
            <v>Shangavi Kapadia &amp; Sons</v>
          </cell>
        </row>
        <row r="3229">
          <cell r="EJ3229" t="str">
            <v>Shanghai Austin Leed Global</v>
          </cell>
        </row>
        <row r="3230">
          <cell r="EJ3230" t="str">
            <v>Shanghai Jianglong</v>
          </cell>
        </row>
        <row r="3231">
          <cell r="EJ3231" t="str">
            <v>Shanghai Jianglong Import &amp;</v>
          </cell>
        </row>
        <row r="3232">
          <cell r="EJ3232" t="str">
            <v>Shanghai Met Imp &amp; Exp Co Ltd.</v>
          </cell>
        </row>
        <row r="3233">
          <cell r="EJ3233" t="str">
            <v>Shanghai Met Imp &amp; Exp Co. Ltd</v>
          </cell>
        </row>
        <row r="3234">
          <cell r="EJ3234" t="str">
            <v>Shanghai Minguang Imp. &amp; Exp co. lt</v>
          </cell>
        </row>
        <row r="3235">
          <cell r="EJ3235" t="str">
            <v>Shanghai Paradise Bird Textile</v>
          </cell>
        </row>
        <row r="3236">
          <cell r="EJ3236" t="str">
            <v>Shanghai Qian Wei Interlining Facto</v>
          </cell>
        </row>
        <row r="3237">
          <cell r="EJ3237" t="str">
            <v>Shanghavi Kapadia &amp; Sons</v>
          </cell>
        </row>
        <row r="3238">
          <cell r="EJ3238" t="str">
            <v>Shangvi Fabrics</v>
          </cell>
        </row>
        <row r="3239">
          <cell r="EJ3239" t="str">
            <v>Shaoxing County</v>
          </cell>
        </row>
        <row r="3240">
          <cell r="EJ3240" t="str">
            <v>Shaoxing County Hongyou</v>
          </cell>
        </row>
        <row r="3241">
          <cell r="EJ3241" t="str">
            <v>Shaoxing Yongjun Textiles co.</v>
          </cell>
        </row>
        <row r="3242">
          <cell r="EJ3242" t="str">
            <v>Shaoxing Yongjun Textiles co. Ltd</v>
          </cell>
        </row>
        <row r="3243">
          <cell r="EJ3243" t="str">
            <v>Shaoxing Yuanfeng Textil</v>
          </cell>
        </row>
        <row r="3244">
          <cell r="EJ3244" t="str">
            <v>Shaoxing county saniliu import and export co</v>
          </cell>
        </row>
        <row r="3245">
          <cell r="EJ3245" t="str">
            <v>Shaoxingshi Jingbang Textile Co Ltd</v>
          </cell>
        </row>
        <row r="3246">
          <cell r="EJ3246" t="str">
            <v>Shaoxingshi Jingbang Textile Co. Ltd.</v>
          </cell>
        </row>
        <row r="3247">
          <cell r="EJ3247" t="str">
            <v>Sharman Udyog Pvt. Ltd.</v>
          </cell>
        </row>
        <row r="3248">
          <cell r="EJ3248" t="str">
            <v>Sharp China Button &amp; Trimming CO</v>
          </cell>
        </row>
        <row r="3249">
          <cell r="EJ3249" t="str">
            <v>Shashi Printers</v>
          </cell>
        </row>
        <row r="3250">
          <cell r="EJ3250" t="str">
            <v>Shashikar Enterprises Pvt Ltd</v>
          </cell>
        </row>
        <row r="3251">
          <cell r="EJ3251" t="str">
            <v>Sheela'S</v>
          </cell>
        </row>
        <row r="3252">
          <cell r="EJ3252" t="str">
            <v>Sheena Exports &amp; Imports</v>
          </cell>
        </row>
        <row r="3253">
          <cell r="EJ3253" t="str">
            <v>Shell Apparels Pvt Ltd</v>
          </cell>
        </row>
        <row r="3254">
          <cell r="EJ3254" t="str">
            <v>Shell apparels</v>
          </cell>
        </row>
        <row r="3255">
          <cell r="EJ3255" t="str">
            <v>Shevaroys Textiles P Ltd</v>
          </cell>
        </row>
        <row r="3256">
          <cell r="EJ3256" t="str">
            <v>Shing fung Industrial Co</v>
          </cell>
        </row>
        <row r="3257">
          <cell r="EJ3257" t="str">
            <v>Shiras Marketing</v>
          </cell>
        </row>
        <row r="3258">
          <cell r="EJ3258" t="str">
            <v>Shiva Shakthi Enterprises</v>
          </cell>
        </row>
        <row r="3259">
          <cell r="EJ3259" t="str">
            <v>Shore To Shore</v>
          </cell>
        </row>
        <row r="3260">
          <cell r="EJ3260" t="str">
            <v>Shree Adinath Fabrics</v>
          </cell>
        </row>
        <row r="3261">
          <cell r="EJ3261" t="str">
            <v>Shree Govind Silk Mills Pvt. Ltd.</v>
          </cell>
        </row>
        <row r="3262">
          <cell r="EJ3262" t="str">
            <v>Shree Jaishree Textiles Exports</v>
          </cell>
        </row>
        <row r="3263">
          <cell r="EJ3263" t="str">
            <v>Shree Krishna Industries</v>
          </cell>
        </row>
        <row r="3264">
          <cell r="EJ3264" t="str">
            <v>Shree Krishna Polyester Ltd.</v>
          </cell>
        </row>
        <row r="3265">
          <cell r="EJ3265" t="str">
            <v>Shree Kumaraswamy and Co</v>
          </cell>
        </row>
        <row r="3266">
          <cell r="EJ3266" t="str">
            <v>Shree Manjunatha Printers</v>
          </cell>
        </row>
        <row r="3267">
          <cell r="EJ3267" t="str">
            <v>Shree Vaishnodevi Mills (P) Ltd</v>
          </cell>
        </row>
        <row r="3268">
          <cell r="EJ3268" t="str">
            <v>Shree Vallabh International</v>
          </cell>
        </row>
        <row r="3269">
          <cell r="EJ3269" t="str">
            <v>Shrenik &amp; Co</v>
          </cell>
        </row>
        <row r="3270">
          <cell r="EJ3270" t="str">
            <v>Shreya Prints</v>
          </cell>
        </row>
        <row r="3271">
          <cell r="EJ3271" t="str">
            <v>Shreyans Apparels</v>
          </cell>
        </row>
        <row r="3272">
          <cell r="EJ3272" t="str">
            <v>Shri Balaji Garment Accessories</v>
          </cell>
        </row>
        <row r="3273">
          <cell r="EJ3273" t="str">
            <v>Shri Guru Apparel Pvt Ltd</v>
          </cell>
        </row>
        <row r="3274">
          <cell r="EJ3274" t="str">
            <v>Shri Guru Apparels Pvt. Ltd.</v>
          </cell>
        </row>
        <row r="3275">
          <cell r="EJ3275" t="str">
            <v>Shri Lakshmi Narrow Fabrics</v>
          </cell>
        </row>
        <row r="3276">
          <cell r="EJ3276" t="str">
            <v>Shri Logeshwari Textiles</v>
          </cell>
        </row>
        <row r="3277">
          <cell r="EJ3277" t="str">
            <v>Shri Mangalmurti Textiles</v>
          </cell>
        </row>
        <row r="3278">
          <cell r="EJ3278" t="str">
            <v>Shri Renuga Export</v>
          </cell>
        </row>
        <row r="3279">
          <cell r="EJ3279" t="str">
            <v>Shri Renuga Exports</v>
          </cell>
        </row>
        <row r="3280">
          <cell r="EJ3280" t="str">
            <v>Shri Vinayaka Impex Limited</v>
          </cell>
        </row>
        <row r="3281">
          <cell r="EJ3281" t="str">
            <v>Shri Vinayaka Impex Ltd</v>
          </cell>
        </row>
        <row r="3282">
          <cell r="EJ3282" t="str">
            <v>Shriram Poly Packs</v>
          </cell>
        </row>
        <row r="3283">
          <cell r="EJ3283" t="str">
            <v>Shruti Fastners Ltd.</v>
          </cell>
        </row>
        <row r="3284">
          <cell r="EJ3284" t="str">
            <v>Siddarath Industries</v>
          </cell>
        </row>
        <row r="3285">
          <cell r="EJ3285" t="str">
            <v>Sidhara Exports</v>
          </cell>
        </row>
        <row r="3286">
          <cell r="EJ3286" t="str">
            <v>Sigma Eco Packing Private Ltd.</v>
          </cell>
        </row>
        <row r="3287">
          <cell r="EJ3287" t="str">
            <v>Signature Leather Accessories</v>
          </cell>
        </row>
        <row r="3288">
          <cell r="EJ3288" t="str">
            <v>Silken Fibres</v>
          </cell>
        </row>
        <row r="3289">
          <cell r="EJ3289" t="str">
            <v>Siro Textiles Ltd</v>
          </cell>
        </row>
        <row r="3290">
          <cell r="EJ3290" t="str">
            <v>Siyaram Silk Mills Ltd</v>
          </cell>
        </row>
        <row r="3291">
          <cell r="EJ3291" t="str">
            <v>Skyline Casual Apperals Ltd.</v>
          </cell>
        </row>
        <row r="3292">
          <cell r="EJ3292" t="str">
            <v>Smart/Younger</v>
          </cell>
        </row>
        <row r="3293">
          <cell r="EJ3293" t="str">
            <v>Sml Labels Logistics</v>
          </cell>
        </row>
        <row r="3294">
          <cell r="EJ3294" t="str">
            <v>Snowhite Enterprises</v>
          </cell>
        </row>
        <row r="3295">
          <cell r="EJ3295" t="str">
            <v>Soft  Italian Style S.R.L</v>
          </cell>
        </row>
        <row r="3296">
          <cell r="EJ3296" t="str">
            <v>Soham Fashions</v>
          </cell>
        </row>
        <row r="3297">
          <cell r="EJ3297" t="str">
            <v>Sohanlal Mohanlal &amp; Sons</v>
          </cell>
        </row>
        <row r="3298">
          <cell r="EJ3298" t="str">
            <v>Soimex international Limited</v>
          </cell>
        </row>
        <row r="3299">
          <cell r="EJ3299" t="str">
            <v>Soktas India Pvt Ltd</v>
          </cell>
        </row>
        <row r="3300">
          <cell r="EJ3300" t="str">
            <v>Soktas Teksil Sanayi</v>
          </cell>
        </row>
        <row r="3301">
          <cell r="EJ3301" t="str">
            <v>Soktas Teksil Sanayi Ve Ticaret A.S</v>
          </cell>
        </row>
        <row r="3302">
          <cell r="EJ3302" t="str">
            <v>Solo International</v>
          </cell>
        </row>
        <row r="3303">
          <cell r="EJ3303" t="str">
            <v>Soma Textiles &amp; Industries Ltd.</v>
          </cell>
        </row>
        <row r="3304">
          <cell r="EJ3304" t="str">
            <v>Somelos Tecidos S.A</v>
          </cell>
        </row>
        <row r="3305">
          <cell r="EJ3305" t="str">
            <v>Sonatapes private ltd</v>
          </cell>
        </row>
        <row r="3306">
          <cell r="EJ3306" t="str">
            <v>Sonee Enterprises</v>
          </cell>
        </row>
        <row r="3307">
          <cell r="EJ3307" t="str">
            <v>Sonika Graphics</v>
          </cell>
        </row>
        <row r="3308">
          <cell r="EJ3308" t="str">
            <v>Soul Clothing</v>
          </cell>
        </row>
        <row r="3309">
          <cell r="EJ3309" t="str">
            <v>South India Watch Industries</v>
          </cell>
        </row>
        <row r="3310">
          <cell r="EJ3310" t="str">
            <v>Space Fashions Pvt Ltd</v>
          </cell>
        </row>
        <row r="3311">
          <cell r="EJ3311" t="str">
            <v>Space knitwear</v>
          </cell>
        </row>
        <row r="3312">
          <cell r="EJ3312" t="str">
            <v>Span Plastic (P) Ltd</v>
          </cell>
        </row>
        <row r="3313">
          <cell r="EJ3313" t="str">
            <v>Span Plastic Pvt.  Ltd.</v>
          </cell>
        </row>
        <row r="3314">
          <cell r="EJ3314" t="str">
            <v>Spica Elastic Limited</v>
          </cell>
        </row>
        <row r="3315">
          <cell r="EJ3315" t="str">
            <v>Spotless Plastics (HK) Ltd</v>
          </cell>
        </row>
        <row r="3316">
          <cell r="EJ3316" t="str">
            <v>Sprintprints</v>
          </cell>
        </row>
        <row r="3317">
          <cell r="EJ3317" t="str">
            <v>Sree Bhagavathy Enterprises</v>
          </cell>
        </row>
        <row r="3318">
          <cell r="EJ3318" t="str">
            <v>Sree Durga Enterprises</v>
          </cell>
        </row>
        <row r="3319">
          <cell r="EJ3319" t="str">
            <v>Sree Kamal Silks</v>
          </cell>
        </row>
        <row r="3320">
          <cell r="EJ3320" t="str">
            <v>Sree Krishna Industries</v>
          </cell>
        </row>
        <row r="3321">
          <cell r="EJ3321" t="str">
            <v>Sree Ram Industries</v>
          </cell>
        </row>
        <row r="3322">
          <cell r="EJ3322" t="str">
            <v>Sree Sugavaneshwara Knitting Co.</v>
          </cell>
        </row>
        <row r="3323">
          <cell r="EJ3323" t="str">
            <v>Sree Sugavaneshwara Traders</v>
          </cell>
        </row>
        <row r="3324">
          <cell r="EJ3324" t="str">
            <v>Sri Aruna Fabrics</v>
          </cell>
        </row>
        <row r="3325">
          <cell r="EJ3325" t="str">
            <v>Sri Balaji Textures</v>
          </cell>
        </row>
        <row r="3326">
          <cell r="EJ3326" t="str">
            <v>Sri Balamurugan Fabrics</v>
          </cell>
        </row>
        <row r="3327">
          <cell r="EJ3327" t="str">
            <v>Sri Gayathri Fabrics &amp; Accessories</v>
          </cell>
        </row>
        <row r="3328">
          <cell r="EJ3328" t="str">
            <v>Sri Krishna Fabrics</v>
          </cell>
        </row>
        <row r="3329">
          <cell r="EJ3329" t="str">
            <v>Sri Kumaran Agency</v>
          </cell>
        </row>
        <row r="3330">
          <cell r="EJ3330" t="str">
            <v>Sri Lakshmi</v>
          </cell>
        </row>
        <row r="3331">
          <cell r="EJ3331" t="str">
            <v>Sri Manjunatha Engineer</v>
          </cell>
        </row>
        <row r="3332">
          <cell r="EJ3332" t="str">
            <v>Sri Maruthi Linings</v>
          </cell>
        </row>
        <row r="3333">
          <cell r="EJ3333" t="str">
            <v>Sri Ram Krishna Offset</v>
          </cell>
        </row>
        <row r="3334">
          <cell r="EJ3334" t="str">
            <v>Sri Saraswathi Ganesh Fashions</v>
          </cell>
        </row>
        <row r="3335">
          <cell r="EJ3335" t="str">
            <v>Sri Shankeswara Textiles</v>
          </cell>
        </row>
        <row r="3336">
          <cell r="EJ3336" t="str">
            <v>Sri Vinay Flex</v>
          </cell>
        </row>
        <row r="3337">
          <cell r="EJ3337" t="str">
            <v>Sri Vinayaka Tapes</v>
          </cell>
        </row>
        <row r="3338">
          <cell r="EJ3338" t="str">
            <v>Srinivasa Fine Arts p Ltd</v>
          </cell>
        </row>
        <row r="3339">
          <cell r="EJ3339" t="str">
            <v>Stalwart Sourcing Solutions</v>
          </cell>
        </row>
        <row r="3340">
          <cell r="EJ3340" t="str">
            <v>Stitch-9</v>
          </cell>
        </row>
        <row r="3341">
          <cell r="EJ3341" t="str">
            <v>Strands International</v>
          </cell>
        </row>
        <row r="3342">
          <cell r="EJ3342" t="str">
            <v>Style Craft Embro and Print</v>
          </cell>
        </row>
        <row r="3343">
          <cell r="EJ3343" t="str">
            <v>Subbarow Retail</v>
          </cell>
        </row>
        <row r="3344">
          <cell r="EJ3344" t="str">
            <v>Subh Laxmi Syntex Ltd.</v>
          </cell>
        </row>
        <row r="3345">
          <cell r="EJ3345" t="str">
            <v>Sublime Creations</v>
          </cell>
        </row>
        <row r="3346">
          <cell r="EJ3346" t="str">
            <v>Success Apparels</v>
          </cell>
        </row>
        <row r="3347">
          <cell r="EJ3347" t="str">
            <v>Sudeep Enterprises</v>
          </cell>
        </row>
        <row r="3348">
          <cell r="EJ3348" t="str">
            <v>Suditi Industries</v>
          </cell>
        </row>
        <row r="3349">
          <cell r="EJ3349" t="str">
            <v>Suman Fab</v>
          </cell>
        </row>
        <row r="3350">
          <cell r="EJ3350" t="str">
            <v>Sumanahalli Society</v>
          </cell>
        </row>
        <row r="3351">
          <cell r="EJ3351" t="str">
            <v>Sumitex International Company Ltd</v>
          </cell>
        </row>
        <row r="3352">
          <cell r="EJ3352" t="str">
            <v>Sumith Packaging</v>
          </cell>
        </row>
        <row r="3353">
          <cell r="EJ3353" t="str">
            <v>Sumitsu Apparel Pvt. Ltd.</v>
          </cell>
        </row>
        <row r="3354">
          <cell r="EJ3354" t="str">
            <v>Summer Blue Clothing Pvt Ltd</v>
          </cell>
        </row>
        <row r="3355">
          <cell r="EJ3355" t="str">
            <v>Sun &amp; Ski Exports Pvt. Ltd.</v>
          </cell>
        </row>
        <row r="3356">
          <cell r="EJ3356" t="str">
            <v>Sun Tak Weaving And Printing Factor</v>
          </cell>
        </row>
        <row r="3357">
          <cell r="EJ3357" t="str">
            <v>Sun Tin Lun Offset</v>
          </cell>
        </row>
        <row r="3358">
          <cell r="EJ3358" t="str">
            <v>Super Overseas Pvt Ltd</v>
          </cell>
        </row>
        <row r="3359">
          <cell r="EJ3359" t="str">
            <v>Super Spinning Mills Ltd.</v>
          </cell>
        </row>
        <row r="3360">
          <cell r="EJ3360" t="str">
            <v>Superfine Colortex Prints Pvt Ltd</v>
          </cell>
        </row>
        <row r="3361">
          <cell r="EJ3361" t="str">
            <v>Superfine Knitters Ltd</v>
          </cell>
        </row>
        <row r="3362">
          <cell r="EJ3362" t="str">
            <v>Superfine Knitters Ltd.</v>
          </cell>
        </row>
        <row r="3363">
          <cell r="EJ3363" t="str">
            <v>Supertex Labels Pvt. Ltd.</v>
          </cell>
        </row>
        <row r="3364">
          <cell r="EJ3364" t="str">
            <v>Supertex Wraps Pvt.Ltd.</v>
          </cell>
        </row>
        <row r="3365">
          <cell r="EJ3365" t="str">
            <v>Supertex labels Pvt Ltd</v>
          </cell>
        </row>
        <row r="3366">
          <cell r="EJ3366" t="str">
            <v>Suravee Garments Limited</v>
          </cell>
        </row>
        <row r="3367">
          <cell r="EJ3367" t="str">
            <v>Surbhi Creations</v>
          </cell>
        </row>
        <row r="3368">
          <cell r="EJ3368" t="str">
            <v>Surya Enterprises</v>
          </cell>
        </row>
        <row r="3369">
          <cell r="EJ3369" t="str">
            <v>Surya Processors Pvt. Ltd</v>
          </cell>
        </row>
        <row r="3370">
          <cell r="EJ3370" t="str">
            <v>Surya Processors Pvt. Ltd.</v>
          </cell>
        </row>
        <row r="3371">
          <cell r="EJ3371" t="str">
            <v>Suryajothi Spinning Mills</v>
          </cell>
        </row>
        <row r="3372">
          <cell r="EJ3372" t="str">
            <v>Sushitex Exports (India) Ltd</v>
          </cell>
        </row>
        <row r="3373">
          <cell r="EJ3373" t="str">
            <v>Sutlej Textiles &amp; Industries Ltd.</v>
          </cell>
        </row>
        <row r="3374">
          <cell r="EJ3374" t="str">
            <v>Suzhon Deyi Textiles</v>
          </cell>
        </row>
        <row r="3375">
          <cell r="EJ3375" t="str">
            <v>Suzhou Xiadan Knitted co., Ltd</v>
          </cell>
        </row>
        <row r="3376">
          <cell r="EJ3376" t="str">
            <v>Swarovski India Pvt.Ltd.</v>
          </cell>
        </row>
        <row r="3377">
          <cell r="EJ3377" t="str">
            <v>Swasti Vinayaka Synthetics Ltd.</v>
          </cell>
        </row>
        <row r="3378">
          <cell r="EJ3378" t="str">
            <v>Swetha Garments</v>
          </cell>
        </row>
        <row r="3379">
          <cell r="EJ3379" t="str">
            <v>Swicofil AG Textile Services</v>
          </cell>
        </row>
        <row r="3380">
          <cell r="EJ3380" t="str">
            <v>Synergy</v>
          </cell>
        </row>
        <row r="3381">
          <cell r="EJ3381" t="str">
            <v>T &amp; S BUTTONS CO. LTD.s</v>
          </cell>
        </row>
        <row r="3382">
          <cell r="EJ3382" t="str">
            <v>T &amp; S Buttons Lanka (Pvt.) Ltd.</v>
          </cell>
        </row>
        <row r="3383">
          <cell r="EJ3383" t="str">
            <v>T F GARMENTS</v>
          </cell>
        </row>
        <row r="3384">
          <cell r="EJ3384" t="str">
            <v>T M ABDUL GAFFOOR &amp; CO</v>
          </cell>
        </row>
        <row r="3385">
          <cell r="EJ3385" t="str">
            <v>T T INDUSTRIES</v>
          </cell>
        </row>
        <row r="3386">
          <cell r="EJ3386" t="str">
            <v>T.John College</v>
          </cell>
        </row>
        <row r="3387">
          <cell r="EJ3387" t="str">
            <v>T.T.LIMITED</v>
          </cell>
        </row>
        <row r="3388">
          <cell r="EJ3388" t="str">
            <v>TAI HING LABELS FACTORY</v>
          </cell>
        </row>
        <row r="3389">
          <cell r="EJ3389" t="str">
            <v>TAI YUEN TEXTILES CO. LTD.</v>
          </cell>
        </row>
        <row r="3390">
          <cell r="EJ3390" t="str">
            <v>TAIHUA HIGH- TECH DYEING &amp; FINISHIN</v>
          </cell>
        </row>
        <row r="3391">
          <cell r="EJ3391" t="str">
            <v>TAIZHOU GLOBAL TRADING CO.LTD</v>
          </cell>
        </row>
        <row r="3392">
          <cell r="EJ3392" t="str">
            <v>TAK LEE LABEL Co.</v>
          </cell>
        </row>
        <row r="3393">
          <cell r="EJ3393" t="str">
            <v>TAKISADA &amp; CO. LTD.</v>
          </cell>
        </row>
        <row r="3394">
          <cell r="EJ3394" t="str">
            <v>TALLAM APPARELS</v>
          </cell>
        </row>
        <row r="3395">
          <cell r="EJ3395" t="str">
            <v>TALLIA DI DELFINO DIV.</v>
          </cell>
        </row>
        <row r="3396">
          <cell r="EJ3396" t="str">
            <v>TAN TEKSTIL</v>
          </cell>
        </row>
        <row r="3397">
          <cell r="EJ3397" t="str">
            <v>TANFAC APPARELS LIMITED</v>
          </cell>
        </row>
        <row r="3398">
          <cell r="EJ3398" t="str">
            <v>TAPIO CREATIONS PVT. LTD.</v>
          </cell>
        </row>
        <row r="3399">
          <cell r="EJ3399" t="str">
            <v>TARUL LEATHERS MANUFACTURERS</v>
          </cell>
        </row>
        <row r="3400">
          <cell r="EJ3400" t="str">
            <v>TARULATA TEXTILES</v>
          </cell>
        </row>
        <row r="3401">
          <cell r="EJ3401" t="str">
            <v>TARZ DISTRIBUTION INDIA PVT LTD</v>
          </cell>
        </row>
        <row r="3402">
          <cell r="EJ3402" t="str">
            <v>TATULEGE INDIA PRIVATE LIMITED</v>
          </cell>
        </row>
        <row r="3403">
          <cell r="EJ3403" t="str">
            <v>TAURUZ</v>
          </cell>
        </row>
        <row r="3404">
          <cell r="EJ3404" t="str">
            <v>TCNS CLOTHING CO PVT LTD</v>
          </cell>
        </row>
        <row r="3405">
          <cell r="EJ3405" t="str">
            <v>TCNS LIMITED</v>
          </cell>
        </row>
        <row r="3406">
          <cell r="EJ3406" t="str">
            <v>TCS Srl</v>
          </cell>
        </row>
        <row r="3407">
          <cell r="EJ3407" t="str">
            <v>TECH CONNECT RETAIL  PVT LTD</v>
          </cell>
        </row>
        <row r="3408">
          <cell r="EJ3408" t="str">
            <v>TEIJIN FRONTIER INDIA PVT LIMITED</v>
          </cell>
        </row>
        <row r="3409">
          <cell r="EJ3409" t="str">
            <v>TEN   CATE  PERMESS  ( UK ) Ltd.</v>
          </cell>
        </row>
        <row r="3410">
          <cell r="EJ3410" t="str">
            <v>TEN CATE</v>
          </cell>
        </row>
        <row r="3411">
          <cell r="EJ3411" t="str">
            <v>TERRAMAR SALES PVT. LTD.</v>
          </cell>
        </row>
        <row r="3412">
          <cell r="EJ3412" t="str">
            <v>TESSITURA DI ROBECCHETTO CANDIANI S</v>
          </cell>
        </row>
        <row r="3413">
          <cell r="EJ3413" t="str">
            <v>TESSITURA MONTI SPA</v>
          </cell>
        </row>
        <row r="3414">
          <cell r="EJ3414" t="str">
            <v>TESSITURA SERICA MOLINELLI S.R.L.</v>
          </cell>
        </row>
        <row r="3415">
          <cell r="EJ3415" t="str">
            <v>TESSITURA TAIANA VIRGILO</v>
          </cell>
        </row>
        <row r="3416">
          <cell r="EJ3416" t="str">
            <v>TESTA SPA</v>
          </cell>
        </row>
        <row r="3417">
          <cell r="EJ3417" t="str">
            <v>TEX CORP LTD</v>
          </cell>
        </row>
        <row r="3418">
          <cell r="EJ3418" t="str">
            <v>TEX CORP PRIVATE LIMITED</v>
          </cell>
        </row>
        <row r="3419">
          <cell r="EJ3419" t="str">
            <v>TEX INDIA CLOTHING</v>
          </cell>
        </row>
        <row r="3420">
          <cell r="EJ3420" t="str">
            <v>TEX INDIA TECHNOLOGIES</v>
          </cell>
        </row>
        <row r="3421">
          <cell r="EJ3421" t="str">
            <v>TEX ZIPPERS</v>
          </cell>
        </row>
        <row r="3422">
          <cell r="EJ3422" t="str">
            <v>TEXCHEM BLOBAL</v>
          </cell>
        </row>
        <row r="3423">
          <cell r="EJ3423" t="str">
            <v>TEXCO APPAREL</v>
          </cell>
        </row>
        <row r="3424">
          <cell r="EJ3424" t="str">
            <v>TEXLEN LINEN A.S.</v>
          </cell>
        </row>
        <row r="3425">
          <cell r="EJ3425" t="str">
            <v>TEXMANTOVA SPA</v>
          </cell>
        </row>
        <row r="3426">
          <cell r="EJ3426" t="str">
            <v>TEXMODA PTE LTD</v>
          </cell>
        </row>
        <row r="3427">
          <cell r="EJ3427" t="str">
            <v>TEXORANGE CREATION LTD</v>
          </cell>
        </row>
        <row r="3428">
          <cell r="EJ3428" t="str">
            <v>TEXORN (PVT) LTD</v>
          </cell>
        </row>
        <row r="3429">
          <cell r="EJ3429" t="str">
            <v>TEXPERTS INDIA PRIVATE LIMITED</v>
          </cell>
        </row>
        <row r="3430">
          <cell r="EJ3430" t="str">
            <v>TEXPORT INDS - GS</v>
          </cell>
        </row>
        <row r="3431">
          <cell r="EJ3431" t="str">
            <v>TEXPORT INDUSTRIES PVT LTD</v>
          </cell>
        </row>
        <row r="3432">
          <cell r="EJ3432" t="str">
            <v>TEXTREND</v>
          </cell>
        </row>
        <row r="3433">
          <cell r="EJ3433" t="str">
            <v>TEXTREND LIFESTYLE PRIVATE LIMITED</v>
          </cell>
        </row>
        <row r="3434">
          <cell r="EJ3434" t="str">
            <v>TEXVISTA INTERNATIONAL PTE LTD</v>
          </cell>
        </row>
        <row r="3435">
          <cell r="EJ3435" t="str">
            <v>TEXWAY INC</v>
          </cell>
        </row>
        <row r="3436">
          <cell r="EJ3436" t="str">
            <v>TEXWORLD FASHIONS PVT. LT</v>
          </cell>
        </row>
        <row r="3437">
          <cell r="EJ3437" t="str">
            <v>TGS TRADING COMPANY</v>
          </cell>
        </row>
        <row r="3438">
          <cell r="EJ3438" t="str">
            <v>THAI UNIQUE</v>
          </cell>
        </row>
        <row r="3439">
          <cell r="EJ3439" t="str">
            <v>THANGAMMAN FASHIONS</v>
          </cell>
        </row>
        <row r="3440">
          <cell r="EJ3440" t="str">
            <v>THAQUE  &amp; CO</v>
          </cell>
        </row>
        <row r="3441">
          <cell r="EJ3441" t="str">
            <v>THE    RUBY  MILLS  LIMITED</v>
          </cell>
        </row>
        <row r="3442">
          <cell r="EJ3442" t="str">
            <v>THE ARVIND MILLS LIMITED A/C</v>
          </cell>
        </row>
        <row r="3443">
          <cell r="EJ3443" t="str">
            <v>THE COTS KNITS</v>
          </cell>
        </row>
        <row r="3444">
          <cell r="EJ3444" t="str">
            <v>THE EASTERN M.A.R.T.</v>
          </cell>
        </row>
        <row r="3445">
          <cell r="EJ3445" t="str">
            <v>THE EASTERN MART</v>
          </cell>
        </row>
        <row r="3446">
          <cell r="EJ3446" t="str">
            <v>THE EMPRESS TRADING COMPANY</v>
          </cell>
        </row>
        <row r="3447">
          <cell r="EJ3447" t="str">
            <v>THE GRAPHIC LABEL GROUP (HK) LTD</v>
          </cell>
        </row>
        <row r="3448">
          <cell r="EJ3448" t="str">
            <v>THE ITALIAN JOB</v>
          </cell>
        </row>
        <row r="3449">
          <cell r="EJ3449" t="str">
            <v>THE LOCKE GROUP</v>
          </cell>
        </row>
        <row r="3450">
          <cell r="EJ3450" t="str">
            <v>THE MOTHER APPAREALS</v>
          </cell>
        </row>
        <row r="3451">
          <cell r="EJ3451" t="str">
            <v>THE OVERSEAS APPARELS AND</v>
          </cell>
        </row>
        <row r="3452">
          <cell r="EJ3452" t="str">
            <v>THE RUBY MILLS LTD</v>
          </cell>
        </row>
        <row r="3453">
          <cell r="EJ3453" t="str">
            <v>THE SHIRT HOUSE</v>
          </cell>
        </row>
        <row r="3454">
          <cell r="EJ3454" t="str">
            <v>THEME EXPORTS</v>
          </cell>
        </row>
        <row r="3455">
          <cell r="EJ3455" t="str">
            <v>THIRUMURUGAN TEX</v>
          </cell>
        </row>
        <row r="3456">
          <cell r="EJ3456" t="str">
            <v>THREADS ( INDIA )LIMITED</v>
          </cell>
        </row>
        <row r="3457">
          <cell r="EJ3457" t="str">
            <v>THREE'S COMPANY TEXTILES AND</v>
          </cell>
        </row>
        <row r="3458">
          <cell r="EJ3458" t="str">
            <v>THRUPPTHI EXPORTS</v>
          </cell>
        </row>
        <row r="3459">
          <cell r="EJ3459" t="str">
            <v>TIANJIN NEW TEXTILES IMPORT</v>
          </cell>
        </row>
        <row r="3460">
          <cell r="EJ3460" t="str">
            <v>TIANJIN TIANGE TEXTILE CO LTD</v>
          </cell>
        </row>
        <row r="3461">
          <cell r="EJ3461" t="str">
            <v>TIAZHOU HONGCHANG GLASSES CO. LTD</v>
          </cell>
        </row>
        <row r="3462">
          <cell r="EJ3462" t="str">
            <v>TIBITI FULLY FASHION</v>
          </cell>
        </row>
        <row r="3463">
          <cell r="EJ3463" t="str">
            <v>TIMER FOOTWEAR TRADING CO LTD</v>
          </cell>
        </row>
        <row r="3464">
          <cell r="EJ3464" t="str">
            <v>TIN NGAI COMPUTER EMBROIDERY</v>
          </cell>
        </row>
        <row r="3465">
          <cell r="EJ3465" t="str">
            <v>TINABANG LEATHER PRODUCTS</v>
          </cell>
        </row>
        <row r="3466">
          <cell r="EJ3466" t="str">
            <v>TIRUMALA TEXTILE MILL</v>
          </cell>
        </row>
        <row r="3467">
          <cell r="EJ3467" t="str">
            <v>TITAN PE TECHNOLOGIES</v>
          </cell>
        </row>
        <row r="3468">
          <cell r="EJ3468" t="str">
            <v>TITICO EXPORTS PVT LTD</v>
          </cell>
        </row>
        <row r="3469">
          <cell r="EJ3469" t="str">
            <v>TITICO�EXPORTS PVT LTD</v>
          </cell>
        </row>
        <row r="3470">
          <cell r="EJ3470" t="str">
            <v>TMD Packaging Private Limited</v>
          </cell>
        </row>
        <row r="3471">
          <cell r="EJ3471" t="str">
            <v>TMS (fashion) Pvt Ltd</v>
          </cell>
        </row>
        <row r="3472">
          <cell r="EJ3472" t="str">
            <v>TONGLING WORLDBEST LINEN &amp;</v>
          </cell>
        </row>
        <row r="3473">
          <cell r="EJ3473" t="str">
            <v>TONGXIANG DAXIANG WOOL</v>
          </cell>
        </row>
        <row r="3474">
          <cell r="EJ3474" t="str">
            <v>TONGXIANG ZHUYAN TEXTILE &amp;</v>
          </cell>
        </row>
        <row r="3475">
          <cell r="EJ3475" t="str">
            <v>TOPNET INTERNATIONAL LTD</v>
          </cell>
        </row>
        <row r="3476">
          <cell r="EJ3476" t="str">
            <v>TORAY JIFA TEXTILE CO. LTD</v>
          </cell>
        </row>
        <row r="3477">
          <cell r="EJ3477" t="str">
            <v>TOTAL WARDROBE SOLUTIONS</v>
          </cell>
        </row>
        <row r="3478">
          <cell r="EJ3478" t="str">
            <v>TREEWALKER TECHNOLOGIES PRIVATE LTD</v>
          </cell>
        </row>
        <row r="3479">
          <cell r="EJ3479" t="str">
            <v>TRENDS APPAREL PVT LTD</v>
          </cell>
        </row>
        <row r="3480">
          <cell r="EJ3480" t="str">
            <v>TREXTA INDIA LEATHER ACCESSORIES MF</v>
          </cell>
        </row>
        <row r="3481">
          <cell r="EJ3481" t="str">
            <v>TRIGGER APPARELS LIMITED</v>
          </cell>
        </row>
        <row r="3482">
          <cell r="EJ3482" t="str">
            <v>TRINITY APPARELS PVT LTD</v>
          </cell>
        </row>
        <row r="3483">
          <cell r="EJ3483" t="str">
            <v>TRINITY INTERNATIONAL</v>
          </cell>
        </row>
        <row r="3484">
          <cell r="EJ3484" t="str">
            <v>TRINITY TEX TRADE LLP</v>
          </cell>
        </row>
        <row r="3485">
          <cell r="EJ3485" t="str">
            <v>TRIO APPARELS INDIA PVT LTD</v>
          </cell>
        </row>
        <row r="3486">
          <cell r="EJ3486" t="str">
            <v>TROIKA BG PTE LTD</v>
          </cell>
        </row>
        <row r="3487">
          <cell r="EJ3487" t="str">
            <v>TROPICAL EXIM INTERNATIONAL PVT.LTD</v>
          </cell>
        </row>
        <row r="3488">
          <cell r="EJ3488" t="str">
            <v>TROPICAL HK LIMITED</v>
          </cell>
        </row>
        <row r="3489">
          <cell r="EJ3489" t="str">
            <v>TRUMP CROWN (HONG KONG) LIMITED</v>
          </cell>
        </row>
        <row r="3490">
          <cell r="EJ3490" t="str">
            <v>TULIP ELASTICS PVT LTD</v>
          </cell>
        </row>
        <row r="3491">
          <cell r="EJ3491" t="str">
            <v>TULIPS INTERNATIONAL</v>
          </cell>
        </row>
        <row r="3492">
          <cell r="EJ3492" t="str">
            <v>TUNTEX TEXTILE (THAILAND) CO. LTD</v>
          </cell>
        </row>
        <row r="3493">
          <cell r="EJ3493" t="str">
            <v>TUREL SALES CORPORATION</v>
          </cell>
        </row>
        <row r="3494">
          <cell r="EJ3494" t="str">
            <v>TURNBULL &amp; ASSER LIMITED</v>
          </cell>
        </row>
        <row r="3495">
          <cell r="EJ3495" t="str">
            <v>TURQUOISE AND GOLD APPARELS PVT LTD</v>
          </cell>
        </row>
        <row r="3496">
          <cell r="EJ3496" t="str">
            <v>TVL. ARUNODAYA CREATIONS</v>
          </cell>
        </row>
        <row r="3497">
          <cell r="EJ3497" t="str">
            <v>TWINKLE FASHIONS</v>
          </cell>
        </row>
        <row r="3498">
          <cell r="EJ3498" t="str">
            <v>TWISH</v>
          </cell>
        </row>
        <row r="3499">
          <cell r="EJ3499" t="str">
            <v>TWO S FASHIONS AND CREATION</v>
          </cell>
        </row>
        <row r="3500">
          <cell r="EJ3500" t="str">
            <v>Tag-it Pacific Ltd.</v>
          </cell>
        </row>
        <row r="3501">
          <cell r="EJ3501" t="str">
            <v>Tahi Fashion Fabric Co. Ltd.</v>
          </cell>
        </row>
        <row r="3502">
          <cell r="EJ3502" t="str">
            <v>Taiwan Printing  &amp; Labeling Co Ltd</v>
          </cell>
        </row>
        <row r="3503">
          <cell r="EJ3503" t="str">
            <v>Tallam N Nanjunda Setty Bros</v>
          </cell>
        </row>
        <row r="3504">
          <cell r="EJ3504" t="str">
            <v>Tamori Textiles Pvt. Ltd.</v>
          </cell>
        </row>
        <row r="3505">
          <cell r="EJ3505" t="str">
            <v>Tanfac</v>
          </cell>
        </row>
        <row r="3506">
          <cell r="EJ3506" t="str">
            <v>Tapes &amp; Gifts</v>
          </cell>
        </row>
        <row r="3507">
          <cell r="EJ3507" t="str">
            <v>Tarun Textiles</v>
          </cell>
        </row>
        <row r="3508">
          <cell r="EJ3508" t="str">
            <v>Teja Industries</v>
          </cell>
        </row>
        <row r="3509">
          <cell r="EJ3509" t="str">
            <v>Tessitura Mauri s.p.a</v>
          </cell>
        </row>
        <row r="3510">
          <cell r="EJ3510" t="str">
            <v>Tessitura Monti India(p) Ltd</v>
          </cell>
        </row>
        <row r="3511">
          <cell r="EJ3511" t="str">
            <v>Tessitura Taiana Virgilo Spa</v>
          </cell>
        </row>
        <row r="3512">
          <cell r="EJ3512" t="str">
            <v>Tessuti Di Sondrio</v>
          </cell>
        </row>
        <row r="3513">
          <cell r="EJ3513" t="str">
            <v>Tessuti International (India)</v>
          </cell>
        </row>
        <row r="3514">
          <cell r="EJ3514" t="str">
            <v>Texorn ( PVT ) ltd</v>
          </cell>
        </row>
        <row r="3515">
          <cell r="EJ3515" t="str">
            <v>Texport Clothing Industires</v>
          </cell>
        </row>
        <row r="3516">
          <cell r="EJ3516" t="str">
            <v>Texport Garments</v>
          </cell>
        </row>
        <row r="3517">
          <cell r="EJ3517" t="str">
            <v>Texpro International Promotex</v>
          </cell>
        </row>
        <row r="3518">
          <cell r="EJ3518" t="str">
            <v>Textil Riba S/A</v>
          </cell>
        </row>
        <row r="3519">
          <cell r="EJ3519" t="str">
            <v>Textile Sourcing &amp; Services</v>
          </cell>
        </row>
        <row r="3520">
          <cell r="EJ3520" t="str">
            <v>Textile Tapes Corporation</v>
          </cell>
        </row>
        <row r="3521">
          <cell r="EJ3521" t="str">
            <v>Textilwerk Carl Friedrich Gmbh + Co</v>
          </cell>
        </row>
        <row r="3522">
          <cell r="EJ3522" t="str">
            <v>Textol Limited</v>
          </cell>
        </row>
        <row r="3523">
          <cell r="EJ3523" t="str">
            <v>Textrades</v>
          </cell>
        </row>
        <row r="3524">
          <cell r="EJ3524" t="str">
            <v>Textrend Textiles</v>
          </cell>
        </row>
        <row r="3525">
          <cell r="EJ3525" t="str">
            <v>Thai Textile Industry Public Co</v>
          </cell>
        </row>
        <row r="3526">
          <cell r="EJ3526" t="str">
            <v>Thai Yamaki Co Ltd.</v>
          </cell>
        </row>
        <row r="3527">
          <cell r="EJ3527" t="str">
            <v>Thangamman Garments</v>
          </cell>
        </row>
        <row r="3528">
          <cell r="EJ3528" t="str">
            <v>The British Van Heusen Co Ltd</v>
          </cell>
        </row>
        <row r="3529">
          <cell r="EJ3529" t="str">
            <v>The Estex Woollen Mills Pvt. Ltd.</v>
          </cell>
        </row>
        <row r="3530">
          <cell r="EJ3530" t="str">
            <v>The Kothari Fabs</v>
          </cell>
        </row>
        <row r="3531">
          <cell r="EJ3531" t="str">
            <v>The Morarjee Goculdas Spg.</v>
          </cell>
        </row>
        <row r="3532">
          <cell r="EJ3532" t="str">
            <v>The Prakaash Collection</v>
          </cell>
        </row>
        <row r="3533">
          <cell r="EJ3533" t="str">
            <v>The Prakash Collection</v>
          </cell>
        </row>
        <row r="3534">
          <cell r="EJ3534" t="str">
            <v>The Rose International</v>
          </cell>
        </row>
        <row r="3535">
          <cell r="EJ3535" t="str">
            <v>The Shanin Ltd.</v>
          </cell>
        </row>
        <row r="3536">
          <cell r="EJ3536" t="str">
            <v>The Wood People</v>
          </cell>
        </row>
        <row r="3537">
          <cell r="EJ3537" t="str">
            <v>The Yarn Guru India Inc</v>
          </cell>
        </row>
        <row r="3538">
          <cell r="EJ3538" t="str">
            <v>Thirumagal Printers</v>
          </cell>
        </row>
        <row r="3539">
          <cell r="EJ3539" t="str">
            <v>Tian Yi Textile Co. Ltd.</v>
          </cell>
        </row>
        <row r="3540">
          <cell r="EJ3540" t="str">
            <v>Tianjin Golden Mountain Trade Co  L</v>
          </cell>
        </row>
        <row r="3541">
          <cell r="EJ3541" t="str">
            <v>Tianjin Tiange Textile Co Ltd.</v>
          </cell>
        </row>
        <row r="3542">
          <cell r="EJ3542" t="str">
            <v>Tie - Knots International</v>
          </cell>
        </row>
        <row r="3543">
          <cell r="EJ3543" t="str">
            <v>Tiger Button Co Inc</v>
          </cell>
        </row>
        <row r="3544">
          <cell r="EJ3544" t="str">
            <v>Tirupati Enterprises</v>
          </cell>
        </row>
        <row r="3545">
          <cell r="EJ3545" t="str">
            <v>Tommy Hilfier(HK) Ltd-</v>
          </cell>
        </row>
        <row r="3546">
          <cell r="EJ3546" t="str">
            <v>Tongxiang Daxiang wool products co ltd</v>
          </cell>
        </row>
        <row r="3547">
          <cell r="EJ3547" t="str">
            <v>Tootal fabrics (Holland) b.v.</v>
          </cell>
        </row>
        <row r="3548">
          <cell r="EJ3548" t="str">
            <v>Top Light Labels</v>
          </cell>
        </row>
        <row r="3549">
          <cell r="EJ3549" t="str">
            <v>Top One (Tianjin ) Import &amp; Export</v>
          </cell>
        </row>
        <row r="3550">
          <cell r="EJ3550" t="str">
            <v>Topman Exports</v>
          </cell>
        </row>
        <row r="3551">
          <cell r="EJ3551" t="str">
            <v>Trabaldo Togna</v>
          </cell>
        </row>
        <row r="3552">
          <cell r="EJ3552" t="str">
            <v>Treasure Lounge Limited</v>
          </cell>
        </row>
        <row r="3553">
          <cell r="EJ3553" t="str">
            <v>Trendy Virus Enterprises</v>
          </cell>
        </row>
        <row r="3554">
          <cell r="EJ3554" t="str">
            <v>Trendz Polypack Industries</v>
          </cell>
        </row>
        <row r="3555">
          <cell r="EJ3555" t="str">
            <v>Tricot Industries Pvt Ltd</v>
          </cell>
        </row>
        <row r="3556">
          <cell r="EJ3556" t="str">
            <v>Trimurti Plastics</v>
          </cell>
        </row>
        <row r="3557">
          <cell r="EJ3557" t="str">
            <v>Trimurti Polychem Private Limited</v>
          </cell>
        </row>
        <row r="3558">
          <cell r="EJ3558" t="str">
            <v>Trimurti Polychem Pvt. Ltd.</v>
          </cell>
        </row>
        <row r="3559">
          <cell r="EJ3559" t="str">
            <v>Trinity Apparels</v>
          </cell>
        </row>
        <row r="3560">
          <cell r="EJ3560" t="str">
            <v>Trinity Marketing Pvt Ltd</v>
          </cell>
        </row>
        <row r="3561">
          <cell r="EJ3561" t="str">
            <v>Tristar International</v>
          </cell>
        </row>
        <row r="3562">
          <cell r="EJ3562" t="str">
            <v>Triveni Apparels</v>
          </cell>
        </row>
        <row r="3563">
          <cell r="EJ3563" t="str">
            <v>Triwo Trading Limited</v>
          </cell>
        </row>
        <row r="3564">
          <cell r="EJ3564" t="str">
            <v>Tropical Exim International Pv</v>
          </cell>
        </row>
        <row r="3565">
          <cell r="EJ3565" t="str">
            <v>Trusler Button Accessories Ltd</v>
          </cell>
        </row>
        <row r="3566">
          <cell r="EJ3566" t="str">
            <v>Tuntex Textile</v>
          </cell>
        </row>
        <row r="3567">
          <cell r="EJ3567" t="str">
            <v>Turel sales corpn</v>
          </cell>
        </row>
        <row r="3568">
          <cell r="EJ3568" t="str">
            <v>Twenty Ten Merchandising Services</v>
          </cell>
        </row>
        <row r="3569">
          <cell r="EJ3569" t="str">
            <v>U B Global</v>
          </cell>
        </row>
        <row r="3570">
          <cell r="EJ3570" t="str">
            <v>U.K.P.ACCESSORIES</v>
          </cell>
        </row>
        <row r="3571">
          <cell r="EJ3571" t="str">
            <v>UB INTERNATIONAL TRADING LIMITED</v>
          </cell>
        </row>
        <row r="3572">
          <cell r="EJ3572" t="str">
            <v>UDAY INDUSTRIES</v>
          </cell>
        </row>
        <row r="3573">
          <cell r="EJ3573" t="str">
            <v>UGURTEKS TEXTILE PRODUCTS  CO</v>
          </cell>
        </row>
        <row r="3574">
          <cell r="EJ3574" t="str">
            <v>UKL ENTERPRISE CO LTD</v>
          </cell>
        </row>
        <row r="3575">
          <cell r="EJ3575" t="str">
            <v>UKP Accessories</v>
          </cell>
        </row>
        <row r="3576">
          <cell r="EJ3576" t="str">
            <v>ULSTER WEAVERS LTD</v>
          </cell>
        </row>
        <row r="3577">
          <cell r="EJ3577" t="str">
            <v>UNI TEXTILE INC</v>
          </cell>
        </row>
        <row r="3578">
          <cell r="EJ3578" t="str">
            <v>UNIK TECHNOLOGYZ</v>
          </cell>
        </row>
        <row r="3579">
          <cell r="EJ3579" t="str">
            <v>UNIKUBE KARTONS</v>
          </cell>
        </row>
        <row r="3580">
          <cell r="EJ3580" t="str">
            <v>UNION INTERNATIONAL ACCESSORIES (IN</v>
          </cell>
        </row>
        <row r="3581">
          <cell r="EJ3581" t="str">
            <v>UNION KNOPF (HK) LIMITED</v>
          </cell>
        </row>
        <row r="3582">
          <cell r="EJ3582" t="str">
            <v>UNIQUE GARMENTS TRADING COMPANY LIM</v>
          </cell>
        </row>
        <row r="3583">
          <cell r="EJ3583" t="str">
            <v>UNIQUE POWER HOLDINGS LIMITED</v>
          </cell>
        </row>
        <row r="3584">
          <cell r="EJ3584" t="str">
            <v>UNISEX SOLUTIONS</v>
          </cell>
        </row>
        <row r="3585">
          <cell r="EJ3585" t="str">
            <v>UNISOL INDIA PVT LTD</v>
          </cell>
        </row>
        <row r="3586">
          <cell r="EJ3586" t="str">
            <v>UNISTO GMBH</v>
          </cell>
        </row>
        <row r="3587">
          <cell r="EJ3587" t="str">
            <v>UNITED EXIM PVT LTD</v>
          </cell>
        </row>
        <row r="3588">
          <cell r="EJ3588" t="str">
            <v>UNITED KNITTING MILLS</v>
          </cell>
        </row>
        <row r="3589">
          <cell r="EJ3589" t="str">
            <v>UNITED PACKAGING SOLUTIONS</v>
          </cell>
        </row>
        <row r="3590">
          <cell r="EJ3590" t="str">
            <v>UNITEX APPARELS PRIVATE LIMITED.</v>
          </cell>
        </row>
        <row r="3591">
          <cell r="EJ3591" t="str">
            <v>UNITEX INTERNATION PVT. LTD</v>
          </cell>
        </row>
        <row r="3592">
          <cell r="EJ3592" t="str">
            <v>UNITIKA TRADING CO. LTD.</v>
          </cell>
        </row>
        <row r="3593">
          <cell r="EJ3593" t="str">
            <v>UNIVERSAL CLOTHING COMPANY</v>
          </cell>
        </row>
        <row r="3594">
          <cell r="EJ3594" t="str">
            <v>UNIVERSAL EXIM</v>
          </cell>
        </row>
        <row r="3595">
          <cell r="EJ3595" t="str">
            <v>UNIVERSAL FASHIONS</v>
          </cell>
        </row>
        <row r="3596">
          <cell r="EJ3596" t="str">
            <v>UNIVERSAL SEWING INC</v>
          </cell>
        </row>
        <row r="3597">
          <cell r="EJ3597" t="str">
            <v>UNIWORTH TEXTILES</v>
          </cell>
        </row>
        <row r="3598">
          <cell r="EJ3598" t="str">
            <v>UNIWORTH TEXTILES LIMITED</v>
          </cell>
        </row>
        <row r="3599">
          <cell r="EJ3599" t="str">
            <v>UNUA GLOBAL S.A.</v>
          </cell>
        </row>
        <row r="3600">
          <cell r="EJ3600" t="str">
            <v>UNallocated</v>
          </cell>
        </row>
        <row r="3601">
          <cell r="EJ3601" t="str">
            <v>URBANE MERCHANDISING LTD</v>
          </cell>
        </row>
        <row r="3602">
          <cell r="EJ3602" t="str">
            <v>UTKARSH APPARELS</v>
          </cell>
        </row>
        <row r="3603">
          <cell r="EJ3603" t="str">
            <v>UTSAV EXIM LIMITED</v>
          </cell>
        </row>
        <row r="3604">
          <cell r="EJ3604" t="str">
            <v>UV GARMENTS (P) LTD</v>
          </cell>
        </row>
        <row r="3605">
          <cell r="EJ3605" t="str">
            <v>Udyog Bharti</v>
          </cell>
        </row>
        <row r="3606">
          <cell r="EJ3606" t="str">
            <v>Ugo tech</v>
          </cell>
        </row>
        <row r="3607">
          <cell r="EJ3607" t="str">
            <v>Ujjawal Textiles</v>
          </cell>
        </row>
        <row r="3608">
          <cell r="EJ3608" t="str">
            <v>Ulmia Stoffe Gmbh</v>
          </cell>
        </row>
        <row r="3609">
          <cell r="EJ3609" t="str">
            <v>Uni Trading Co Ltd</v>
          </cell>
        </row>
        <row r="3610">
          <cell r="EJ3610" t="str">
            <v>Uniform World</v>
          </cell>
        </row>
        <row r="3611">
          <cell r="EJ3611" t="str">
            <v>Union Button Factory Ltd</v>
          </cell>
        </row>
        <row r="3612">
          <cell r="EJ3612" t="str">
            <v>Union Intl. Accessories P. Ltd.</v>
          </cell>
        </row>
        <row r="3613">
          <cell r="EJ3613" t="str">
            <v>Union Knopf Gmbh</v>
          </cell>
        </row>
        <row r="3614">
          <cell r="EJ3614" t="str">
            <v>Uniroyal Textile Industries Ltd</v>
          </cell>
        </row>
        <row r="3615">
          <cell r="EJ3615" t="str">
            <v>Unisto Limited</v>
          </cell>
        </row>
        <row r="3616">
          <cell r="EJ3616" t="str">
            <v>Unit Metal Buttons MFY Ltd</v>
          </cell>
        </row>
        <row r="3617">
          <cell r="EJ3617" t="str">
            <v>United Creations</v>
          </cell>
        </row>
        <row r="3618">
          <cell r="EJ3618" t="str">
            <v>United Fashion Trousers LTD</v>
          </cell>
        </row>
        <row r="3619">
          <cell r="EJ3619" t="str">
            <v>United Overseas Corporation</v>
          </cell>
        </row>
        <row r="3620">
          <cell r="EJ3620" t="str">
            <v>United Precision Plastics</v>
          </cell>
        </row>
        <row r="3621">
          <cell r="EJ3621" t="str">
            <v>Unitextile</v>
          </cell>
        </row>
        <row r="3622">
          <cell r="EJ3622" t="str">
            <v>Unity Garments</v>
          </cell>
        </row>
        <row r="3623">
          <cell r="EJ3623" t="str">
            <v>Univogue Garments Co. Limited</v>
          </cell>
        </row>
        <row r="3624">
          <cell r="EJ3624" t="str">
            <v>Uniworth International Ltd.</v>
          </cell>
        </row>
        <row r="3625">
          <cell r="EJ3625" t="str">
            <v>Usha Kiran Embroiders</v>
          </cell>
        </row>
        <row r="3626">
          <cell r="EJ3626" t="str">
            <v>Uttam Synthetic Pvt. Ltd.</v>
          </cell>
        </row>
        <row r="3627">
          <cell r="EJ3627" t="str">
            <v>V D SILK MILLS PVT LTD</v>
          </cell>
        </row>
        <row r="3628">
          <cell r="EJ3628" t="str">
            <v>V K ENTERPRISES</v>
          </cell>
        </row>
        <row r="3629">
          <cell r="EJ3629" t="str">
            <v>V K PRINTS</v>
          </cell>
        </row>
        <row r="3630">
          <cell r="EJ3630" t="str">
            <v>V R B EXPORTS</v>
          </cell>
        </row>
        <row r="3631">
          <cell r="EJ3631" t="str">
            <v>V TRANSFER PRINTS</v>
          </cell>
        </row>
        <row r="3632">
          <cell r="EJ3632" t="str">
            <v>V. FRAAS (INDIA) FASHION ACCESSORIE</v>
          </cell>
        </row>
        <row r="3633">
          <cell r="EJ3633" t="str">
            <v>V.D. FASHIONS</v>
          </cell>
        </row>
        <row r="3634">
          <cell r="EJ3634" t="str">
            <v>V.K Marketing</v>
          </cell>
        </row>
        <row r="3635">
          <cell r="EJ3635" t="str">
            <v>V.K. Polymers</v>
          </cell>
        </row>
        <row r="3636">
          <cell r="EJ3636" t="str">
            <v>V.K.N FABRICS</v>
          </cell>
        </row>
        <row r="3637">
          <cell r="EJ3637" t="str">
            <v>V.M.R Intertrade Pvt Ltd</v>
          </cell>
        </row>
        <row r="3638">
          <cell r="EJ3638" t="str">
            <v>V.R.V Garments</v>
          </cell>
        </row>
        <row r="3639">
          <cell r="EJ3639" t="str">
            <v>VAGAD'S</v>
          </cell>
        </row>
        <row r="3640">
          <cell r="EJ3640" t="str">
            <v>VAIBHAV BUTTON UDYOG</v>
          </cell>
        </row>
        <row r="3641">
          <cell r="EJ3641" t="str">
            <v>VALLABH KNITWEARS</v>
          </cell>
        </row>
        <row r="3642">
          <cell r="EJ3642" t="str">
            <v>VAN DELDEN GMBH</v>
          </cell>
        </row>
        <row r="3643">
          <cell r="EJ3643" t="str">
            <v>VARAAH IMPEX</v>
          </cell>
        </row>
        <row r="3644">
          <cell r="EJ3644" t="str">
            <v>VARDAANS</v>
          </cell>
        </row>
        <row r="3645">
          <cell r="EJ3645" t="str">
            <v>VARDHMAN NISSHINBO GARMENTS</v>
          </cell>
        </row>
        <row r="3646">
          <cell r="EJ3646" t="str">
            <v>VARDHMAN NISSHINBO GARMENTS COMPANY</v>
          </cell>
        </row>
        <row r="3647">
          <cell r="EJ3647" t="str">
            <v>VARDHMAN OVERSEAS</v>
          </cell>
        </row>
        <row r="3648">
          <cell r="EJ3648" t="str">
            <v>VARDHMAN TEXTILES LIMITED</v>
          </cell>
        </row>
        <row r="3649">
          <cell r="EJ3649" t="str">
            <v>VARDHMAN YARNS &amp; THREADS LIMITED</v>
          </cell>
        </row>
        <row r="3650">
          <cell r="EJ3650" t="str">
            <v>VARUN EXIM</v>
          </cell>
        </row>
        <row r="3651">
          <cell r="EJ3651" t="str">
            <v>VARUNI POLY INDUSTRIES</v>
          </cell>
        </row>
        <row r="3652">
          <cell r="EJ3652" t="str">
            <v>VASAVI APPARELS PVT LTD</v>
          </cell>
        </row>
        <row r="3653">
          <cell r="EJ3653" t="str">
            <v>VASTRA OVERSEAS PVT LTD</v>
          </cell>
        </row>
        <row r="3654">
          <cell r="EJ3654" t="str">
            <v>VASTRAM OVERSEAS</v>
          </cell>
        </row>
        <row r="3655">
          <cell r="EJ3655" t="str">
            <v>VATS LABEL &amp; BAR CODE</v>
          </cell>
        </row>
        <row r="3656">
          <cell r="EJ3656" t="str">
            <v>VD Fashions</v>
          </cell>
        </row>
        <row r="3657">
          <cell r="EJ3657" t="str">
            <v>VEDANT FASHIONS PVT LTD</v>
          </cell>
        </row>
        <row r="3658">
          <cell r="EJ3658" t="str">
            <v>VEEKAYEM TEXTILE MILLS P LTD</v>
          </cell>
        </row>
        <row r="3659">
          <cell r="EJ3659" t="str">
            <v>VEER VASU EXPORTS PVT LTD</v>
          </cell>
        </row>
        <row r="3660">
          <cell r="EJ3660" t="str">
            <v>VEL PAPER PACK PVT LTD</v>
          </cell>
        </row>
        <row r="3661">
          <cell r="EJ3661" t="str">
            <v>VENUS AUTOLACK</v>
          </cell>
        </row>
        <row r="3662">
          <cell r="EJ3662" t="str">
            <v>VERDE TEXTILE USA CORP</v>
          </cell>
        </row>
        <row r="3663">
          <cell r="EJ3663" t="str">
            <v>VERSATILE ENTERPRISES PVT LTD</v>
          </cell>
        </row>
        <row r="3664">
          <cell r="EJ3664" t="str">
            <v>VEVEENA</v>
          </cell>
        </row>
        <row r="3665">
          <cell r="EJ3665" t="str">
            <v>VF EUROPE B.V.B.A</v>
          </cell>
        </row>
        <row r="3666">
          <cell r="EJ3666" t="str">
            <v>VHM INDUSTRIES LIMITED</v>
          </cell>
        </row>
        <row r="3667">
          <cell r="EJ3667" t="str">
            <v>VIABLE CENTRAL ASIA EXIM PVT LTD</v>
          </cell>
        </row>
        <row r="3668">
          <cell r="EJ3668" t="str">
            <v>VIABLE CENTRAL ASIA EXIM PVT LTD.</v>
          </cell>
        </row>
        <row r="3669">
          <cell r="EJ3669" t="str">
            <v>VIBRANT DESIGNS</v>
          </cell>
        </row>
        <row r="3670">
          <cell r="EJ3670" t="str">
            <v>VICTORIAN LABEL COMPANY</v>
          </cell>
        </row>
        <row r="3671">
          <cell r="EJ3671" t="str">
            <v>VIDEO SHACK</v>
          </cell>
        </row>
        <row r="3672">
          <cell r="EJ3672" t="str">
            <v>VIDHI CLOTHING COMPANY</v>
          </cell>
        </row>
        <row r="3673">
          <cell r="EJ3673" t="str">
            <v>VIJAY GARMENTS LTD</v>
          </cell>
        </row>
        <row r="3674">
          <cell r="EJ3674" t="str">
            <v>VINAY APPARELS</v>
          </cell>
        </row>
        <row r="3675">
          <cell r="EJ3675" t="str">
            <v>VIP INDUSTRIES LTD</v>
          </cell>
        </row>
        <row r="3676">
          <cell r="EJ3676" t="str">
            <v>VIRAT ECOBAGS PVT LTD</v>
          </cell>
        </row>
        <row r="3677">
          <cell r="EJ3677" t="str">
            <v>VIROLA SHOES PVT LTD</v>
          </cell>
        </row>
        <row r="3678">
          <cell r="EJ3678" t="str">
            <v>VISCOTECH</v>
          </cell>
        </row>
        <row r="3679">
          <cell r="EJ3679" t="str">
            <v>VISHAL EXPORTS</v>
          </cell>
        </row>
        <row r="3680">
          <cell r="EJ3680" t="str">
            <v>VISHI PLAST</v>
          </cell>
        </row>
        <row r="3681">
          <cell r="EJ3681" t="str">
            <v>VISHNU LAXMI SILK MILLS</v>
          </cell>
        </row>
        <row r="3682">
          <cell r="EJ3682" t="str">
            <v>VISION CREATION</v>
          </cell>
        </row>
        <row r="3683">
          <cell r="EJ3683" t="str">
            <v>VISIONLAND  KOREA</v>
          </cell>
        </row>
        <row r="3684">
          <cell r="EJ3684" t="str">
            <v>VISTA FABRIC INDIA PRIVATE LIMITED</v>
          </cell>
        </row>
        <row r="3685">
          <cell r="EJ3685" t="str">
            <v>VISWAS TEXTILES PROCESSORS</v>
          </cell>
        </row>
        <row r="3686">
          <cell r="EJ3686" t="str">
            <v>VITALE BARBERIS  CANONICO S.P.A.</v>
          </cell>
        </row>
        <row r="3687">
          <cell r="EJ3687" t="str">
            <v>VIVAA TRADECOM PVT LTD</v>
          </cell>
        </row>
        <row r="3688">
          <cell r="EJ3688" t="str">
            <v>VIVAA TRADECOM PVT. LTD.</v>
          </cell>
        </row>
        <row r="3689">
          <cell r="EJ3689" t="str">
            <v>VIVEKANAND RURAL DEVELOPMENT INSTIT</v>
          </cell>
        </row>
        <row r="3690">
          <cell r="EJ3690" t="str">
            <v>VIVEKANAND RURAL DEVELOPMENT INSTITUTE</v>
          </cell>
        </row>
        <row r="3691">
          <cell r="EJ3691" t="str">
            <v>VMT Spinning Company Ltd.</v>
          </cell>
        </row>
        <row r="3692">
          <cell r="EJ3692" t="str">
            <v>VNS CORPORATION</v>
          </cell>
        </row>
        <row r="3693">
          <cell r="EJ3693" t="str">
            <v>VOGUE VESTURES PVT LTD</v>
          </cell>
        </row>
        <row r="3694">
          <cell r="EJ3694" t="str">
            <v>VOLTA FASHIONS - GS</v>
          </cell>
        </row>
        <row r="3695">
          <cell r="EJ3695" t="str">
            <v>VOLTA FASHIONS PRIVATE LIMITED</v>
          </cell>
        </row>
        <row r="3696">
          <cell r="EJ3696" t="str">
            <v>VOLTA FASHIONS PVT LTD</v>
          </cell>
        </row>
        <row r="3697">
          <cell r="EJ3697" t="str">
            <v>VPL FABRICS ( A DIVISION OF FM HAMM</v>
          </cell>
        </row>
        <row r="3698">
          <cell r="EJ3698" t="str">
            <v>VRIJESH NATURAL FIBRE &amp; FABRICS</v>
          </cell>
        </row>
        <row r="3699">
          <cell r="EJ3699" t="str">
            <v>VRISHTI IMPEX PVT LTD</v>
          </cell>
        </row>
        <row r="3700">
          <cell r="EJ3700" t="str">
            <v>VT GARMENT ACEESSORIES CO.LTD</v>
          </cell>
        </row>
        <row r="3701">
          <cell r="EJ3701" t="str">
            <v>Vaishakhi Packaging Industries</v>
          </cell>
        </row>
        <row r="3702">
          <cell r="EJ3702" t="str">
            <v>Vallaster</v>
          </cell>
        </row>
        <row r="3703">
          <cell r="EJ3703" t="str">
            <v>Valson Polyester Ltd.</v>
          </cell>
        </row>
        <row r="3704">
          <cell r="EJ3704" t="str">
            <v>Value Store  LP Brand</v>
          </cell>
        </row>
        <row r="3705">
          <cell r="EJ3705" t="str">
            <v>Value Store AS Brand</v>
          </cell>
        </row>
        <row r="3706">
          <cell r="EJ3706" t="str">
            <v>Value Store PEM Brand</v>
          </cell>
        </row>
        <row r="3707">
          <cell r="EJ3707" t="str">
            <v>Value Store PF Brand</v>
          </cell>
        </row>
        <row r="3708">
          <cell r="EJ3708" t="str">
            <v>Value Store VH Brand</v>
          </cell>
        </row>
        <row r="3709">
          <cell r="EJ3709" t="str">
            <v>Vaman Exports</v>
          </cell>
        </row>
        <row r="3710">
          <cell r="EJ3710" t="str">
            <v>Vannet Clothings Millss</v>
          </cell>
        </row>
        <row r="3711">
          <cell r="EJ3711" t="str">
            <v>Varalakshmi Apparels</v>
          </cell>
        </row>
        <row r="3712">
          <cell r="EJ3712" t="str">
            <v>Vardhaman Threads</v>
          </cell>
        </row>
        <row r="3713">
          <cell r="EJ3713" t="str">
            <v>Vardhman Fabrics</v>
          </cell>
        </row>
        <row r="3714">
          <cell r="EJ3714" t="str">
            <v>Vardhman Spinning &amp; General</v>
          </cell>
        </row>
        <row r="3715">
          <cell r="EJ3715" t="str">
            <v>Vardhman Threads Limited</v>
          </cell>
        </row>
        <row r="3716">
          <cell r="EJ3716" t="str">
            <v>Vardhman Yarns &amp; Threads Limited</v>
          </cell>
        </row>
        <row r="3717">
          <cell r="EJ3717" t="str">
            <v>Vardhman Yarns and Threads Limited</v>
          </cell>
        </row>
        <row r="3718">
          <cell r="EJ3718" t="str">
            <v>Varsha Overseas</v>
          </cell>
        </row>
        <row r="3719">
          <cell r="EJ3719" t="str">
            <v>Vastra Concepts</v>
          </cell>
        </row>
        <row r="3720">
          <cell r="EJ3720" t="str">
            <v>Vastra Overseas</v>
          </cell>
        </row>
        <row r="3721">
          <cell r="EJ3721" t="str">
            <v>Vatsal Packaging</v>
          </cell>
        </row>
        <row r="3722">
          <cell r="EJ3722" t="str">
            <v>Veer Textiles</v>
          </cell>
        </row>
        <row r="3723">
          <cell r="EJ3723" t="str">
            <v>Vega Styles</v>
          </cell>
        </row>
        <row r="3724">
          <cell r="EJ3724" t="str">
            <v>Vel Paper Product</v>
          </cell>
        </row>
        <row r="3725">
          <cell r="EJ3725" t="str">
            <v>Vel Paper Products Private Limited</v>
          </cell>
        </row>
        <row r="3726">
          <cell r="EJ3726" t="str">
            <v>Velcord Textiles</v>
          </cell>
        </row>
        <row r="3727">
          <cell r="EJ3727" t="str">
            <v>Venus garments</v>
          </cell>
        </row>
        <row r="3728">
          <cell r="EJ3728" t="str">
            <v>Veveena Exclusive Gift line</v>
          </cell>
        </row>
        <row r="3729">
          <cell r="EJ3729" t="str">
            <v>Viabhav Button Udyog</v>
          </cell>
        </row>
        <row r="3730">
          <cell r="EJ3730" t="str">
            <v>Vibgyor Apparels Private Limited</v>
          </cell>
        </row>
        <row r="3731">
          <cell r="EJ3731" t="str">
            <v>Vibrant Services</v>
          </cell>
        </row>
        <row r="3732">
          <cell r="EJ3732" t="str">
            <v>Vichein Weaving Ltd.</v>
          </cell>
        </row>
        <row r="3733">
          <cell r="EJ3733" t="str">
            <v>Vijaya lakshmi</v>
          </cell>
        </row>
        <row r="3734">
          <cell r="EJ3734" t="str">
            <v>Vikram Investments</v>
          </cell>
        </row>
        <row r="3735">
          <cell r="EJ3735" t="str">
            <v>Vikram Traders</v>
          </cell>
        </row>
        <row r="3736">
          <cell r="EJ3736" t="str">
            <v>Vinay Trading Company</v>
          </cell>
        </row>
        <row r="3737">
          <cell r="EJ3737" t="str">
            <v>Vinayak Industries</v>
          </cell>
        </row>
        <row r="3738">
          <cell r="EJ3738" t="str">
            <v>Vinner International</v>
          </cell>
        </row>
        <row r="3739">
          <cell r="EJ3739" t="str">
            <v>Vintex International</v>
          </cell>
        </row>
        <row r="3740">
          <cell r="EJ3740" t="str">
            <v>Viscot Rayons</v>
          </cell>
        </row>
        <row r="3741">
          <cell r="EJ3741" t="str">
            <v>Vishwakala Printers</v>
          </cell>
        </row>
        <row r="3742">
          <cell r="EJ3742" t="str">
            <v>Vision Textile</v>
          </cell>
        </row>
        <row r="3743">
          <cell r="EJ3743" t="str">
            <v>Vista Fabrics</v>
          </cell>
        </row>
        <row r="3744">
          <cell r="EJ3744" t="str">
            <v>Vitale Barberis Canonico S.P.A</v>
          </cell>
        </row>
        <row r="3745">
          <cell r="EJ3745" t="str">
            <v>Viva Global</v>
          </cell>
        </row>
        <row r="3746">
          <cell r="EJ3746" t="str">
            <v>Vogue  Vestures</v>
          </cell>
        </row>
        <row r="3747">
          <cell r="EJ3747" t="str">
            <v>Vogue Clothing</v>
          </cell>
        </row>
        <row r="3748">
          <cell r="EJ3748" t="str">
            <v>Vrijesh Natural Fibre &amp; Fabric Ltd.</v>
          </cell>
        </row>
        <row r="3749">
          <cell r="EJ3749" t="str">
            <v>Vrishti Impex</v>
          </cell>
        </row>
        <row r="3750">
          <cell r="EJ3750" t="str">
            <v>W &amp; K LEATHER</v>
          </cell>
        </row>
        <row r="3751">
          <cell r="EJ3751" t="str">
            <v>W.F.B. BAIRD &amp; COMPANY (INDIA) PRIV</v>
          </cell>
        </row>
        <row r="3752">
          <cell r="EJ3752" t="str">
            <v>W.F.B. BAIRD AND COMPANY</v>
          </cell>
        </row>
        <row r="3753">
          <cell r="EJ3753" t="str">
            <v>WAH DAN TEXTILE CO LTD</v>
          </cell>
        </row>
        <row r="3754">
          <cell r="EJ3754" t="str">
            <v>WAH FUNG KNITTERS</v>
          </cell>
        </row>
        <row r="3755">
          <cell r="EJ3755" t="str">
            <v>WARP N WEFT FABRICS PVT LTD</v>
          </cell>
        </row>
        <row r="3756">
          <cell r="EJ3756" t="str">
            <v>WAVE APPARELS</v>
          </cell>
        </row>
        <row r="3757">
          <cell r="EJ3757" t="str">
            <v>WEARIT GLOBAL LIMITED</v>
          </cell>
        </row>
        <row r="3758">
          <cell r="EJ3758" t="str">
            <v>WEBTEX LABELS INC</v>
          </cell>
        </row>
        <row r="3759">
          <cell r="EJ3759" t="str">
            <v>WELCO AGENCIES PVT.LTD.</v>
          </cell>
        </row>
        <row r="3760">
          <cell r="EJ3760" t="str">
            <v>WELCO EXPORT PVT. LTD.</v>
          </cell>
        </row>
        <row r="3761">
          <cell r="EJ3761" t="str">
            <v>WELVAART TRADING PVT.LTD.</v>
          </cell>
        </row>
        <row r="3762">
          <cell r="EJ3762" t="str">
            <v>WENZHOU DAOLIN IMPORTS &amp; EXPORT</v>
          </cell>
        </row>
        <row r="3763">
          <cell r="EJ3763" t="str">
            <v>WENZHOU DAOLIN IMPORTS AND EXPORT</v>
          </cell>
        </row>
        <row r="3764">
          <cell r="EJ3764" t="str">
            <v>WENZHOU DINGDA IMPORT AND EXPORT</v>
          </cell>
        </row>
        <row r="3765">
          <cell r="EJ3765" t="str">
            <v>WENZHOU HORZE IMP &amp; EXP CO LTD</v>
          </cell>
        </row>
        <row r="3766">
          <cell r="EJ3766" t="str">
            <v>WENZHOU LANHEY IMPORT &amp; EXPORT CO L</v>
          </cell>
        </row>
        <row r="3767">
          <cell r="EJ3767" t="str">
            <v>WENZHOU LANHEY IMPORT&amp;EXPORT</v>
          </cell>
        </row>
        <row r="3768">
          <cell r="EJ3768" t="str">
            <v>WENZHOU ONETOUCH BUSINESS SERVICE C</v>
          </cell>
        </row>
        <row r="3769">
          <cell r="EJ3769" t="str">
            <v>WENZHOU QSP  CO LTD</v>
          </cell>
        </row>
        <row r="3770">
          <cell r="EJ3770" t="str">
            <v>WENZHOU SHENHUI IMPORT&amp;EXPORT CO.L</v>
          </cell>
        </row>
        <row r="3771">
          <cell r="EJ3771" t="str">
            <v>WENZHOU WIN SHINE TRADING CO. LTD</v>
          </cell>
        </row>
        <row r="3772">
          <cell r="EJ3772" t="str">
            <v>WILLIAM HALSTEAD LIMITED</v>
          </cell>
        </row>
        <row r="3773">
          <cell r="EJ3773" t="str">
            <v>WILLIE - TEX CO. LTD.</v>
          </cell>
        </row>
        <row r="3774">
          <cell r="EJ3774" t="str">
            <v>WING HING BUTTONS INTERNATIONAL LTD</v>
          </cell>
        </row>
        <row r="3775">
          <cell r="EJ3775" t="str">
            <v>WINNITEX INVESTMENT CO. LTD.</v>
          </cell>
        </row>
        <row r="3776">
          <cell r="EJ3776" t="str">
            <v>WINSOME TEXTILE INDUSTRIES LTD</v>
          </cell>
        </row>
        <row r="3777">
          <cell r="EJ3777" t="str">
            <v>WOLLET MAGNETIC JEWELRY CO.LTD</v>
          </cell>
        </row>
        <row r="3778">
          <cell r="EJ3778" t="str">
            <v>WONDERBLUES</v>
          </cell>
        </row>
        <row r="3779">
          <cell r="EJ3779" t="str">
            <v>WOODPECKER LEEDS</v>
          </cell>
        </row>
        <row r="3780">
          <cell r="EJ3780" t="str">
            <v>WORLDWIDE TRADE LINKS</v>
          </cell>
        </row>
        <row r="3781">
          <cell r="EJ3781" t="str">
            <v>WRECKER JEANS &amp; CASUALS</v>
          </cell>
        </row>
        <row r="3782">
          <cell r="EJ3782" t="str">
            <v>WSG LIMITED</v>
          </cell>
        </row>
        <row r="3783">
          <cell r="EJ3783" t="str">
            <v>WUJIANG DEYI FASHIONS CLOTHS CO.LTD</v>
          </cell>
        </row>
        <row r="3784">
          <cell r="EJ3784" t="str">
            <v>WUJIANG FOREIGN TRADE GROUP SUNWAY</v>
          </cell>
        </row>
        <row r="3785">
          <cell r="EJ3785" t="str">
            <v>WUJIANG FUHUA WEAVING CO. LTD.</v>
          </cell>
        </row>
        <row r="3786">
          <cell r="EJ3786" t="str">
            <v>WUJIANG LIXIN TEXTILES IMP.&amp;EXP. CO</v>
          </cell>
        </row>
        <row r="3787">
          <cell r="EJ3787" t="str">
            <v>WUJIANG SHIYO TEXTILE IM&amp;EX CO. LTD</v>
          </cell>
        </row>
        <row r="3788">
          <cell r="EJ3788" t="str">
            <v>WUJIANG SUDA IMP&amp;EXP CO.LTD</v>
          </cell>
        </row>
        <row r="3789">
          <cell r="EJ3789" t="str">
            <v>WUJIANG XINGCHENG TEXTILE IMPORTS</v>
          </cell>
        </row>
        <row r="3790">
          <cell r="EJ3790" t="str">
            <v>WUJIANG ZHONGCHENG INDUSTRY CO.LTD.</v>
          </cell>
        </row>
        <row r="3791">
          <cell r="EJ3791" t="str">
            <v>WUXI HANRON TEXTILE COMPANY</v>
          </cell>
        </row>
        <row r="3792">
          <cell r="EJ3792" t="str">
            <v>WUXI RISING TECTILE CO. LTD</v>
          </cell>
        </row>
        <row r="3793">
          <cell r="EJ3793" t="str">
            <v>WYNVAYE INDUSTRIAL CO LTD</v>
          </cell>
        </row>
        <row r="3794">
          <cell r="EJ3794" t="str">
            <v>Wahsing Labels Limited</v>
          </cell>
        </row>
        <row r="3795">
          <cell r="EJ3795" t="str">
            <v>Walkman Synthetic Pvt. Ltd.</v>
          </cell>
        </row>
        <row r="3796">
          <cell r="EJ3796" t="str">
            <v>Warp N Weft Fabrics (P) Ltd.</v>
          </cell>
        </row>
        <row r="3797">
          <cell r="EJ3797" t="str">
            <v>Waseem Bags</v>
          </cell>
        </row>
        <row r="3798">
          <cell r="EJ3798" t="str">
            <v>Weavette Texstyles Ltd</v>
          </cell>
        </row>
        <row r="3799">
          <cell r="EJ3799" t="str">
            <v>Web Prints</v>
          </cell>
        </row>
        <row r="3800">
          <cell r="EJ3800" t="str">
            <v>Welpac Products &amp; Systems Pvt Ltd</v>
          </cell>
        </row>
        <row r="3801">
          <cell r="EJ3801" t="str">
            <v>Wendler Interlining</v>
          </cell>
        </row>
        <row r="3802">
          <cell r="EJ3802" t="str">
            <v>Wendler Interlining H.K. Ltd</v>
          </cell>
        </row>
        <row r="3803">
          <cell r="EJ3803" t="str">
            <v>Wendler Interlining Hk Ltd.</v>
          </cell>
        </row>
        <row r="3804">
          <cell r="EJ3804" t="str">
            <v>Wenzhou Light Industrial Products</v>
          </cell>
        </row>
        <row r="3805">
          <cell r="EJ3805" t="str">
            <v>Western Distributors</v>
          </cell>
        </row>
        <row r="3806">
          <cell r="EJ3806" t="str">
            <v>Weyermann Sohne GmbH &amp; Co. KG</v>
          </cell>
        </row>
        <row r="3807">
          <cell r="EJ3807" t="str">
            <v>White House</v>
          </cell>
        </row>
        <row r="3808">
          <cell r="EJ3808" t="str">
            <v>Wilhelm Becker GmbH &amp; Co. KG</v>
          </cell>
        </row>
        <row r="3809">
          <cell r="EJ3809" t="str">
            <v>Wilson Garment Accessories (Intl) L</v>
          </cell>
        </row>
        <row r="3810">
          <cell r="EJ3810" t="str">
            <v>Winnitex Limited</v>
          </cell>
        </row>
        <row r="3811">
          <cell r="EJ3811" t="str">
            <v>Winsome Knitwear</v>
          </cell>
        </row>
        <row r="3812">
          <cell r="EJ3812" t="str">
            <v>Wintech Industrial Company</v>
          </cell>
        </row>
        <row r="3813">
          <cell r="EJ3813" t="str">
            <v>Winwear ApparelsKarnataka (P) Ltd</v>
          </cell>
        </row>
        <row r="3814">
          <cell r="EJ3814" t="str">
            <v>Wonderblues (CM)</v>
          </cell>
        </row>
        <row r="3815">
          <cell r="EJ3815" t="str">
            <v>Wonderblues (FOB)</v>
          </cell>
        </row>
        <row r="3816">
          <cell r="EJ3816" t="str">
            <v>Wood Life</v>
          </cell>
        </row>
        <row r="3817">
          <cell r="EJ3817" t="str">
            <v>Woolco Textiles (India)Pvt.Ltd.</v>
          </cell>
        </row>
        <row r="3818">
          <cell r="EJ3818" t="str">
            <v>Wujiang Deyi Fashions Cloths Co. Ltd</v>
          </cell>
        </row>
        <row r="3819">
          <cell r="EJ3819" t="str">
            <v>Wujiang Lixin Imp. &amp; Exp. Co. Ltd.</v>
          </cell>
        </row>
        <row r="3820">
          <cell r="EJ3820" t="str">
            <v>Wuxi Fuji Fashion wear Co Ltd</v>
          </cell>
        </row>
        <row r="3821">
          <cell r="EJ3821" t="str">
            <v>XIAMEN C&amp;D ENTERPRISE CO.LTD.</v>
          </cell>
        </row>
        <row r="3822">
          <cell r="EJ3822" t="str">
            <v>XIAMEN FUHUAHANG IMP. &amp; EXP. CO. LT</v>
          </cell>
        </row>
        <row r="3823">
          <cell r="EJ3823" t="str">
            <v>XIAMEN JADESTONE SUPPLYCHAIN CO.LTD</v>
          </cell>
        </row>
        <row r="3824">
          <cell r="EJ3824" t="str">
            <v>XIAMEN JASTONE IMPORT &amp; EXPORT CO L</v>
          </cell>
        </row>
        <row r="3825">
          <cell r="EJ3825" t="str">
            <v>XIAMEN XINTANYUAN IMPORT &amp; EXPORT C</v>
          </cell>
        </row>
        <row r="3826">
          <cell r="EJ3826" t="str">
            <v>XIAMEN ZHONGXINLONG IMPORT AND EXPO</v>
          </cell>
        </row>
        <row r="3827">
          <cell r="EJ3827" t="str">
            <v>XINGYU TEXTILE GROUP HONGKONG CO</v>
          </cell>
        </row>
        <row r="3828">
          <cell r="EJ3828" t="str">
            <v>XINGYU TEXTILE GROUP HONGKONG CO.</v>
          </cell>
        </row>
        <row r="3829">
          <cell r="EJ3829" t="str">
            <v>Xiamen Join-Profit Industrial Co Lt</v>
          </cell>
        </row>
        <row r="3830">
          <cell r="EJ3830" t="str">
            <v>Y &amp; O</v>
          </cell>
        </row>
        <row r="3831">
          <cell r="EJ3831" t="str">
            <v>Y K CREATION</v>
          </cell>
        </row>
        <row r="3832">
          <cell r="EJ3832" t="str">
            <v>Y2K Fashions</v>
          </cell>
        </row>
        <row r="3833">
          <cell r="EJ3833" t="str">
            <v>YAASH EXPORT</v>
          </cell>
        </row>
        <row r="3834">
          <cell r="EJ3834" t="str">
            <v>YARANGUMELI TEKSTIL SANAYI VE TICAR</v>
          </cell>
        </row>
        <row r="3835">
          <cell r="EJ3835" t="str">
            <v>YAT FUNG MERCANTILE TRADING CO.</v>
          </cell>
        </row>
        <row r="3836">
          <cell r="EJ3836" t="str">
            <v>YELLOW ORANGE VIEW</v>
          </cell>
        </row>
        <row r="3837">
          <cell r="EJ3837" t="str">
            <v>YES ENTERPRISES</v>
          </cell>
        </row>
        <row r="3838">
          <cell r="EJ3838" t="str">
            <v>YES FASHIONS PVT. LTD.</v>
          </cell>
        </row>
        <row r="3839">
          <cell r="EJ3839" t="str">
            <v>YETTICATE MARKETERS</v>
          </cell>
        </row>
        <row r="3840">
          <cell r="EJ3840" t="str">
            <v>YG CLOTHING</v>
          </cell>
        </row>
        <row r="3841">
          <cell r="EJ3841" t="str">
            <v>YIWU COMMERCE FOREIGN TRADING CO LT</v>
          </cell>
        </row>
        <row r="3842">
          <cell r="EJ3842" t="str">
            <v>YIXING LUCKY G &amp; L DYEING AND</v>
          </cell>
        </row>
        <row r="3843">
          <cell r="EJ3843" t="str">
            <v>YKK - GS</v>
          </cell>
        </row>
        <row r="3844">
          <cell r="EJ3844" t="str">
            <v>YKK Corporation</v>
          </cell>
        </row>
        <row r="3845">
          <cell r="EJ3845" t="str">
            <v>YKK INDIA PRIVATE LIMTED</v>
          </cell>
        </row>
        <row r="3846">
          <cell r="EJ3846" t="str">
            <v>YKK NEWMAX Co. Ltd</v>
          </cell>
        </row>
        <row r="3847">
          <cell r="EJ3847" t="str">
            <v>YKK S&amp;B SINGAPORE PTE LTD</v>
          </cell>
        </row>
        <row r="3848">
          <cell r="EJ3848" t="str">
            <v>YKK SNAP FASTENERS ASIA LTD</v>
          </cell>
        </row>
        <row r="3849">
          <cell r="EJ3849" t="str">
            <v>YKK SNAP FASTNERS ASIA LTD</v>
          </cell>
        </row>
        <row r="3850">
          <cell r="EJ3850" t="str">
            <v>YOKOHAMA LABELS &amp; PRINITNG</v>
          </cell>
        </row>
        <row r="3851">
          <cell r="EJ3851" t="str">
            <v>YONGLI GARMENT ACCESSORIES COMPANY</v>
          </cell>
        </row>
        <row r="3852">
          <cell r="EJ3852" t="str">
            <v>YONGSHENG (HK) INTERNATIONAL CO. LT</v>
          </cell>
        </row>
        <row r="3853">
          <cell r="EJ3853" t="str">
            <v>YORKAR FABRICS</v>
          </cell>
        </row>
        <row r="3854">
          <cell r="EJ3854" t="str">
            <v>YOUNG BRAND APPAREL PVT LTD</v>
          </cell>
        </row>
        <row r="3855">
          <cell r="EJ3855" t="str">
            <v>YOUNG LINE HANDBAG MFY CO</v>
          </cell>
        </row>
        <row r="3856">
          <cell r="EJ3856" t="str">
            <v>YOUNG STYLE</v>
          </cell>
        </row>
        <row r="3857">
          <cell r="EJ3857" t="str">
            <v>YOUNGDO TRIMART CO. LTD</v>
          </cell>
        </row>
        <row r="3858">
          <cell r="EJ3858" t="str">
            <v>YOUNGDO VELVET CO. LTD</v>
          </cell>
        </row>
        <row r="3859">
          <cell r="EJ3859" t="str">
            <v>YQ5 DEPARTMENT,</v>
          </cell>
        </row>
        <row r="3860">
          <cell r="EJ3860" t="str">
            <v>YU SHIN  DEVELOPMENT  CO. LTD</v>
          </cell>
        </row>
        <row r="3861">
          <cell r="EJ3861" t="str">
            <v>YUNO PACKAGING PVT LTD</v>
          </cell>
        </row>
        <row r="3862">
          <cell r="EJ3862" t="str">
            <v>YUNO RIGID BOX PRIVATE LIMITED</v>
          </cell>
        </row>
        <row r="3863">
          <cell r="EJ3863" t="str">
            <v>YVONNE INDUSTRIAL CO. LTD</v>
          </cell>
        </row>
        <row r="3864">
          <cell r="EJ3864" t="str">
            <v>Yagi &amp; Co. Ltd.</v>
          </cell>
        </row>
        <row r="3865">
          <cell r="EJ3865" t="str">
            <v>Yards &amp; Meters</v>
          </cell>
        </row>
        <row r="3866">
          <cell r="EJ3866" t="str">
            <v>Yards and Meters</v>
          </cell>
        </row>
        <row r="3867">
          <cell r="EJ3867" t="str">
            <v>Yau Kam Co Ltd</v>
          </cell>
        </row>
        <row r="3868">
          <cell r="EJ3868" t="str">
            <v>Yes Enterprise</v>
          </cell>
        </row>
        <row r="3869">
          <cell r="EJ3869" t="str">
            <v>Yes We Creation</v>
          </cell>
        </row>
        <row r="3870">
          <cell r="EJ3870" t="str">
            <v>Yester Accessories Company</v>
          </cell>
        </row>
        <row r="3871">
          <cell r="EJ3871" t="str">
            <v>Yester Garment Accessories</v>
          </cell>
        </row>
        <row r="3872">
          <cell r="EJ3872" t="str">
            <v>Ykk India Pvt. Ltd.</v>
          </cell>
        </row>
        <row r="3873">
          <cell r="EJ3873" t="str">
            <v>Yongshen (HK) International</v>
          </cell>
        </row>
        <row r="3874">
          <cell r="EJ3874" t="str">
            <v>Young Textile Co. Ltd.</v>
          </cell>
        </row>
        <row r="3875">
          <cell r="EJ3875" t="str">
            <v>Youngman Wollen Mills Pvt Ltd</v>
          </cell>
        </row>
        <row r="3876">
          <cell r="EJ3876" t="str">
            <v>Yubotex</v>
          </cell>
        </row>
        <row r="3877">
          <cell r="EJ3877" t="str">
            <v>ZAARI FASHIONS PVT LTD</v>
          </cell>
        </row>
        <row r="3878">
          <cell r="EJ3878" t="str">
            <v>ZAPATO EXPORTS PVT.LTD</v>
          </cell>
        </row>
        <row r="3879">
          <cell r="EJ3879" t="str">
            <v>ZEAL CREATIONS</v>
          </cell>
        </row>
        <row r="3880">
          <cell r="EJ3880" t="str">
            <v>ZENITH EXPORTS LIMITED</v>
          </cell>
        </row>
        <row r="3881">
          <cell r="EJ3881" t="str">
            <v>ZENITH GARMENTS LLP</v>
          </cell>
        </row>
        <row r="3882">
          <cell r="EJ3882" t="str">
            <v>ZENITH KNITWEARS</v>
          </cell>
        </row>
        <row r="3883">
          <cell r="EJ3883" t="str">
            <v>ZHANGJIAGANG AOYANG TEXTILE CO.LTD</v>
          </cell>
        </row>
        <row r="3884">
          <cell r="EJ3884" t="str">
            <v>ZHANGJIAGANG JINLING TEXTILES CO.LT</v>
          </cell>
        </row>
        <row r="3885">
          <cell r="EJ3885" t="str">
            <v>ZHEJIANG BOSUN TEXTILE CO. LTD</v>
          </cell>
        </row>
        <row r="3886">
          <cell r="EJ3886" t="str">
            <v>ZHEJIANG CATHYAYA TRANSTRA CO.LTD</v>
          </cell>
        </row>
        <row r="3887">
          <cell r="EJ3887" t="str">
            <v>ZHEJIANG DIDA IMP &amp; EXPO.CO. LTD</v>
          </cell>
        </row>
        <row r="3888">
          <cell r="EJ3888" t="str">
            <v>ZHEJIANG FANTASY TEXTILE CO LTD</v>
          </cell>
        </row>
        <row r="3889">
          <cell r="EJ3889" t="str">
            <v>ZHEJIANG HUATAI  MATRIX CO LTD</v>
          </cell>
        </row>
        <row r="3890">
          <cell r="EJ3890" t="str">
            <v>ZHEJIANG MEIDEFENG TRADING CO LTD</v>
          </cell>
        </row>
        <row r="3891">
          <cell r="EJ3891" t="str">
            <v>ZHEJIANG MEIDEFENG TRADING CO.</v>
          </cell>
        </row>
        <row r="3892">
          <cell r="EJ3892" t="str">
            <v>ZHEJIANG ONE TOUCH BUSINESS SERVICE</v>
          </cell>
        </row>
        <row r="3893">
          <cell r="EJ3893" t="str">
            <v>ZHEJIANG RAINBOW VILLAGE</v>
          </cell>
        </row>
        <row r="3894">
          <cell r="EJ3894" t="str">
            <v>ZHEJIANG SAINTYEAR TEXTILE CO. LTD</v>
          </cell>
        </row>
        <row r="3895">
          <cell r="EJ3895" t="str">
            <v>ZHEJIANG SAINTYEAR TEXTILE CO., LTD</v>
          </cell>
        </row>
        <row r="3896">
          <cell r="EJ3896" t="str">
            <v>ZHEJIANG SINGMETAT PRINT AND</v>
          </cell>
        </row>
        <row r="3897">
          <cell r="EJ3897" t="str">
            <v>ZHEJIANG SIWEI TEXTILE CO. LTD</v>
          </cell>
        </row>
        <row r="3898">
          <cell r="EJ3898" t="str">
            <v>ZHEJIANG SIWEI TEXTILE CO.,LTD</v>
          </cell>
        </row>
        <row r="3899">
          <cell r="EJ3899" t="str">
            <v>ZHEJIANG WEIXING IMP&amp;EXP CO LTD</v>
          </cell>
        </row>
        <row r="3900">
          <cell r="EJ3900" t="str">
            <v>ZHEJIANG WEIXING IMP.&amp;EXP CO. LTD</v>
          </cell>
        </row>
        <row r="3901">
          <cell r="EJ3901" t="str">
            <v>ZHEJIANG YAOGUANG TEXTILE CO LTD</v>
          </cell>
        </row>
        <row r="3902">
          <cell r="EJ3902" t="str">
            <v>ZHEJIANG YAOGUANG TEXTILE CO.LTD</v>
          </cell>
        </row>
        <row r="3903">
          <cell r="EJ3903" t="str">
            <v>ZHEJIANG YIZHENJIN TEXTILE CO LTD</v>
          </cell>
        </row>
        <row r="3904">
          <cell r="EJ3904" t="str">
            <v>ZHEJIANG YIZHONG TEXTILE &amp;</v>
          </cell>
        </row>
        <row r="3905">
          <cell r="EJ3905" t="str">
            <v>ZHEJIANG ZEHUI TRADING CO</v>
          </cell>
        </row>
        <row r="3906">
          <cell r="EJ3906" t="str">
            <v>ZHEJIANG ZEHUI TRADING CO. LTD</v>
          </cell>
        </row>
        <row r="3907">
          <cell r="EJ3907" t="str">
            <v>ZHONG SHAN RUYTON</v>
          </cell>
        </row>
        <row r="3908">
          <cell r="EJ3908" t="str">
            <v>ZIP INDUSTRIES LTD</v>
          </cell>
        </row>
        <row r="3909">
          <cell r="EJ3909" t="str">
            <v>ZXY APPAREL BUYING SOLUTIONS LTD</v>
          </cell>
        </row>
        <row r="3910">
          <cell r="EJ3910" t="str">
            <v>Zaib Enterprises</v>
          </cell>
        </row>
        <row r="3911">
          <cell r="EJ3911" t="str">
            <v>Zenith Dress Materials Limited</v>
          </cell>
        </row>
        <row r="3912">
          <cell r="EJ3912" t="str">
            <v>Zeus International</v>
          </cell>
        </row>
        <row r="3913">
          <cell r="EJ3913" t="str">
            <v>Zhangjiagang How You Text Co Ltd.</v>
          </cell>
        </row>
        <row r="3914">
          <cell r="EJ3914" t="str">
            <v>Zhejiang Singmetat</v>
          </cell>
        </row>
        <row r="3915">
          <cell r="EJ3915" t="str">
            <v>Zhejiang Textiles Imp. &amp; Exp.</v>
          </cell>
        </row>
        <row r="3916">
          <cell r="EJ3916" t="str">
            <v>Zip Industries Ltd.</v>
          </cell>
        </row>
        <row r="3917">
          <cell r="EJ3917" t="str">
            <v>freduenberg</v>
          </cell>
        </row>
        <row r="3918">
          <cell r="EJ3918" t="str">
            <v>testing vendor</v>
          </cell>
        </row>
        <row r="3919">
          <cell r="EJ3919" t="str">
            <v>vhm industries LTD</v>
          </cell>
        </row>
        <row r="3920">
          <cell r="EJ3920" t="str">
            <v> DRM Fabrics</v>
          </cell>
        </row>
        <row r="3921">
          <cell r="EJ3921" t="str">
            <v> LAI SHEUNG FASHION COMPANY LIMITED</v>
          </cell>
        </row>
        <row r="3922">
          <cell r="EJ3922" t="str">
            <v> POSITEX PRIVATE LIMITED</v>
          </cell>
        </row>
        <row r="3923">
          <cell r="EJ3923" t="str">
            <v>Tex Hong Hongrun</v>
          </cell>
        </row>
        <row r="3924">
          <cell r="EJ3924" t="str">
            <v>SHANGHAI HONGRUN TEXTILE CO LTD</v>
          </cell>
        </row>
        <row r="3925">
          <cell r="EJ3925" t="str">
            <v>PT VISION TEX GLOBAL</v>
          </cell>
        </row>
        <row r="3926">
          <cell r="EJ3926" t="str">
            <v>HANGZHOU XINYUAN PRINTING&amp;DYEING CO.,LTD</v>
          </cell>
        </row>
        <row r="3927">
          <cell r="EJ3927" t="str">
            <v>WUJIANG HI-WAY TEXTILE CO</v>
          </cell>
        </row>
        <row r="3928">
          <cell r="EJ3928" t="str">
            <v>NORLANKA MANUFACTURING LM</v>
          </cell>
        </row>
        <row r="3929">
          <cell r="EJ3929" t="str">
            <v>TRUSTEX INDUSTRIES</v>
          </cell>
        </row>
        <row r="3930">
          <cell r="EJ3930" t="str">
            <v>TRIDEV FASHION</v>
          </cell>
        </row>
        <row r="3931">
          <cell r="EJ3931" t="str">
            <v>RIYUV SOURCING LTD</v>
          </cell>
        </row>
        <row r="3932">
          <cell r="EJ3932" t="str">
            <v>NEWELLTEK LIMITED</v>
          </cell>
        </row>
        <row r="3933">
          <cell r="EJ3933" t="str">
            <v>BRFL TEXTILES PRIVATE LIMITED</v>
          </cell>
        </row>
        <row r="3934">
          <cell r="EJ3934" t="str">
            <v>BANNARI AMMAN SPINNING MILLS LIMITED</v>
          </cell>
        </row>
        <row r="3935">
          <cell r="EJ3935" t="str">
            <v>Guangzhou K Land Bags And Luggage CO.LTD.</v>
          </cell>
        </row>
        <row r="3936">
          <cell r="EJ3936" t="str">
            <v>Avon Lifestyle</v>
          </cell>
        </row>
        <row r="3937">
          <cell r="EJ3937" t="str">
            <v>Sree Lakshmi Apparels Private Limited</v>
          </cell>
        </row>
        <row r="3938">
          <cell r="EJ3938" t="str">
            <v>GEERVANI IMPEX</v>
          </cell>
        </row>
        <row r="3939">
          <cell r="EJ3939" t="str">
            <v>GOLDEN TEKSTIL</v>
          </cell>
        </row>
        <row r="3940">
          <cell r="EJ3940" t="str">
            <v>HAINING JINGSEN WARP KNITTING CO.LTD</v>
          </cell>
        </row>
        <row r="3941">
          <cell r="EJ3941" t="str">
            <v>BIRLA ADVANCED KNITS PRIVATE LIMITED</v>
          </cell>
        </row>
        <row r="3942">
          <cell r="EJ3942" t="str">
            <v>IPA THAILAND CO. LTD.</v>
          </cell>
        </row>
        <row r="3943">
          <cell r="EJ3943" t="str">
            <v>RAJAPALAYAM MILLS LIMITED</v>
          </cell>
        </row>
        <row r="3944">
          <cell r="EJ3944" t="str">
            <v>Birli Knitters</v>
          </cell>
        </row>
        <row r="3945">
          <cell r="EJ3945" t="str">
            <v>LEADLE TEXTILE CO.LTD</v>
          </cell>
        </row>
        <row r="3946">
          <cell r="EJ3946" t="str">
            <v>PC Coloursoft fabric Pvt ltd</v>
          </cell>
        </row>
        <row r="3947">
          <cell r="EJ3947" t="str">
            <v>KHATUSHREE INDIA</v>
          </cell>
        </row>
        <row r="3948">
          <cell r="EJ3948" t="str">
            <v>PDS LIMITED</v>
          </cell>
        </row>
        <row r="3949">
          <cell r="EJ3949" t="str">
            <v>TOP TIER KNITS</v>
          </cell>
        </row>
        <row r="3950">
          <cell r="EJ3950" t="str">
            <v>LUNA APPARELS PRIVATE LIMITED</v>
          </cell>
        </row>
        <row r="3951">
          <cell r="EJ3951" t="str">
            <v>TECHNOCRAFT FASHIONS LIMI</v>
          </cell>
        </row>
        <row r="3952">
          <cell r="EJ3952" t="str">
            <v>KANAKAM EXPORTS</v>
          </cell>
        </row>
        <row r="3953">
          <cell r="EJ3953" t="str">
            <v>CLOTH CAST LLP</v>
          </cell>
        </row>
        <row r="3954">
          <cell r="EJ3954" t="str">
            <v>HANGZHOU HUAZHI TEXTILE CO.LTD</v>
          </cell>
        </row>
        <row r="3955">
          <cell r="EJ3955" t="str">
            <v>Ultradenim Lifestyle Pvt Ltd Surat</v>
          </cell>
        </row>
        <row r="3956">
          <cell r="EJ3956" t="str">
            <v>RSHAB WORLD</v>
          </cell>
        </row>
        <row r="3957">
          <cell r="EJ3957" t="str">
            <v>Fujian Techwork Textile Co.Ltd.</v>
          </cell>
        </row>
        <row r="3958">
          <cell r="EJ3958" t="str">
            <v>ANKUSH KNITTING WORKS PVT LTD</v>
          </cell>
        </row>
        <row r="3959">
          <cell r="EJ3959" t="str">
            <v>JINDAL WORLDWIDE LIMITED</v>
          </cell>
        </row>
        <row r="3960">
          <cell r="EJ3960" t="str">
            <v>NS Exports</v>
          </cell>
        </row>
        <row r="3961">
          <cell r="EJ3961" t="str">
            <v>HAINING XUTONG NEW MATERI</v>
          </cell>
        </row>
        <row r="3962">
          <cell r="EJ3962" t="str">
            <v>Rana Enterprises</v>
          </cell>
        </row>
        <row r="3963">
          <cell r="EJ3963" t="str">
            <v>Nan yang knitting factory co.ltd</v>
          </cell>
        </row>
        <row r="3964">
          <cell r="EJ3964" t="str">
            <v>CHANG ZHOU MIAO ZHOU TRADING CO. L</v>
          </cell>
        </row>
        <row r="3965">
          <cell r="EJ3965" t="str">
            <v>Lariz Fashion Ltd</v>
          </cell>
        </row>
        <row r="3966">
          <cell r="EJ3966" t="str">
            <v>EXCEL GLOBAL PARTNERS LIMITED</v>
          </cell>
        </row>
        <row r="3967">
          <cell r="EJ3967" t="str">
            <v>TEEKAY FOAMS PRIVATE LIMITED</v>
          </cell>
        </row>
        <row r="3968">
          <cell r="EJ3968" t="str">
            <v>Pahartah Fashion LLP</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DURAI" refreshedDate="45853.629184375" createdVersion="7" refreshedVersion="7" minRefreshableVersion="3" recordCount="1703" xr:uid="{C35B3478-6FC0-4F5A-85CC-A5A53537ACE6}">
  <cacheSource type="worksheet">
    <worksheetSource ref="A1:AG1295" sheet="AW26 Development Specs"/>
  </cacheSource>
  <cacheFields count="34">
    <cacheField name="SL #" numFmtId="0">
      <sharedItems containsSemiMixedTypes="0" containsString="0" containsNumber="1" containsInteger="1" minValue="1" maxValue="1703"/>
    </cacheField>
    <cacheField name="Brand" numFmtId="0">
      <sharedItems count="1">
        <s v="HOVH"/>
      </sharedItems>
    </cacheField>
    <cacheField name="SubBrand" numFmtId="0">
      <sharedItems containsBlank="1"/>
    </cacheField>
    <cacheField name="Code" numFmtId="0">
      <sharedItems/>
    </cacheField>
    <cacheField name="Product" numFmtId="0">
      <sharedItems count="1">
        <s v="Shirt"/>
      </sharedItems>
    </cacheField>
    <cacheField name="Tentative QTY" numFmtId="0">
      <sharedItems containsSemiMixedTypes="0" containsString="0" containsNumber="1" minValue="0" maxValue="20000"/>
    </cacheField>
    <cacheField name="Vendor code" numFmtId="0">
      <sharedItems containsMixedTypes="1" containsNumber="1" containsInteger="1" minValue="1200035" maxValue="1209000"/>
    </cacheField>
    <cacheField name="Supplier Name" numFmtId="0">
      <sharedItems count="38">
        <s v="Luthai Textile Co. Ltd."/>
        <s v="LU THAI (VIETNAM) CO.LTD"/>
        <s v="LUFENG"/>
        <s v="Arama Tessile"/>
        <s v="Inoday Tex"/>
        <s v="Jiangsu Lianfa Textile Co. Ltd."/>
        <s v="Leadle"/>
        <s v="DURATEX SILK MILLS LTD"/>
        <s v="GRASIM INDUSTRIES LTD."/>
        <s v="JAYDEE FABRICS LTD"/>
        <s v="Neweltek"/>
        <s v="Nisshinbo Textile Inc."/>
        <s v="JIANGSU PINYTEX "/>
        <s v="Nihalchand"/>
        <s v="TREND INNOVATORS"/>
        <s v="YIP SHING DEVELOPMENT COMPANY LIMITED"/>
        <s v="HAINING YITAI KNITTING CO.LTD."/>
        <s v="HANGZHOU XINYUAN PRINTING&amp;DYEING CO.,LTD"/>
        <s v="KRISHNA ALKALI (BOMBAY) PVT. LTD."/>
        <s v="JAIN CORD INDUSTRIES"/>
        <s v="SHRI BALAJI INDUSTRIES"/>
        <s v="RAJAPALAYAM MILLS LIMITED"/>
        <s v="Auro Textiles"/>
        <s v="RAYMOND LUXURY COTTONS LTD"/>
        <s v="Jisi"/>
        <s v="Arvind Limited"/>
        <s v="ESQUEL ENTERPRISES LIMITED"/>
        <s v="Style tex"/>
        <s v="DONEAR INDUSTRIES LTD."/>
        <s v="Teijin "/>
        <s v="ANKUSH KNITTING WORKS PVT LTD"/>
        <s v="Anupam textiles"/>
        <s v="Penfabric Sdn. Berhad"/>
        <s v="Delicacy"/>
        <s v="Louvre"/>
        <s v="Madhu silks"/>
        <s v="Geerwani impex"/>
        <s v="Premier mills"/>
      </sharedItems>
    </cacheField>
    <cacheField name="vendor code2" numFmtId="0">
      <sharedItems containsMixedTypes="1" containsNumber="1" containsInteger="1" minValue="1200035" maxValue="1209000" count="38">
        <n v="1202233"/>
        <n v="1205622"/>
        <n v="1202338"/>
        <n v="1202454"/>
        <n v="1209000"/>
        <n v="1202621"/>
        <n v="1208678"/>
        <n v="1202242"/>
        <n v="1205802"/>
        <n v="1200035"/>
        <n v="1205049"/>
        <n v="1205263"/>
        <n v="1203430"/>
        <n v="1204598"/>
        <n v="1205752"/>
        <n v="1206085"/>
        <n v="1205947"/>
        <n v="1205305"/>
        <n v="1205078"/>
        <n v="1204168"/>
        <n v="1204409"/>
        <n v="1208655"/>
        <n v="1200134"/>
        <n v="1204046"/>
        <n v="1205048"/>
        <n v="1200094"/>
        <n v="1205440"/>
        <n v="1205037"/>
        <n v="1202018"/>
        <n v="1208609"/>
        <n v="1208651"/>
        <s v="NA"/>
        <n v="1200119"/>
        <n v="1202368"/>
        <n v="1208751"/>
        <n v="1201716"/>
        <n v="1205855"/>
        <n v="1205667"/>
      </sharedItems>
    </cacheField>
    <cacheField name="Origin" numFmtId="0">
      <sharedItems count="2">
        <s v="Import"/>
        <s v="Domestic"/>
      </sharedItems>
    </cacheField>
    <cacheField name="Fabric Composition" numFmtId="0">
      <sharedItems count="93">
        <s v="57% Polyester 43% Cotton"/>
        <s v="100% Cotton"/>
        <s v="57% Lyocell 40% Nylon 38% Cotton 5% Spandex"/>
        <s v="40% Nylon 38% Cotton 16.5% Lyocell 5.5% Spandex"/>
        <s v="50% Rayon 32% Terctene  STABLE18%TCS-T"/>
        <s v="100% SUPIMA Cotton"/>
        <s v="97% Cotton 3% Spandex"/>
        <s v="71% Cotton 25% Nylon 4% Spandex"/>
        <s v="68% Cotton 27% Nylon 5% Spandex"/>
        <s v="68% Cotton 28% Nylon 4% Spandex"/>
        <s v="53% Polyester 47% Cotton"/>
        <s v="88% Rayon 12% Polyester"/>
        <s v="59% Cotton 39% Tencel 2% Spandex "/>
        <s v="54% Hemp 44% Tencel 2% Spandex"/>
        <s v="73% Cotton 23% Modal 4% Spandex"/>
        <s v=" 85% Poyester 15 %Cotton "/>
        <s v="100% Linen"/>
        <s v="90% Polyester 10% Spandex"/>
        <s v="100% Polyester"/>
        <s v="88% Cotton 12% Lyocell"/>
        <s v="65% Polyester 35% Rayon"/>
        <s v="67% Polyester 28% Viscose  5% Spandex"/>
        <s v="48% Viscose(bamaboo)  48% Viscose 4% Spandex"/>
        <s v="100% Terelyene"/>
        <s v="95% Terelyene 5% Spandex"/>
        <s v="99% Polyester 1% Spandex　"/>
        <s v="83% Nylon 17% Spandex"/>
        <s v="96% Polyester 4% Spandex"/>
        <s v="73% Polyester 24% Rayon 3% Elastane"/>
        <s v="63% Cotton 37% Viscose"/>
        <s v="65% Cotton 35% Polyester"/>
        <s v="55% Cotton 45% Polyester"/>
        <s v="95% Cotton 5% Spandex"/>
        <s v="73% Cotton 27% Linen"/>
        <s v="71% Lyocell 29% Cotton"/>
        <s v="98% Cotton 2% Spandex"/>
        <s v="57% Cotton 39 Polyester 4% Spandex"/>
        <s v="59.5 % Cotton 40.5% Poyester"/>
        <s v="66% Cotton 34% Linen "/>
        <s v="45% Cotton 36% Linen 19% Tencel"/>
        <s v="51% Linen 49% Cotton"/>
        <s v="55% Cotton 45% Linen"/>
        <s v="52% Linen 48% Cotton"/>
        <s v="57% Linen 43% Cotton"/>
        <s v="52% Cotton 48% Linen"/>
        <s v="60% Linen 40% Cotton"/>
        <s v="54% Linen 46% Cotton"/>
        <s v="59% Linen 41% Cotton"/>
        <s v="53% Linen 47% Cotton"/>
        <s v="64% Cotton 36% Linen"/>
        <s v="65% Cotton 35% Linen"/>
        <s v="91% Cotton 9% Linen"/>
        <s v="70% Cotton 30% Linen"/>
        <s v="58% Linen 42% Cotton"/>
        <s v="60% Cotton 40% Linen"/>
        <s v="69% Polyester 28% Rayon 3% Elastane"/>
        <s v="59% Rayon 31% Nylon 10% Elastane"/>
        <s v="77% Terelene 20% Bamboo 3% Spandex"/>
        <s v="60% Terelene 35% Bamboo 3% Spandex"/>
        <s v="49% Terelene 47% Bamboo 4% Spandex"/>
        <s v="56% Rayon 38% Terelene 4% Spandex"/>
        <s v="69% Terelene 26% Bamboo 2% Spandex"/>
        <s v="70% Terelene 25% Bamboo 5% Spandex"/>
        <s v="65% Cotton 31% PE 4% Spandex"/>
        <s v="66% Cotton 34% PE"/>
        <s v="99% Cotton 1% Spandex"/>
        <s v="65% Cotton 35% Tencel"/>
        <s v="95.8% Cotton 4.2% Spandex   "/>
        <s v=" 100% Rayon"/>
        <s v="88% Rayon 12% Nylon"/>
        <s v="76% Polyester 19% Modal 5% Elastane"/>
        <s v="56% Polyester 44% Cotton"/>
        <s v="68% Cotton 32% Poly"/>
        <s v="70% Cotton 30% Polyester"/>
        <s v="54% Cotton 46% Polyester"/>
        <s v="57% Cotton 43% Polyester"/>
        <s v="51% Cotton 49% Polyester"/>
        <s v="59% Cotton 41% PE"/>
        <s v="50% PE 28% Bamberg 20% Cotton 2% Spandex"/>
        <s v="85% Cotton 10% Polyester 5% Spandex"/>
        <s v="55% Cotton 40% Polyester 5% Spandex"/>
        <s v="65% Cotton 30% Polyester 5% Spandex"/>
        <s v="100% Viscose"/>
        <s v="69% Cotton 31% Linen"/>
        <s v="68% Cotton 32% Linen"/>
        <s v="65% Linen 35% Cotton"/>
        <s v="67%poly28%nylon5% spandex"/>
        <s v="75% Cotton 22.9% Tencil 2.1% Elastane"/>
        <s v="89% Cotton 9% Nylon 2% Spandex"/>
        <s v="50% Bamboo 50% Polyester"/>
        <s v="100% Silk"/>
        <s v="45% Polyester 55% Cotton" u="1"/>
        <s v=" 96% Polyester 4% Spandex" u="1"/>
      </sharedItems>
    </cacheField>
    <cacheField name="Count" numFmtId="0">
      <sharedItems count="120">
        <s v="60+75DX60+75D "/>
        <s v="60x60"/>
        <s v="100/2+50X50+50"/>
        <s v="60x68D+30D"/>
        <s v="80/2x50"/>
        <s v="100/2x50"/>
        <s v="50x50"/>
        <s v="100/2x100/2"/>
        <s v="60x60+30D"/>
        <s v="50x40D+20D"/>
        <s v="50x50+50"/>
        <s v="60+60+100Dx60+60+100D"/>
        <s v="100/2+50x100/2+50"/>
        <s v="30Slubx30Slub"/>
        <s v="P20D+R21X0"/>
        <s v=" 50+40Dx50+40D"/>
        <s v="21x40D21"/>
        <s v="50sx50s+40D"/>
        <s v="80Dx40s"/>
        <s v="40x40"/>
        <s v="30Sx30S+2/30S"/>
        <s v="30sx30s"/>
        <s v="40S+2/16S*40S"/>
        <s v="50D+40Dx50D+40D"/>
        <s v="75Dx75D"/>
        <s v="100Dx100D"/>
        <s v="60+60x60+60"/>
        <s v="50 x N50D/40D"/>
        <s v="BT60 x T75D/40D"/>
        <s v="BT50 x BT50/40D"/>
        <s v="170D"/>
        <s v="TBC"/>
        <s v="30s "/>
        <s v="150D+70D+50D　"/>
        <s v="30D+40D"/>
        <s v=" 100D+100D+40Dx100D+100D+40D"/>
        <s v=" 32S+150D+40D"/>
        <s v="60x50"/>
        <s v="20x16"/>
        <s v="50S-GIZA MIX"/>
        <s v="40S-SUPIMA MIX"/>
        <s v="2/60S-GIZA MIX-GASED"/>
        <s v="40S SUPIMA MIX +80D POLY"/>
        <s v="60sGIZA MIX+75D"/>
        <s v="80+100/1Slubx80"/>
        <s v="60+50x 60"/>
        <s v="40/1 Slubx40/1 Slub"/>
        <s v="40/1+40/2x40/1"/>
        <s v="24/1 Slubx24/1 Slub"/>
        <s v="40x40 Mel"/>
        <s v="80/2 - 25% Giza x 50/1 - 25% Giza"/>
        <s v="40/1+40x40/1+40"/>
        <s v="60x36"/>
        <s v="50sx50sMel"/>
        <s v="60+60+60"/>
        <s v="60+75DX60+75D"/>
        <s v="100/2+50X50+40D"/>
        <s v="30/1 X 30/1+26NML"/>
        <s v="50/1CTN X 50/1+36NML"/>
        <s v="50/1 X 36NML "/>
        <s v="30/1 X 30/1+20/1CLE"/>
        <s v="50/1 x 60/1 + 16/1"/>
        <s v="60/1 X 60/1+16/1"/>
        <s v="36x36"/>
        <s v="171/2x171/2"/>
        <s v="171/2 X 75 "/>
        <s v="36S/1x40S/1+40DSP"/>
        <s v="60S+40D+40DSPX0"/>
        <s v="60S/1*50S/1+40DSP"/>
        <s v="50x(32+40D)+50D"/>
        <s v="80DX32+40D"/>
        <s v="80DX40+40D"/>
        <s v="50+40(82/18)x40+50 (58/42)"/>
        <s v="32x20+70DN"/>
        <s v="40x75DN"/>
        <s v="24amsx24ams"/>
        <s v="50+30 (40DN) (92/8)x50+30(40DN) (92/8)"/>
        <s v="50x60"/>
        <s v="30+2/60 (88/12)x20ams"/>
        <s v="20amsx20ams"/>
        <s v=" 80/2X50+40D"/>
        <s v="50x40D\20D"/>
        <s v="80/2x50+40D"/>
        <s v="20DX21S"/>
        <s v="30+20(92/8)x20"/>
        <s v="30+30+30 (38/32/30)x30+30+30  (38/32/30)"/>
        <s v="30+30 (70/30)x30+30(70/30)"/>
        <s v="30+30 (53/47)x30"/>
        <s v="30+30 (92/8)x30"/>
        <s v="32S+150D+40D"/>
        <s v="50X50+40D"/>
        <s v="40S+40SMel*20S SLUB"/>
        <s v="40S+2/20S*2/30S"/>
        <s v="40S+10S*40S+10S"/>
        <s v="12x12"/>
        <s v="40S"/>
        <s v="60S+50"/>
        <s v="60S+50D+40D"/>
        <s v="50Dx50D"/>
        <s v="CD 50d + Micro 50d"/>
        <s v="50x90D"/>
        <s v="50x2/60+75D(20DN) (44/56)"/>
        <s v="50s+50+30D"/>
        <s v="50s+80+20"/>
        <s v="34+100+30D"/>
        <s v="30X20+16"/>
        <s v="30x20+16Slub"/>
        <s v="30/1CX16/1C+24NML"/>
        <s v="24NMLX24NML"/>
        <s v="30/1CX30/1C+24NML"/>
        <s v="50/1X40/1"/>
        <s v="40/1CX24NML"/>
        <s v="80/2 x 80/2"/>
        <s v="45 CVC x 45 CVC"/>
        <s v="2/80 x 50"/>
        <s v="75Dv poly x70D nylon + 40D spandex"/>
        <s v="60CT*40+50SPX"/>
        <s v="CM50+S/D50XNYLON40D(SPDX20D)+S/D50+CM50"/>
        <s v="BAM/POLY50XBAM/POLY50"/>
        <s v="2/22 D x 2/110"/>
      </sharedItems>
    </cacheField>
    <cacheField name="Constrction" numFmtId="0">
      <sharedItems count="184">
        <s v="knit"/>
        <s v="160x110"/>
        <s v="140x90"/>
        <s v="160x100"/>
        <s v="150x90"/>
        <s v="210x104"/>
        <s v="182x112"/>
        <s v="180x110"/>
        <s v="174x112"/>
        <s v="198x104"/>
        <s v="150x100"/>
        <s v="150x104"/>
        <s v="198x106"/>
        <s v="174x110"/>
        <s v="160x112"/>
        <s v="161x112"/>
        <s v="160x120"/>
        <s v="210x112"/>
        <s v="140x100"/>
        <s v="160x130"/>
        <s v="174x115"/>
        <s v="170x120"/>
        <s v="145x90"/>
        <s v="154x120"/>
        <s v="136x100"/>
        <s v="136x90"/>
        <s v="154x100"/>
        <s v="180x120"/>
        <s v="160x90"/>
        <s v="140x120"/>
        <s v="158x100"/>
        <s v="158x108"/>
        <s v="145x108"/>
        <s v="158x120"/>
        <s v="150x108"/>
        <s v="164x120"/>
        <s v="164x110"/>
        <s v="163x105"/>
        <s v="158x104"/>
        <s v="145x100"/>
        <s v="152x112"/>
        <s v="164x112"/>
        <s v="150x110"/>
        <s v="170x130"/>
        <s v="154x104"/>
        <s v="163x112"/>
        <s v="76x68"/>
        <s v="180x104"/>
        <s v="144x76"/>
        <s v="110x90"/>
        <s v="64x54"/>
        <s v="130x74"/>
        <s v="60x52"/>
        <s v="128x90"/>
        <s v="112x84"/>
        <s v="112x82"/>
        <s v="70x60"/>
        <s v="96x72"/>
        <s v="137x132"/>
        <s v="156x112"/>
        <s v="184x110"/>
        <s v="150x94"/>
        <s v="TBC"/>
        <s v="112x96"/>
        <s v="100x64"/>
        <s v="58x52"/>
        <s v="184x80"/>
        <s v="116x64"/>
        <s v="80x42"/>
        <s v=" 84x140"/>
        <s v="148x106"/>
        <s v="154x106"/>
        <s v="120x120"/>
        <s v="108x80"/>
        <s v="132x70"/>
        <s v="132x90"/>
        <s v="78x56"/>
        <s v="136x96"/>
        <s v="130x90"/>
        <s v="140x68"/>
        <s v="144x82"/>
        <s v="176x110"/>
        <s v="182x104"/>
        <s v="150x112"/>
        <s v="185x117"/>
        <s v="172x112"/>
        <s v="178x120"/>
        <s v="160x104"/>
        <s v="79x52"/>
        <s v="79x50"/>
        <s v="79x49"/>
        <s v="122x74"/>
        <s v="132x56"/>
        <s v="132x61"/>
        <s v="114x64"/>
        <s v="114x66"/>
        <s v="132x58"/>
        <s v="203x112"/>
        <s v="85x56"/>
        <s v="85x58"/>
        <s v="78x52"/>
        <s v="76x51"/>
        <s v="76x64"/>
        <s v="154x132"/>
        <s v="160x102"/>
        <s v="154x135"/>
        <s v="203x107"/>
        <s v="183x107"/>
        <s v="154x112"/>
        <s v="154x117"/>
        <s v="61x52"/>
        <s v="229x127"/>
        <s v="142x89"/>
        <s v="85x52"/>
        <s v="121x84"/>
        <s v="166x100"/>
        <s v="75x90"/>
        <s v="100x90"/>
        <s v="115x90"/>
        <s v="150x80"/>
        <s v="115x61"/>
        <s v="156x110"/>
        <s v="144x72"/>
        <s v="136x110"/>
        <s v="72x52"/>
        <s v="180x102"/>
        <s v="132x108"/>
        <s v="106x96"/>
        <s v="160x98"/>
        <s v="68x52"/>
        <s v="82x48"/>
        <s v="130x100"/>
        <s v="140x110"/>
        <s v="140x106"/>
        <s v=" 90x68"/>
        <s v="136x88"/>
        <s v="140x72"/>
        <s v="108x60"/>
        <s v="100x82"/>
        <s v="84x72"/>
        <s v="132x100"/>
        <s v="92x72"/>
        <s v="100x52"/>
        <s v="120x92"/>
        <s v="58x60"/>
        <s v="48x44"/>
        <s v="66x38"/>
        <s v="91x43"/>
        <s v="58x43"/>
        <s v="61x41"/>
        <s v="147x100"/>
        <s v="160x96"/>
        <s v="165x104"/>
        <s v="74x46"/>
        <s v="51x43"/>
        <s v="142x102"/>
        <s v="81x53"/>
        <s v="76x48"/>
        <s v="176x98"/>
        <s v="192x108"/>
        <s v="180 x 91"/>
        <s v="176x108"/>
        <s v="190x130"/>
        <s v="154x102"/>
        <s v="180x140"/>
        <s v="286x95"/>
        <s v="144x84"/>
        <s v="188x100"/>
        <s v="166x72"/>
        <s v="130x70"/>
        <s v="214x88"/>
        <s v="150x82"/>
        <s v="148x82"/>
        <s v="170x90"/>
        <s v="148x80"/>
        <s v="147x90"/>
        <s v="164x100"/>
        <s v="120x80"/>
        <s v="134x76"/>
        <s v="160x62"/>
        <s v="124x100"/>
        <s v="204x108"/>
        <s v="130x110"/>
        <s v="105x70"/>
      </sharedItems>
    </cacheField>
    <cacheField name="Weave" numFmtId="0">
      <sharedItems count="27">
        <s v="knit"/>
        <s v="Poplin"/>
        <s v="Dobby"/>
        <s v="2/1 Twill"/>
        <s v="3/1 Twill"/>
        <s v="Twill-2/2"/>
        <s v="Jaquard"/>
        <s v="Plain"/>
        <s v="Satin"/>
        <s v="Seersucker"/>
        <s v="Crepe"/>
        <s v="Twill"/>
        <s v="Woven"/>
        <s v="Plain+Dobby"/>
        <s v="Oxford"/>
        <s v="Top Beam - Seer Sucker"/>
        <s v="Plain "/>
        <s v="Satin 4/1"/>
        <s v="5E FB Satin"/>
        <s v="Oxford + Dobby"/>
        <s v="4/1 Satin"/>
        <s v="2/2 HBT"/>
        <s v="Herringbone"/>
        <s v="Warp Knit"/>
        <s v="3/2 Matt"/>
        <s v="Sateen"/>
        <s v="2/2 CP"/>
      </sharedItems>
    </cacheField>
    <cacheField name="Finish" numFmtId="0">
      <sharedItems count="42">
        <s v="Seersucker"/>
        <s v="Liquid Ammonia"/>
        <s v="Normal Soft Finish"/>
        <s v="Liquid Ammonia + Easy Care"/>
        <s v="Liquid Ammonia + Moistcure"/>
        <s v="Easy Care"/>
        <s v="Silky Soft Finish"/>
        <s v="Easy Care+Silk Protein"/>
        <s v="Soft + Easy Care"/>
        <s v="Liquid Ammonia + Easy Care +Water Absorb and Quik Dry"/>
        <s v="Soft + ETI"/>
        <s v="Sand Wash"/>
        <s v="Slack "/>
        <s v="Wicking Finish"/>
        <s v="Quick Dry+Antibacterial"/>
        <s v="LA+AC(precure)"/>
        <s v="ETI"/>
        <s v="Mercerised"/>
        <s v="Bio Wash"/>
        <s v="Bio Kool Finish"/>
        <s v="WR"/>
        <s v="Rumber"/>
        <s v="LA+ETI"/>
        <s v="Baby Skin Finish"/>
        <s v="LA+Arvisilk"/>
        <s v="MM Plus"/>
        <s v="RFGD"/>
        <s v="Aquwa Finish"/>
        <s v="Crinkle Lycra Relax"/>
        <s v="LAT+AP"/>
        <s v="Quick Dry"/>
        <s v="Anti-baterial"/>
        <s v="TBC"/>
        <s v="Squashy Finish"/>
        <s v="ECO SOFT"/>
        <s v="Liquid Ammonia + Moistcure + Neviorn4"/>
        <s v="TCS-8WF"/>
        <s v="Liquid Ammonia + Calender + Moistcure"/>
        <s v="Liquid Ammonia + Moistcure + Lang Lasting  White"/>
        <s v="F- Silky Soft finish"/>
        <s v="LA+Easycare+Longlasting color"/>
        <s v=" ETI"/>
      </sharedItems>
    </cacheField>
    <cacheField name="Colour" numFmtId="0">
      <sharedItems containsBlank="1"/>
    </cacheField>
    <cacheField name="Pattern" numFmtId="0">
      <sharedItems containsBlank="1"/>
    </cacheField>
    <cacheField name="Pattern2" numFmtId="0">
      <sharedItems count="6">
        <s v="Yarn Dyed"/>
        <s v="Piece Dyed"/>
        <s v="Digital Print"/>
        <s v="Rotary Print"/>
        <s v="Bleached"/>
        <s v="TBC"/>
      </sharedItems>
    </cacheField>
    <cacheField name="YD/NYD" numFmtId="0">
      <sharedItems containsBlank="1"/>
    </cacheField>
    <cacheField name="Width" numFmtId="0">
      <sharedItems containsBlank="1" containsMixedTypes="1" containsNumber="1" minValue="118" maxValue="183"/>
    </cacheField>
    <cacheField name=" / GLM" numFmtId="0">
      <sharedItems containsBlank="1" containsMixedTypes="1" containsNumber="1" minValue="90" maxValue="222"/>
    </cacheField>
    <cacheField name="Supplier reference" numFmtId="0">
      <sharedItems containsBlank="1" containsMixedTypes="1" containsNumber="1" containsInteger="1" minValue="201222" maxValue="16000173"/>
    </cacheField>
    <cacheField name="UOM" numFmtId="0">
      <sharedItems containsBlank="1"/>
    </cacheField>
    <cacheField name="Ex mill price / Mtr" numFmtId="0">
      <sharedItems containsString="0" containsBlank="1" containsNumber="1" minValue="1.2" maxValue="1098" count="279">
        <n v="4.17"/>
        <n v="3.48"/>
        <n v="4.2300000000000004"/>
        <n v="4.9000000000000004"/>
        <n v="3.0804"/>
        <n v="2.754"/>
        <n v="2.1012"/>
        <n v="2.3460000000000001"/>
        <n v="2.5091999999999999"/>
        <n v="2.5084"/>
        <n v="2.7216"/>
        <n v="2.1312000000000002"/>
        <n v="2.1720000000000002"/>
        <n v="2.742"/>
        <n v="2.488"/>
        <n v="2.4096000000000002"/>
        <n v="3.2334000000000001"/>
        <n v="2.2031999999999998"/>
        <n v="2.6316000000000002"/>
        <n v="3.0996000000000001"/>
        <n v="2.7732000000000001"/>
        <n v="2.7629999999999999"/>
        <n v="2.5691999999999999"/>
        <n v="3.2229999999999999"/>
        <n v="3.5076000000000001"/>
        <n v="3.4973999999999998"/>
        <n v="3.7014"/>
        <n v="3.0190000000000001"/>
        <n v="3.0282"/>
        <n v="2.9262000000000001"/>
        <n v="3.3138000000000001"/>
        <n v="2.7652000000000001"/>
        <n v="2.67"/>
        <n v="1.8972"/>
        <n v="3.4704000000000002"/>
        <n v="3.2355999999999998"/>
        <n v="5.33"/>
        <n v="3.3580000000000001"/>
        <n v="5.34"/>
        <n v="3.2549999999999999"/>
        <n v="3.153"/>
        <n v="3.0918000000000001"/>
        <n v="5.44"/>
        <n v="5.52"/>
        <n v="3.0192000000000001"/>
        <n v="3.3456000000000001"/>
        <n v="3.1823999999999999"/>
        <n v="2.2440000000000002"/>
        <n v="3.43"/>
        <n v="2.8752"/>
        <n v="2.4468000000000001"/>
        <n v="2.61"/>
        <n v="3.2753999999999999"/>
        <n v="3.66"/>
        <n v="3.91"/>
        <n v="2.04"/>
        <n v="1.9379999999999999"/>
        <n v="230"/>
        <n v="220"/>
        <n v="185"/>
        <n v="226"/>
        <n v="218"/>
        <n v="2.74"/>
        <n v="2.39"/>
        <n v="4.2"/>
        <n v="3.2"/>
        <n v="105"/>
        <n v="523"/>
        <n v="240"/>
        <n v="285"/>
        <n v="245"/>
        <n v="290"/>
        <n v="2.98"/>
        <n v="5"/>
        <n v="3.7"/>
        <n v="6"/>
        <n v="2.36"/>
        <n v="2.2999999999999998"/>
        <n v="3.06"/>
        <n v="2.85"/>
        <n v="2.56"/>
        <n v="225"/>
        <m/>
        <n v="1.73"/>
        <n v="2.77"/>
        <n v="2.12"/>
        <n v="2.83"/>
        <n v="348"/>
        <n v="635"/>
        <n v="270"/>
        <n v="250"/>
        <n v="247"/>
        <n v="256"/>
        <n v="201"/>
        <n v="210"/>
        <n v="175"/>
        <n v="209"/>
        <n v="165"/>
        <n v="155"/>
        <n v="216"/>
        <n v="275"/>
        <n v="274"/>
        <n v="195"/>
        <n v="171"/>
        <n v="334"/>
        <n v="243"/>
        <n v="152"/>
        <n v="178"/>
        <n v="365"/>
        <n v="5.2"/>
        <n v="2.69"/>
        <n v="3.1518000000000002"/>
        <n v="3.3"/>
        <n v="4.6100000000000003"/>
        <n v="5.77"/>
        <n v="2.8140000000000001"/>
        <n v="3.1926000000000001"/>
        <n v="2.1612"/>
        <n v="3.2435999999999998"/>
        <n v="2.9274"/>
        <n v="2.5933999999999999"/>
        <n v="2.8763999999999998"/>
        <n v="3.76"/>
        <n v="3.78"/>
        <n v="224"/>
        <n v="232"/>
        <n v="425"/>
        <n v="381"/>
        <n v="369"/>
        <n v="239"/>
        <n v="241"/>
        <n v="267"/>
        <n v="205"/>
        <n v="305"/>
        <n v="249"/>
        <n v="308"/>
        <n v="269"/>
        <n v="366"/>
        <n v="488"/>
        <n v="976"/>
        <n v="1098"/>
        <n v="321"/>
        <n v="229"/>
        <n v="1.8"/>
        <n v="2.21"/>
        <n v="2.0499999999999998"/>
        <n v="2.4"/>
        <n v="2.41"/>
        <n v="3"/>
        <n v="355"/>
        <n v="212.68"/>
        <n v="212.22"/>
        <n v="261"/>
        <n v="190"/>
        <n v="196"/>
        <n v="161"/>
        <n v="203"/>
        <n v="143"/>
        <n v="191.16"/>
        <n v="233.16"/>
        <n v="206"/>
        <n v="221"/>
        <n v="179"/>
        <n v="188"/>
        <n v="216.86"/>
        <n v="170"/>
        <n v="169"/>
        <n v="206.32"/>
        <n v="242"/>
        <n v="200"/>
        <n v="164.32"/>
        <n v="209.32"/>
        <n v="176"/>
        <n v="189"/>
        <n v="4.26"/>
        <n v="3.62"/>
        <n v="3.51"/>
        <n v="3.33"/>
        <n v="3.56"/>
        <n v="4.21"/>
        <n v="4.04"/>
        <n v="4.25"/>
        <n v="4"/>
        <n v="3.86"/>
        <n v="6.6"/>
        <n v="6.36"/>
        <n v="2.66"/>
        <n v="193"/>
        <n v="244"/>
        <n v="2.99"/>
        <n v="172"/>
        <n v="186"/>
        <n v="174"/>
        <n v="2.9"/>
        <n v="3.1"/>
        <n v="228"/>
        <n v="258"/>
        <n v="457"/>
        <n v="526"/>
        <n v="217"/>
        <n v="234"/>
        <n v="318"/>
        <n v="465"/>
        <n v="177.27559199999999"/>
        <n v="171.10519199999999"/>
        <n v="2.601"/>
        <n v="2.5092000000000003"/>
        <n v="3.3864000000000001"/>
        <n v="1.9074"/>
        <n v="2.8152000000000004"/>
        <n v="3.0293999999999999"/>
        <n v="2.448"/>
        <n v="1.4"/>
        <n v="3.6821999999999999"/>
        <n v="2.1"/>
        <n v="3.5"/>
        <n v="2.5806"/>
        <n v="3.3149999999999999"/>
        <n v="2.6112000000000002"/>
        <n v="2.6112000000000006"/>
        <n v="2.3868000000000005"/>
        <n v="2.2235999999999998"/>
        <n v="2.58"/>
        <n v="180.9984"/>
        <n v="2.3052000000000001"/>
        <n v="1.7951999999999999"/>
        <n v="3.4476"/>
        <n v="2.0808"/>
        <n v="2.1726000000000001"/>
        <n v="3.39"/>
        <n v="3.08"/>
        <n v="2.2542"/>
        <n v="3.27"/>
        <n v="2.2644000000000002"/>
        <n v="2.0501999999999998"/>
        <n v="1.9481999999999999"/>
        <n v="2.907"/>
        <n v="3.32"/>
        <n v="3.3557999999999999"/>
        <n v="1075"/>
        <n v="2.7948000000000004"/>
        <n v="2.7642000000000002"/>
        <n v="235"/>
        <n v="164"/>
        <n v="1.6932"/>
        <n v="2.5500000000000003"/>
        <n v="1090"/>
        <n v="2.6010000000000004" u="1"/>
        <n v="3.4578000000000002" u="1"/>
        <n v="1.9992000000000001" u="1"/>
        <n v="2.7029999999999998" u="1"/>
        <n v="2.34" u="1"/>
        <n v="2.3357999999999999" u="1"/>
        <n v="560" u="1"/>
        <n v="2.7233999999999998" u="1"/>
        <n v="2.6214" u="1"/>
        <n v="2.0604" u="1"/>
        <n v="2.4378000000000002" u="1"/>
        <n v="2.4480000000000004" u="1"/>
        <n v="2.8254000000000001" u="1"/>
        <n v="2.6" u="1"/>
        <n v="2.3561999999999999" u="1"/>
        <n v="2.4582000000000002" u="1"/>
        <n v="181" u="1"/>
        <n v="2.4500000000000002" u="1"/>
        <n v="3.0294000000000003" u="1"/>
        <n v="2.7437999999999998" u="1"/>
        <n v="173.161992" u="1"/>
        <n v="2.7438000000000002" u="1"/>
        <n v="2.5602" u="1"/>
        <n v="183.44599199999999" u="1"/>
        <n v="2.5704000000000007" u="1"/>
        <n v="179.332392" u="1"/>
        <n v="3.5190000000000001" u="1"/>
        <n v="2.4786000000000001" u="1"/>
        <n v="1.2" u="1"/>
        <n v="2.8764000000000003" u="1"/>
        <n v="1.8971999999999998" u="1"/>
        <n v="2.4072000000000005" u="1"/>
      </sharedItems>
    </cacheField>
    <cacheField name="Ex mill price / KG" numFmtId="0">
      <sharedItems containsString="0" containsBlank="1" containsNumber="1" minValue="7.2" maxValue="1758" count="21">
        <m/>
        <n v="830"/>
        <n v="720"/>
        <n v="766"/>
        <n v="732"/>
        <n v="771"/>
        <n v="754"/>
        <n v="7.2"/>
        <n v="10.81"/>
        <n v="16.600000000000001"/>
        <n v="1235.6959999999999"/>
        <n v="1757.7280000000001"/>
        <n v="1275.3440000000001"/>
        <n v="1300.8800000000001"/>
        <n v="1037.7919999999999"/>
        <n v="734.22719999999993"/>
        <n v="7.35"/>
        <n v="755"/>
        <n v="705"/>
        <n v="920"/>
        <n v="1758" u="1"/>
      </sharedItems>
    </cacheField>
    <cacheField name="NLC / Mtr" numFmtId="0">
      <sharedItems containsString="0" containsBlank="1" containsNumber="1" minValue="108" maxValue="1101" count="339">
        <n v="465.03360000000004"/>
        <n v="380.09999999999997"/>
        <n v="460.72500000000002"/>
        <n v="532.75"/>
        <n v="284.16012000000001"/>
        <n v="242.84399999999999"/>
        <n v="186.70320000000001"/>
        <n v="207.756"/>
        <n v="221.7912"/>
        <n v="275.65300000000002"/>
        <n v="298.572"/>
        <n v="235.10400000000004"/>
        <n v="239.49"/>
        <n v="300.76499999999999"/>
        <n v="273.45999999999998"/>
        <n v="265.03200000000004"/>
        <n v="284.07240000000002"/>
        <n v="195.47519999999997"/>
        <n v="232.31760000000003"/>
        <n v="272.56560000000002"/>
        <n v="244.49520000000001"/>
        <n v="243.61799999999999"/>
        <n v="226.9512"/>
        <n v="352.47249999999997"/>
        <n v="307.65359999999998"/>
        <n v="306.77639999999997"/>
        <n v="403.90050000000002"/>
        <n v="265.63400000000001"/>
        <n v="266.42520000000002"/>
        <n v="257.65319999999997"/>
        <n v="290.98680000000002"/>
        <n v="303.25900000000001"/>
        <n v="293.02499999999998"/>
        <n v="169.1592"/>
        <n v="379.06800000000004"/>
        <n v="353.827"/>
        <n v="578.97500000000002"/>
        <n v="366.98500000000001"/>
        <n v="580.04999999999995"/>
        <n v="355.91250000000002"/>
        <n v="344.94749999999999"/>
        <n v="338.36850000000004"/>
        <n v="473.84000000000003"/>
        <n v="599.4"/>
        <n v="265.65120000000002"/>
        <n v="365.65200000000004"/>
        <n v="278.63376000000005"/>
        <n v="279.68639999999999"/>
        <n v="198.98400000000001"/>
        <n v="300.98"/>
        <n v="253.2672"/>
        <n v="216.4248"/>
        <n v="230.45999999999998"/>
        <n v="226.94604000000001"/>
        <n v="358.10550000000001"/>
        <n v="408.89280000000002"/>
        <n v="436.4128"/>
        <n v="181.44"/>
        <n v="181.00140000000002"/>
        <n v="233"/>
        <n v="223"/>
        <n v="188"/>
        <n v="229"/>
        <n v="221"/>
        <n v="300.55"/>
        <n v="262.92500000000001"/>
        <n v="457.5"/>
        <n v="350"/>
        <n v="108"/>
        <n v="526"/>
        <n v="243"/>
        <n v="288"/>
        <n v="248"/>
        <n v="293"/>
        <n v="326.34999999999997"/>
        <n v="556.4"/>
        <n v="413.29599999999999"/>
        <n v="651"/>
        <n v="259.7"/>
        <n v="253.24999999999997"/>
        <n v="334.95000000000005"/>
        <n v="312.375"/>
        <n v="281.2"/>
        <n v="228"/>
        <m/>
        <n v="196.4384"/>
        <n v="310.92160000000001"/>
        <n v="233.90000000000003"/>
        <n v="351"/>
        <n v="638"/>
        <n v="273"/>
        <n v="253"/>
        <n v="250"/>
        <n v="259"/>
        <n v="204"/>
        <n v="213"/>
        <n v="178"/>
        <n v="212"/>
        <n v="168"/>
        <n v="158"/>
        <n v="219"/>
        <n v="278"/>
        <n v="277"/>
        <n v="198"/>
        <n v="174"/>
        <n v="337"/>
        <n v="246"/>
        <n v="155"/>
        <n v="181"/>
        <n v="368"/>
        <n v="578.41600000000005"/>
        <n v="565"/>
        <n v="295.17500000000001"/>
        <n v="344.81849999999997"/>
        <n v="360.75"/>
        <n v="501.57500000000005"/>
        <n v="626.27499999999998"/>
        <n v="282.18900000000002"/>
        <n v="308.505"/>
        <n v="294.29178000000002"/>
        <n v="280.56360000000001"/>
        <n v="191.86320000000001"/>
        <n v="284.94959999999998"/>
        <n v="270.9144"/>
        <n v="257.75639999999999"/>
        <n v="229.0324"/>
        <n v="253.37039999999999"/>
        <n v="329.35999999999996"/>
        <n v="331.08"/>
        <n v="347.334"/>
        <n v="227"/>
        <n v="235"/>
        <n v="428"/>
        <n v="384"/>
        <n v="372"/>
        <n v="242"/>
        <n v="244"/>
        <n v="270"/>
        <n v="208"/>
        <n v="308"/>
        <n v="252"/>
        <n v="311"/>
        <n v="272"/>
        <n v="369"/>
        <n v="491"/>
        <n v="979"/>
        <n v="1101"/>
        <n v="324"/>
        <n v="232"/>
        <n v="199.5"/>
        <n v="249.27680000000001"/>
        <n v="226.37499999999997"/>
        <n v="264"/>
        <n v="265.07500000000005"/>
        <n v="328.5"/>
        <n v="358"/>
        <n v="215.68"/>
        <n v="215.22"/>
        <n v="193"/>
        <n v="199"/>
        <n v="164"/>
        <n v="206"/>
        <n v="146"/>
        <n v="194.16"/>
        <n v="236.16"/>
        <n v="209"/>
        <n v="224"/>
        <n v="182"/>
        <n v="191"/>
        <n v="219.86"/>
        <n v="173"/>
        <n v="172"/>
        <n v="209.32"/>
        <n v="245"/>
        <n v="203"/>
        <n v="167.32"/>
        <n v="212.32"/>
        <n v="179"/>
        <n v="192"/>
        <n v="463.94999999999993"/>
        <n v="395.15"/>
        <n v="383.32499999999993"/>
        <n v="363.97500000000002"/>
        <n v="388.70000000000005"/>
        <n v="458.57499999999999"/>
        <n v="440.3"/>
        <n v="462.875"/>
        <n v="436"/>
        <n v="374.47559999999999"/>
        <n v="636.03600000000006"/>
        <n v="613.12560000000008"/>
        <n v="259.92360000000008"/>
        <n v="171.14580000000001"/>
        <n v="196"/>
        <n v="247"/>
        <n v="276.15180000000004"/>
        <n v="327.42500000000007"/>
        <n v="175"/>
        <n v="189"/>
        <n v="177"/>
        <n v="317.75"/>
        <n v="339.25"/>
        <n v="231"/>
        <n v="261"/>
        <n v="460"/>
        <n v="529"/>
        <n v="220"/>
        <n v="237"/>
        <n v="321"/>
        <n v="468"/>
        <n v="180.27559199999999"/>
        <n v="174.10519199999999"/>
        <n v="221.88300000000001"/>
        <n v="221.79120000000003"/>
        <n v="287.07120000000003"/>
        <n v="178.23821999999998"/>
        <n v="276.90000000000003"/>
        <n v="248.10720000000003"/>
        <n v="257.4402"/>
        <n v="219.51750000000004"/>
        <n v="139.64400000000001"/>
        <n v="388.02824999999996"/>
        <n v="206.46600000000001"/>
        <n v="322.05"/>
        <n v="230.89929000000001"/>
        <n v="281.14499999999998"/>
        <n v="241.79136000000003"/>
        <n v="222.72960000000006"/>
        <n v="211.26480000000004"/>
        <n v="206.79107999999999"/>
        <n v="297.23040000000003"/>
        <n v="238.97400000000002"/>
        <n v="183.9984"/>
        <n v="206.89818000000002"/>
        <n v="180.39959999999999"/>
        <n v="168.10655999999997"/>
        <n v="292.1508"/>
        <n v="222.7296"/>
        <n v="187.34172000000001"/>
        <n v="186.32580000000002"/>
        <n v="357.71249999999998"/>
        <n v="325.55"/>
        <n v="239.87325000000001"/>
        <n v="345.26250000000005"/>
        <n v="283.01249999999999"/>
        <n v="203.34246000000005"/>
        <n v="182.31719999999999"/>
        <n v="181.92246"/>
        <n v="307.60124999999999"/>
        <n v="230.56320000000005"/>
        <n v="256.00200000000001"/>
        <n v="291.08999999999997"/>
        <n v="354.16425000000004"/>
        <n v="1075"/>
        <n v="369.125"/>
        <n v="204.24720000000002"/>
        <n v="246.35280000000003"/>
        <n v="235.42860000000002"/>
        <n v="238"/>
        <n v="167"/>
        <n v="181.66950000000003"/>
        <n v="214.15956000000003"/>
        <n v="236.26500000000001"/>
        <n v="1090"/>
        <n v="175.78563000000003" u="1"/>
        <n v="206.87879999999998" u="1"/>
        <n v="221.88300000000004" u="1"/>
        <n v="259.34505000000001" u="1"/>
        <n v="213.01920000000004" u="1"/>
        <n v="240.50820000000002" u="1"/>
        <n v="219.15960000000001" u="1"/>
        <n v="244.79100000000003" u="1"/>
        <n v="210.03060000000002" u="1"/>
        <n v="219.3432" u="1"/>
        <n v="270.01220999999998" u="1"/>
        <n v="220.23213000000004" u="1"/>
        <n v="232.59000000000003" u="1"/>
        <n v="180.23028000000002" u="1"/>
        <n v="391" u="1"/>
        <n v="286.43624999999997" u="1"/>
        <n v="336" u="1"/>
        <n v="928" u="1"/>
        <n v="229.12143" u="1"/>
        <n v="185.56386000000003" u="1"/>
        <n v="223.5762" u="1"/>
        <n v="218.76486" u="1"/>
        <n v="298.077" u="1"/>
        <n v="134.982" u="1"/>
        <n v="197.73000000000002" u="1"/>
        <n v="211.72380000000001" u="1"/>
        <n v="274.37220000000002" u="1"/>
        <n v="291.52" u="1"/>
        <n v="382.25" u="1"/>
        <n v="176.16659999999999" u="1"/>
        <n v="199.87139999999999" u="1"/>
        <n v="200.22" u="1"/>
        <n v="232.67715000000001" u="1"/>
        <n v="227.05440000000007" u="1"/>
        <n v="199.47300000000004" u="1"/>
        <n v="233.56608000000003" u="1"/>
        <n v="233.56608000000008" u="1"/>
        <n v="234.45501000000002" u="1"/>
        <n v="275.85374999999999" u="1"/>
        <n v="215.6508" u="1"/>
        <n v="294.90224999999998" u="1"/>
        <n v="317.25" u="1"/>
        <n v="713" u="1"/>
        <n v="133.82" u="1"/>
        <n v="312.68085000000002" u="1"/>
        <n v="184" u="1"/>
        <n v="216.52799999999999" u="1"/>
        <n v="216.52800000000002" u="1"/>
        <n v="247.27488000000005" u="1"/>
        <n v="307.34727000000004" u="1"/>
        <n v="176.161992" u="1"/>
        <n v="203.89275000000001" u="1"/>
        <n v="243.34430999999998" u="1"/>
        <n v="253.37040000000002" u="1"/>
        <n v="120.55200000000001" u="1"/>
        <n v="248.33924999999999" u="1"/>
        <n v="186.44599199999999" u="1"/>
        <n v="241.79136000000005" u="1"/>
        <n v="261.03825000000006" u="1"/>
        <n v="223.71288000000001" u="1"/>
        <n v="563" u="1"/>
        <n v="763" u="1"/>
        <n v="224.11680000000001" u="1"/>
        <n v="205.79760000000005" u="1"/>
        <n v="229.68600000000001" u="1"/>
        <n v="250.45574999999997" u="1"/>
        <n v="276.91200000000003" u="1"/>
        <n v="182.332392" u="1"/>
        <n v="235.78560000000004" u="1"/>
        <n v="211.34282999999999" u="1"/>
        <n v="171.34097999999997" u="1"/>
        <n v="233.73539999999997" u="1"/>
        <n v="172.22991000000002" u="1"/>
        <n v="233.73540000000003" u="1"/>
        <n v="267.45" u="1"/>
      </sharedItems>
    </cacheField>
    <cacheField name="NLC / KG" numFmtId="0">
      <sharedItems containsString="0" containsBlank="1" containsNumber="1" minValue="693.31200000000013" maxValue="1841.3280000000002" count="19">
        <m/>
        <n v="728"/>
        <n v="774"/>
        <n v="740"/>
        <n v="779"/>
        <n v="762"/>
        <n v="1839.3280000000002"/>
        <n v="1243.6959999999999"/>
        <n v="1765.7280000000001"/>
        <n v="1283.3440000000001"/>
        <n v="1308.8800000000001"/>
        <n v="1045.7919999999999"/>
        <n v="742.22719999999993"/>
        <n v="693.31200000000013"/>
        <n v="1841.3280000000002"/>
        <n v="763"/>
        <n v="713"/>
        <n v="928"/>
        <n v="1766" u="1"/>
      </sharedItems>
    </cacheField>
    <cacheField name="MOQ" numFmtId="0">
      <sharedItems containsBlank="1" containsMixedTypes="1" containsNumber="1" containsInteger="1" minValue="300" maxValue="15000"/>
    </cacheField>
    <cacheField name="MCQ" numFmtId="0">
      <sharedItems containsBlank="1" containsMixedTypes="1" containsNumber="1" containsInteger="1" minValue="500" maxValue="3000"/>
    </cacheField>
    <cacheField name="Lead time" numFmtId="0">
      <sharedItems containsString="0" containsBlank="1" containsNumber="1" containsInteger="1" minValue="60" maxValue="150"/>
    </cacheField>
    <cacheField name="Greige Blocking Possibility" numFmtId="0">
      <sharedItems containsBlank="1"/>
    </cacheField>
    <cacheField name="Concerns" numFmtId="0">
      <sharedItems containsBlank="1" containsMixedTypes="1" containsNumber="1" containsInteger="1" minValue="155" maxValue="341"/>
    </cacheField>
    <cacheField name="WT" numFmtId="0">
      <sharedItems containsNonDate="0" containsString="0" containsBlank="1"/>
    </cacheField>
    <cacheField name="PLM"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DURAI" refreshedDate="45853.634327777778" createdVersion="7" refreshedVersion="7" minRefreshableVersion="3" recordCount="109" xr:uid="{4D5775B8-2DA7-493D-827D-18FC6E4D9AD5}">
  <cacheSource type="worksheet">
    <worksheetSource ref="B1:I110" sheet="Sheet7"/>
  </cacheSource>
  <cacheFields count="8">
    <cacheField name="Supplier name" numFmtId="0">
      <sharedItems count="8">
        <s v="CONTINENTAL TEXTILE CO., LTD"/>
        <s v="Louvre"/>
        <s v="Lufeng Company Ltd."/>
        <s v="Delicacy"/>
        <s v="Penfabric Sdn. Berhad"/>
        <s v="Madhu silks"/>
        <s v="Arvind Limited"/>
        <s v="RAYMOND LUXURY COTTONS LTD"/>
      </sharedItems>
    </cacheField>
    <cacheField name="Qty" numFmtId="0">
      <sharedItems containsSemiMixedTypes="0" containsString="0" containsNumber="1" minValue="1000" maxValue="15000"/>
    </cacheField>
    <cacheField name="Content" numFmtId="0">
      <sharedItems count="6">
        <s v="100% Cotton"/>
        <s v="67%poly28%nylon5% spandex"/>
        <s v="55% Cotton 45%Polyester"/>
        <s v="100% Silk"/>
        <s v="100% Linen"/>
        <s v="55% Cotton 45% Polyester"/>
      </sharedItems>
    </cacheField>
    <cacheField name="Count" numFmtId="0">
      <sharedItems count="12">
        <s v="40 x 40"/>
        <s v="60 x 60"/>
        <s v="2/80 x 2/80"/>
        <s v="CM100/2XCPT50"/>
        <s v="CM50XCM50"/>
        <s v="CM80/2XCM80/2"/>
        <s v="75Dv poly x70D nylon + 40D spandex"/>
        <s v="45CVC x 45CVC"/>
        <s v="50 x 50"/>
        <s v="2/22 D x 2/110"/>
        <s v="60 L x 60 L"/>
        <s v="45 CVC x 45CVC"/>
      </sharedItems>
    </cacheField>
    <cacheField name="Construction" numFmtId="0">
      <sharedItems count="26">
        <s v="120 x 80"/>
        <s v="178 x 120"/>
        <s v="150 x 80"/>
        <s v="192*108"/>
        <s v="142 x 102"/>
        <s v="176 x 108"/>
        <s v="166 x 72"/>
        <s v="180 x 140"/>
        <s v="180 x 91"/>
        <s v="144 x 84"/>
        <s v="286 x 95"/>
        <s v="140 x 72"/>
        <s v="286x95"/>
        <s v="122 x 74"/>
        <s v="190 X 130"/>
        <s v="144 x 76"/>
        <s v="134 x 76"/>
        <s v="122*74"/>
        <s v="160 X 90"/>
        <s v="176*108"/>
        <s v="204*108"/>
        <s v="188 x 100"/>
        <s v="130 x 70"/>
        <s v="124 x 100"/>
        <s v="176 x 98"/>
        <s v="61 x 52"/>
      </sharedItems>
    </cacheField>
    <cacheField name="Weave" numFmtId="0">
      <sharedItems count="8">
        <s v="DOBBY"/>
        <s v="Oxford"/>
        <s v="SATEEN"/>
        <s v="plain"/>
        <s v="Satin"/>
        <s v="POPLIN"/>
        <s v="2/2 CP"/>
        <s v="4/1 Satin"/>
      </sharedItems>
    </cacheField>
    <cacheField name="Finish" numFmtId="0">
      <sharedItems count="8">
        <s v="LA + Easy care"/>
        <s v="F- Easy Care"/>
        <s v="LIQUID AMMONIA"/>
        <s v=" ETI"/>
        <s v="LAMC"/>
        <s v="F- LA + ETI"/>
        <s v="F- Soft Finish"/>
        <s v="Soft + ETI"/>
      </sharedItems>
    </cacheField>
    <cacheField name="Dye Ti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DURAI" refreshedDate="46030.445893865741" createdVersion="7" refreshedVersion="7" minRefreshableVersion="3" recordCount="690" xr:uid="{A0981E58-1A5B-4F67-B391-0A9BC2A1E20C}">
  <cacheSource type="worksheet">
    <worksheetSource ref="A1:AG674" sheet="AW26 Development Specs"/>
  </cacheSource>
  <cacheFields count="33">
    <cacheField name="S.no" numFmtId="0">
      <sharedItems containsSemiMixedTypes="0" containsString="0" containsNumber="1" containsInteger="1" minValue="1" maxValue="691"/>
    </cacheField>
    <cacheField name="Brand" numFmtId="0">
      <sharedItems/>
    </cacheField>
    <cacheField name="SubBrand" numFmtId="0">
      <sharedItems/>
    </cacheField>
    <cacheField name="Code" numFmtId="0">
      <sharedItems/>
    </cacheField>
    <cacheField name="Product" numFmtId="0">
      <sharedItems/>
    </cacheField>
    <cacheField name="Supplier Name" numFmtId="0">
      <sharedItems count="31">
        <s v="Teijin"/>
        <s v="MBM Textile"/>
        <s v="OCM Textile"/>
        <s v="Trinity"/>
        <s v="Jain cord"/>
        <s v="Reliance"/>
        <s v="Raymond"/>
        <s v="Nihalchand"/>
        <s v="Styletex"/>
        <s v="Inoday"/>
        <s v="Disha"/>
        <s v="GBTL"/>
        <s v="Huazhi"/>
        <s v="Yip Shing"/>
        <s v="Shuaifei"/>
        <s v="Xinyuan"/>
        <s v="Newell"/>
        <s v="Jisi"/>
        <s v="Jingsen"/>
        <s v="Hongsen"/>
        <s v="Texhong"/>
        <s v="Wenqi"/>
        <s v="Eternal Rich"/>
        <s v="Unique power"/>
        <s v="Saifilo"/>
        <s v="Puneet"/>
        <s v="PT Vision"/>
        <s v="Banswara"/>
        <s v="Catwalk"/>
        <s v="Blue Blend"/>
        <s v="Nahar"/>
      </sharedItems>
    </cacheField>
    <cacheField name="Origin" numFmtId="0">
      <sharedItems count="2">
        <s v="Import"/>
        <s v="Domestic"/>
      </sharedItems>
    </cacheField>
    <cacheField name="Fabric Composition" numFmtId="0">
      <sharedItems count="134">
        <s v="100% Polyester"/>
        <s v="54% Poyester 44% Wool 2% Spandex"/>
        <s v="50% Poyester 50% Wool"/>
        <s v="60% Wool 40% Poyester"/>
        <s v="70% Wool 30% Poyester"/>
        <s v="98% Polyester 2% Spandex"/>
        <s v="98% Cotton 2% Spandex"/>
        <s v="CAT 70% Polyester 30% Viscose"/>
        <s v="70% Polyester 30% Viscose"/>
        <s v="69% Polyester 29% Wool 2% Spandex"/>
        <s v="69% Poyester 29% Viscose 2% Spandex"/>
        <s v="CAT 69% Polyester 29% Viscose 2% Spandex"/>
        <s v="69% Poyester 17% Viscose 12% Wool 2% Spandex"/>
        <s v="68% Polyester 28% Viscose 4% Spandex"/>
        <s v="70% Polyester 30% Wool"/>
        <s v="64% Polyester 34% Wool 2% Spandex"/>
        <s v="63% Polyester 18% Viscose 17% Wool 2% Spandex"/>
        <s v="63% Polyester 19% Visocse 16% Wool 2% Spandex"/>
        <s v="63% Polyester 33% Viscose 4% Spandex"/>
        <s v="100% Wool"/>
        <s v="64% Polyester 34% Viscose 2% Spandex"/>
        <s v="65% Polyester 35% Viscose"/>
        <s v="54% Polyester 44% Wool 2% Spandex"/>
        <s v="51% Wool 47% Polyester 2% Spandex"/>
        <s v="53% Wool 43% Polyester 4% Spandex"/>
        <s v="52% Wool 48% Polyester"/>
        <s v="100% Wool - 15.5 Micron"/>
        <s v="57% Nylon 32% Rayon 11% Spandex"/>
        <s v="74% Polyester 23% Rayon 3% Spandex"/>
        <s v="100% Lyocell"/>
        <s v="70% Polyester 25% Rayon 5% Spandex"/>
        <s v="93% Polyester 7% Spandex"/>
        <s v="45% Polyester 44% Rayon"/>
        <s v="55% Polyester 45% Rayon"/>
        <s v="94% Polyester 6% Spandex"/>
        <s v="95% Polyester 5% Spandex"/>
        <s v="73% Wool 27% Polyester"/>
        <s v="50% Polyester 50% Wool"/>
        <s v="78% Polyester 22% Rayon"/>
        <s v="77% Polyester 17% Rayon 6% Spandex"/>
        <s v="78% Polyester 20% Rayon 2% Spandex"/>
        <s v="69% Cotton 28% Nylon 3% Elastane"/>
        <s v="44% Rayon 39% Nylon 17% Spandex"/>
        <s v="56% Tencel 41% Polyester 3% Spandex"/>
        <s v="97% Cotton 3% Spandex"/>
        <s v="100% Cotton"/>
        <s v="60% Polyester 20% Viscose 20% Wool"/>
        <s v="62% Polyester 33% Viscose 5% Spandex"/>
        <s v="55% Polyester 35% Viscose 10% Cationic Viscose"/>
        <s v="75% Polyester 22% Viscose 3% Spandex"/>
        <s v="63% Polyester 34% Viscose 3% Spandex"/>
        <s v="65% Polyester 25% Viscose 6% Linen 4% Spandex"/>
        <s v="59% Viscose 35% Cationic Viscose 6% Spandex"/>
        <s v="57% Cotton 36% Nylon 7% Spandex"/>
        <s v="80% Polyester 18% Cotton 2% Spandex"/>
        <s v="82% Polyester 13% Rayon 5% Spandex"/>
        <s v="55% Cotton 38% Nylon 7% Spandex"/>
        <s v="92% Nylon 8% Spandex"/>
        <s v="65% Nylon 21% Rayon 14% Spandex"/>
        <s v="89% Polyester 6% Spandex 5% Rayon"/>
        <s v="76.3% Polyester 20.3% Rayon 3.4% Spandex"/>
        <s v="65.5% Polyester 29% Rayon 5.5% Spandex"/>
        <s v="66% Polyester 28% Rayon 6% Spandex"/>
        <s v="67% Polyester 28% Rayon 5% Spandex"/>
        <s v="68.9% Polyester 26.7% Rayon 4.4% Spandex"/>
        <s v="78% Nylon 22% Spandex"/>
        <s v="76% Polyester 12% Rayon 7% Nylon 5% Spandex"/>
        <s v="84% Lyocell 10% Rayon 6% Spandex"/>
        <s v="98.5% Polyester 1.5% Spandex"/>
        <s v="98% Polyester 2% Elastane"/>
        <s v="82% Polyester 17% Rayon 1% Spandex"/>
        <s v="99% Cotton 1% Spandex"/>
        <s v="48% Cotton 45% Polyester 7% Spandex"/>
        <s v="74% Polyester 21% Rayon 5% Spandex"/>
        <s v="91% Polyester 5.5% Tencel 3.5% Spandex"/>
        <s v="53% Polyester 41% Rayon 6% Spandex"/>
        <s v="72% Polyester 23% Rayon 5% Spandex"/>
        <s v="Original:T/R/SP 71/22/7_x000a_Cost Option: T/R/SP 89/5/6"/>
        <s v="50% Rayon 23% Nylon 17% Polyester 10% Spandex"/>
        <s v="56% Rayon 17% Nylon 17% Polyester 10% Spandex"/>
        <s v="76% Polyester 16% Rayon 8% Spandex"/>
        <s v="45% Rayon 44% Nylon 11% Spandex"/>
        <s v="54% Rayon 44% Polyester 2% Spandex"/>
        <s v="88% Nylon 12% Spandex"/>
        <s v="72% Polyester 24% Cotton 4% Spandex"/>
        <s v="84% Polyester 10% Lyocell 6% Spandex"/>
        <s v="97% Polyester 3% Spandex"/>
        <s v="83% Nylon 17% Spandex"/>
        <s v="48% Cotton 45% Lyocell 7% Spandex"/>
        <s v="58% Cotton 38% Nylon 4% Spandex"/>
        <s v="75% Polyester 19% Rayon 6% Spandex"/>
        <s v="70% Polyester 28% Rayon 2% Spandex"/>
        <s v="80% Polyester 18% Rayon 2% Spandex"/>
        <s v="79% Polyester 19% Rayon 2% Spandex"/>
        <s v="73% Polyester 25% Rayon 2% Spandex"/>
        <s v="85% Polyester 9% Viscose 6% Spandex"/>
        <s v="54% Nylon 40% Polyester 6% Spandex"/>
        <s v="50% Cotton 40% Polyester 10% Spandex"/>
        <s v="66% Polyester 32% Viscose 2% Spandex"/>
        <s v="74% Nylon 26% Spandex"/>
        <s v="92% Polyester 8% Spandex"/>
        <s v="67% Polyester 33% Viscose"/>
        <s v="67% Polyester 30% Viscose 3% Spandex"/>
        <s v="70% Polyester 22% Bamboo 8% Spandex"/>
        <s v="68% Polyester 29% Viscose 3% Spandex"/>
        <s v="72% Polyester 24% Modal 4% Spandex"/>
        <s v="83% Polyester 15% Rayon 2% Spandex"/>
        <s v="65% Polyester 33% Viscose 2% Spandex"/>
        <s v="74% Polyester 21% Viscose 5% Spandex"/>
        <s v="72% Polyester 20% Viscose 8% Spandex"/>
        <s v="65% Polyester 31% Viscose 4% Spandex"/>
        <s v="54% Cotton 29% Polyester 15% Viscose 2% Spandex"/>
        <s v="66% Polyester 33% Viscose 1% Spandex"/>
        <s v="67% Polyester 31% Viscose 2% Spandex"/>
        <s v="P/T/ELA 77/20/03"/>
        <s v="52% Polyester 42% Rayon 3% Spandex"/>
        <s v="64% Rayon 34% Polyester 2% Spandex"/>
        <s v="60% Polyester 37% Modal Rayon 3% Spandex"/>
        <s v="96% Cotton 4% Spandex"/>
        <s v="T75.5%LivaEco V18.5%SP6%"/>
        <s v="T66%LivaEco V28.5%SP5.5%"/>
        <s v="63% Polyester 33% Modal 4% Spandex"/>
        <s v="84% Polyester 11% Rayon 5% Spandex"/>
        <s v="63% Nylon 24% Rayon 13% Spandex"/>
        <s v="74% Polyester 20% Rayon 6% Spandex"/>
        <s v="87% Polyester 13% Spandex"/>
        <s v="65% Polyester 29% Rayon 6% Spandex"/>
        <s v="77% Polyester 18% Rayon 5% Spandex"/>
        <s v="80% Polyester 15% Rayon 5% Spandex"/>
        <s v="89% Cotton 11% Spandex"/>
        <s v="55% Rayon 36% Nylon 9% Spandex"/>
        <s v="52% Rayon 40% Nylon 8% Spandex"/>
        <s v="64% Modal 28% Polyester 8% Spandex"/>
        <s v="R/Tencel/N/S/SP 41/12/34/2/11"/>
      </sharedItems>
    </cacheField>
    <cacheField name="Count" numFmtId="0">
      <sharedItems containsBlank="1" count="155">
        <s v="50D x 50D"/>
        <s v="150D x 150D"/>
        <s v="75D x 150D"/>
        <s v="2/80 x 1/48 Nm"/>
        <s v="2/80 x 1/40s"/>
        <s v="2/36 x 2/36"/>
        <s v="2/40 x 2/40"/>
        <s v="2/48 x 2/48"/>
        <s v="2/38 x 2/38"/>
        <s v="Warp- 240/96/1200 &quot;S&quot; SSY WHT  Weft - a)100/24 800 S SSH WHT b)100 SILVER M/H(100/24 SSH+80D"/>
        <s v="75D x 200D"/>
        <s v="16 x 16"/>
        <s v="2/40/NE x 1/24/NE"/>
        <s v="2/46/NE x 1/26/NE"/>
        <s v="2/90/NM x 1/55/NM"/>
        <s v="2/46/Ne x 1/23/Ne"/>
        <s v="2/46/NE x 1/55/NM"/>
        <s v="2/80/NM x 1/48/NM"/>
        <s v="2/40/NE x 1/23/NE"/>
        <s v="2/46/NE x 2/46/NE"/>
        <s v="2/46/NE x 1/26NE + 2/46/NE"/>
        <s v="2/36/NE x 2/36/NE"/>
        <s v="2/80 x 2/80"/>
        <s v="2/68 x 2/80"/>
        <s v="2/84 x 2/80"/>
        <s v="2/68 x 2/68"/>
        <s v="2/90 x 1/56"/>
        <s v="2/68 x 2/70"/>
        <s v="2/90 x 2/90"/>
        <s v="2/70 x 2/70"/>
        <s v="2/38 x 1/18"/>
        <s v="2/32 x 2/32"/>
        <s v="2/100 x 2/100"/>
        <s v="2/64 x 2/64"/>
        <s v="60SR + 70DB + 50DN + 40DN + 20DSP"/>
        <s v="25S/1 x 32S/1+40D "/>
        <s v="20S/1 x 12S/1"/>
        <s v="95d + 50d x 95d"/>
        <s v="160 d x 160 d"/>
        <s v="75D x 225s"/>
        <s v="DTY75D/144F,FDY/24F"/>
        <s v="50S/2+40D x 75D+40D"/>
        <s v="100D+30D"/>
        <s v="100D / 144F P10S/1R"/>
        <s v="100D/36FDTY+100D/36FDTY+75D/36FDTY+(75D/36F+40DSP)"/>
        <s v="75D + 75D "/>
        <s v="150D T+75D T+20D SP"/>
        <s v="90/2 x 60/1"/>
        <s v="50S/2+32S/1+25S/1"/>
        <s v="40s/1+40d x 150d+40d"/>
        <s v="60S/2 + 150D x 32S/1 + 40D"/>
        <s v=" 40s x 150D"/>
        <s v="50S +70S + 40S"/>
        <s v="60S Rayon +70D Nylon + 40D"/>
        <s v="40S + 100D + 40D"/>
        <s v="2/30s x 16 SPDX"/>
        <s v="40 x 30+30sp"/>
        <s v="16S+16S Slub x 16slub"/>
        <s v="30 x 10Spx"/>
        <s v="8 x 10Spx"/>
        <s v="2/30 x 16spx"/>
        <s v="2/16Ne x 2/16NE"/>
        <s v="2/40NE x 2/40NE"/>
        <s v="2/44NE x 1/32NE"/>
        <s v="2/40Ne x 1/170D"/>
        <s v="2/30NE x 2/30NE"/>
        <s v="2/50NE x 2/50NE"/>
        <s v="2/40NE x 1/20Ne"/>
        <s v="2/44  NEx1/32  NE"/>
        <s v="60S+50D+40DSP"/>
        <s v="T/C32S+75D+40D"/>
        <s v="32S+30S+75D+40D"/>
        <s v="60S+50D+30D"/>
        <s v="N40D+N40D+40DSP x N40D+N40D+40DSP"/>
        <s v="80S+30D+30/20D+30/20D+30D"/>
        <s v="45S+40S+75D+40D"/>
        <s v="75D+50D"/>
        <s v="32S+100D+40D"/>
        <s v="45S+75D+40D"/>
        <s v="50S+40D+75D"/>
        <s v="50S+75D+45D"/>
        <s v="70D+40D"/>
        <s v="40S+75D/36F+40D+35D"/>
        <s v="50S+100D+30D"/>
        <s v="150D+75D+40D"/>
        <s v="190+50S/2 x 150+40SP+32S/1"/>
        <s v="100D"/>
        <s v="40S x 5.5S+40S+40D"/>
        <s v="150D+100D"/>
        <s v="60S+75D+50D+20DSP"/>
        <s v="40S+40S+75D"/>
        <s v="50S+75D+40D"/>
        <s v="40S+40S+75D+40D"/>
        <m/>
        <s v="Original:40S+40D_x000a_Cost Option: 40S+75D+40D"/>
        <s v="50S+50D"/>
        <s v="30S+100D+40D"/>
        <s v="30S+40D+100D"/>
        <s v="(N40D+20D)/2 x (N40D+20D)/2"/>
        <s v="75D+50D+40D"/>
        <s v="50S+50D+40D"/>
        <s v="150D+40D x 10.3Nm+70D"/>
        <s v="30D+20D x 30D+20D"/>
        <s v="40D+100D+20D"/>
        <s v="70D+40DX32+40D"/>
        <s v="50S/2+40D x 75D+50D+100D+40D"/>
        <s v="50S/2 x 32S/1+40D"/>
        <s v="50S/2*32S/1+40D"/>
        <s v="50s/2 x 25s/1+40D"/>
        <s v="50S/2 x 50s/2+100D+40D"/>
        <s v="25/1*32/1+40D+150D+40D"/>
        <s v="32S+40D x 32S+40D"/>
        <s v="100D+75D+40D"/>
        <s v="80S+50S+50D+30D+30D"/>
        <s v="32S/2 x 40S/2+40D"/>
        <s v="40D+40D"/>
        <s v="75D+55D+40D"/>
        <s v="40S/TR+100DTY x 40S/TR"/>
        <s v="32S x 32S+40D"/>
        <s v="100D+40D x 50S+40D"/>
        <s v="32S x 40S+40D"/>
        <s v="40S x 40S+40D"/>
        <s v="75D+75D"/>
        <s v="60S x 50S+40D"/>
        <s v="130D x 120D"/>
        <s v="60s/2+100D x 150D+40D+32s/1"/>
        <s v=" 75D x 300D"/>
        <s v="2/50 x 2/48"/>
        <s v="1/40s+1/40Pv x 75D"/>
        <s v="1/40 + 75 DEN 36 FILL"/>
        <s v="2/28s +2/82nm x 2/28 C Slub"/>
        <s v="2/38PVLY x 2/38 PVLY"/>
        <s v="1/40 + 75D 36 FILL"/>
        <s v="2/30s x 2/38 NE "/>
        <s v="2/50's + 2/82 NM x 2/50's"/>
        <s v="2/28 Ne+2/50 Ne x 2/28 Ne+2/50 Ne"/>
        <s v="2/50 P/V +1/55NM TEX/LY X 2/50 P/V +1/55NM TEX/LY"/>
        <s v="2/50s x 28+40D"/>
        <s v="60 x 30spdx"/>
        <s v="32 x 16spdx"/>
        <s v="40S+75D+40D"/>
        <s v="40S+40S+70D"/>
        <s v="50D x 30D"/>
        <s v="40S/1+50D T400+20DSP"/>
        <s v="170D+40D+160D+32S+40D"/>
        <s v="30S+75/40D"/>
        <s v="30S+60S+95D+40D"/>
        <s v="50D+40D+60S/1+30D"/>
        <s v="32S/1+40DSP x 100D+40DSP"/>
        <s v="50D+30D"/>
        <s v="50D+20D"/>
        <s v="30S/1+ 40S/1 +75d/4D"/>
        <s v="50S+40D+40D"/>
        <s v="60S+40D+20DSP"/>
        <s v="75D x 225/40+150/48+40D"/>
      </sharedItems>
    </cacheField>
    <cacheField name="Constrction" numFmtId="0">
      <sharedItems count="123">
        <s v="242 x 204"/>
        <s v="119 x 86"/>
        <s v="196 x 162"/>
        <s v="98 x 80"/>
        <s v="NA"/>
        <s v="124 x 76"/>
        <s v="124 x 77"/>
        <s v="285 x 91"/>
        <s v="64 x 134"/>
        <s v="99 x 89"/>
        <s v="98 x 92"/>
        <s v="118 x 86"/>
        <s v="139 x 90"/>
        <s v="107 x 102"/>
        <s v="103 x 102"/>
        <s v="103 x 105"/>
        <s v="102 x 97"/>
        <s v="102 x 95"/>
        <s v="102 x 86"/>
        <s v="102 x 92"/>
        <s v="107 x 92"/>
        <s v="102 x 102"/>
        <s v="103 x 92"/>
        <s v="107 x 95"/>
        <s v="91 x 89"/>
        <s v="97 x 94"/>
        <s v="88 x 94"/>
        <s v="95 x 88"/>
        <s v="97 x 90"/>
        <s v="103 x 85"/>
        <s v="93 x 92"/>
        <s v="102 x 98"/>
        <s v="95 x 92"/>
        <s v="97 x 88"/>
        <s v="102 x 94"/>
        <s v="103 x 90"/>
        <s v="104 x 92"/>
        <s v="102 x 90"/>
        <s v="67 x 64"/>
        <s v="95 x 80"/>
        <s v="103 x 73"/>
        <s v="81 x 63"/>
        <s v="97 x 91"/>
        <s v="100 x 78"/>
        <s v="90 x 80"/>
        <s v="85 x 81"/>
        <s v="70 x 66"/>
        <s v="106 x 87"/>
        <s v="68 x 61"/>
        <s v="60 x 51"/>
        <s v="51 x 43"/>
        <s v="83 x 72"/>
        <s v="Knit"/>
        <s v="110 x 90"/>
        <s v="86 x 56"/>
        <s v="255 x 127"/>
        <s v="222 x 122"/>
        <s v="110 x 98"/>
        <s v="106 x64"/>
        <s v="71 x 61"/>
        <s v="63 x 30"/>
        <s v="128 x 99"/>
        <s v="114 x 100"/>
        <s v="110 x 87"/>
        <s v="111 x 98"/>
        <s v="112 x 98"/>
        <s v="142 x 91"/>
        <s v="114 x 76 "/>
        <s v="220 x 160"/>
        <s v="180 x 140"/>
        <s v="102 x 72"/>
        <s v="244 x 120"/>
        <s v="88 x 74"/>
        <s v="172 x 54"/>
        <s v="78 x 40"/>
        <s v="44 x 44"/>
        <s v="54 x 48"/>
        <s v="84 x 98"/>
        <s v="81 x 76"/>
        <s v="46 x 46"/>
        <s v="80 x 66"/>
        <s v="64 x 56"/>
        <s v="56 x 52"/>
        <s v="80 x 82"/>
        <s v="56 x 64"/>
        <s v="379 x 195"/>
        <s v="107 x 84"/>
        <s v="80 x 35"/>
        <s v="135 x 72"/>
        <s v="185 x 98"/>
        <s v="107 x 86"/>
        <s v="430 x 226"/>
        <s v="166 x 108"/>
        <s v="121 x 100"/>
        <s v="96 x 94"/>
        <s v="103 x 96"/>
        <s v="100 x 99"/>
        <s v="TBC"/>
        <s v="152 x 132"/>
        <s v="89 x 66"/>
        <s v="132 x 79"/>
        <s v="107 x 81"/>
        <s v="127 x 91"/>
        <s v="112 x 73"/>
        <s v="175 x 112"/>
        <s v="160 x 97"/>
        <s v="280 x 134"/>
        <s v="134 x 103"/>
        <s v="233 x 88"/>
        <s v="104 x 80"/>
        <s v="82 x 60"/>
        <s v="87 x 66"/>
        <s v="87 x 72"/>
        <s v="77 x 84"/>
        <s v="113 x 96"/>
        <s v="123 x 80"/>
        <s v="123 x 76"/>
        <s v="66 x 61"/>
        <s v="254 x 108"/>
        <s v="172 x 56"/>
        <s v="119 x 121"/>
        <s v="182 x 133"/>
        <s v="200 x 136"/>
      </sharedItems>
    </cacheField>
    <cacheField name="Weave" numFmtId="0">
      <sharedItems count="21">
        <s v="Double Weave"/>
        <s v="Twill"/>
        <s v="Jaquard"/>
        <s v="4H"/>
        <s v="2/2 Twill"/>
        <s v="Fancy"/>
        <s v="Crepe"/>
        <s v="Satin"/>
        <s v="16 wales cord"/>
        <s v="Plain"/>
        <s v="2/1 Twill"/>
        <s v="Knit"/>
        <e v="#REF!"/>
        <s v="Dobby"/>
        <s v="Woven"/>
        <s v="3/2  RHT Dobby"/>
        <s v="warp knit"/>
        <s v="velvet"/>
        <s v="weft knit"/>
        <s v="corduroy"/>
        <s v="Harringbone "/>
      </sharedItems>
    </cacheField>
    <cacheField name="Finish" numFmtId="0">
      <sharedItems count="10">
        <s v="Water Repellent"/>
        <s v="Normal Soft Finish"/>
        <s v="Weft Streatch"/>
        <s v="Milling Finish"/>
        <s v="TR Finish"/>
        <s v="BI-STRETCH"/>
        <s v="Wash+ KD"/>
        <s v="Peach Finish"/>
        <s v="Enzyme Finish "/>
        <s v="Silky Soft Finish"/>
      </sharedItems>
    </cacheField>
    <cacheField name="Colour" numFmtId="0">
      <sharedItems containsBlank="1"/>
    </cacheField>
    <cacheField name="Pattern" numFmtId="0">
      <sharedItems containsBlank="1" count="24">
        <s v="Piece Dyed"/>
        <s v="Jacquard"/>
        <s v="Textured"/>
        <s v="H/B"/>
        <s v="YD"/>
        <s v=" Check Design    "/>
        <s v="Fibre Dyed"/>
        <m/>
        <s v="Print"/>
        <s v="PD"/>
        <s v="  Check Design  " u="1"/>
        <s v=" Structure Design " u="1"/>
        <s v="  Shark Skin Design" u="1"/>
        <s v="Shark Skin Check Design" u="1"/>
        <s v=" Shark Skin Check Design" u="1"/>
        <s v=" Structure Design  " u="1"/>
        <s v=" Check Design" u="1"/>
        <s v="Stripe Design " u="1"/>
        <s v=" Structure Design" u="1"/>
        <s v=" Check Design  " u="1"/>
        <s v=" Shark Skin Design" u="1"/>
        <s v="Check Design " u="1"/>
        <s v="Check Design  " u="1"/>
        <s v=" Check Design   " u="1"/>
      </sharedItems>
    </cacheField>
    <cacheField name="YD/NYD" numFmtId="0">
      <sharedItems containsBlank="1"/>
    </cacheField>
    <cacheField name="Width" numFmtId="0">
      <sharedItems containsMixedTypes="1" containsNumber="1" containsInteger="1" minValue="129" maxValue="180" count="25">
        <n v="140"/>
        <n v="152"/>
        <n v="147"/>
        <n v="150"/>
        <n v="148"/>
        <n v="146"/>
        <n v="153"/>
        <n v="144"/>
        <n v="145"/>
        <n v="155"/>
        <n v="158"/>
        <n v="142"/>
        <n v="143"/>
        <n v="137"/>
        <n v="139"/>
        <n v="160"/>
        <s v="160　"/>
        <n v="165"/>
        <n v="132"/>
        <n v="157"/>
        <n v="135"/>
        <n v="131"/>
        <n v="129"/>
        <n v="180"/>
        <n v="164"/>
      </sharedItems>
    </cacheField>
    <cacheField name="GSM / GLM" numFmtId="0">
      <sharedItems containsMixedTypes="1" containsNumber="1" containsInteger="1" minValue="120" maxValue="405"/>
    </cacheField>
    <cacheField name="Supplier reference" numFmtId="0">
      <sharedItems containsBlank="1" containsMixedTypes="1" containsNumber="1" containsInteger="1" minValue="0" maxValue="3442501906"/>
    </cacheField>
    <cacheField name="UOM" numFmtId="0">
      <sharedItems/>
    </cacheField>
    <cacheField name="Ex mill price / Mtr" numFmtId="0">
      <sharedItems containsBlank="1" containsMixedTypes="1" containsNumber="1" minValue="1.9" maxValue="2280"/>
    </cacheField>
    <cacheField name="Ex mill price / KG" numFmtId="0">
      <sharedItems containsBlank="1" containsMixedTypes="1" containsNumber="1" minValue="4.45" maxValue="990"/>
    </cacheField>
    <cacheField name="NLC / Mtr" numFmtId="0">
      <sharedItems containsString="0" containsBlank="1" containsNumber="1" minValue="188" maxValue="2283"/>
    </cacheField>
    <cacheField name="NLC / KG" numFmtId="0">
      <sharedItems containsBlank="1" containsMixedTypes="1" containsNumber="1" minValue="291.5" maxValue="1600.848"/>
    </cacheField>
    <cacheField name="MOQ" numFmtId="0">
      <sharedItems containsBlank="1" containsMixedTypes="1" containsNumber="1" containsInteger="1" minValue="200" maxValue="10000"/>
    </cacheField>
    <cacheField name="MCQ" numFmtId="0">
      <sharedItems containsBlank="1"/>
    </cacheField>
    <cacheField name="Lead time" numFmtId="0">
      <sharedItems containsSemiMixedTypes="0" containsString="0" containsNumber="1" containsInteger="1" minValue="60" maxValue="130"/>
    </cacheField>
    <cacheField name="Greige Blocking Possibility" numFmtId="0">
      <sharedItems containsString="0" containsBlank="1" containsNumber="1" containsInteger="1" minValue="73" maxValue="143"/>
    </cacheField>
    <cacheField name="Concerns" numFmtId="0">
      <sharedItems containsBlank="1"/>
    </cacheField>
    <cacheField name="WT" numFmtId="0">
      <sharedItems containsNonDate="0" containsString="0" containsBlank="1"/>
    </cacheField>
    <cacheField name="PLM" numFmtId="0">
      <sharedItems containsBlank="1"/>
    </cacheField>
    <cacheField name="PLM UOM" numFmtId="0">
      <sharedItems containsBlank="1"/>
    </cacheField>
    <cacheField name="Final One" numFmtId="0">
      <sharedItems containsBlank="1"/>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DURAI" refreshedDate="46052.497291319443" createdVersion="7" refreshedVersion="7" minRefreshableVersion="3" recordCount="690" xr:uid="{BEE601A9-F19A-4210-82D9-B389F596DEEB}">
  <cacheSource type="worksheet">
    <worksheetSource ref="A1:I674" sheet="AW26 Development Specs"/>
  </cacheSource>
  <cacheFields count="9">
    <cacheField name="d" numFmtId="0">
      <sharedItems containsSemiMixedTypes="0" containsString="0" containsNumber="1" containsInteger="1" minValue="1" maxValue="691"/>
    </cacheField>
    <cacheField name="Brand" numFmtId="0">
      <sharedItems/>
    </cacheField>
    <cacheField name="SubBrand" numFmtId="0">
      <sharedItems/>
    </cacheField>
    <cacheField name="Code" numFmtId="0">
      <sharedItems/>
    </cacheField>
    <cacheField name="Product" numFmtId="0">
      <sharedItems/>
    </cacheField>
    <cacheField name="Supplier Name" numFmtId="0">
      <sharedItems count="31">
        <s v="Teijin"/>
        <s v="MBM Textile"/>
        <s v="OCM Textile"/>
        <s v="Trinity"/>
        <s v="Jain cord"/>
        <s v="Reliance"/>
        <s v="Raymond"/>
        <s v="Nihalchand"/>
        <s v="Styletex"/>
        <s v="Inoday"/>
        <s v="Disha"/>
        <s v="GBTL"/>
        <s v="Huazhi"/>
        <s v="Yip Shing"/>
        <s v="Shuaifei"/>
        <s v="Xinyuan"/>
        <s v="Newell"/>
        <s v="Jisi"/>
        <s v="Jingsen"/>
        <s v="Hongsen"/>
        <s v="Texhong"/>
        <s v="Wenqi"/>
        <s v="Eternal Rich"/>
        <s v="Unique power"/>
        <s v="Saifilo"/>
        <s v="Puneet"/>
        <s v="PT Vision"/>
        <s v="Banswara"/>
        <s v="Catwalk"/>
        <s v="Blue Blend"/>
        <s v="Nahar"/>
      </sharedItems>
    </cacheField>
    <cacheField name="Origin" numFmtId="0">
      <sharedItems count="2">
        <s v="Import"/>
        <s v="Domestic"/>
      </sharedItems>
    </cacheField>
    <cacheField name="Fabric Composition" numFmtId="0">
      <sharedItems count="134">
        <s v="100% Polyester"/>
        <s v="54% Poyester 44% Wool 2% Spandex"/>
        <s v="50% Poyester 50% Wool"/>
        <s v="60% Wool 40% Poyester"/>
        <s v="70% Wool 30% Poyester"/>
        <s v="98% Polyester 2% Spandex"/>
        <s v="98% Cotton 2% Spandex"/>
        <s v="CAT 70% Polyester 30% Viscose"/>
        <s v="70% Polyester 30% Viscose"/>
        <s v="69% Polyester 29% Wool 2% Spandex"/>
        <s v="69% Poyester 29% Viscose 2% Spandex"/>
        <s v="CAT 69% Polyester 29% Viscose 2% Spandex"/>
        <s v="69% Poyester 17% Viscose 12% Wool 2% Spandex"/>
        <s v="68% Polyester 28% Viscose 4% Spandex"/>
        <s v="70% Polyester 30% Wool"/>
        <s v="64% Polyester 34% Wool 2% Spandex"/>
        <s v="63% Polyester 18% Viscose 17% Wool 2% Spandex"/>
        <s v="63% Polyester 19% Visocse 16% Wool 2% Spandex"/>
        <s v="63% Polyester 33% Viscose 4% Spandex"/>
        <s v="100% Wool"/>
        <s v="64% Polyester 34% Viscose 2% Spandex"/>
        <s v="65% Polyester 35% Viscose"/>
        <s v="54% Polyester 44% Wool 2% Spandex"/>
        <s v="51% Wool 47% Polyester 2% Spandex"/>
        <s v="53% Wool 43% Polyester 4% Spandex"/>
        <s v="52% Wool 48% Polyester"/>
        <s v="100% Wool - 15.5 Micron"/>
        <s v="57% Nylon 32% Rayon 11% Spandex"/>
        <s v="74% Polyester 23% Rayon 3% Spandex"/>
        <s v="100% Lyocell"/>
        <s v="70% Polyester 25% Rayon 5% Spandex"/>
        <s v="93% Polyester 7% Spandex"/>
        <s v="45% Polyester 44% Rayon"/>
        <s v="55% Polyester 45% Rayon"/>
        <s v="94% Polyester 6% Spandex"/>
        <s v="95% Polyester 5% Spandex"/>
        <s v="73% Wool 27% Polyester"/>
        <s v="50% Polyester 50% Wool"/>
        <s v="78% Polyester 22% Rayon"/>
        <s v="77% Polyester 17% Rayon 6% Spandex"/>
        <s v="78% Polyester 20% Rayon 2% Spandex"/>
        <s v="69% Cotton 28% Nylon 3% Elastane"/>
        <s v="44% Rayon 39% Nylon 17% Spandex"/>
        <s v="56% Tencel 41% Polyester 3% Spandex"/>
        <s v="97% Cotton 3% Spandex"/>
        <s v="100% Cotton"/>
        <s v="60% Polyester 20% Viscose 20% Wool"/>
        <s v="62% Polyester 33% Viscose 5% Spandex"/>
        <s v="55% Polyester 35% Viscose 10% Cationic Viscose"/>
        <s v="75% Polyester 22% Viscose 3% Spandex"/>
        <s v="63% Polyester 34% Viscose 3% Spandex"/>
        <s v="65% Polyester 25% Viscose 6% Linen 4% Spandex"/>
        <s v="59% Viscose 35% Cationic Viscose 6% Spandex"/>
        <s v="57% Cotton 36% Nylon 7% Spandex"/>
        <s v="80% Polyester 18% Cotton 2% Spandex"/>
        <s v="82% Polyester 13% Rayon 5% Spandex"/>
        <s v="55% Cotton 38% Nylon 7% Spandex"/>
        <s v="92% Nylon 8% Spandex"/>
        <s v="65% Nylon 21% Rayon 14% Spandex"/>
        <s v="89% Polyester 6% Spandex 5% Rayon"/>
        <s v="76.3% Polyester 20.3% Rayon 3.4% Spandex"/>
        <s v="65.5% Polyester 29% Rayon 5.5% Spandex"/>
        <s v="66% Polyester 28% Rayon 6% Spandex"/>
        <s v="67% Polyester 28% Rayon 5% Spandex"/>
        <s v="68.9% Polyester 26.7% Rayon 4.4% Spandex"/>
        <s v="78% Nylon 22% Spandex"/>
        <s v="76% Polyester 12% Rayon 7% Nylon 5% Spandex"/>
        <s v="84% Lyocell 10% Rayon 6% Spandex"/>
        <s v="98.5% Polyester 1.5% Spandex"/>
        <s v="98% Polyester 2% Elastane"/>
        <s v="82% Polyester 17% Rayon 1% Spandex"/>
        <s v="99% Cotton 1% Spandex"/>
        <s v="48% Cotton 45% Polyester 7% Spandex"/>
        <s v="74% Polyester 21% Rayon 5% Spandex"/>
        <s v="91% Polyester 5.5% Tencel 3.5% Spandex"/>
        <s v="53% Polyester 41% Rayon 6% Spandex"/>
        <s v="72% Polyester 23% Rayon 5% Spandex"/>
        <s v="Original:T/R/SP 71/22/7_x000a_Cost Option: T/R/SP 89/5/6"/>
        <s v="50% Rayon 23% Nylon 17% Polyester 10% Spandex"/>
        <s v="56% Rayon 17% Nylon 17% Polyester 10% Spandex"/>
        <s v="76% Polyester 16% Rayon 8% Spandex"/>
        <s v="45% Rayon 44% Nylon 11% Spandex"/>
        <s v="54% Rayon 44% Polyester 2% Spandex"/>
        <s v="88% Nylon 12% Spandex"/>
        <s v="72% Polyester 24% Cotton 4% Spandex"/>
        <s v="84% Polyester 10% Lyocell 6% Spandex"/>
        <s v="97% Polyester 3% Spandex"/>
        <s v="83% Nylon 17% Spandex"/>
        <s v="48% Cotton 45% Lyocell 7% Spandex"/>
        <s v="58% Cotton 38% Nylon 4% Spandex"/>
        <s v="75% Polyester 19% Rayon 6% Spandex"/>
        <s v="70% Polyester 28% Rayon 2% Spandex"/>
        <s v="80% Polyester 18% Rayon 2% Spandex"/>
        <s v="79% Polyester 19% Rayon 2% Spandex"/>
        <s v="73% Polyester 25% Rayon 2% Spandex"/>
        <s v="85% Polyester 9% Viscose 6% Spandex"/>
        <s v="54% Nylon 40% Polyester 6% Spandex"/>
        <s v="50% Cotton 40% Polyester 10% Spandex"/>
        <s v="66% Polyester 32% Viscose 2% Spandex"/>
        <s v="74% Nylon 26% Spandex"/>
        <s v="92% Polyester 8% Spandex"/>
        <s v="67% Polyester 33% Viscose"/>
        <s v="67% Polyester 30% Viscose 3% Spandex"/>
        <s v="70% Polyester 22% Bamboo 8% Spandex"/>
        <s v="68% Polyester 29% Viscose 3% Spandex"/>
        <s v="72% Polyester 24% Modal 4% Spandex"/>
        <s v="83% Polyester 15% Rayon 2% Spandex"/>
        <s v="65% Polyester 33% Viscose 2% Spandex"/>
        <s v="74% Polyester 21% Viscose 5% Spandex"/>
        <s v="72% Polyester 20% Viscose 8% Spandex"/>
        <s v="65% Polyester 31% Viscose 4% Spandex"/>
        <s v="54% Cotton 29% Polyester 15% Viscose 2% Spandex"/>
        <s v="66% Polyester 33% Viscose 1% Spandex"/>
        <s v="67% Polyester 31% Viscose 2% Spandex"/>
        <s v="77% Polyester 20% Viscose 3% Spandex"/>
        <s v="52% Polyester 42% Rayon 3% Spandex"/>
        <s v="64% Rayon 34% Polyester 2% Spandex"/>
        <s v="60% Polyester 37% Modal Rayon 3% Spandex"/>
        <s v="96% Cotton 4% Spandex"/>
        <s v="T75.5%LivaEco V18.5%SP6%"/>
        <s v="T66%LivaEco V28.5%SP5.5%"/>
        <s v="63% Polyester 33% Modal 4% Spandex"/>
        <s v="84% Polyester 11% Rayon 5% Spandex"/>
        <s v="63% Nylon 24% Rayon 13% Spandex"/>
        <s v="74% Polyester 20% Rayon 6% Spandex"/>
        <s v="87% Polyester 13% Spandex"/>
        <s v="65% Polyester 29% Rayon 6% Spandex"/>
        <s v="77% Polyester 18% Rayon 5% Spandex"/>
        <s v="80% Polyester 15% Rayon 5% Spandex"/>
        <s v="89% Cotton 11% Spandex"/>
        <s v="55% Rayon 36% Nylon 9% Spandex"/>
        <s v="52% Rayon 40% Nylon 8% Spandex"/>
        <s v="64% Modal 28% Polyester 8% Spandex"/>
        <s v="R/Tencel/N/S/SP 41/12/34/2/11"/>
      </sharedItems>
    </cacheField>
    <cacheField name="Count" numFmtId="0">
      <sharedItems containsBlank="1" count="159">
        <s v="50D x 50D"/>
        <s v="150D x 150D"/>
        <s v="75D x 150D"/>
        <s v="2/80 x 1/48 Nm"/>
        <s v="2/80 x 1/40s"/>
        <s v="2/36 x 2/36"/>
        <s v="2/40 x 2/40"/>
        <s v="2/48 x 2/48"/>
        <s v="2/38 x 2/38"/>
        <s v="Warp- 240/96/1200 &quot;S&quot; SSY WHT  Weft - a)100/24 800 S SSH WHT b)100 SILVER M/H(100/24 SSH+80D"/>
        <s v="75D x 200D"/>
        <s v="16 x 16"/>
        <s v="2/40/NE x 1/24/NE"/>
        <s v="2/46/NE x 1/26/NE"/>
        <s v="2/90/NM x 1/55/NM"/>
        <s v="2/46/Ne x 1/23/Ne"/>
        <s v="2/46/NE x 1/55/NM"/>
        <s v="2/80/NM x 1/48/NM"/>
        <s v="2/40/NE x 1/23/NE"/>
        <s v="2/46/NE x 2/46/NE"/>
        <s v="2/46/NE x 1/26NE + 2/46/NE"/>
        <s v="2/36/NE x 2/36/NE"/>
        <s v="2/80 x 2/80"/>
        <s v="2/68 x 2/80"/>
        <s v="2/84 x 2/80"/>
        <s v="2/68 x 2/68"/>
        <s v="2/90 x 1/56"/>
        <s v="2/68 x 2/70"/>
        <s v="2/90 x 2/90"/>
        <s v="2/70 x 2/70"/>
        <s v="2/38 x 1/18"/>
        <s v="2/32 x 2/32"/>
        <s v="2/100 x 2/100"/>
        <s v="2/64 x 2/64"/>
        <s v="60SR + 70DB + 50DN + 40DN + 20DSP"/>
        <s v="25S/1 x 32S/1+40D "/>
        <s v="20S/1 x 12S/1"/>
        <s v="95d + 50d x 95d"/>
        <s v="160 d x 160 d"/>
        <s v="75D x 225s"/>
        <s v="DTY75D/144F,FDY/24F"/>
        <s v="50S/2+40D x 75D+40D"/>
        <s v="100D+30D"/>
        <s v="100D / 144F P10S/1R"/>
        <s v="100D/36FDTY+100D/36FDTY+75D/36FDTY+(75D/36F+40DSP)"/>
        <s v="75D + 75D "/>
        <s v="150D T+75D T+20D SP"/>
        <s v="90/2 x 60/1"/>
        <s v="50S/2+32S/1+25S/1"/>
        <s v="40s/1+40d x 150d+40d"/>
        <s v="60S/2 + 150D x 32S/1 + 40D"/>
        <s v=" 40s x 150D"/>
        <s v="50S +70S + 40S"/>
        <s v="60S Rayon +70D Nylon + 40D"/>
        <s v="40S + 100D + 40D"/>
        <s v="2/30s x 16 SPDX"/>
        <s v="40 x 30+30sp"/>
        <s v="16S+16S Slub x 16slub"/>
        <s v="30 x 10Spx"/>
        <s v="8 x 10Spx"/>
        <s v="2/30 x 16spx"/>
        <s v="2/16Ne x 2/16NE"/>
        <s v="2/40NE x 2/40NE"/>
        <s v="2/44NE x 1/32NE"/>
        <s v="2/40Ne x 1/170D"/>
        <s v="2/30NE x 2/30NE"/>
        <s v="2/50NE x 2/50NE"/>
        <s v="2/40NE x 1/20Ne"/>
        <s v="2/44  NEx1/32  NE"/>
        <s v="60S+50D+40DSP"/>
        <s v="T/C32S+75D+40D"/>
        <s v="32S+30S+75D+40D"/>
        <s v="60S+50D+30D"/>
        <s v="N40D+N40D+40DSP x N40D+N40D+40DSP"/>
        <s v="80S+30D+30/20D+30/20D+30D"/>
        <s v="45S+40S+75D+40D"/>
        <s v="75D+50D"/>
        <s v="32S+100D+40D"/>
        <s v="45S+75D+40D"/>
        <s v="50S+40D+75D"/>
        <s v="50S+75D+45D"/>
        <s v="70D+40D"/>
        <s v="40S+75D/36F+40D+35D"/>
        <s v="50S+100D+30D"/>
        <s v="150D+75D+40D"/>
        <s v="190+50S/2 x 150+40SP+32S/1"/>
        <s v="100D"/>
        <s v="40S x 5.5S+40S+40D"/>
        <s v="150D+100D"/>
        <s v="60S+75D+50D+20DSP"/>
        <s v="40S+40S+75D"/>
        <s v="50S+75D+40D"/>
        <s v="40S+40S+75D+40D"/>
        <s v="Original:40S+40D_x000a_Cost Option: 40S+75D+40D"/>
        <s v="50S+50D"/>
        <s v="30S+100D+40D"/>
        <s v="170D+40d"/>
        <s v="30S+40D+100D"/>
        <s v="(N40D+20D)/2 x (N40D+20D)/2"/>
        <s v="75D+50D+40D"/>
        <s v="50S+50D+40D"/>
        <s v="150D+40D x 10.3Nm+70D"/>
        <s v="30D+20D x 30D+20D"/>
        <s v="40D+100D+20D"/>
        <s v="70D+40DX32+40D"/>
        <s v="50S/2+40D x 75D+50D+100D+40D"/>
        <s v="50S/2 x 32S/1+40D"/>
        <s v="50S/2*32S/1+40D"/>
        <s v="50s/2 x 25s/1+40D"/>
        <s v="50S/2 x 50s/2+100D+40D"/>
        <s v="25/1*32/1+40D+150D+40D"/>
        <s v="32S+40D x 32S+40D"/>
        <s v="100D+75D+40D"/>
        <s v="80S+50S+50D+30D+30D"/>
        <s v="32S/2 x 40S/2+40D"/>
        <s v="40D+40D"/>
        <s v="75D+55D+40D"/>
        <s v="40S/TR+100DTY x 40S/TR"/>
        <s v="32S x 32S+40D"/>
        <s v="100D+40D x 50S+40D"/>
        <s v="32S x 40S+40D"/>
        <s v="40S x 40S+40D"/>
        <s v="75D+75D"/>
        <s v="60S x 50S+40D"/>
        <s v="130D x 120D"/>
        <s v="60s/2+100D x 150D+40D+32s/1"/>
        <s v=" 75D x 300D"/>
        <s v="2/50 x 2/48"/>
        <s v="1/40s+1/40Pv x 75D"/>
        <s v="1/40 + 75 DEN 36 FILL"/>
        <s v="2/28s +2/82nm x 2/28 C Slub"/>
        <s v="2/38PVLY x 2/38 PVLY"/>
        <s v="1/40 + 75D 36 FILL"/>
        <s v="2/30s x 2/38 NE "/>
        <s v="2/50's + 2/82 NM x 2/50's"/>
        <s v="2/28 Ne+2/50 Ne x 2/28 Ne+2/50 Ne"/>
        <s v="2/50 P/V +1/55NM TEX/LY X 2/50 P/V +1/55NM TEX/LY"/>
        <s v="75D+40D"/>
        <s v="200D+75D"/>
        <s v="2/50s x 28+40D"/>
        <s v="60 x 30spdx"/>
        <s v="32 x 16spdx"/>
        <s v="40S+75D+40D"/>
        <s v="40S+40S+70D"/>
        <s v="50D x 30D"/>
        <s v="40S/1+50D T400+20DSP"/>
        <s v="170D+40D+160D+32S+40D"/>
        <s v="30S+75/40D"/>
        <s v="30S+60S+95D+40D"/>
        <s v="50D+40D+60S/1+30D"/>
        <s v="32S/1+40DSP x 100D+40DSP"/>
        <s v="50D+30D"/>
        <s v="50D+20D"/>
        <s v="30S/1+ 40S/1 +75d/4D"/>
        <s v="50S+40D+40D"/>
        <s v="60S+40D+20DSP"/>
        <s v=" 32S+100D+40D"/>
        <s v="75D x 225/40+150/48+40D"/>
        <m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ESH DURAI" refreshedDate="46059.730750347226" backgroundQuery="1" createdVersion="7" refreshedVersion="7" minRefreshableVersion="3" recordCount="0" supportSubquery="1" supportAdvancedDrill="1" xr:uid="{4A57AFA6-C7F2-4175-9500-A77A23444879}">
  <cacheSource type="external" connectionId="1"/>
  <cacheFields count="5">
    <cacheField name="[Measures].[Count of Code]" caption="Count of Code" numFmtId="0" hierarchy="11" level="32767"/>
    <cacheField name="[Range].[Supplier Name].[Supplier Name]" caption="Supplier Name" numFmtId="0" hierarchy="5" level="1">
      <sharedItems count="31">
        <s v="Banswara"/>
        <s v="Blue Blend"/>
        <s v="Catwalk"/>
        <s v="Disha"/>
        <s v="Eternal Rich"/>
        <s v="GBTL"/>
        <s v="Hongsen"/>
        <s v="Huazhi"/>
        <s v="Inoday"/>
        <s v="Jain cord"/>
        <s v="Jingsen"/>
        <s v="Jisi"/>
        <s v="MBM Textile"/>
        <s v="Nahar"/>
        <s v="Newell"/>
        <s v="Nihalchand"/>
        <s v="OCM Textile"/>
        <s v="PT Vision"/>
        <s v="Puneet"/>
        <s v="Raymond"/>
        <s v="Reliance"/>
        <s v="Saifilo"/>
        <s v="Shuaifei"/>
        <s v="Styletex"/>
        <s v="Teijin"/>
        <s v="Texhong"/>
        <s v="Trinity"/>
        <s v="Unique power"/>
        <s v="Wenqi"/>
        <s v="Xinyuan"/>
        <s v="Yip Shing"/>
      </sharedItems>
    </cacheField>
    <cacheField name="[Range].[Fabric Composition].[Fabric Composition]" caption="Fabric Composition" numFmtId="0" hierarchy="7" level="1">
      <sharedItems count="134">
        <s v="54% Cotton 29% Polyester 15% Viscose 2% Spandex"/>
        <s v="62% Polyester 33% Viscose 5% Spandex"/>
        <s v="65% Polyester 31% Viscose 4% Spandex"/>
        <s v="65% Polyester 33% Viscose 2% Spandex"/>
        <s v="65% Polyester 35% Viscose"/>
        <s v="66% Polyester 33% Viscose 1% Spandex"/>
        <s v="67% Polyester 31% Viscose 2% Spandex"/>
        <s v="72% Polyester 20% Viscose 8% Spandex"/>
        <s v="74% Polyester 21% Viscose 5% Spandex"/>
        <s v="77% Polyester 20% Viscose 3% Spandex"/>
        <s v="60% Polyester 37% Modal Rayon 3% Spandex"/>
        <s v="100% Polyester"/>
        <s v="52% Polyester 42% Rayon 3% Spandex"/>
        <s v="64% Rayon 34% Polyester 2% Spandex"/>
        <s v="100% Cotton"/>
        <s v="97% Cotton 3% Spandex"/>
        <s v="98% Cotton 2% Spandex"/>
        <s v="70% Polyester 28% Rayon 2% Spandex"/>
        <s v="55% Polyester 35% Viscose 10% Cationic Viscose"/>
        <s v="59% Viscose 35% Cationic Viscose 6% Spandex"/>
        <s v="60% Polyester 20% Viscose 20% Wool"/>
        <s v="63% Polyester 34% Viscose 3% Spandex"/>
        <s v="64% Polyester 34% Viscose 2% Spandex"/>
        <s v="65% Polyester 25% Viscose 6% Linen 4% Spandex"/>
        <s v="75% Polyester 22% Viscose 3% Spandex"/>
        <s v="63% Nylon 24% Rayon 13% Spandex"/>
        <s v="63% Polyester 33% Modal 4% Spandex"/>
        <s v="74% Polyester 20% Rayon 6% Spandex"/>
        <s v="74% Polyester 23% Rayon 3% Spandex"/>
        <s v="82% Polyester 17% Rayon 1% Spandex"/>
        <s v="84% Polyester 11% Rayon 5% Spandex"/>
        <s v="95% Polyester 5% Spandex"/>
        <s v="97% Polyester 3% Spandex"/>
        <s v="T66%LivaEco V28.5%SP5.5%"/>
        <s v="T75.5%LivaEco V18.5%SP6%"/>
        <s v="57% Cotton 36% Nylon 7% Spandex"/>
        <s v="87% Polyester 13% Spandex"/>
        <s v="44% Rayon 39% Nylon 17% Spandex"/>
        <s v="56% Tencel 41% Polyester 3% Spandex"/>
        <s v="69% Cotton 28% Nylon 3% Elastane"/>
        <s v="45% Rayon 44% Nylon 11% Spandex"/>
        <s v="48% Cotton 45% Lyocell 7% Spandex"/>
        <s v="48% Cotton 45% Polyester 7% Spandex"/>
        <s v="50% Rayon 23% Nylon 17% Polyester 10% Spandex"/>
        <s v="52% Rayon 40% Nylon 8% Spandex"/>
        <s v="55% Rayon 36% Nylon 9% Spandex"/>
        <s v="64% Modal 28% Polyester 8% Spandex"/>
        <s v="65% Nylon 21% Rayon 14% Spandex"/>
        <s v="65% Polyester 29% Rayon 6% Spandex"/>
        <s v="65.5% Polyester 29% Rayon 5.5% Spandex"/>
        <s v="66% Polyester 28% Rayon 6% Spandex"/>
        <s v="72% Polyester 23% Rayon 5% Spandex"/>
        <s v="76.3% Polyester 20.3% Rayon 3.4% Spandex"/>
        <s v="77% Polyester 18% Rayon 5% Spandex"/>
        <s v="80% Polyester 15% Rayon 5% Spandex"/>
        <s v="88% Nylon 12% Spandex"/>
        <s v="89% Cotton 11% Spandex"/>
        <s v="89% Polyester 6% Spandex 5% Rayon"/>
        <s v="R/Tencel/N/S/SP 41/12/34/2/11"/>
        <s v="54% Poyester 44% Wool 2% Spandex"/>
        <s v="96% Cotton 4% Spandex"/>
        <s v="58% Cotton 38% Nylon 4% Spandex"/>
        <s v="92% Nylon 8% Spandex"/>
        <s v="100% Lyocell"/>
        <s v="45% Polyester 44% Rayon"/>
        <s v="50% Polyester 50% Wool"/>
        <s v="55% Polyester 45% Rayon"/>
        <s v="57% Nylon 32% Rayon 11% Spandex"/>
        <s v="70% Polyester 25% Rayon 5% Spandex"/>
        <s v="73% Wool 27% Polyester"/>
        <s v="77% Polyester 17% Rayon 6% Spandex"/>
        <s v="78% Polyester 20% Rayon 2% Spandex"/>
        <s v="78% Polyester 22% Rayon"/>
        <s v="93% Polyester 7% Spandex"/>
        <s v="94% Polyester 6% Spandex"/>
        <s v="50% Poyester 50% Wool"/>
        <s v="60% Wool 40% Poyester"/>
        <s v="70% Wool 30% Poyester"/>
        <s v="83% Polyester 15% Rayon 2% Spandex"/>
        <s v="100% Wool"/>
        <s v="100% Wool - 15.5 Micron"/>
        <s v="51% Wool 47% Polyester 2% Spandex"/>
        <s v="52% Wool 48% Polyester"/>
        <s v="53% Wool 43% Polyester 4% Spandex"/>
        <s v="54% Polyester 44% Wool 2% Spandex"/>
        <s v="63% Polyester 18% Viscose 17% Wool 2% Spandex"/>
        <s v="63% Polyester 19% Visocse 16% Wool 2% Spandex"/>
        <s v="63% Polyester 33% Viscose 4% Spandex"/>
        <s v="64% Polyester 34% Wool 2% Spandex"/>
        <s v="68% Polyester 28% Viscose 4% Spandex"/>
        <s v="69% Polyester 29% Wool 2% Spandex"/>
        <s v="69% Poyester 17% Viscose 12% Wool 2% Spandex"/>
        <s v="69% Poyester 29% Viscose 2% Spandex"/>
        <s v="70% Polyester 30% Viscose"/>
        <s v="70% Polyester 30% Wool"/>
        <s v="CAT 69% Polyester 29% Viscose 2% Spandex"/>
        <s v="CAT 70% Polyester 30% Viscose"/>
        <s v="73% Polyester 25% Rayon 2% Spandex"/>
        <s v="53% Polyester 41% Rayon 6% Spandex"/>
        <s v="56% Rayon 17% Nylon 17% Polyester 10% Spandex"/>
        <s v="67% Polyester 28% Rayon 5% Spandex"/>
        <s v="68.9% Polyester 26.7% Rayon 4.4% Spandex"/>
        <s v="72% Polyester 24% Cotton 4% Spandex"/>
        <s v="74% Polyester 21% Rayon 5% Spandex"/>
        <s v="75% Polyester 19% Rayon 6% Spandex"/>
        <s v="76% Polyester 12% Rayon 7% Nylon 5% Spandex"/>
        <s v="76% Polyester 16% Rayon 8% Spandex"/>
        <s v="82% Polyester 13% Rayon 5% Spandex"/>
        <s v="84% Lyocell 10% Rayon 6% Spandex"/>
        <s v="84% Polyester 10% Lyocell 6% Spandex"/>
        <s v="91% Polyester 5.5% Tencel 3.5% Spandex"/>
        <s v="98% Polyester 2% Elastane"/>
        <s v="98.5% Polyester 1.5% Spandex"/>
        <s v="99% Cotton 1% Spandex"/>
        <s v="98% Polyester 2% Spandex"/>
        <s v="80% Polyester 18% Rayon 2% Spandex"/>
        <s v="83% Nylon 17% Spandex"/>
        <s v="50% Cotton 40% Polyester 10% Spandex"/>
        <s v="54% Nylon 40% Polyester 6% Spandex"/>
        <s v="55% Cotton 38% Nylon 7% Spandex"/>
        <s v="66% Polyester 32% Viscose 2% Spandex"/>
        <s v="67% Polyester 30% Viscose 3% Spandex"/>
        <s v="67% Polyester 33% Viscose"/>
        <s v="68% Polyester 29% Viscose 3% Spandex"/>
        <s v="70% Polyester 22% Bamboo 8% Spandex"/>
        <s v="72% Polyester 24% Modal 4% Spandex"/>
        <s v="74% Nylon 26% Spandex"/>
        <s v="85% Polyester 9% Viscose 6% Spandex"/>
        <s v="92% Polyester 8% Spandex"/>
        <s v="54% Rayon 44% Polyester 2% Spandex"/>
        <s v="78% Nylon 22% Spandex"/>
        <s v="79% Polyester 19% Rayon 2% Spandex"/>
        <s v="80% Polyester 18% Cotton 2% Spandex"/>
        <s v="Original:T/R/SP 71/22/7_x000a_Cost Option: T/R/SP 89/5/6"/>
      </sharedItems>
    </cacheField>
    <cacheField name="[Range].[Count].[Count]" caption="Count" numFmtId="0" hierarchy="8" level="1">
      <sharedItems count="158">
        <s v="2/30s x 2/38 NE "/>
        <s v="2/38PVLY x 2/38 PVLY"/>
        <s v="2/28s +2/82nm x 2/28 C Slub"/>
        <s v="2/50 x 2/48"/>
        <s v="2/50NE x 2/50NE"/>
        <s v="2/50's + 2/82 NM x 2/50's"/>
        <s v="2/28 Ne+2/50 Ne x 2/28 Ne+2/50 Ne"/>
        <s v="1/40 + 75 DEN 36 FILL"/>
        <s v="1/40 + 75D 36 FILL"/>
        <s v="1/40s+1/40Pv x 75D"/>
        <s v="2/50 P/V +1/55NM TEX/LY X 2/50 P/V +1/55NM TEX/LY"/>
        <s v="2/50s x 28+40D"/>
        <s v="130D x 120D"/>
        <s v="170D+40d"/>
        <s v="200D+75D"/>
        <s v="75D+40D"/>
        <s v="16S+16S Slub x 16slub"/>
        <s v="2/30s x 16 SPDX"/>
        <s v="2/30 x 16spx"/>
        <s v="30 x 10Spx"/>
        <s v="40 x 30+30sp"/>
        <s v="8 x 10Spx"/>
        <s v="50S/2 x 32S/1+40D"/>
        <s v="50S/2*32S/1+40D"/>
        <s v="2/44NE x 1/32NE"/>
        <s v="2/44  NEx1/32  NE"/>
        <s v="2/16Ne x 2/16NE"/>
        <s v="2/40NE x 2/40NE"/>
        <s v="2/30NE x 2/30NE"/>
        <s v="2/40NE x 1/20Ne"/>
        <s v="2/40Ne x 1/170D"/>
        <s v="50D x 30D"/>
        <s v="50D+40D+60S/1+30D"/>
        <s v="170D+40D+160D+32S+40D"/>
        <s v="32S/1+40DSP x 100D+40DSP"/>
        <s v="30S+75/40D"/>
        <s v="190+50S/2 x 150+40SP+32S/1"/>
        <s v="30S+60S+95D+40D"/>
        <s v="40S/1+50D T400+20DSP"/>
        <s v="40D+100D+20D"/>
        <s v="40S+40S+70D"/>
        <s v="40S+75D+40D"/>
        <s v="60S+50D+40DSP"/>
        <s v="50D+30D"/>
        <s v="50D+20D"/>
        <s v="60S Rayon +70D Nylon + 40D"/>
        <s v="40S + 100D + 40D"/>
        <s v="50S +70S + 40S"/>
        <s v="16 x 16"/>
        <s v="75D+50D"/>
        <s v="60S+75D+50D+20DSP"/>
        <s v="150D T+75D T+20D SP"/>
        <s v="50S+40D+40D"/>
        <s v="60S+40D+20DSP"/>
        <s v="80S+30D+30/20D+30/20D+30D"/>
        <s v="45S+75D+40D"/>
        <s v="50S+40D+75D"/>
        <s v="150D x 150D"/>
        <s v="32S+100D+40D"/>
        <s v="30S/1+ 40S/1 +75d/4D"/>
        <s v="45S+40S+75D+40D"/>
        <s v=" 32S+100D+40D"/>
        <s v="75D x 150D"/>
        <s v="75D x 225/40+150/48+40D"/>
        <s v="2/80 x 1/48 Nm"/>
        <s v="32 x 16spdx"/>
        <s v="60 x 30spdx"/>
        <s v="70D+40DX32+40D"/>
        <s v="(N40D+20D)/2 x (N40D+20D)/2"/>
        <s v="N40D+N40D+40DSP x N40D+N40D+40DSP"/>
        <s v="20S/1 x 12S/1"/>
        <s v="160 d x 160 d"/>
        <s v="75D x 225s"/>
        <s v="95d + 50d x 95d"/>
        <s v="DTY75D/144F,FDY/24F"/>
        <s v="100D / 144F P10S/1R"/>
        <s v="90/2 x 60/1"/>
        <s v="60SR + 70DB + 50DN + 40DN + 20DSP"/>
        <s v="50S/2+40D x 75D+40D"/>
        <s v="25S/1 x 32S/1+40D "/>
        <s v="40s/1+40d x 150d+40d"/>
        <s v="60S/2 + 150D x 32S/1 + 40D"/>
        <s v="50S/2+32S/1+25S/1"/>
        <s v="100D/36FDTY+100D/36FDTY+75D/36FDTY+(75D/36F+40DSP)"/>
        <s v="100D+30D"/>
        <s v="75D + 75D "/>
        <s v="2/36 x 2/36"/>
        <s v="2/80 x 1/40s"/>
        <s v="2/40 x 2/40"/>
        <s v="2/38 x 2/38"/>
        <s v="2/48 x 2/48"/>
        <s v=" 75D x 300D"/>
        <s v="60s/2+100D x 150D+40D+32s/1"/>
        <s v="2/38 x 1/18"/>
        <s v="2/90 x 1/56"/>
        <s v="2/100 x 2/100"/>
        <s v="2/80 x 2/80"/>
        <s v="2/32 x 2/32"/>
        <s v="2/70 x 2/70"/>
        <s v="2/90 x 2/90"/>
        <s v="2/64 x 2/64"/>
        <s v="2/68 x 2/70"/>
        <s v="2/68 x 2/80"/>
        <s v="2/84 x 2/80"/>
        <s v="2/68 x 2/68"/>
        <s v="2/80/NM x 1/48/NM"/>
        <s v="2/36/NE x 2/36/NE"/>
        <s v="2/46/NE x 1/26/NE"/>
        <s v="2/46/NE x 1/26NE + 2/46/NE"/>
        <s v="2/46/NE x 2/46/NE"/>
        <s v="2/90/NM x 1/55/NM"/>
        <s v="2/46/NE x 1/55/NM"/>
        <s v="2/40/NE x 1/23/NE"/>
        <s v="2/46/Ne x 1/23/Ne"/>
        <s v="2/40/NE x 1/24/NE"/>
        <s v="25/1*32/1+40D+150D+40D"/>
        <s v="100D"/>
        <s v="40S+40S+75D+40D"/>
        <s v="50S+50D"/>
        <s v="50S+75D+45D"/>
        <s v="50S+50D+40D"/>
        <s v="40S+40S+75D"/>
        <s v="50S/2+40D x 75D+50D+100D+40D"/>
        <s v="40S+75D/36F+40D+35D"/>
        <s v="30S+100D+40D"/>
        <s v="32S+30S+75D+40D"/>
        <s v="50S+100D+30D"/>
        <s v="50S+75D+40D"/>
        <s v="150D+40D x 10.3Nm+70D"/>
        <s v="150D+75D+40D"/>
        <s v=" 40s x 150D"/>
        <s v="50D x 50D"/>
        <s v="40S x 5.5S+40S+40D"/>
        <s v="75D x 200D"/>
        <s v="Warp- 240/96/1200 &quot;S&quot; SSY WHT  Weft - a)100/24 800 S SSH WHT b)100 SILVER M/H(100/24 SSH+80D"/>
        <s v="50s/2 x 25s/1+40D"/>
        <s v="30D+20D x 30D+20D"/>
        <s v="150D+100D"/>
        <s v="75D+75D"/>
        <s v="80S+50S+50D+30D+30D"/>
        <s v="100D+75D+40D"/>
        <s v="60S+50D+30D"/>
        <s v="32S x 40S+40D"/>
        <s v="32S/2 x 40S/2+40D"/>
        <s v="32S x 32S+40D"/>
        <s v="40S/TR+100DTY x 40S/TR"/>
        <s v="40S x 40S+40D"/>
        <s v="100D+40D x 50S+40D"/>
        <s v="60S x 50S+40D"/>
        <s v="40D+40D"/>
        <s v="32S+40D x 32S+40D"/>
        <s v="75D+55D+40D"/>
        <s v="30S+40D+100D"/>
        <s v="70D+40D"/>
        <s v="50S/2 x 50s/2+100D+40D"/>
        <s v="T/C32S+75D+40D"/>
        <s v="75D+50D+40D"/>
        <s v="Original:40S+40D_x000a_Cost Option: 40S+75D+40D"/>
      </sharedItems>
    </cacheField>
    <cacheField name="[Range].[Origin].[Origin]" caption="Origin" numFmtId="0" hierarchy="6" level="1">
      <sharedItems containsSemiMixedTypes="0" containsNonDate="0" containsString="0"/>
    </cacheField>
  </cacheFields>
  <cacheHierarchies count="12">
    <cacheHierarchy uniqueName="[Range].[d]" caption="d" attribute="1" defaultMemberUniqueName="[Range].[d].[All]" allUniqueName="[Range].[d].[All]" dimensionUniqueName="[Range]" displayFolder="" count="0" memberValueDatatype="20" unbalanced="0"/>
    <cacheHierarchy uniqueName="[Range].[Brand]" caption="Brand" attribute="1" defaultMemberUniqueName="[Range].[Brand].[All]" allUniqueName="[Range].[Brand].[All]" dimensionUniqueName="[Range]" displayFolder="" count="0" memberValueDatatype="130" unbalanced="0"/>
    <cacheHierarchy uniqueName="[Range].[SubBrand]" caption="SubBrand" attribute="1" defaultMemberUniqueName="[Range].[SubBrand].[All]" allUniqueName="[Range].[SubBrand].[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upplier Name]" caption="Supplier Name" attribute="1" defaultMemberUniqueName="[Range].[Supplier Name].[All]" allUniqueName="[Range].[Supplier Name].[All]" dimensionUniqueName="[Range]" displayFolder="" count="2" memberValueDatatype="130" unbalanced="0">
      <fieldsUsage count="2">
        <fieldUsage x="-1"/>
        <fieldUsage x="1"/>
      </fieldsUsage>
    </cacheHierarchy>
    <cacheHierarchy uniqueName="[Range].[Origin]" caption="Origin" attribute="1" defaultMemberUniqueName="[Range].[Origin].[All]" allUniqueName="[Range].[Origin].[All]" dimensionUniqueName="[Range]" displayFolder="" count="2" memberValueDatatype="130" unbalanced="0">
      <fieldsUsage count="2">
        <fieldUsage x="-1"/>
        <fieldUsage x="4"/>
      </fieldsUsage>
    </cacheHierarchy>
    <cacheHierarchy uniqueName="[Range].[Fabric Composition]" caption="Fabric Composition" attribute="1" defaultMemberUniqueName="[Range].[Fabric Composition].[All]" allUniqueName="[Range].[Fabric Composition].[All]" dimensionUniqueName="[Range]" displayFolder="" count="2" memberValueDatatype="130" unbalanced="0">
      <fieldsUsage count="2">
        <fieldUsage x="-1"/>
        <fieldUsage x="2"/>
      </fieldsUsage>
    </cacheHierarchy>
    <cacheHierarchy uniqueName="[Range].[Count]" caption="Count" attribute="1" defaultMemberUniqueName="[Range].[Count].[All]" allUniqueName="[Range].[Count].[All]" dimensionUniqueName="[Range]" displayFolder="" count="2" memberValueDatatype="130" unbalanced="0">
      <fieldsUsage count="2">
        <fieldUsage x="-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de]" caption="Count of Cod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DURAI" refreshedDate="46206.512302199073" createdVersion="7" refreshedVersion="7" minRefreshableVersion="3" recordCount="474" xr:uid="{766792BA-8F8B-4896-BAF7-BC54D0FD63DD}">
  <cacheSource type="worksheet">
    <worksheetSource ref="B1:G475" sheet="AW26 Development Specs"/>
  </cacheSource>
  <cacheFields count="6">
    <cacheField name="Brand" numFmtId="0">
      <sharedItems/>
    </cacheField>
    <cacheField name="SubBrand" numFmtId="0">
      <sharedItems count="3">
        <s v="VH"/>
        <s v="VD"/>
        <s v="VS"/>
      </sharedItems>
    </cacheField>
    <cacheField name="Code" numFmtId="0">
      <sharedItems/>
    </cacheField>
    <cacheField name="Product" numFmtId="0">
      <sharedItems/>
    </cacheField>
    <cacheField name="Supplier Name" numFmtId="0">
      <sharedItems count="23">
        <s v="RELIANCE INDS.LTD."/>
        <s v="DONEAR INDUSTRIES LTD."/>
        <s v="P NIHALCHAND CLOTHING LLP"/>
        <s v="RISHAB WORLD PVT.LTD"/>
        <s v="BANSWARA SYNTEX LTD"/>
        <s v="H.K. EVERGO TEXTILE CO., LIMITED"/>
        <s v="SHAOXING JISI TEXTILE CO. LTD."/>
        <s v="HANGZHOU ETERNAL RICH I&amp;E CO., LTD."/>
        <s v="Teijin Frontier Co Ltd"/>
        <s v="TRINITY TEX TRADE LLP"/>
        <s v="March - 29 UK"/>
        <s v="NEWELLTEK LIMITED"/>
        <s v="HANGZHOU HUAZHI TEXTILE CO.LTD"/>
        <s v="HONGRUN (HONGKONG)COMPANY LIMITED"/>
        <s v="SHAOXING KEQIAO HONGSEN TEXTILE CO"/>
        <s v="SHAOXING WENQI TEXTILE CO. LTD"/>
        <s v="HANGZHOU XINYUAN PRINTING AND DYEIN"/>
        <s v="GBTL LIMITED"/>
        <s v="DISHA CLOTHINGS PRIVATE LIMITED"/>
        <s v="JAYA SHREE TEXTILES"/>
        <s v="RAYMOND LUXURY COTTONS LTD"/>
        <s v="RAYMOND LIFESTYLE LIMITED"/>
        <s v="NAHAR INDUSTRIAL ENTERPRISES"/>
      </sharedItems>
    </cacheField>
    <cacheField name="Origin" numFmtId="0">
      <sharedItems count="2">
        <s v="Domestic"/>
        <s v="Impor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3">
  <r>
    <n v="1"/>
    <x v="0"/>
    <s v="VS"/>
    <s v="F326VSSH0411"/>
    <x v="0"/>
    <n v="0"/>
    <n v="1202233"/>
    <x v="0"/>
    <x v="0"/>
    <x v="0"/>
    <x v="0"/>
    <x v="0"/>
    <x v="0"/>
    <x v="0"/>
    <x v="0"/>
    <m/>
    <s v="Yarn Dyed"/>
    <x v="0"/>
    <s v="YD"/>
    <n v="172.72"/>
    <m/>
    <s v="CJKZ04601-2400126-1"/>
    <s v="Mtrs"/>
    <x v="0"/>
    <x v="0"/>
    <x v="0"/>
    <x v="0"/>
    <n v="1000"/>
    <m/>
    <n v="120"/>
    <s v="NO"/>
    <m/>
    <m/>
    <m/>
  </r>
  <r>
    <n v="2"/>
    <x v="0"/>
    <s v="VS"/>
    <s v="F326VSSH0412"/>
    <x v="0"/>
    <n v="0"/>
    <n v="1202233"/>
    <x v="0"/>
    <x v="0"/>
    <x v="0"/>
    <x v="1"/>
    <x v="1"/>
    <x v="1"/>
    <x v="1"/>
    <x v="1"/>
    <m/>
    <s v="Yarn Dyed"/>
    <x v="0"/>
    <s v="YD"/>
    <n v="147.32"/>
    <m/>
    <s v="CAJ04041-2410686-5-TD"/>
    <s v="Mtrs"/>
    <x v="1"/>
    <x v="0"/>
    <x v="1"/>
    <x v="0"/>
    <n v="1000"/>
    <m/>
    <n v="120"/>
    <s v="NO"/>
    <m/>
    <m/>
    <s v="Updated"/>
  </r>
  <r>
    <n v="3"/>
    <x v="0"/>
    <s v="VH"/>
    <s v="F326VHSH0464"/>
    <x v="0"/>
    <n v="0"/>
    <n v="1202233"/>
    <x v="0"/>
    <x v="0"/>
    <x v="0"/>
    <x v="2"/>
    <x v="2"/>
    <x v="2"/>
    <x v="1"/>
    <x v="2"/>
    <m/>
    <s v="Yarn Dyed"/>
    <x v="0"/>
    <s v="YD"/>
    <n v="137.16"/>
    <m/>
    <s v="CK9E123-2500008-1-RM"/>
    <s v="Mtrs"/>
    <x v="2"/>
    <x v="0"/>
    <x v="2"/>
    <x v="0"/>
    <n v="1000"/>
    <m/>
    <n v="120"/>
    <s v="NO"/>
    <m/>
    <m/>
    <m/>
  </r>
  <r>
    <n v="4"/>
    <x v="0"/>
    <s v="VH"/>
    <s v="F326VHSH0462"/>
    <x v="0"/>
    <n v="0"/>
    <n v="1202233"/>
    <x v="0"/>
    <x v="0"/>
    <x v="0"/>
    <x v="2"/>
    <x v="2"/>
    <x v="2"/>
    <x v="1"/>
    <x v="2"/>
    <m/>
    <s v="Yarn Dyed"/>
    <x v="0"/>
    <s v="YD"/>
    <n v="137.16"/>
    <m/>
    <s v="CK9E123-2500007-1-RM"/>
    <s v="Mtrs"/>
    <x v="2"/>
    <x v="0"/>
    <x v="2"/>
    <x v="0"/>
    <n v="1000"/>
    <m/>
    <n v="120"/>
    <s v="NO"/>
    <m/>
    <m/>
    <m/>
  </r>
  <r>
    <n v="5"/>
    <x v="0"/>
    <s v="VH"/>
    <s v="F326VHSH0463"/>
    <x v="0"/>
    <n v="0"/>
    <n v="1202233"/>
    <x v="0"/>
    <x v="0"/>
    <x v="0"/>
    <x v="2"/>
    <x v="2"/>
    <x v="2"/>
    <x v="1"/>
    <x v="2"/>
    <m/>
    <s v="Yarn Dyed"/>
    <x v="0"/>
    <s v="YD"/>
    <n v="137.16"/>
    <m/>
    <s v="CK9E123-2500007-2-RM"/>
    <s v="Mtrs"/>
    <x v="2"/>
    <x v="0"/>
    <x v="2"/>
    <x v="0"/>
    <n v="1000"/>
    <m/>
    <n v="120"/>
    <s v="NO"/>
    <m/>
    <m/>
    <m/>
  </r>
  <r>
    <n v="6"/>
    <x v="0"/>
    <s v="VH"/>
    <s v="F326VHSH0465"/>
    <x v="0"/>
    <n v="0"/>
    <n v="1202233"/>
    <x v="0"/>
    <x v="0"/>
    <x v="0"/>
    <x v="2"/>
    <x v="2"/>
    <x v="2"/>
    <x v="1"/>
    <x v="2"/>
    <m/>
    <s v="Yarn Dyed"/>
    <x v="0"/>
    <s v="YD"/>
    <n v="137.16"/>
    <m/>
    <s v="CK9E123-2500008-2-RM"/>
    <s v="Mtrs"/>
    <x v="2"/>
    <x v="0"/>
    <x v="2"/>
    <x v="0"/>
    <n v="1000"/>
    <m/>
    <n v="120"/>
    <s v="NO"/>
    <m/>
    <m/>
    <m/>
  </r>
  <r>
    <n v="7"/>
    <x v="0"/>
    <s v="VH"/>
    <s v="F326VHSH0466"/>
    <x v="0"/>
    <n v="0"/>
    <n v="1202233"/>
    <x v="0"/>
    <x v="0"/>
    <x v="0"/>
    <x v="2"/>
    <x v="2"/>
    <x v="2"/>
    <x v="1"/>
    <x v="2"/>
    <m/>
    <s v="Yarn Dyed"/>
    <x v="0"/>
    <s v="YD"/>
    <n v="137.16"/>
    <m/>
    <s v="CK9E123-2500008-3-RM"/>
    <s v="Mtrs"/>
    <x v="2"/>
    <x v="0"/>
    <x v="2"/>
    <x v="0"/>
    <n v="1000"/>
    <m/>
    <n v="120"/>
    <s v="NO"/>
    <m/>
    <m/>
    <m/>
  </r>
  <r>
    <n v="8"/>
    <x v="0"/>
    <s v="VH"/>
    <s v="F326VHSH0467"/>
    <x v="0"/>
    <n v="0"/>
    <n v="1202233"/>
    <x v="0"/>
    <x v="0"/>
    <x v="0"/>
    <x v="2"/>
    <x v="2"/>
    <x v="2"/>
    <x v="1"/>
    <x v="2"/>
    <m/>
    <s v="Yarn Dyed"/>
    <x v="0"/>
    <s v="YD"/>
    <n v="137.16"/>
    <m/>
    <s v="CK9E123-2500008-4-RM"/>
    <s v="Mtrs"/>
    <x v="2"/>
    <x v="0"/>
    <x v="2"/>
    <x v="0"/>
    <n v="1000"/>
    <m/>
    <n v="120"/>
    <s v="NO"/>
    <m/>
    <m/>
    <m/>
  </r>
  <r>
    <n v="9"/>
    <x v="0"/>
    <s v="VH"/>
    <s v="F326VHSH0643"/>
    <x v="0"/>
    <n v="0"/>
    <n v="1202233"/>
    <x v="0"/>
    <x v="0"/>
    <x v="0"/>
    <x v="3"/>
    <x v="3"/>
    <x v="3"/>
    <x v="2"/>
    <x v="3"/>
    <m/>
    <s v="YDC"/>
    <x v="0"/>
    <s v="YD"/>
    <n v="137.16"/>
    <m/>
    <s v="CAKQ15101-2500130-1-R-V"/>
    <s v="Mtrs"/>
    <x v="3"/>
    <x v="0"/>
    <x v="3"/>
    <x v="0"/>
    <n v="1000"/>
    <m/>
    <n v="120"/>
    <s v="NO"/>
    <m/>
    <m/>
    <s v="Updated"/>
  </r>
  <r>
    <n v="10"/>
    <x v="0"/>
    <s v="VH"/>
    <s v="F326VHSH0644"/>
    <x v="0"/>
    <n v="0"/>
    <n v="1202233"/>
    <x v="0"/>
    <x v="0"/>
    <x v="0"/>
    <x v="3"/>
    <x v="3"/>
    <x v="3"/>
    <x v="2"/>
    <x v="3"/>
    <m/>
    <s v="YDC"/>
    <x v="0"/>
    <s v="YD"/>
    <n v="137.16"/>
    <m/>
    <s v="CAKQ15101-2500130-2-R-V"/>
    <s v="Mtrs"/>
    <x v="3"/>
    <x v="0"/>
    <x v="3"/>
    <x v="0"/>
    <n v="1000"/>
    <m/>
    <n v="120"/>
    <s v="NO"/>
    <m/>
    <m/>
    <s v="Updated"/>
  </r>
  <r>
    <n v="11"/>
    <x v="0"/>
    <s v="VH"/>
    <s v="F326VHSH0645"/>
    <x v="0"/>
    <n v="0"/>
    <n v="1202233"/>
    <x v="0"/>
    <x v="0"/>
    <x v="0"/>
    <x v="3"/>
    <x v="3"/>
    <x v="3"/>
    <x v="2"/>
    <x v="3"/>
    <m/>
    <s v="YDC"/>
    <x v="0"/>
    <s v="YD"/>
    <n v="137.16"/>
    <m/>
    <s v="CAKQ15101-2500131-1-R-V"/>
    <s v="Mtrs"/>
    <x v="3"/>
    <x v="0"/>
    <x v="3"/>
    <x v="0"/>
    <n v="1000"/>
    <m/>
    <n v="120"/>
    <s v="NO"/>
    <m/>
    <m/>
    <s v="Updated"/>
  </r>
  <r>
    <n v="12"/>
    <x v="0"/>
    <s v="VH"/>
    <s v="F326VHSH0646"/>
    <x v="0"/>
    <n v="0"/>
    <n v="1202233"/>
    <x v="0"/>
    <x v="0"/>
    <x v="0"/>
    <x v="3"/>
    <x v="3"/>
    <x v="3"/>
    <x v="2"/>
    <x v="3"/>
    <m/>
    <s v="YDC"/>
    <x v="0"/>
    <s v="YD"/>
    <n v="137.16"/>
    <m/>
    <s v="CAKQ15101-2500131-2-R-V"/>
    <s v="Mtrs"/>
    <x v="3"/>
    <x v="0"/>
    <x v="3"/>
    <x v="0"/>
    <n v="1000"/>
    <m/>
    <n v="120"/>
    <s v="NO"/>
    <m/>
    <m/>
    <s v="Updated"/>
  </r>
  <r>
    <n v="13"/>
    <x v="0"/>
    <s v="VH"/>
    <s v="F326VHSH0647"/>
    <x v="0"/>
    <n v="0"/>
    <n v="1202233"/>
    <x v="0"/>
    <x v="0"/>
    <x v="0"/>
    <x v="3"/>
    <x v="3"/>
    <x v="3"/>
    <x v="2"/>
    <x v="3"/>
    <m/>
    <s v="YDC"/>
    <x v="0"/>
    <s v="YD"/>
    <n v="137.16"/>
    <m/>
    <s v="CAKQ15101-2500131-3-R-V"/>
    <s v="Mtrs"/>
    <x v="3"/>
    <x v="0"/>
    <x v="3"/>
    <x v="0"/>
    <n v="1000"/>
    <m/>
    <n v="120"/>
    <s v="NO"/>
    <m/>
    <m/>
    <s v="Updated"/>
  </r>
  <r>
    <n v="14"/>
    <x v="0"/>
    <s v="VH"/>
    <s v="F326VHSH0648"/>
    <x v="0"/>
    <n v="0"/>
    <n v="1202233"/>
    <x v="0"/>
    <x v="0"/>
    <x v="0"/>
    <x v="3"/>
    <x v="3"/>
    <x v="3"/>
    <x v="3"/>
    <x v="3"/>
    <m/>
    <s v="Yarn Dyed"/>
    <x v="0"/>
    <s v="YD"/>
    <n v="137.16"/>
    <m/>
    <s v="CAKQ15101-2500132-1-R-V"/>
    <s v="Mtrs"/>
    <x v="3"/>
    <x v="0"/>
    <x v="3"/>
    <x v="0"/>
    <n v="1000"/>
    <m/>
    <n v="120"/>
    <s v="NO"/>
    <m/>
    <m/>
    <s v="Updated"/>
  </r>
  <r>
    <n v="15"/>
    <x v="0"/>
    <s v="VH"/>
    <s v="F326VHSH0649"/>
    <x v="0"/>
    <n v="0"/>
    <n v="1202233"/>
    <x v="0"/>
    <x v="0"/>
    <x v="0"/>
    <x v="3"/>
    <x v="3"/>
    <x v="3"/>
    <x v="3"/>
    <x v="3"/>
    <m/>
    <s v="Yarn Dyed"/>
    <x v="0"/>
    <s v="YD"/>
    <n v="137.16"/>
    <m/>
    <s v="CAKQ15101-2500132-2-R-V"/>
    <s v="Mtrs"/>
    <x v="3"/>
    <x v="0"/>
    <x v="3"/>
    <x v="0"/>
    <n v="1000"/>
    <m/>
    <n v="120"/>
    <s v="NO"/>
    <m/>
    <m/>
    <s v="Updated"/>
  </r>
  <r>
    <n v="16"/>
    <x v="0"/>
    <s v="VH"/>
    <s v="F326VHSH0650"/>
    <x v="0"/>
    <n v="0"/>
    <n v="1202233"/>
    <x v="0"/>
    <x v="0"/>
    <x v="0"/>
    <x v="3"/>
    <x v="3"/>
    <x v="3"/>
    <x v="2"/>
    <x v="3"/>
    <m/>
    <s v="Yarn Dyed"/>
    <x v="0"/>
    <s v="YD"/>
    <n v="137.16"/>
    <m/>
    <s v="CAKQ15101-2500133-1-R-V"/>
    <s v="Mtrs"/>
    <x v="3"/>
    <x v="0"/>
    <x v="3"/>
    <x v="0"/>
    <n v="1000"/>
    <m/>
    <n v="120"/>
    <s v="NO"/>
    <m/>
    <m/>
    <s v="Updated"/>
  </r>
  <r>
    <n v="17"/>
    <x v="0"/>
    <s v="VH"/>
    <s v="F326VHSH0651"/>
    <x v="0"/>
    <n v="0"/>
    <n v="1202233"/>
    <x v="0"/>
    <x v="0"/>
    <x v="0"/>
    <x v="3"/>
    <x v="3"/>
    <x v="3"/>
    <x v="2"/>
    <x v="3"/>
    <m/>
    <s v="Yarn Dyed"/>
    <x v="0"/>
    <s v="YD"/>
    <n v="137.16"/>
    <m/>
    <s v="CAKQ15101-2500133-2-R-V"/>
    <s v="Mtrs"/>
    <x v="3"/>
    <x v="0"/>
    <x v="3"/>
    <x v="0"/>
    <n v="1000"/>
    <m/>
    <n v="120"/>
    <s v="NO"/>
    <m/>
    <m/>
    <s v="Updated"/>
  </r>
  <r>
    <n v="18"/>
    <x v="0"/>
    <s v="VH"/>
    <s v="F326VHSH0652"/>
    <x v="0"/>
    <n v="0"/>
    <n v="1202233"/>
    <x v="0"/>
    <x v="0"/>
    <x v="0"/>
    <x v="3"/>
    <x v="3"/>
    <x v="3"/>
    <x v="4"/>
    <x v="3"/>
    <m/>
    <s v="Yarn Dyed"/>
    <x v="0"/>
    <s v="YD"/>
    <n v="137.16"/>
    <m/>
    <s v="CAKQ15101-2500134-1-R-V"/>
    <s v="Mtrs"/>
    <x v="3"/>
    <x v="0"/>
    <x v="3"/>
    <x v="0"/>
    <n v="1000"/>
    <m/>
    <n v="120"/>
    <s v="NO"/>
    <m/>
    <m/>
    <s v="Updated"/>
  </r>
  <r>
    <n v="19"/>
    <x v="0"/>
    <s v="VH"/>
    <s v="F326VHSH0653"/>
    <x v="0"/>
    <n v="0"/>
    <n v="1202233"/>
    <x v="0"/>
    <x v="0"/>
    <x v="0"/>
    <x v="3"/>
    <x v="3"/>
    <x v="3"/>
    <x v="4"/>
    <x v="3"/>
    <m/>
    <s v="Yarn Dyed"/>
    <x v="0"/>
    <s v="YD"/>
    <n v="137.16"/>
    <m/>
    <s v="CAKQ15101-2500134-2-R-V"/>
    <s v="Mtrs"/>
    <x v="3"/>
    <x v="0"/>
    <x v="3"/>
    <x v="0"/>
    <n v="1000"/>
    <m/>
    <n v="120"/>
    <s v="NO"/>
    <m/>
    <m/>
    <s v="Updated"/>
  </r>
  <r>
    <n v="20"/>
    <x v="0"/>
    <s v="VS"/>
    <s v="F326VSSH0814"/>
    <x v="0"/>
    <n v="0"/>
    <n v="1205622"/>
    <x v="1"/>
    <x v="1"/>
    <x v="0"/>
    <x v="1"/>
    <x v="4"/>
    <x v="4"/>
    <x v="5"/>
    <x v="4"/>
    <m/>
    <s v="Yarn Dyed"/>
    <x v="0"/>
    <s v="YD"/>
    <n v="154.94"/>
    <m/>
    <s v="CAHJ04043-2500869-1"/>
    <s v="Mtrs"/>
    <x v="4"/>
    <x v="0"/>
    <x v="4"/>
    <x v="0"/>
    <n v="1000"/>
    <m/>
    <n v="100"/>
    <s v="NO"/>
    <m/>
    <m/>
    <s v="Updated"/>
  </r>
  <r>
    <n v="21"/>
    <x v="0"/>
    <s v="VS"/>
    <s v="F326VSSH0815"/>
    <x v="0"/>
    <n v="0"/>
    <n v="1205622"/>
    <x v="1"/>
    <x v="1"/>
    <x v="0"/>
    <x v="1"/>
    <x v="4"/>
    <x v="4"/>
    <x v="5"/>
    <x v="4"/>
    <m/>
    <s v="Yarn Dyed"/>
    <x v="0"/>
    <s v="YD"/>
    <n v="154.94"/>
    <m/>
    <s v="CAHJ04043-2500869-2"/>
    <s v="Mtrs"/>
    <x v="4"/>
    <x v="0"/>
    <x v="4"/>
    <x v="0"/>
    <n v="1000"/>
    <m/>
    <n v="100"/>
    <s v="NO"/>
    <m/>
    <m/>
    <s v="Updated"/>
  </r>
  <r>
    <n v="22"/>
    <x v="0"/>
    <s v="VH"/>
    <s v="F525VHSH8088"/>
    <x v="0"/>
    <n v="0"/>
    <n v="1205622"/>
    <x v="1"/>
    <x v="1"/>
    <x v="0"/>
    <x v="1"/>
    <x v="1"/>
    <x v="5"/>
    <x v="2"/>
    <x v="3"/>
    <m/>
    <s v="YDC"/>
    <x v="0"/>
    <s v="YD"/>
    <n v="154.94"/>
    <m/>
    <s v="AQ04041-2506503-1-Y"/>
    <s v="Mtrs"/>
    <x v="5"/>
    <x v="0"/>
    <x v="5"/>
    <x v="0"/>
    <n v="1000"/>
    <m/>
    <n v="100"/>
    <s v="NO"/>
    <m/>
    <m/>
    <s v="Updated"/>
  </r>
  <r>
    <n v="23"/>
    <x v="0"/>
    <s v="VH"/>
    <s v="F525VHSH8089"/>
    <x v="0"/>
    <n v="0"/>
    <n v="1205622"/>
    <x v="1"/>
    <x v="1"/>
    <x v="0"/>
    <x v="1"/>
    <x v="1"/>
    <x v="5"/>
    <x v="2"/>
    <x v="3"/>
    <m/>
    <s v="YDC"/>
    <x v="0"/>
    <s v="YD"/>
    <n v="154.94"/>
    <m/>
    <s v="AQ04041-2506503-2-Y"/>
    <s v="Mtrs"/>
    <x v="5"/>
    <x v="0"/>
    <x v="5"/>
    <x v="0"/>
    <n v="1000"/>
    <m/>
    <n v="100"/>
    <s v="NO"/>
    <m/>
    <m/>
    <s v="Updated"/>
  </r>
  <r>
    <n v="24"/>
    <x v="0"/>
    <s v="VH"/>
    <s v="F525VHSH8090"/>
    <x v="0"/>
    <n v="0"/>
    <n v="1205622"/>
    <x v="1"/>
    <x v="1"/>
    <x v="0"/>
    <x v="1"/>
    <x v="1"/>
    <x v="5"/>
    <x v="2"/>
    <x v="3"/>
    <m/>
    <s v="YDC"/>
    <x v="0"/>
    <s v="YD"/>
    <n v="154.94"/>
    <m/>
    <s v="AQ04041-2506504-1-Y"/>
    <s v="Mtrs"/>
    <x v="5"/>
    <x v="0"/>
    <x v="5"/>
    <x v="0"/>
    <n v="1000"/>
    <m/>
    <n v="100"/>
    <s v="NO"/>
    <m/>
    <m/>
    <s v="Updated"/>
  </r>
  <r>
    <n v="25"/>
    <x v="0"/>
    <s v="VH"/>
    <s v="F525VHSH8091"/>
    <x v="0"/>
    <n v="0"/>
    <n v="1205622"/>
    <x v="1"/>
    <x v="1"/>
    <x v="0"/>
    <x v="1"/>
    <x v="1"/>
    <x v="5"/>
    <x v="2"/>
    <x v="3"/>
    <m/>
    <s v="YDC"/>
    <x v="0"/>
    <s v="YD"/>
    <n v="154.94"/>
    <m/>
    <s v="AQ04041-2506504-2-Y"/>
    <s v="Mtrs"/>
    <x v="5"/>
    <x v="0"/>
    <x v="5"/>
    <x v="0"/>
    <n v="1000"/>
    <m/>
    <n v="100"/>
    <s v="NO"/>
    <m/>
    <m/>
    <s v="Updated"/>
  </r>
  <r>
    <n v="26"/>
    <x v="0"/>
    <s v="VH"/>
    <s v="F525VHSH8092"/>
    <x v="0"/>
    <n v="0"/>
    <n v="1205622"/>
    <x v="1"/>
    <x v="1"/>
    <x v="0"/>
    <x v="1"/>
    <x v="1"/>
    <x v="5"/>
    <x v="2"/>
    <x v="3"/>
    <m/>
    <s v="YDC"/>
    <x v="0"/>
    <s v="YD"/>
    <n v="154.94"/>
    <m/>
    <s v="AQ04041-2506504-3-Y"/>
    <s v="Mtrs"/>
    <x v="5"/>
    <x v="0"/>
    <x v="5"/>
    <x v="0"/>
    <n v="1000"/>
    <m/>
    <n v="100"/>
    <s v="NO"/>
    <m/>
    <m/>
    <s v="Updated"/>
  </r>
  <r>
    <n v="27"/>
    <x v="0"/>
    <s v="VH"/>
    <s v="F525VHSH8163"/>
    <x v="0"/>
    <n v="0"/>
    <n v="1205622"/>
    <x v="1"/>
    <x v="1"/>
    <x v="0"/>
    <x v="1"/>
    <x v="1"/>
    <x v="1"/>
    <x v="2"/>
    <x v="5"/>
    <m/>
    <s v="Yarn Dyed"/>
    <x v="0"/>
    <s v="YD"/>
    <n v="154.94"/>
    <m/>
    <s v="Q04041-2506514-1-Y"/>
    <s v="Mtrs"/>
    <x v="6"/>
    <x v="0"/>
    <x v="6"/>
    <x v="0"/>
    <n v="1000"/>
    <m/>
    <n v="100"/>
    <s v="NO"/>
    <m/>
    <m/>
    <s v="Updated"/>
  </r>
  <r>
    <n v="28"/>
    <x v="0"/>
    <s v="VH"/>
    <s v="F525VHSH8164"/>
    <x v="0"/>
    <n v="0"/>
    <n v="1205622"/>
    <x v="1"/>
    <x v="1"/>
    <x v="0"/>
    <x v="1"/>
    <x v="1"/>
    <x v="1"/>
    <x v="2"/>
    <x v="5"/>
    <m/>
    <s v="Yarn Dyed"/>
    <x v="0"/>
    <s v="YD"/>
    <n v="154.94"/>
    <m/>
    <s v="Q04041-2506514-2-Y"/>
    <s v="Mtrs"/>
    <x v="6"/>
    <x v="0"/>
    <x v="6"/>
    <x v="0"/>
    <n v="1000"/>
    <m/>
    <n v="100"/>
    <s v="NO"/>
    <m/>
    <m/>
    <s v="Updated"/>
  </r>
  <r>
    <n v="29"/>
    <x v="0"/>
    <s v="VH"/>
    <s v="F525VHSH8165"/>
    <x v="0"/>
    <n v="0"/>
    <n v="1205622"/>
    <x v="1"/>
    <x v="1"/>
    <x v="0"/>
    <x v="1"/>
    <x v="1"/>
    <x v="1"/>
    <x v="2"/>
    <x v="5"/>
    <m/>
    <s v="Yarn Dyed"/>
    <x v="0"/>
    <s v="YD"/>
    <n v="154.94"/>
    <m/>
    <s v="Q04041-2506514-3-Y"/>
    <s v="Mtrs"/>
    <x v="6"/>
    <x v="0"/>
    <x v="6"/>
    <x v="0"/>
    <n v="1000"/>
    <m/>
    <n v="100"/>
    <s v="NO"/>
    <m/>
    <m/>
    <s v="Updated"/>
  </r>
  <r>
    <n v="30"/>
    <x v="0"/>
    <s v="VH"/>
    <s v="F525VHSH8166"/>
    <x v="0"/>
    <n v="0"/>
    <n v="1205622"/>
    <x v="1"/>
    <x v="1"/>
    <x v="0"/>
    <x v="1"/>
    <x v="1"/>
    <x v="1"/>
    <x v="2"/>
    <x v="5"/>
    <m/>
    <s v="Yarn Dyed"/>
    <x v="0"/>
    <s v="YD"/>
    <n v="154.94"/>
    <m/>
    <s v="Q04041-2506514-4-Y"/>
    <s v="Mtrs"/>
    <x v="6"/>
    <x v="0"/>
    <x v="6"/>
    <x v="0"/>
    <n v="1000"/>
    <m/>
    <n v="100"/>
    <s v="NO"/>
    <m/>
    <m/>
    <s v="Updated"/>
  </r>
  <r>
    <n v="31"/>
    <x v="0"/>
    <s v="VH"/>
    <s v="F525VHSH8167"/>
    <x v="0"/>
    <n v="0"/>
    <n v="1205622"/>
    <x v="1"/>
    <x v="1"/>
    <x v="0"/>
    <x v="1"/>
    <x v="1"/>
    <x v="1"/>
    <x v="2"/>
    <x v="5"/>
    <m/>
    <s v="Yarn Dyed"/>
    <x v="0"/>
    <s v="YD"/>
    <n v="154.94"/>
    <m/>
    <s v="Q04041-2506514-5-Y"/>
    <s v="Mtrs"/>
    <x v="6"/>
    <x v="0"/>
    <x v="6"/>
    <x v="0"/>
    <n v="1000"/>
    <m/>
    <n v="100"/>
    <s v="NO"/>
    <m/>
    <m/>
    <s v="Updated"/>
  </r>
  <r>
    <n v="32"/>
    <x v="0"/>
    <s v="VH"/>
    <s v="F525VHSH8168"/>
    <x v="0"/>
    <n v="0"/>
    <n v="1205622"/>
    <x v="1"/>
    <x v="1"/>
    <x v="0"/>
    <x v="1"/>
    <x v="1"/>
    <x v="1"/>
    <x v="2"/>
    <x v="5"/>
    <m/>
    <s v="Yarn Dyed"/>
    <x v="0"/>
    <s v="YD"/>
    <n v="154.94"/>
    <m/>
    <s v="Q04041-2506514-6-Y"/>
    <s v="Mtrs"/>
    <x v="6"/>
    <x v="0"/>
    <x v="6"/>
    <x v="0"/>
    <n v="1000"/>
    <m/>
    <n v="100"/>
    <s v="NO"/>
    <m/>
    <m/>
    <s v="Updated"/>
  </r>
  <r>
    <n v="33"/>
    <x v="0"/>
    <s v="VH"/>
    <s v="F525VHSH8169"/>
    <x v="0"/>
    <n v="0"/>
    <n v="1205622"/>
    <x v="1"/>
    <x v="1"/>
    <x v="0"/>
    <x v="1"/>
    <x v="1"/>
    <x v="1"/>
    <x v="2"/>
    <x v="5"/>
    <m/>
    <s v="Yarn Dyed"/>
    <x v="0"/>
    <s v="YD"/>
    <n v="154.94"/>
    <m/>
    <s v="QW04041-2506514-7-Y"/>
    <s v="Mtrs"/>
    <x v="6"/>
    <x v="0"/>
    <x v="6"/>
    <x v="0"/>
    <n v="1000"/>
    <m/>
    <n v="100"/>
    <s v="NO"/>
    <m/>
    <m/>
    <s v="Updated"/>
  </r>
  <r>
    <n v="34"/>
    <x v="0"/>
    <s v="VH"/>
    <s v="F326VHSH0956"/>
    <x v="0"/>
    <n v="0"/>
    <n v="1205622"/>
    <x v="1"/>
    <x v="1"/>
    <x v="0"/>
    <x v="1"/>
    <x v="1"/>
    <x v="6"/>
    <x v="2"/>
    <x v="5"/>
    <m/>
    <s v="Yarn Dyed"/>
    <x v="0"/>
    <s v="YD"/>
    <n v="154.94"/>
    <m/>
    <s v="Q04041-2506745-1-Y"/>
    <s v="Mtrs"/>
    <x v="7"/>
    <x v="0"/>
    <x v="7"/>
    <x v="0"/>
    <n v="1000"/>
    <m/>
    <n v="100"/>
    <s v="NO"/>
    <m/>
    <m/>
    <s v="Updated"/>
  </r>
  <r>
    <n v="35"/>
    <x v="0"/>
    <s v="VH"/>
    <s v="F326VHSH0957"/>
    <x v="0"/>
    <n v="0"/>
    <n v="1205622"/>
    <x v="1"/>
    <x v="1"/>
    <x v="0"/>
    <x v="1"/>
    <x v="1"/>
    <x v="6"/>
    <x v="2"/>
    <x v="5"/>
    <m/>
    <s v="Yarn Dyed"/>
    <x v="0"/>
    <s v="YD"/>
    <n v="154.94"/>
    <m/>
    <s v="Q04041-2506745-2-Y"/>
    <s v="Mtrs"/>
    <x v="7"/>
    <x v="0"/>
    <x v="7"/>
    <x v="0"/>
    <n v="1000"/>
    <m/>
    <n v="100"/>
    <s v="NO"/>
    <m/>
    <m/>
    <s v="Updated"/>
  </r>
  <r>
    <n v="36"/>
    <x v="0"/>
    <s v="VH"/>
    <s v="F326VHSH0958"/>
    <x v="0"/>
    <n v="0"/>
    <n v="1205622"/>
    <x v="1"/>
    <x v="1"/>
    <x v="0"/>
    <x v="1"/>
    <x v="1"/>
    <x v="7"/>
    <x v="2"/>
    <x v="3"/>
    <m/>
    <s v="Yarn Dyed"/>
    <x v="0"/>
    <s v="YD"/>
    <n v="154.94"/>
    <m/>
    <s v="AQ04041-2506746-1-Y"/>
    <s v="Mtrs"/>
    <x v="8"/>
    <x v="0"/>
    <x v="8"/>
    <x v="0"/>
    <n v="1000"/>
    <m/>
    <n v="100"/>
    <s v="NO"/>
    <m/>
    <m/>
    <s v="Updated"/>
  </r>
  <r>
    <n v="37"/>
    <x v="0"/>
    <s v="VH"/>
    <s v="F326VHSH0959"/>
    <x v="0"/>
    <n v="0"/>
    <n v="1205622"/>
    <x v="1"/>
    <x v="1"/>
    <x v="0"/>
    <x v="1"/>
    <x v="1"/>
    <x v="7"/>
    <x v="2"/>
    <x v="3"/>
    <m/>
    <s v="Yarn Dyed"/>
    <x v="0"/>
    <s v="YD"/>
    <n v="154.94"/>
    <m/>
    <s v="AQ04041-2506746-2-Y"/>
    <s v="Mtrs"/>
    <x v="8"/>
    <x v="0"/>
    <x v="8"/>
    <x v="0"/>
    <n v="1000"/>
    <m/>
    <n v="100"/>
    <s v="NO"/>
    <m/>
    <m/>
    <s v="Updated"/>
  </r>
  <r>
    <n v="38"/>
    <x v="0"/>
    <s v="VH"/>
    <s v="F326VHSH0960"/>
    <x v="0"/>
    <n v="0"/>
    <n v="1205622"/>
    <x v="1"/>
    <x v="1"/>
    <x v="0"/>
    <x v="1"/>
    <x v="1"/>
    <x v="7"/>
    <x v="2"/>
    <x v="3"/>
    <m/>
    <s v="Yarn Dyed"/>
    <x v="0"/>
    <s v="YD"/>
    <n v="154.94"/>
    <m/>
    <s v="AQ04041-2506746-3-Y"/>
    <s v="Mtrs"/>
    <x v="8"/>
    <x v="0"/>
    <x v="8"/>
    <x v="0"/>
    <n v="1000"/>
    <m/>
    <n v="100"/>
    <s v="NO"/>
    <m/>
    <m/>
    <s v="Updated"/>
  </r>
  <r>
    <n v="39"/>
    <x v="0"/>
    <s v="VH"/>
    <s v="F326VHSH0961"/>
    <x v="0"/>
    <n v="0"/>
    <n v="1205622"/>
    <x v="1"/>
    <x v="1"/>
    <x v="0"/>
    <x v="1"/>
    <x v="1"/>
    <x v="7"/>
    <x v="2"/>
    <x v="3"/>
    <m/>
    <s v="Yarn Dyed"/>
    <x v="0"/>
    <s v="YD"/>
    <n v="154.94"/>
    <m/>
    <s v="AQ04041-2506746-4-Y"/>
    <s v="Mtrs"/>
    <x v="8"/>
    <x v="0"/>
    <x v="8"/>
    <x v="0"/>
    <n v="1000"/>
    <m/>
    <n v="100"/>
    <s v="NO"/>
    <m/>
    <m/>
    <s v="Updated"/>
  </r>
  <r>
    <n v="40"/>
    <x v="0"/>
    <s v="VH"/>
    <s v="F326VHSH0962"/>
    <x v="0"/>
    <n v="0"/>
    <n v="1202233"/>
    <x v="0"/>
    <x v="0"/>
    <x v="0"/>
    <x v="1"/>
    <x v="1"/>
    <x v="8"/>
    <x v="6"/>
    <x v="5"/>
    <m/>
    <s v="Piece Dyed"/>
    <x v="1"/>
    <s v="NYD"/>
    <n v="157.47999999999999"/>
    <m/>
    <s v="DQ04041-2506747-1-Y"/>
    <s v="Mtrs"/>
    <x v="9"/>
    <x v="0"/>
    <x v="9"/>
    <x v="0"/>
    <n v="1000"/>
    <m/>
    <n v="150"/>
    <s v="NO"/>
    <m/>
    <m/>
    <s v="Updated"/>
  </r>
  <r>
    <n v="41"/>
    <x v="0"/>
    <s v="VH"/>
    <s v="F326VHSH0963"/>
    <x v="0"/>
    <n v="0"/>
    <n v="1202233"/>
    <x v="0"/>
    <x v="0"/>
    <x v="0"/>
    <x v="1"/>
    <x v="1"/>
    <x v="8"/>
    <x v="6"/>
    <x v="5"/>
    <m/>
    <s v="Piece Dyed"/>
    <x v="1"/>
    <s v="NYD"/>
    <n v="157.47999999999999"/>
    <m/>
    <s v="DQ04041-2506747-2-Y"/>
    <s v="Mtrs"/>
    <x v="9"/>
    <x v="0"/>
    <x v="9"/>
    <x v="0"/>
    <n v="1000"/>
    <m/>
    <n v="150"/>
    <s v="NO"/>
    <m/>
    <m/>
    <s v="Updated"/>
  </r>
  <r>
    <n v="42"/>
    <x v="0"/>
    <s v="VH"/>
    <s v="F326VHSH0964"/>
    <x v="0"/>
    <n v="0"/>
    <n v="1202233"/>
    <x v="0"/>
    <x v="0"/>
    <x v="0"/>
    <x v="1"/>
    <x v="1"/>
    <x v="8"/>
    <x v="6"/>
    <x v="5"/>
    <m/>
    <s v="Piece Dyed"/>
    <x v="1"/>
    <s v="NYD"/>
    <n v="157.47999999999999"/>
    <m/>
    <s v="DQ04041-2506747-3-Y"/>
    <s v="Mtrs"/>
    <x v="9"/>
    <x v="0"/>
    <x v="9"/>
    <x v="0"/>
    <n v="1000"/>
    <m/>
    <n v="150"/>
    <s v="NO"/>
    <m/>
    <m/>
    <s v="Updated"/>
  </r>
  <r>
    <n v="43"/>
    <x v="0"/>
    <s v="VH"/>
    <s v="F326VHSH0965"/>
    <x v="0"/>
    <n v="0"/>
    <n v="1202233"/>
    <x v="0"/>
    <x v="0"/>
    <x v="0"/>
    <x v="1"/>
    <x v="1"/>
    <x v="9"/>
    <x v="6"/>
    <x v="5"/>
    <m/>
    <s v="Piece Dyed"/>
    <x v="1"/>
    <s v="NYD"/>
    <n v="160.02000000000001"/>
    <m/>
    <s v="DQW04041-2506748-1-Y"/>
    <s v="Mtrs"/>
    <x v="10"/>
    <x v="0"/>
    <x v="10"/>
    <x v="0"/>
    <n v="1000"/>
    <m/>
    <n v="150"/>
    <s v="NO"/>
    <m/>
    <m/>
    <s v="Updated"/>
  </r>
  <r>
    <n v="44"/>
    <x v="0"/>
    <s v="VH"/>
    <s v="F326VHSH0966"/>
    <x v="0"/>
    <n v="0"/>
    <n v="1202233"/>
    <x v="0"/>
    <x v="0"/>
    <x v="0"/>
    <x v="1"/>
    <x v="1"/>
    <x v="9"/>
    <x v="6"/>
    <x v="5"/>
    <m/>
    <s v="Piece Dyed"/>
    <x v="1"/>
    <s v="NYD"/>
    <n v="160.02000000000001"/>
    <m/>
    <s v="DQ04041-2506748-2-Y"/>
    <s v="Mtrs"/>
    <x v="10"/>
    <x v="0"/>
    <x v="10"/>
    <x v="0"/>
    <n v="1000"/>
    <m/>
    <n v="150"/>
    <s v="NO"/>
    <m/>
    <m/>
    <s v="Updated"/>
  </r>
  <r>
    <n v="45"/>
    <x v="0"/>
    <s v="VH"/>
    <s v="F326VHSH0967"/>
    <x v="0"/>
    <n v="0"/>
    <n v="1202233"/>
    <x v="0"/>
    <x v="0"/>
    <x v="0"/>
    <x v="1"/>
    <x v="1"/>
    <x v="9"/>
    <x v="6"/>
    <x v="5"/>
    <m/>
    <s v="Piece Dyed"/>
    <x v="1"/>
    <s v="NYD"/>
    <n v="160.02000000000001"/>
    <m/>
    <s v="DQ04041-2506748-3-Y"/>
    <s v="Mtrs"/>
    <x v="10"/>
    <x v="0"/>
    <x v="10"/>
    <x v="0"/>
    <n v="1000"/>
    <m/>
    <n v="150"/>
    <s v="NO"/>
    <m/>
    <m/>
    <s v="Updated"/>
  </r>
  <r>
    <n v="46"/>
    <x v="0"/>
    <s v="VH"/>
    <s v="F326VHSH0968"/>
    <x v="0"/>
    <n v="0"/>
    <n v="1202233"/>
    <x v="0"/>
    <x v="0"/>
    <x v="0"/>
    <x v="1"/>
    <x v="1"/>
    <x v="10"/>
    <x v="6"/>
    <x v="5"/>
    <m/>
    <s v="Piece Dyed"/>
    <x v="1"/>
    <s v="NYD"/>
    <n v="157.47999999999999"/>
    <m/>
    <s v="DQ04041-2506749-1-Y"/>
    <s v="Mtrs"/>
    <x v="11"/>
    <x v="0"/>
    <x v="11"/>
    <x v="0"/>
    <n v="1000"/>
    <m/>
    <n v="150"/>
    <s v="NO"/>
    <m/>
    <m/>
    <s v="Updated"/>
  </r>
  <r>
    <n v="47"/>
    <x v="0"/>
    <s v="VH"/>
    <s v="F326VHSH0969"/>
    <x v="0"/>
    <n v="0"/>
    <n v="1202233"/>
    <x v="0"/>
    <x v="0"/>
    <x v="0"/>
    <x v="1"/>
    <x v="1"/>
    <x v="10"/>
    <x v="6"/>
    <x v="5"/>
    <m/>
    <s v="Piece Dyed"/>
    <x v="1"/>
    <s v="NYD"/>
    <n v="157.47999999999999"/>
    <m/>
    <s v="DQ04041-2506749-2-Y"/>
    <s v="Mtrs"/>
    <x v="11"/>
    <x v="0"/>
    <x v="11"/>
    <x v="0"/>
    <n v="1000"/>
    <m/>
    <n v="150"/>
    <s v="NO"/>
    <m/>
    <m/>
    <s v="Updated"/>
  </r>
  <r>
    <n v="48"/>
    <x v="0"/>
    <s v="VH"/>
    <s v="F326VHSH0970"/>
    <x v="0"/>
    <n v="0"/>
    <n v="1202233"/>
    <x v="0"/>
    <x v="0"/>
    <x v="0"/>
    <x v="1"/>
    <x v="1"/>
    <x v="10"/>
    <x v="6"/>
    <x v="5"/>
    <m/>
    <s v="Piece Dyed"/>
    <x v="1"/>
    <s v="NYD"/>
    <n v="157.47999999999999"/>
    <m/>
    <s v="DQ04041-2506749-3-Y"/>
    <s v="Mtrs"/>
    <x v="11"/>
    <x v="0"/>
    <x v="11"/>
    <x v="0"/>
    <n v="1000"/>
    <m/>
    <n v="150"/>
    <s v="NO"/>
    <m/>
    <m/>
    <s v="Updated"/>
  </r>
  <r>
    <n v="49"/>
    <x v="0"/>
    <s v="VH"/>
    <s v="F326VHSH0971"/>
    <x v="0"/>
    <n v="0"/>
    <n v="1202233"/>
    <x v="0"/>
    <x v="0"/>
    <x v="0"/>
    <x v="1"/>
    <x v="1"/>
    <x v="10"/>
    <x v="6"/>
    <x v="5"/>
    <m/>
    <s v="Piece Dyed"/>
    <x v="1"/>
    <s v="NYD"/>
    <n v="157.47999999999999"/>
    <m/>
    <s v="DQ04041-2506749-4-Y"/>
    <s v="Mtrs"/>
    <x v="11"/>
    <x v="0"/>
    <x v="11"/>
    <x v="0"/>
    <n v="1000"/>
    <m/>
    <n v="150"/>
    <s v="NO"/>
    <m/>
    <m/>
    <s v="Updated"/>
  </r>
  <r>
    <n v="50"/>
    <x v="0"/>
    <s v="VH"/>
    <s v="F326VHSH0972"/>
    <x v="0"/>
    <n v="0"/>
    <n v="1202233"/>
    <x v="0"/>
    <x v="0"/>
    <x v="0"/>
    <x v="1"/>
    <x v="1"/>
    <x v="11"/>
    <x v="6"/>
    <x v="5"/>
    <m/>
    <s v="Piece Dyed"/>
    <x v="1"/>
    <s v="NYD"/>
    <n v="157.47999999999999"/>
    <m/>
    <s v="DQ04041-2506750-1-Y"/>
    <s v="Mtrs"/>
    <x v="12"/>
    <x v="0"/>
    <x v="12"/>
    <x v="0"/>
    <n v="1000"/>
    <m/>
    <n v="150"/>
    <s v="NO"/>
    <m/>
    <m/>
    <s v="Updated"/>
  </r>
  <r>
    <n v="51"/>
    <x v="0"/>
    <s v="VH"/>
    <s v="F326VHSH0973"/>
    <x v="0"/>
    <n v="0"/>
    <n v="1202233"/>
    <x v="0"/>
    <x v="0"/>
    <x v="0"/>
    <x v="1"/>
    <x v="1"/>
    <x v="11"/>
    <x v="6"/>
    <x v="5"/>
    <m/>
    <s v="Piece Dyed"/>
    <x v="1"/>
    <s v="NYD"/>
    <n v="157.47999999999999"/>
    <m/>
    <s v="DQ04041-2506750-2-Y"/>
    <s v="Mtrs"/>
    <x v="12"/>
    <x v="0"/>
    <x v="12"/>
    <x v="0"/>
    <n v="1000"/>
    <m/>
    <n v="150"/>
    <s v="NO"/>
    <m/>
    <m/>
    <s v="Updated"/>
  </r>
  <r>
    <n v="52"/>
    <x v="0"/>
    <s v="VH"/>
    <s v="F326VHSH0974"/>
    <x v="0"/>
    <n v="0"/>
    <n v="1202233"/>
    <x v="0"/>
    <x v="0"/>
    <x v="0"/>
    <x v="1"/>
    <x v="1"/>
    <x v="11"/>
    <x v="6"/>
    <x v="5"/>
    <m/>
    <s v="Piece Dyed"/>
    <x v="1"/>
    <s v="NYD"/>
    <n v="157.47999999999999"/>
    <m/>
    <s v="DQ04041-2506750-3-Y"/>
    <s v="Mtrs"/>
    <x v="12"/>
    <x v="0"/>
    <x v="12"/>
    <x v="0"/>
    <n v="1000"/>
    <m/>
    <n v="150"/>
    <s v="NO"/>
    <m/>
    <m/>
    <s v="Updated"/>
  </r>
  <r>
    <n v="53"/>
    <x v="0"/>
    <s v="VH"/>
    <s v="F326VHSH0979"/>
    <x v="0"/>
    <n v="0"/>
    <n v="1202233"/>
    <x v="0"/>
    <x v="0"/>
    <x v="0"/>
    <x v="1"/>
    <x v="1"/>
    <x v="12"/>
    <x v="6"/>
    <x v="5"/>
    <m/>
    <s v="Piece Dyed"/>
    <x v="1"/>
    <s v="NYD"/>
    <n v="160.02000000000001"/>
    <m/>
    <s v="DQ04041-2506751-1-Y"/>
    <s v="Mtrs"/>
    <x v="13"/>
    <x v="0"/>
    <x v="13"/>
    <x v="0"/>
    <n v="1000"/>
    <m/>
    <n v="150"/>
    <s v="NO"/>
    <m/>
    <m/>
    <s v="Updated"/>
  </r>
  <r>
    <n v="54"/>
    <x v="0"/>
    <s v="VH"/>
    <s v="F326VHSH0980"/>
    <x v="0"/>
    <n v="0"/>
    <n v="1202233"/>
    <x v="0"/>
    <x v="0"/>
    <x v="0"/>
    <x v="1"/>
    <x v="1"/>
    <x v="12"/>
    <x v="6"/>
    <x v="5"/>
    <m/>
    <s v="Piece Dyed"/>
    <x v="1"/>
    <s v="NYD"/>
    <n v="160.02000000000001"/>
    <m/>
    <s v="DQ04041-2506751-2-Y"/>
    <s v="Mtrs"/>
    <x v="13"/>
    <x v="0"/>
    <x v="13"/>
    <x v="0"/>
    <n v="1000"/>
    <m/>
    <n v="150"/>
    <s v="NO"/>
    <m/>
    <m/>
    <s v="Updated"/>
  </r>
  <r>
    <n v="55"/>
    <x v="0"/>
    <s v="VH"/>
    <s v="F326VHSH0981"/>
    <x v="0"/>
    <n v="0"/>
    <n v="1202233"/>
    <x v="0"/>
    <x v="0"/>
    <x v="0"/>
    <x v="1"/>
    <x v="1"/>
    <x v="13"/>
    <x v="6"/>
    <x v="5"/>
    <m/>
    <s v="Piece Dyed"/>
    <x v="1"/>
    <s v="NYD"/>
    <n v="157.47999999999999"/>
    <m/>
    <s v="DQ04041-2506752-1-Y"/>
    <s v="Mtrs"/>
    <x v="14"/>
    <x v="0"/>
    <x v="14"/>
    <x v="0"/>
    <n v="1000"/>
    <m/>
    <n v="150"/>
    <s v="NO"/>
    <m/>
    <m/>
    <s v="Updated"/>
  </r>
  <r>
    <n v="56"/>
    <x v="0"/>
    <s v="VH"/>
    <s v="F326VHSH0982"/>
    <x v="0"/>
    <n v="0"/>
    <n v="1202233"/>
    <x v="0"/>
    <x v="0"/>
    <x v="0"/>
    <x v="1"/>
    <x v="1"/>
    <x v="13"/>
    <x v="6"/>
    <x v="5"/>
    <m/>
    <s v="Piece Dyed"/>
    <x v="1"/>
    <s v="NYD"/>
    <n v="157.47999999999999"/>
    <m/>
    <s v="DQ04041-2506752-2-Y"/>
    <s v="Mtrs"/>
    <x v="14"/>
    <x v="0"/>
    <x v="14"/>
    <x v="0"/>
    <n v="1000"/>
    <m/>
    <n v="150"/>
    <s v="NO"/>
    <m/>
    <m/>
    <s v="Updated"/>
  </r>
  <r>
    <n v="57"/>
    <x v="0"/>
    <s v="VH"/>
    <s v="F326VHSH0983"/>
    <x v="0"/>
    <n v="0"/>
    <n v="1202233"/>
    <x v="0"/>
    <x v="0"/>
    <x v="0"/>
    <x v="1"/>
    <x v="1"/>
    <x v="13"/>
    <x v="6"/>
    <x v="5"/>
    <m/>
    <s v="Piece Dyed"/>
    <x v="1"/>
    <s v="NYD"/>
    <n v="157.47999999999999"/>
    <m/>
    <s v="DQ04041-2506752-3-Y"/>
    <s v="Mtrs"/>
    <x v="14"/>
    <x v="0"/>
    <x v="14"/>
    <x v="0"/>
    <n v="1000"/>
    <m/>
    <n v="150"/>
    <s v="NO"/>
    <m/>
    <m/>
    <s v="Updated"/>
  </r>
  <r>
    <n v="58"/>
    <x v="0"/>
    <s v="VH"/>
    <s v="F326VHSH1031"/>
    <x v="0"/>
    <n v="0"/>
    <n v="1202233"/>
    <x v="0"/>
    <x v="0"/>
    <x v="0"/>
    <x v="1"/>
    <x v="1"/>
    <x v="14"/>
    <x v="6"/>
    <x v="3"/>
    <m/>
    <s v="Piece Dyed"/>
    <x v="1"/>
    <s v="NYD"/>
    <n v="147.32"/>
    <m/>
    <s v="ADQ04041-2506753-1-Y"/>
    <s v="Mtrs"/>
    <x v="15"/>
    <x v="0"/>
    <x v="15"/>
    <x v="0"/>
    <n v="1000"/>
    <m/>
    <n v="150"/>
    <s v="NO"/>
    <m/>
    <m/>
    <s v="Updated"/>
  </r>
  <r>
    <n v="59"/>
    <x v="0"/>
    <s v="VH"/>
    <s v="F326VHSH1032"/>
    <x v="0"/>
    <n v="0"/>
    <n v="1202233"/>
    <x v="0"/>
    <x v="0"/>
    <x v="0"/>
    <x v="1"/>
    <x v="1"/>
    <x v="14"/>
    <x v="6"/>
    <x v="3"/>
    <m/>
    <s v="Piece Dyed"/>
    <x v="1"/>
    <s v="NYD"/>
    <n v="147.32"/>
    <m/>
    <s v="ADQ04041-2506753-2-Y"/>
    <s v="Mtrs"/>
    <x v="15"/>
    <x v="0"/>
    <x v="15"/>
    <x v="0"/>
    <n v="1000"/>
    <m/>
    <n v="150"/>
    <s v="NO"/>
    <m/>
    <m/>
    <s v="Updated"/>
  </r>
  <r>
    <n v="60"/>
    <x v="0"/>
    <s v="VH"/>
    <s v="F326VHSH1058"/>
    <x v="0"/>
    <n v="0"/>
    <n v="1205622"/>
    <x v="1"/>
    <x v="1"/>
    <x v="0"/>
    <x v="1"/>
    <x v="5"/>
    <x v="15"/>
    <x v="2"/>
    <x v="3"/>
    <m/>
    <s v="YDC"/>
    <x v="0"/>
    <s v="YD"/>
    <n v="154.94"/>
    <m/>
    <s v="AQ04043-2500833-1-Y"/>
    <s v="Mtrs"/>
    <x v="16"/>
    <x v="0"/>
    <x v="16"/>
    <x v="0"/>
    <n v="1000"/>
    <m/>
    <n v="100"/>
    <s v="NO"/>
    <m/>
    <m/>
    <s v="Updated"/>
  </r>
  <r>
    <n v="61"/>
    <x v="0"/>
    <s v="VH"/>
    <s v="F326VHSH1059"/>
    <x v="0"/>
    <n v="0"/>
    <n v="1205622"/>
    <x v="1"/>
    <x v="1"/>
    <x v="0"/>
    <x v="1"/>
    <x v="5"/>
    <x v="15"/>
    <x v="2"/>
    <x v="3"/>
    <m/>
    <s v="YDC"/>
    <x v="0"/>
    <s v="YD"/>
    <n v="154.94"/>
    <m/>
    <s v="AQ04043-2500833-2-Y"/>
    <s v="Mtrs"/>
    <x v="16"/>
    <x v="0"/>
    <x v="16"/>
    <x v="0"/>
    <n v="1000"/>
    <m/>
    <n v="100"/>
    <s v="NO"/>
    <m/>
    <m/>
    <s v="Updated"/>
  </r>
  <r>
    <n v="62"/>
    <x v="0"/>
    <s v="VH"/>
    <s v="F326VHSH1060"/>
    <x v="0"/>
    <n v="0"/>
    <n v="1205622"/>
    <x v="1"/>
    <x v="1"/>
    <x v="0"/>
    <x v="1"/>
    <x v="1"/>
    <x v="16"/>
    <x v="2"/>
    <x v="5"/>
    <m/>
    <s v="Yarn Dyed"/>
    <x v="0"/>
    <s v="YD"/>
    <n v="154.94"/>
    <m/>
    <s v="Q04041-2506754-1-Y"/>
    <s v="Mtrs"/>
    <x v="17"/>
    <x v="0"/>
    <x v="17"/>
    <x v="0"/>
    <n v="1000"/>
    <m/>
    <n v="100"/>
    <s v="NO"/>
    <m/>
    <m/>
    <s v="Updated"/>
  </r>
  <r>
    <n v="63"/>
    <x v="0"/>
    <s v="VH"/>
    <s v="F326VHSH1061"/>
    <x v="0"/>
    <n v="0"/>
    <n v="1205622"/>
    <x v="1"/>
    <x v="1"/>
    <x v="0"/>
    <x v="1"/>
    <x v="1"/>
    <x v="16"/>
    <x v="2"/>
    <x v="5"/>
    <m/>
    <s v="Yarn Dyed"/>
    <x v="0"/>
    <s v="YD"/>
    <n v="154.94"/>
    <m/>
    <s v="Q04041-2506754-2-Y"/>
    <s v="Mtrs"/>
    <x v="17"/>
    <x v="0"/>
    <x v="17"/>
    <x v="0"/>
    <n v="1000"/>
    <m/>
    <n v="100"/>
    <s v="NO"/>
    <m/>
    <m/>
    <s v="Updated"/>
  </r>
  <r>
    <n v="64"/>
    <x v="0"/>
    <s v="VH"/>
    <s v="F326VHSH1062"/>
    <x v="0"/>
    <n v="0"/>
    <n v="1205622"/>
    <x v="1"/>
    <x v="1"/>
    <x v="0"/>
    <x v="1"/>
    <x v="1"/>
    <x v="16"/>
    <x v="2"/>
    <x v="5"/>
    <m/>
    <s v="Yarn Dyed"/>
    <x v="0"/>
    <s v="YD"/>
    <n v="154.94"/>
    <m/>
    <s v="Q04041-2506754-3-Y"/>
    <s v="Mtrs"/>
    <x v="17"/>
    <x v="0"/>
    <x v="17"/>
    <x v="0"/>
    <n v="1000"/>
    <m/>
    <n v="100"/>
    <s v="NO"/>
    <m/>
    <m/>
    <s v="Updated"/>
  </r>
  <r>
    <n v="65"/>
    <x v="0"/>
    <s v="VH"/>
    <s v="F326VHSH1063"/>
    <x v="0"/>
    <n v="0"/>
    <n v="1205622"/>
    <x v="1"/>
    <x v="1"/>
    <x v="0"/>
    <x v="1"/>
    <x v="1"/>
    <x v="5"/>
    <x v="2"/>
    <x v="3"/>
    <m/>
    <s v="Yarn Dyed"/>
    <x v="0"/>
    <s v="YD"/>
    <n v="154.94"/>
    <m/>
    <s v="AQ04041-2506755-1-Y"/>
    <s v="Mtrs"/>
    <x v="5"/>
    <x v="0"/>
    <x v="5"/>
    <x v="0"/>
    <n v="1000"/>
    <m/>
    <n v="100"/>
    <s v="NO"/>
    <m/>
    <m/>
    <s v="Updated"/>
  </r>
  <r>
    <n v="66"/>
    <x v="0"/>
    <s v="VH"/>
    <s v="F326VHSH1064"/>
    <x v="0"/>
    <n v="0"/>
    <n v="1205622"/>
    <x v="1"/>
    <x v="1"/>
    <x v="0"/>
    <x v="1"/>
    <x v="1"/>
    <x v="5"/>
    <x v="2"/>
    <x v="3"/>
    <m/>
    <s v="Yarn Dyed"/>
    <x v="0"/>
    <s v="YD"/>
    <n v="154.94"/>
    <m/>
    <s v="AQ04041-2506755-2-Y"/>
    <s v="Mtrs"/>
    <x v="5"/>
    <x v="0"/>
    <x v="5"/>
    <x v="0"/>
    <n v="1000"/>
    <m/>
    <n v="100"/>
    <s v="NO"/>
    <m/>
    <m/>
    <s v="Updated"/>
  </r>
  <r>
    <n v="67"/>
    <x v="0"/>
    <s v="VH"/>
    <s v="F326VHSH1065"/>
    <x v="0"/>
    <n v="0"/>
    <n v="1205622"/>
    <x v="1"/>
    <x v="1"/>
    <x v="0"/>
    <x v="1"/>
    <x v="1"/>
    <x v="5"/>
    <x v="2"/>
    <x v="3"/>
    <m/>
    <s v="Yarn Dyed"/>
    <x v="0"/>
    <s v="YD"/>
    <n v="154.94"/>
    <m/>
    <s v="AQ04041-2506755-3-Y"/>
    <s v="Mtrs"/>
    <x v="5"/>
    <x v="0"/>
    <x v="5"/>
    <x v="0"/>
    <n v="1000"/>
    <m/>
    <n v="100"/>
    <s v="NO"/>
    <m/>
    <m/>
    <s v="Updated"/>
  </r>
  <r>
    <n v="68"/>
    <x v="0"/>
    <s v="VH"/>
    <s v="F326VHSH1066"/>
    <x v="0"/>
    <n v="0"/>
    <n v="1205622"/>
    <x v="1"/>
    <x v="1"/>
    <x v="0"/>
    <x v="1"/>
    <x v="1"/>
    <x v="17"/>
    <x v="2"/>
    <x v="5"/>
    <m/>
    <s v="Yarn Dyed"/>
    <x v="0"/>
    <s v="YD"/>
    <n v="154.94"/>
    <m/>
    <s v="Q04041-2506756-1-Y"/>
    <s v="Mtrs"/>
    <x v="18"/>
    <x v="0"/>
    <x v="18"/>
    <x v="0"/>
    <n v="1000"/>
    <m/>
    <n v="100"/>
    <s v="NO"/>
    <m/>
    <m/>
    <s v="Updated"/>
  </r>
  <r>
    <n v="69"/>
    <x v="0"/>
    <s v="VH"/>
    <s v="F326VHSH1067"/>
    <x v="0"/>
    <n v="0"/>
    <n v="1205622"/>
    <x v="1"/>
    <x v="1"/>
    <x v="0"/>
    <x v="1"/>
    <x v="1"/>
    <x v="17"/>
    <x v="2"/>
    <x v="5"/>
    <m/>
    <s v="Yarn Dyed"/>
    <x v="0"/>
    <s v="YD"/>
    <n v="154.94"/>
    <m/>
    <s v="Q04041-2506756-2-Y"/>
    <s v="Mtrs"/>
    <x v="18"/>
    <x v="0"/>
    <x v="18"/>
    <x v="0"/>
    <n v="1000"/>
    <m/>
    <n v="100"/>
    <s v="NO"/>
    <m/>
    <m/>
    <s v="Updated"/>
  </r>
  <r>
    <n v="70"/>
    <x v="0"/>
    <s v="VH"/>
    <s v="F326VHSH1068"/>
    <x v="0"/>
    <n v="0"/>
    <n v="1205622"/>
    <x v="1"/>
    <x v="1"/>
    <x v="0"/>
    <x v="1"/>
    <x v="1"/>
    <x v="17"/>
    <x v="2"/>
    <x v="5"/>
    <m/>
    <s v="Yarn Dyed"/>
    <x v="0"/>
    <s v="YD"/>
    <n v="154.94"/>
    <m/>
    <s v="Q04041-2506756-3-Y"/>
    <s v="Mtrs"/>
    <x v="18"/>
    <x v="0"/>
    <x v="18"/>
    <x v="0"/>
    <n v="1000"/>
    <m/>
    <n v="100"/>
    <s v="NO"/>
    <m/>
    <m/>
    <s v="Updated"/>
  </r>
  <r>
    <n v="71"/>
    <x v="0"/>
    <s v="VH"/>
    <s v="F326VHSH1071"/>
    <x v="0"/>
    <n v="0"/>
    <n v="1205622"/>
    <x v="1"/>
    <x v="1"/>
    <x v="0"/>
    <x v="1"/>
    <x v="5"/>
    <x v="18"/>
    <x v="2"/>
    <x v="4"/>
    <m/>
    <s v="Yarn Dyed"/>
    <x v="0"/>
    <s v="YD"/>
    <n v="154.94"/>
    <m/>
    <s v="AH04043-2500834-1-Y"/>
    <s v="Mtrs"/>
    <x v="19"/>
    <x v="0"/>
    <x v="19"/>
    <x v="0"/>
    <n v="1000"/>
    <m/>
    <n v="100"/>
    <s v="NO"/>
    <m/>
    <m/>
    <s v="Updated"/>
  </r>
  <r>
    <n v="72"/>
    <x v="0"/>
    <s v="VH"/>
    <s v="F326VHSH1072"/>
    <x v="0"/>
    <n v="0"/>
    <n v="1205622"/>
    <x v="1"/>
    <x v="1"/>
    <x v="0"/>
    <x v="1"/>
    <x v="5"/>
    <x v="18"/>
    <x v="2"/>
    <x v="4"/>
    <m/>
    <s v="Yarn Dyed"/>
    <x v="0"/>
    <s v="YD"/>
    <n v="154.94"/>
    <m/>
    <s v="AH04043-2500834-2-Y"/>
    <s v="Mtrs"/>
    <x v="19"/>
    <x v="0"/>
    <x v="19"/>
    <x v="0"/>
    <n v="1000"/>
    <m/>
    <n v="100"/>
    <s v="NO"/>
    <m/>
    <m/>
    <s v="Updated"/>
  </r>
  <r>
    <n v="73"/>
    <x v="0"/>
    <s v="VH"/>
    <s v="F326VHSH1073"/>
    <x v="0"/>
    <n v="0"/>
    <n v="1205622"/>
    <x v="1"/>
    <x v="1"/>
    <x v="0"/>
    <x v="1"/>
    <x v="5"/>
    <x v="18"/>
    <x v="2"/>
    <x v="4"/>
    <m/>
    <s v="Yarn Dyed"/>
    <x v="0"/>
    <s v="YD"/>
    <n v="154.94"/>
    <m/>
    <s v="AH04043-2500834-3-Y"/>
    <s v="Mtrs"/>
    <x v="19"/>
    <x v="0"/>
    <x v="19"/>
    <x v="0"/>
    <n v="1000"/>
    <m/>
    <n v="100"/>
    <s v="NO"/>
    <m/>
    <m/>
    <s v="Updated"/>
  </r>
  <r>
    <n v="74"/>
    <x v="0"/>
    <s v="VH"/>
    <s v="F326VHSH1074"/>
    <x v="0"/>
    <n v="0"/>
    <n v="1205622"/>
    <x v="1"/>
    <x v="1"/>
    <x v="0"/>
    <x v="1"/>
    <x v="5"/>
    <x v="18"/>
    <x v="2"/>
    <x v="4"/>
    <m/>
    <s v="Yarn Dyed"/>
    <x v="0"/>
    <s v="YD"/>
    <n v="154.94"/>
    <m/>
    <s v="AH04043-2500834-4-Y"/>
    <s v="Mtrs"/>
    <x v="19"/>
    <x v="0"/>
    <x v="19"/>
    <x v="0"/>
    <n v="1000"/>
    <m/>
    <n v="100"/>
    <s v="NO"/>
    <m/>
    <m/>
    <s v="Updated"/>
  </r>
  <r>
    <n v="75"/>
    <x v="0"/>
    <s v="VH"/>
    <s v="F326VHSH1075"/>
    <x v="0"/>
    <n v="0"/>
    <n v="1205622"/>
    <x v="1"/>
    <x v="1"/>
    <x v="0"/>
    <x v="1"/>
    <x v="5"/>
    <x v="18"/>
    <x v="2"/>
    <x v="4"/>
    <m/>
    <s v="Yarn Dyed"/>
    <x v="0"/>
    <s v="YD"/>
    <n v="154.94"/>
    <m/>
    <s v="AH04043-2500834-5-Y"/>
    <s v="Mtrs"/>
    <x v="19"/>
    <x v="0"/>
    <x v="19"/>
    <x v="0"/>
    <n v="1000"/>
    <m/>
    <n v="100"/>
    <s v="NO"/>
    <m/>
    <m/>
    <s v="Updated"/>
  </r>
  <r>
    <n v="76"/>
    <x v="0"/>
    <s v="VH"/>
    <s v="F326VHSH1081"/>
    <x v="0"/>
    <n v="0"/>
    <n v="1205622"/>
    <x v="1"/>
    <x v="1"/>
    <x v="0"/>
    <x v="1"/>
    <x v="1"/>
    <x v="19"/>
    <x v="2"/>
    <x v="4"/>
    <m/>
    <s v="YDC"/>
    <x v="0"/>
    <s v="YD"/>
    <n v="154.94"/>
    <m/>
    <s v="AH04041-2506757-1-Y"/>
    <s v="Mtrs"/>
    <x v="20"/>
    <x v="0"/>
    <x v="20"/>
    <x v="0"/>
    <n v="1000"/>
    <m/>
    <n v="100"/>
    <s v="NO"/>
    <m/>
    <m/>
    <s v="Updated"/>
  </r>
  <r>
    <n v="77"/>
    <x v="0"/>
    <s v="VH"/>
    <s v="F326VHSH1082"/>
    <x v="0"/>
    <n v="0"/>
    <n v="1205622"/>
    <x v="1"/>
    <x v="1"/>
    <x v="0"/>
    <x v="1"/>
    <x v="1"/>
    <x v="19"/>
    <x v="2"/>
    <x v="4"/>
    <m/>
    <s v="YDC"/>
    <x v="0"/>
    <s v="YD"/>
    <n v="154.94"/>
    <m/>
    <s v="AH04041-2506757-2-Y"/>
    <s v="Mtrs"/>
    <x v="20"/>
    <x v="0"/>
    <x v="20"/>
    <x v="0"/>
    <n v="1000"/>
    <m/>
    <n v="100"/>
    <s v="NO"/>
    <m/>
    <m/>
    <s v="Updated"/>
  </r>
  <r>
    <n v="78"/>
    <x v="0"/>
    <s v="VH"/>
    <s v="F326VHSH1083"/>
    <x v="0"/>
    <n v="0"/>
    <n v="1205622"/>
    <x v="1"/>
    <x v="1"/>
    <x v="0"/>
    <x v="1"/>
    <x v="1"/>
    <x v="20"/>
    <x v="2"/>
    <x v="4"/>
    <m/>
    <s v="Yarn Dyed"/>
    <x v="0"/>
    <s v="YD"/>
    <n v="154.94"/>
    <m/>
    <s v="AH04041-2506758-1-Y"/>
    <s v="Mtrs"/>
    <x v="21"/>
    <x v="0"/>
    <x v="21"/>
    <x v="0"/>
    <n v="1000"/>
    <m/>
    <n v="100"/>
    <s v="NO"/>
    <m/>
    <m/>
    <s v="Updated"/>
  </r>
  <r>
    <n v="79"/>
    <x v="0"/>
    <s v="VH"/>
    <s v="F326VHSH1084"/>
    <x v="0"/>
    <n v="0"/>
    <n v="1205622"/>
    <x v="1"/>
    <x v="1"/>
    <x v="0"/>
    <x v="1"/>
    <x v="1"/>
    <x v="20"/>
    <x v="2"/>
    <x v="4"/>
    <m/>
    <s v="Yarn Dyed"/>
    <x v="0"/>
    <s v="YD"/>
    <n v="154.94"/>
    <m/>
    <s v="AH04041-2506758-2-Y"/>
    <s v="Mtrs"/>
    <x v="21"/>
    <x v="0"/>
    <x v="21"/>
    <x v="0"/>
    <n v="1000"/>
    <m/>
    <n v="100"/>
    <s v="NO"/>
    <m/>
    <m/>
    <s v="Updated"/>
  </r>
  <r>
    <n v="80"/>
    <x v="0"/>
    <s v="VH"/>
    <s v="F326VHSH1085"/>
    <x v="0"/>
    <n v="0"/>
    <n v="1205622"/>
    <x v="1"/>
    <x v="1"/>
    <x v="0"/>
    <x v="1"/>
    <x v="1"/>
    <x v="1"/>
    <x v="2"/>
    <x v="4"/>
    <m/>
    <s v="Yarn Dyed"/>
    <x v="0"/>
    <s v="YD"/>
    <n v="154.94"/>
    <m/>
    <s v="AH04041-2506759-1-Y"/>
    <s v="Mtrs"/>
    <x v="22"/>
    <x v="0"/>
    <x v="22"/>
    <x v="0"/>
    <n v="1000"/>
    <m/>
    <n v="100"/>
    <s v="NO"/>
    <m/>
    <m/>
    <s v="Updated"/>
  </r>
  <r>
    <n v="81"/>
    <x v="0"/>
    <s v="VH"/>
    <s v="F326VHSH1086"/>
    <x v="0"/>
    <n v="0"/>
    <n v="1205622"/>
    <x v="1"/>
    <x v="1"/>
    <x v="0"/>
    <x v="1"/>
    <x v="1"/>
    <x v="1"/>
    <x v="2"/>
    <x v="4"/>
    <m/>
    <s v="Yarn Dyed"/>
    <x v="0"/>
    <s v="YD"/>
    <n v="154.94"/>
    <m/>
    <s v="AH04041-2506759-2-Y"/>
    <s v="Mtrs"/>
    <x v="22"/>
    <x v="0"/>
    <x v="22"/>
    <x v="0"/>
    <n v="1000"/>
    <m/>
    <n v="100"/>
    <s v="NO"/>
    <m/>
    <m/>
    <s v="Updated"/>
  </r>
  <r>
    <n v="82"/>
    <x v="0"/>
    <s v="VH"/>
    <s v="F326VHSH1087"/>
    <x v="0"/>
    <n v="0"/>
    <n v="1205622"/>
    <x v="1"/>
    <x v="1"/>
    <x v="0"/>
    <x v="1"/>
    <x v="1"/>
    <x v="1"/>
    <x v="2"/>
    <x v="4"/>
    <m/>
    <s v="Yarn Dyed"/>
    <x v="0"/>
    <s v="YD"/>
    <n v="154.94"/>
    <m/>
    <s v="AH04041-2506759-3-Y"/>
    <s v="Mtrs"/>
    <x v="22"/>
    <x v="0"/>
    <x v="22"/>
    <x v="0"/>
    <n v="1000"/>
    <m/>
    <n v="100"/>
    <s v="NO"/>
    <m/>
    <m/>
    <s v="Updated"/>
  </r>
  <r>
    <n v="83"/>
    <x v="0"/>
    <s v="VH"/>
    <s v="F326VHSH1088"/>
    <x v="0"/>
    <n v="0"/>
    <n v="1205622"/>
    <x v="1"/>
    <x v="1"/>
    <x v="0"/>
    <x v="1"/>
    <x v="1"/>
    <x v="21"/>
    <x v="2"/>
    <x v="4"/>
    <m/>
    <s v="YDC"/>
    <x v="0"/>
    <s v="YD"/>
    <n v="154.94"/>
    <m/>
    <s v="AH04041-2506760-1-Y"/>
    <s v="Mtrs"/>
    <x v="20"/>
    <x v="0"/>
    <x v="20"/>
    <x v="0"/>
    <n v="1000"/>
    <m/>
    <n v="100"/>
    <s v="NO"/>
    <m/>
    <m/>
    <s v="Updated"/>
  </r>
  <r>
    <n v="84"/>
    <x v="0"/>
    <s v="VH"/>
    <s v="F326VHSH1089"/>
    <x v="0"/>
    <n v="0"/>
    <n v="1205622"/>
    <x v="1"/>
    <x v="1"/>
    <x v="0"/>
    <x v="1"/>
    <x v="1"/>
    <x v="21"/>
    <x v="2"/>
    <x v="4"/>
    <m/>
    <s v="YDC"/>
    <x v="0"/>
    <s v="YD"/>
    <n v="154.94"/>
    <m/>
    <s v="AH04041-2506760-2-Y"/>
    <s v="Mtrs"/>
    <x v="20"/>
    <x v="0"/>
    <x v="20"/>
    <x v="0"/>
    <n v="1000"/>
    <m/>
    <n v="100"/>
    <s v="NO"/>
    <m/>
    <m/>
    <s v="Updated"/>
  </r>
  <r>
    <n v="85"/>
    <x v="0"/>
    <s v="VH"/>
    <s v="F326VHSH1093"/>
    <x v="0"/>
    <n v="0"/>
    <n v="1202233"/>
    <x v="0"/>
    <x v="0"/>
    <x v="0"/>
    <x v="1"/>
    <x v="4"/>
    <x v="22"/>
    <x v="6"/>
    <x v="4"/>
    <m/>
    <s v="Yarn Dyed"/>
    <x v="0"/>
    <s v="YD"/>
    <n v="152.4"/>
    <m/>
    <s v="ADH04043-2500835-1-Y"/>
    <s v="Mtrs"/>
    <x v="23"/>
    <x v="0"/>
    <x v="23"/>
    <x v="0"/>
    <n v="1000"/>
    <m/>
    <n v="120"/>
    <s v="NO"/>
    <m/>
    <m/>
    <s v="Updated"/>
  </r>
  <r>
    <n v="86"/>
    <x v="0"/>
    <s v="VH"/>
    <s v="F326VHSH1094"/>
    <x v="0"/>
    <n v="0"/>
    <n v="1202233"/>
    <x v="0"/>
    <x v="0"/>
    <x v="0"/>
    <x v="1"/>
    <x v="4"/>
    <x v="22"/>
    <x v="6"/>
    <x v="4"/>
    <m/>
    <s v="Yarn Dyed"/>
    <x v="0"/>
    <s v="YD"/>
    <n v="152.4"/>
    <m/>
    <s v="ADH04043-2500835-2-Y"/>
    <s v="Mtrs"/>
    <x v="23"/>
    <x v="0"/>
    <x v="23"/>
    <x v="0"/>
    <n v="1000"/>
    <m/>
    <n v="120"/>
    <s v="NO"/>
    <m/>
    <m/>
    <s v="Updated"/>
  </r>
  <r>
    <n v="87"/>
    <x v="0"/>
    <s v="VH"/>
    <s v="F326VHSH1095"/>
    <x v="0"/>
    <n v="0"/>
    <n v="1202233"/>
    <x v="0"/>
    <x v="0"/>
    <x v="0"/>
    <x v="1"/>
    <x v="4"/>
    <x v="22"/>
    <x v="6"/>
    <x v="4"/>
    <m/>
    <s v="Yarn Dyed"/>
    <x v="0"/>
    <s v="YD"/>
    <n v="152.4"/>
    <m/>
    <s v="ADH04043-2500835-3-Y"/>
    <s v="Mtrs"/>
    <x v="23"/>
    <x v="0"/>
    <x v="23"/>
    <x v="0"/>
    <n v="1000"/>
    <m/>
    <n v="120"/>
    <s v="NO"/>
    <m/>
    <m/>
    <s v="Updated"/>
  </r>
  <r>
    <n v="88"/>
    <x v="0"/>
    <s v="VH"/>
    <s v="F326VHSH1096"/>
    <x v="0"/>
    <n v="0"/>
    <n v="1205622"/>
    <x v="1"/>
    <x v="1"/>
    <x v="0"/>
    <x v="1"/>
    <x v="4"/>
    <x v="23"/>
    <x v="2"/>
    <x v="4"/>
    <m/>
    <s v="YDC"/>
    <x v="0"/>
    <s v="YD"/>
    <n v="154.94"/>
    <m/>
    <s v="AH04043-2500836-1-Y"/>
    <s v="Mtrs"/>
    <x v="24"/>
    <x v="0"/>
    <x v="24"/>
    <x v="0"/>
    <n v="1000"/>
    <m/>
    <n v="100"/>
    <s v="NO"/>
    <m/>
    <m/>
    <s v="Updated"/>
  </r>
  <r>
    <n v="89"/>
    <x v="0"/>
    <s v="VH"/>
    <s v="F326VHSH1097"/>
    <x v="0"/>
    <n v="0"/>
    <n v="1205622"/>
    <x v="1"/>
    <x v="1"/>
    <x v="0"/>
    <x v="1"/>
    <x v="4"/>
    <x v="23"/>
    <x v="2"/>
    <x v="4"/>
    <m/>
    <s v="YDC"/>
    <x v="0"/>
    <s v="YD"/>
    <n v="154.94"/>
    <m/>
    <s v="AH04043-2500836-2-Y"/>
    <s v="Mtrs"/>
    <x v="24"/>
    <x v="0"/>
    <x v="24"/>
    <x v="0"/>
    <n v="1000"/>
    <m/>
    <n v="100"/>
    <s v="NO"/>
    <m/>
    <m/>
    <s v="Updated"/>
  </r>
  <r>
    <n v="90"/>
    <x v="0"/>
    <s v="VH"/>
    <s v="F326VHSH1098"/>
    <x v="0"/>
    <n v="0"/>
    <n v="1205622"/>
    <x v="1"/>
    <x v="1"/>
    <x v="0"/>
    <x v="1"/>
    <x v="4"/>
    <x v="1"/>
    <x v="2"/>
    <x v="4"/>
    <m/>
    <s v="Yarn Dyed"/>
    <x v="0"/>
    <s v="YD"/>
    <n v="154.94"/>
    <m/>
    <s v="AH04043-2500837-1-Y"/>
    <s v="Mtrs"/>
    <x v="25"/>
    <x v="0"/>
    <x v="25"/>
    <x v="0"/>
    <n v="1000"/>
    <m/>
    <n v="100"/>
    <s v="NO"/>
    <m/>
    <m/>
    <s v="Updated"/>
  </r>
  <r>
    <n v="91"/>
    <x v="0"/>
    <s v="VH"/>
    <s v="F326VHSH1099"/>
    <x v="0"/>
    <n v="0"/>
    <n v="1202233"/>
    <x v="0"/>
    <x v="0"/>
    <x v="0"/>
    <x v="1"/>
    <x v="4"/>
    <x v="1"/>
    <x v="6"/>
    <x v="4"/>
    <m/>
    <s v="Yarn Dyed"/>
    <x v="0"/>
    <s v="YD"/>
    <n v="154.94"/>
    <m/>
    <s v="AH04043-2500837-2-Y"/>
    <s v="Mtrs"/>
    <x v="26"/>
    <x v="0"/>
    <x v="26"/>
    <x v="0"/>
    <n v="1000"/>
    <m/>
    <n v="120"/>
    <s v="NO"/>
    <m/>
    <m/>
    <s v="Updated"/>
  </r>
  <r>
    <n v="92"/>
    <x v="0"/>
    <s v="VH"/>
    <s v="F326VHSH1100"/>
    <x v="0"/>
    <n v="0"/>
    <n v="1202233"/>
    <x v="0"/>
    <x v="0"/>
    <x v="0"/>
    <x v="1"/>
    <x v="4"/>
    <x v="22"/>
    <x v="6"/>
    <x v="4"/>
    <m/>
    <s v="Yarn Dyed"/>
    <x v="0"/>
    <s v="YD"/>
    <n v="152.4"/>
    <m/>
    <s v="ADH04043-2500838-1-Y"/>
    <s v="Mtrs"/>
    <x v="23"/>
    <x v="0"/>
    <x v="23"/>
    <x v="0"/>
    <n v="1000"/>
    <m/>
    <n v="120"/>
    <s v="NO"/>
    <m/>
    <m/>
    <s v="Updated"/>
  </r>
  <r>
    <n v="93"/>
    <x v="0"/>
    <s v="VH"/>
    <s v="F326VHSH1101"/>
    <x v="0"/>
    <n v="0"/>
    <n v="1205622"/>
    <x v="1"/>
    <x v="1"/>
    <x v="0"/>
    <x v="1"/>
    <x v="4"/>
    <x v="22"/>
    <x v="2"/>
    <x v="4"/>
    <m/>
    <s v="Yarn Dyed"/>
    <x v="0"/>
    <s v="YD"/>
    <n v="152.4"/>
    <m/>
    <s v="ADH04043-2500838-2-Y"/>
    <s v="Mtrs"/>
    <x v="27"/>
    <x v="0"/>
    <x v="27"/>
    <x v="0"/>
    <n v="1000"/>
    <m/>
    <n v="100"/>
    <s v="NO"/>
    <m/>
    <m/>
    <s v="Updated"/>
  </r>
  <r>
    <n v="94"/>
    <x v="0"/>
    <s v="VH"/>
    <s v="F326VHSH1102"/>
    <x v="0"/>
    <n v="0"/>
    <n v="1205622"/>
    <x v="1"/>
    <x v="1"/>
    <x v="0"/>
    <x v="1"/>
    <x v="4"/>
    <x v="24"/>
    <x v="2"/>
    <x v="4"/>
    <m/>
    <s v="Yarn Dyed"/>
    <x v="0"/>
    <s v="YD"/>
    <n v="154.94"/>
    <m/>
    <s v="AH04043-2500839-1-Y"/>
    <s v="Mtrs"/>
    <x v="28"/>
    <x v="0"/>
    <x v="28"/>
    <x v="0"/>
    <n v="1000"/>
    <m/>
    <n v="100"/>
    <s v="NO"/>
    <m/>
    <m/>
    <s v="Updated"/>
  </r>
  <r>
    <n v="95"/>
    <x v="0"/>
    <s v="VH"/>
    <s v="F326VHSH1103"/>
    <x v="0"/>
    <n v="0"/>
    <n v="1205622"/>
    <x v="1"/>
    <x v="1"/>
    <x v="0"/>
    <x v="1"/>
    <x v="4"/>
    <x v="24"/>
    <x v="2"/>
    <x v="4"/>
    <m/>
    <s v="Yarn Dyed"/>
    <x v="0"/>
    <s v="YD"/>
    <n v="154.94"/>
    <m/>
    <s v="AH04043-2500839-2-Y"/>
    <s v="Mtrs"/>
    <x v="28"/>
    <x v="0"/>
    <x v="28"/>
    <x v="0"/>
    <n v="1000"/>
    <m/>
    <n v="100"/>
    <s v="NO"/>
    <m/>
    <m/>
    <s v="Updated"/>
  </r>
  <r>
    <n v="96"/>
    <x v="0"/>
    <s v="VH"/>
    <s v="F326VHSH1117"/>
    <x v="0"/>
    <n v="0"/>
    <n v="1205622"/>
    <x v="1"/>
    <x v="1"/>
    <x v="0"/>
    <x v="1"/>
    <x v="4"/>
    <x v="25"/>
    <x v="2"/>
    <x v="4"/>
    <m/>
    <s v="YDC"/>
    <x v="0"/>
    <s v="YD"/>
    <n v="154.94"/>
    <m/>
    <s v="AH04043-2500840-1-Y"/>
    <s v="Mtrs"/>
    <x v="29"/>
    <x v="0"/>
    <x v="29"/>
    <x v="0"/>
    <n v="1000"/>
    <m/>
    <n v="100"/>
    <s v="NO"/>
    <m/>
    <m/>
    <s v="Updated"/>
  </r>
  <r>
    <n v="97"/>
    <x v="0"/>
    <s v="VH"/>
    <s v="F326VHSH1118"/>
    <x v="0"/>
    <n v="0"/>
    <n v="1205622"/>
    <x v="1"/>
    <x v="1"/>
    <x v="0"/>
    <x v="1"/>
    <x v="4"/>
    <x v="25"/>
    <x v="2"/>
    <x v="4"/>
    <m/>
    <s v="YDC"/>
    <x v="0"/>
    <s v="YD"/>
    <n v="154.94"/>
    <m/>
    <s v="AH04043-2500840-2-Y"/>
    <s v="Mtrs"/>
    <x v="29"/>
    <x v="0"/>
    <x v="29"/>
    <x v="0"/>
    <n v="1000"/>
    <m/>
    <n v="100"/>
    <s v="NO"/>
    <m/>
    <m/>
    <s v="Updated"/>
  </r>
  <r>
    <n v="98"/>
    <x v="0"/>
    <s v="VH"/>
    <s v="F326VHSH1124"/>
    <x v="0"/>
    <n v="0"/>
    <n v="1205622"/>
    <x v="1"/>
    <x v="1"/>
    <x v="0"/>
    <x v="1"/>
    <x v="5"/>
    <x v="26"/>
    <x v="2"/>
    <x v="4"/>
    <m/>
    <s v="Yarn Dyed"/>
    <x v="0"/>
    <s v="YD"/>
    <n v="154.94"/>
    <m/>
    <s v="AH04043-2500841-1-Y"/>
    <s v="Mtrs"/>
    <x v="30"/>
    <x v="0"/>
    <x v="30"/>
    <x v="0"/>
    <n v="1000"/>
    <m/>
    <n v="100"/>
    <s v="NO"/>
    <m/>
    <m/>
    <s v="Updated"/>
  </r>
  <r>
    <n v="99"/>
    <x v="0"/>
    <s v="VH"/>
    <s v="F326VHSH1125"/>
    <x v="0"/>
    <n v="0"/>
    <n v="1205622"/>
    <x v="1"/>
    <x v="1"/>
    <x v="0"/>
    <x v="1"/>
    <x v="5"/>
    <x v="26"/>
    <x v="2"/>
    <x v="4"/>
    <m/>
    <s v="Yarn Dyed"/>
    <x v="0"/>
    <s v="YD"/>
    <n v="154.94"/>
    <m/>
    <s v="AH04043-2500841-2-Y"/>
    <s v="Mtrs"/>
    <x v="30"/>
    <x v="0"/>
    <x v="30"/>
    <x v="0"/>
    <n v="1000"/>
    <m/>
    <n v="100"/>
    <s v="NO"/>
    <m/>
    <m/>
    <s v="Updated"/>
  </r>
  <r>
    <n v="100"/>
    <x v="0"/>
    <s v="VH"/>
    <s v="F326VHSH1126"/>
    <x v="0"/>
    <n v="0"/>
    <n v="1205622"/>
    <x v="1"/>
    <x v="1"/>
    <x v="0"/>
    <x v="1"/>
    <x v="5"/>
    <x v="26"/>
    <x v="2"/>
    <x v="4"/>
    <m/>
    <s v="Yarn Dyed"/>
    <x v="0"/>
    <s v="YD"/>
    <n v="154.94"/>
    <m/>
    <s v="AH04043-2500841-3-Y"/>
    <s v="Mtrs"/>
    <x v="30"/>
    <x v="0"/>
    <x v="30"/>
    <x v="0"/>
    <n v="1000"/>
    <m/>
    <n v="100"/>
    <s v="NO"/>
    <m/>
    <m/>
    <s v="Updated"/>
  </r>
  <r>
    <n v="101"/>
    <x v="0"/>
    <s v="VH"/>
    <s v="F326VHSH1127"/>
    <x v="0"/>
    <n v="0"/>
    <n v="1205622"/>
    <x v="1"/>
    <x v="1"/>
    <x v="0"/>
    <x v="1"/>
    <x v="5"/>
    <x v="26"/>
    <x v="2"/>
    <x v="4"/>
    <m/>
    <s v="Yarn Dyed"/>
    <x v="0"/>
    <s v="YD"/>
    <n v="154.94"/>
    <m/>
    <s v="AH04043-2500841-4-Y"/>
    <s v="Mtrs"/>
    <x v="30"/>
    <x v="0"/>
    <x v="30"/>
    <x v="0"/>
    <n v="1000"/>
    <m/>
    <n v="100"/>
    <s v="NO"/>
    <m/>
    <m/>
    <s v="Updated"/>
  </r>
  <r>
    <n v="102"/>
    <x v="0"/>
    <s v="VH"/>
    <s v="F326VHSH0975"/>
    <x v="0"/>
    <n v="0"/>
    <n v="1202233"/>
    <x v="0"/>
    <x v="0"/>
    <x v="0"/>
    <x v="1"/>
    <x v="1"/>
    <x v="13"/>
    <x v="6"/>
    <x v="5"/>
    <m/>
    <s v="Piece Dyed"/>
    <x v="1"/>
    <s v="NYD"/>
    <n v="157.47999999999999"/>
    <m/>
    <s v="DQW04041-2506761-1-Y"/>
    <s v="Mtrs"/>
    <x v="14"/>
    <x v="0"/>
    <x v="14"/>
    <x v="0"/>
    <n v="1000"/>
    <m/>
    <n v="150"/>
    <s v="NO"/>
    <m/>
    <m/>
    <s v="Updated"/>
  </r>
  <r>
    <n v="103"/>
    <x v="0"/>
    <s v="VH"/>
    <s v="F326VHSH0976"/>
    <x v="0"/>
    <n v="0"/>
    <n v="1202233"/>
    <x v="0"/>
    <x v="0"/>
    <x v="0"/>
    <x v="1"/>
    <x v="1"/>
    <x v="13"/>
    <x v="6"/>
    <x v="5"/>
    <m/>
    <s v="Piece Dyed"/>
    <x v="1"/>
    <s v="NYD"/>
    <n v="157.47999999999999"/>
    <m/>
    <s v="DQ04041-2506761-2-Y"/>
    <s v="Mtrs"/>
    <x v="14"/>
    <x v="0"/>
    <x v="14"/>
    <x v="0"/>
    <n v="1000"/>
    <m/>
    <n v="150"/>
    <s v="NO"/>
    <m/>
    <m/>
    <s v="Updated"/>
  </r>
  <r>
    <n v="104"/>
    <x v="0"/>
    <s v="VH"/>
    <s v="F326VHSH0977"/>
    <x v="0"/>
    <n v="0"/>
    <n v="1202233"/>
    <x v="0"/>
    <x v="0"/>
    <x v="0"/>
    <x v="1"/>
    <x v="1"/>
    <x v="13"/>
    <x v="6"/>
    <x v="5"/>
    <m/>
    <s v="Piece Dyed"/>
    <x v="1"/>
    <s v="NYD"/>
    <n v="157.47999999999999"/>
    <m/>
    <s v="DQ04041-2506761-3-Y"/>
    <s v="Mtrs"/>
    <x v="14"/>
    <x v="0"/>
    <x v="14"/>
    <x v="0"/>
    <n v="1000"/>
    <m/>
    <n v="150"/>
    <s v="NO"/>
    <m/>
    <m/>
    <s v="Updated"/>
  </r>
  <r>
    <n v="105"/>
    <x v="0"/>
    <s v="VH"/>
    <s v="F326VHSH0978"/>
    <x v="0"/>
    <n v="0"/>
    <n v="1202233"/>
    <x v="0"/>
    <x v="0"/>
    <x v="0"/>
    <x v="1"/>
    <x v="1"/>
    <x v="13"/>
    <x v="6"/>
    <x v="5"/>
    <m/>
    <s v="Piece Dyed"/>
    <x v="1"/>
    <s v="NYD"/>
    <n v="157.47999999999999"/>
    <m/>
    <s v="DQ04041-2506761-4-Y"/>
    <s v="Mtrs"/>
    <x v="14"/>
    <x v="0"/>
    <x v="14"/>
    <x v="0"/>
    <n v="1000"/>
    <m/>
    <n v="150"/>
    <s v="NO"/>
    <m/>
    <m/>
    <s v="Updated"/>
  </r>
  <r>
    <n v="106"/>
    <x v="0"/>
    <s v="VH"/>
    <s v="F326VHSH1029"/>
    <x v="0"/>
    <n v="0"/>
    <n v="1202233"/>
    <x v="0"/>
    <x v="0"/>
    <x v="0"/>
    <x v="1"/>
    <x v="1"/>
    <x v="8"/>
    <x v="6"/>
    <x v="5"/>
    <m/>
    <s v="Piece Dyed"/>
    <x v="1"/>
    <s v="NYD"/>
    <n v="157.47999999999999"/>
    <m/>
    <s v="DQ04041-2506762-1-Y"/>
    <s v="Mtrs"/>
    <x v="9"/>
    <x v="0"/>
    <x v="9"/>
    <x v="0"/>
    <n v="1000"/>
    <m/>
    <n v="150"/>
    <s v="NO"/>
    <m/>
    <m/>
    <s v="Updated"/>
  </r>
  <r>
    <n v="107"/>
    <x v="0"/>
    <s v="VH"/>
    <s v="F326VHSH1030"/>
    <x v="0"/>
    <n v="0"/>
    <n v="1202233"/>
    <x v="0"/>
    <x v="0"/>
    <x v="0"/>
    <x v="1"/>
    <x v="1"/>
    <x v="8"/>
    <x v="6"/>
    <x v="5"/>
    <m/>
    <s v="Piece Dyed"/>
    <x v="1"/>
    <s v="NYD"/>
    <n v="157.47999999999999"/>
    <m/>
    <s v="DQ04041-2506762-2-Y"/>
    <s v="Mtrs"/>
    <x v="9"/>
    <x v="0"/>
    <x v="9"/>
    <x v="0"/>
    <n v="1000"/>
    <m/>
    <n v="150"/>
    <s v="NO"/>
    <m/>
    <m/>
    <s v="Updated"/>
  </r>
  <r>
    <n v="108"/>
    <x v="0"/>
    <s v="VH"/>
    <s v="F326VHSH1033"/>
    <x v="0"/>
    <n v="0"/>
    <n v="1202233"/>
    <x v="0"/>
    <x v="0"/>
    <x v="0"/>
    <x v="1"/>
    <x v="1"/>
    <x v="27"/>
    <x v="6"/>
    <x v="3"/>
    <m/>
    <s v="Piece Dyed"/>
    <x v="1"/>
    <s v="NYD"/>
    <n v="152.4"/>
    <m/>
    <s v="ADQ04041-2506763-1-Y"/>
    <s v="Mtrs"/>
    <x v="31"/>
    <x v="0"/>
    <x v="31"/>
    <x v="0"/>
    <n v="1000"/>
    <m/>
    <n v="150"/>
    <s v="NO"/>
    <m/>
    <m/>
    <s v="Updated"/>
  </r>
  <r>
    <n v="109"/>
    <x v="0"/>
    <s v="VH"/>
    <s v="F326VHSH1034"/>
    <x v="0"/>
    <n v="0"/>
    <n v="1202233"/>
    <x v="0"/>
    <x v="0"/>
    <x v="0"/>
    <x v="1"/>
    <x v="1"/>
    <x v="27"/>
    <x v="6"/>
    <x v="3"/>
    <m/>
    <s v="Piece Dyed"/>
    <x v="1"/>
    <s v="NYD"/>
    <n v="152.4"/>
    <m/>
    <s v="ADQ04041-2506763-2-Y"/>
    <s v="Mtrs"/>
    <x v="31"/>
    <x v="0"/>
    <x v="31"/>
    <x v="0"/>
    <n v="1000"/>
    <m/>
    <n v="150"/>
    <s v="NO"/>
    <m/>
    <m/>
    <s v="Updated"/>
  </r>
  <r>
    <n v="110"/>
    <x v="0"/>
    <s v="VD"/>
    <s v="F326VDSH0923"/>
    <x v="0"/>
    <n v="0"/>
    <n v="1202338"/>
    <x v="2"/>
    <x v="2"/>
    <x v="0"/>
    <x v="4"/>
    <x v="6"/>
    <x v="28"/>
    <x v="3"/>
    <x v="6"/>
    <m/>
    <s v="Piece Dyed"/>
    <x v="1"/>
    <s v="NYD"/>
    <n v="147.32"/>
    <m/>
    <s v="C-B5C5C1-2600181-BL1"/>
    <s v="Mtrs"/>
    <x v="32"/>
    <x v="0"/>
    <x v="32"/>
    <x v="0"/>
    <n v="1000"/>
    <m/>
    <n v="120"/>
    <s v="Yes"/>
    <m/>
    <m/>
    <m/>
  </r>
  <r>
    <n v="111"/>
    <x v="0"/>
    <s v="VD"/>
    <s v="F326VDSH1692"/>
    <x v="0"/>
    <n v="0"/>
    <n v="1202338"/>
    <x v="2"/>
    <x v="2"/>
    <x v="0"/>
    <x v="4"/>
    <x v="6"/>
    <x v="28"/>
    <x v="3"/>
    <x v="6"/>
    <m/>
    <s v="Piece Dyed"/>
    <x v="1"/>
    <s v="NYD"/>
    <n v="147.32"/>
    <m/>
    <s v="C-B5C5C1-2600184-GN1"/>
    <s v="Mtrs"/>
    <x v="32"/>
    <x v="0"/>
    <x v="32"/>
    <x v="0"/>
    <n v="1000"/>
    <m/>
    <n v="120"/>
    <s v="Yes"/>
    <m/>
    <m/>
    <m/>
  </r>
  <r>
    <n v="112"/>
    <x v="0"/>
    <s v="VD"/>
    <s v="F326VDSH1693"/>
    <x v="0"/>
    <n v="0"/>
    <n v="1202338"/>
    <x v="2"/>
    <x v="2"/>
    <x v="0"/>
    <x v="4"/>
    <x v="6"/>
    <x v="28"/>
    <x v="3"/>
    <x v="6"/>
    <m/>
    <s v="Piece Dyed"/>
    <x v="1"/>
    <s v="NYD"/>
    <n v="147.32"/>
    <m/>
    <s v="C-B5C5C1-2600184-GR1"/>
    <s v="Mtrs"/>
    <x v="32"/>
    <x v="0"/>
    <x v="32"/>
    <x v="0"/>
    <n v="1000"/>
    <m/>
    <n v="120"/>
    <s v="Yes"/>
    <m/>
    <m/>
    <m/>
  </r>
  <r>
    <n v="113"/>
    <x v="0"/>
    <s v="VD"/>
    <s v="F326VDSH1694"/>
    <x v="0"/>
    <n v="0"/>
    <n v="1202338"/>
    <x v="2"/>
    <x v="2"/>
    <x v="0"/>
    <x v="4"/>
    <x v="6"/>
    <x v="28"/>
    <x v="3"/>
    <x v="6"/>
    <m/>
    <s v="Piece Dyed"/>
    <x v="1"/>
    <s v="NYD"/>
    <n v="147.32"/>
    <m/>
    <s v="C-B5C5C1-2600184-BL1"/>
    <s v="Mtrs"/>
    <x v="32"/>
    <x v="0"/>
    <x v="32"/>
    <x v="0"/>
    <n v="1000"/>
    <m/>
    <n v="120"/>
    <s v="Yes"/>
    <m/>
    <m/>
    <m/>
  </r>
  <r>
    <n v="114"/>
    <x v="0"/>
    <s v="VD"/>
    <s v="F326VDSH1695"/>
    <x v="0"/>
    <n v="0"/>
    <n v="1202338"/>
    <x v="2"/>
    <x v="2"/>
    <x v="0"/>
    <x v="4"/>
    <x v="6"/>
    <x v="28"/>
    <x v="3"/>
    <x v="6"/>
    <m/>
    <s v="Piece Dyed"/>
    <x v="1"/>
    <s v="NYD"/>
    <n v="147.32"/>
    <m/>
    <s v="C-B5C5C1-2600184-R1"/>
    <s v="Mtrs"/>
    <x v="32"/>
    <x v="0"/>
    <x v="32"/>
    <x v="0"/>
    <n v="1000"/>
    <m/>
    <n v="120"/>
    <s v="Yes"/>
    <m/>
    <m/>
    <m/>
  </r>
  <r>
    <n v="115"/>
    <x v="0"/>
    <s v="VD"/>
    <s v="F326VDSH1696"/>
    <x v="0"/>
    <n v="0"/>
    <n v="1202338"/>
    <x v="2"/>
    <x v="2"/>
    <x v="0"/>
    <x v="4"/>
    <x v="6"/>
    <x v="28"/>
    <x v="3"/>
    <x v="6"/>
    <m/>
    <s v="Piece Dyed"/>
    <x v="1"/>
    <s v="NYD"/>
    <n v="147.32"/>
    <m/>
    <s v="C-B5C5C1-2600184-GN2"/>
    <s v="Mtrs"/>
    <x v="32"/>
    <x v="0"/>
    <x v="32"/>
    <x v="0"/>
    <n v="1000"/>
    <m/>
    <n v="120"/>
    <s v="Yes"/>
    <m/>
    <m/>
    <m/>
  </r>
  <r>
    <n v="116"/>
    <x v="0"/>
    <s v="VD"/>
    <s v="F326VDSH1669"/>
    <x v="0"/>
    <n v="0"/>
    <n v="1205622"/>
    <x v="1"/>
    <x v="1"/>
    <x v="0"/>
    <x v="1"/>
    <x v="1"/>
    <x v="29"/>
    <x v="2"/>
    <x v="2"/>
    <m/>
    <s v="Yarn Dyed"/>
    <x v="0"/>
    <s v="YD"/>
    <n v="154.94"/>
    <m/>
    <s v="L04041-2507217-1-Y"/>
    <s v="Mtrs"/>
    <x v="33"/>
    <x v="0"/>
    <x v="33"/>
    <x v="0"/>
    <n v="1000"/>
    <m/>
    <n v="100"/>
    <s v="NO"/>
    <m/>
    <m/>
    <s v="Updated"/>
  </r>
  <r>
    <n v="117"/>
    <x v="0"/>
    <s v="VD"/>
    <s v="F326VDSH1670"/>
    <x v="0"/>
    <n v="0"/>
    <n v="1205622"/>
    <x v="1"/>
    <x v="1"/>
    <x v="0"/>
    <x v="1"/>
    <x v="1"/>
    <x v="29"/>
    <x v="2"/>
    <x v="2"/>
    <m/>
    <s v="Yarn Dyed"/>
    <x v="0"/>
    <s v="YD"/>
    <n v="154.94"/>
    <m/>
    <s v="L04041-2507217-2-Y"/>
    <s v="Mtrs"/>
    <x v="33"/>
    <x v="0"/>
    <x v="33"/>
    <x v="0"/>
    <n v="1000"/>
    <m/>
    <n v="100"/>
    <s v="NO"/>
    <m/>
    <m/>
    <s v="Updated"/>
  </r>
  <r>
    <n v="118"/>
    <x v="0"/>
    <s v="VD"/>
    <s v="F326VDSH1671"/>
    <x v="0"/>
    <n v="0"/>
    <n v="1205622"/>
    <x v="1"/>
    <x v="1"/>
    <x v="0"/>
    <x v="1"/>
    <x v="1"/>
    <x v="29"/>
    <x v="2"/>
    <x v="2"/>
    <m/>
    <s v="Yarn Dyed"/>
    <x v="0"/>
    <s v="YD"/>
    <n v="154.94"/>
    <m/>
    <s v="L04041-2507217-3-Y"/>
    <s v="Mtrs"/>
    <x v="33"/>
    <x v="0"/>
    <x v="33"/>
    <x v="0"/>
    <n v="1000"/>
    <m/>
    <n v="100"/>
    <s v="NO"/>
    <m/>
    <m/>
    <s v="Updated"/>
  </r>
  <r>
    <n v="119"/>
    <x v="0"/>
    <s v="VD"/>
    <s v="F326VDSH1672"/>
    <x v="0"/>
    <n v="0"/>
    <n v="1205622"/>
    <x v="1"/>
    <x v="1"/>
    <x v="0"/>
    <x v="1"/>
    <x v="1"/>
    <x v="29"/>
    <x v="2"/>
    <x v="2"/>
    <m/>
    <s v="Yarn Dyed"/>
    <x v="0"/>
    <s v="YD"/>
    <n v="154.94"/>
    <m/>
    <s v="L04041-2507217-4-Y"/>
    <s v="Mtrs"/>
    <x v="33"/>
    <x v="0"/>
    <x v="33"/>
    <x v="0"/>
    <n v="1000"/>
    <m/>
    <n v="100"/>
    <s v="NO"/>
    <m/>
    <m/>
    <s v="Updated"/>
  </r>
  <r>
    <n v="120"/>
    <x v="0"/>
    <s v="VH"/>
    <s v="F326VHSH1468"/>
    <x v="0"/>
    <n v="0"/>
    <n v="1202233"/>
    <x v="0"/>
    <x v="0"/>
    <x v="0"/>
    <x v="1"/>
    <x v="7"/>
    <x v="30"/>
    <x v="6"/>
    <x v="3"/>
    <m/>
    <s v="Piece Dyed"/>
    <x v="1"/>
    <s v="NYD"/>
    <n v="149.86000000000001"/>
    <m/>
    <s v="CADQ04044-2501917-1"/>
    <s v="Mtrs"/>
    <x v="34"/>
    <x v="0"/>
    <x v="34"/>
    <x v="0"/>
    <n v="1000"/>
    <m/>
    <n v="150"/>
    <s v="NO"/>
    <m/>
    <m/>
    <s v="Updated"/>
  </r>
  <r>
    <n v="121"/>
    <x v="0"/>
    <s v="VH"/>
    <s v="F326VHSH1469"/>
    <x v="0"/>
    <n v="0"/>
    <n v="1202233"/>
    <x v="0"/>
    <x v="0"/>
    <x v="0"/>
    <x v="1"/>
    <x v="7"/>
    <x v="30"/>
    <x v="6"/>
    <x v="3"/>
    <m/>
    <s v="Piece Dyed"/>
    <x v="1"/>
    <s v="NYD"/>
    <n v="149.86000000000001"/>
    <m/>
    <s v="CADQ04044-2501917-2"/>
    <s v="Mtrs"/>
    <x v="34"/>
    <x v="0"/>
    <x v="34"/>
    <x v="0"/>
    <n v="1000"/>
    <m/>
    <n v="150"/>
    <s v="NO"/>
    <m/>
    <m/>
    <s v="Updated"/>
  </r>
  <r>
    <n v="122"/>
    <x v="0"/>
    <s v="VH"/>
    <s v="F326VHSH1470"/>
    <x v="0"/>
    <n v="0"/>
    <n v="1202233"/>
    <x v="0"/>
    <x v="0"/>
    <x v="0"/>
    <x v="1"/>
    <x v="5"/>
    <x v="31"/>
    <x v="6"/>
    <x v="3"/>
    <m/>
    <s v="Piece Dyed"/>
    <x v="1"/>
    <s v="NYD"/>
    <n v="149.86000000000001"/>
    <m/>
    <s v="CADQ04043-2500870-1"/>
    <s v="Mtrs"/>
    <x v="35"/>
    <x v="0"/>
    <x v="35"/>
    <x v="0"/>
    <n v="1000"/>
    <m/>
    <n v="150"/>
    <s v="NO"/>
    <m/>
    <m/>
    <s v="Updated"/>
  </r>
  <r>
    <n v="123"/>
    <x v="0"/>
    <s v="VH"/>
    <s v="F326VHSH1471"/>
    <x v="0"/>
    <n v="0"/>
    <n v="1202233"/>
    <x v="0"/>
    <x v="0"/>
    <x v="0"/>
    <x v="1"/>
    <x v="5"/>
    <x v="31"/>
    <x v="6"/>
    <x v="3"/>
    <m/>
    <s v="Piece Dyed"/>
    <x v="1"/>
    <s v="NYD"/>
    <n v="149.86000000000001"/>
    <m/>
    <s v="CADQ04043-2500870-2"/>
    <s v="Mtrs"/>
    <x v="35"/>
    <x v="0"/>
    <x v="35"/>
    <x v="0"/>
    <n v="1000"/>
    <m/>
    <n v="150"/>
    <s v="NO"/>
    <m/>
    <m/>
    <s v="Updated"/>
  </r>
  <r>
    <n v="124"/>
    <x v="0"/>
    <s v="VH"/>
    <s v="F326VHSH1472"/>
    <x v="0"/>
    <n v="0"/>
    <n v="1202233"/>
    <x v="0"/>
    <x v="0"/>
    <x v="0"/>
    <x v="5"/>
    <x v="7"/>
    <x v="32"/>
    <x v="6"/>
    <x v="7"/>
    <m/>
    <s v="Yarn Dyed"/>
    <x v="0"/>
    <s v="YD"/>
    <n v="152.4"/>
    <m/>
    <s v="CDQ04044-2501918-1"/>
    <s v="Mtrs"/>
    <x v="36"/>
    <x v="0"/>
    <x v="36"/>
    <x v="0"/>
    <n v="1000"/>
    <m/>
    <n v="120"/>
    <s v="NO"/>
    <m/>
    <m/>
    <s v="Updated"/>
  </r>
  <r>
    <n v="125"/>
    <x v="0"/>
    <s v="VH"/>
    <s v="F326VHSH1473"/>
    <x v="0"/>
    <n v="0"/>
    <n v="1202233"/>
    <x v="0"/>
    <x v="0"/>
    <x v="0"/>
    <x v="5"/>
    <x v="7"/>
    <x v="32"/>
    <x v="6"/>
    <x v="7"/>
    <m/>
    <s v="Yarn Dyed"/>
    <x v="0"/>
    <s v="YD"/>
    <n v="152.4"/>
    <m/>
    <s v="CDQ04044-2501918-2"/>
    <s v="Mtrs"/>
    <x v="36"/>
    <x v="0"/>
    <x v="36"/>
    <x v="0"/>
    <n v="1000"/>
    <m/>
    <n v="120"/>
    <s v="NO"/>
    <m/>
    <m/>
    <s v="Updated"/>
  </r>
  <r>
    <n v="126"/>
    <x v="0"/>
    <s v="VH"/>
    <s v="F326VHSH1474"/>
    <x v="0"/>
    <n v="0"/>
    <n v="1202233"/>
    <x v="0"/>
    <x v="0"/>
    <x v="0"/>
    <x v="5"/>
    <x v="7"/>
    <x v="32"/>
    <x v="6"/>
    <x v="7"/>
    <m/>
    <s v="Yarn Dyed"/>
    <x v="0"/>
    <s v="YD"/>
    <n v="152.4"/>
    <m/>
    <s v="CDQ04044-2501918-3"/>
    <s v="Mtrs"/>
    <x v="36"/>
    <x v="0"/>
    <x v="36"/>
    <x v="0"/>
    <n v="1000"/>
    <m/>
    <n v="120"/>
    <s v="NO"/>
    <m/>
    <m/>
    <s v="Updated"/>
  </r>
  <r>
    <n v="127"/>
    <x v="0"/>
    <s v="VH"/>
    <s v="F326VHSH1475"/>
    <x v="0"/>
    <n v="0"/>
    <n v="1202233"/>
    <x v="0"/>
    <x v="0"/>
    <x v="0"/>
    <x v="1"/>
    <x v="5"/>
    <x v="33"/>
    <x v="6"/>
    <x v="3"/>
    <m/>
    <s v="Piece Dyed"/>
    <x v="1"/>
    <s v="NYD"/>
    <n v="149.86000000000001"/>
    <m/>
    <s v="CADQ04043-2500871-1"/>
    <s v="Mtrs"/>
    <x v="37"/>
    <x v="0"/>
    <x v="37"/>
    <x v="0"/>
    <n v="1000"/>
    <m/>
    <n v="150"/>
    <s v="NO"/>
    <m/>
    <m/>
    <s v="Updated"/>
  </r>
  <r>
    <n v="128"/>
    <x v="0"/>
    <s v="VH"/>
    <s v="F326VHSH1476"/>
    <x v="0"/>
    <n v="0"/>
    <n v="1202233"/>
    <x v="0"/>
    <x v="0"/>
    <x v="0"/>
    <x v="1"/>
    <x v="5"/>
    <x v="33"/>
    <x v="6"/>
    <x v="3"/>
    <m/>
    <s v="Piece Dyed"/>
    <x v="1"/>
    <s v="NYD"/>
    <n v="149.86000000000001"/>
    <m/>
    <s v="CADQ04043-2500871-2"/>
    <s v="Mtrs"/>
    <x v="37"/>
    <x v="0"/>
    <x v="37"/>
    <x v="0"/>
    <n v="1000"/>
    <m/>
    <n v="150"/>
    <s v="NO"/>
    <m/>
    <m/>
    <s v="Updated"/>
  </r>
  <r>
    <n v="129"/>
    <x v="0"/>
    <s v="VH"/>
    <s v="F326VHSH1477"/>
    <x v="0"/>
    <n v="0"/>
    <n v="1202233"/>
    <x v="0"/>
    <x v="0"/>
    <x v="0"/>
    <x v="5"/>
    <x v="7"/>
    <x v="34"/>
    <x v="6"/>
    <x v="7"/>
    <m/>
    <s v="Yarn Dyed"/>
    <x v="0"/>
    <s v="YD"/>
    <n v="147.32"/>
    <m/>
    <s v="CAD04044-2501919-1"/>
    <s v="Mtrs"/>
    <x v="38"/>
    <x v="0"/>
    <x v="38"/>
    <x v="0"/>
    <n v="1000"/>
    <m/>
    <n v="120"/>
    <s v="NO"/>
    <m/>
    <m/>
    <s v="Updated"/>
  </r>
  <r>
    <n v="130"/>
    <x v="0"/>
    <s v="VH"/>
    <s v="F326VHSH1478"/>
    <x v="0"/>
    <n v="0"/>
    <n v="1202233"/>
    <x v="0"/>
    <x v="0"/>
    <x v="0"/>
    <x v="5"/>
    <x v="7"/>
    <x v="34"/>
    <x v="6"/>
    <x v="7"/>
    <m/>
    <s v="Yarn Dyed"/>
    <x v="0"/>
    <s v="YD"/>
    <n v="147.32"/>
    <m/>
    <s v="CAD04044-2501919-2"/>
    <s v="Mtrs"/>
    <x v="38"/>
    <x v="0"/>
    <x v="38"/>
    <x v="0"/>
    <n v="1000"/>
    <m/>
    <n v="120"/>
    <s v="NO"/>
    <m/>
    <m/>
    <s v="Updated"/>
  </r>
  <r>
    <n v="131"/>
    <x v="0"/>
    <s v="VH"/>
    <s v="F326VHSH1479"/>
    <x v="0"/>
    <n v="0"/>
    <n v="1202233"/>
    <x v="0"/>
    <x v="0"/>
    <x v="0"/>
    <x v="5"/>
    <x v="7"/>
    <x v="34"/>
    <x v="6"/>
    <x v="7"/>
    <m/>
    <s v="Yarn Dyed"/>
    <x v="0"/>
    <s v="YD"/>
    <n v="147.32"/>
    <m/>
    <s v="CAD04044-2501919-3"/>
    <s v="Mtrs"/>
    <x v="38"/>
    <x v="0"/>
    <x v="38"/>
    <x v="0"/>
    <n v="1000"/>
    <m/>
    <n v="120"/>
    <s v="NO"/>
    <m/>
    <m/>
    <s v="Updated"/>
  </r>
  <r>
    <n v="132"/>
    <x v="0"/>
    <s v="VH"/>
    <s v="F326VHSH1480"/>
    <x v="0"/>
    <n v="0"/>
    <n v="1202233"/>
    <x v="0"/>
    <x v="0"/>
    <x v="0"/>
    <x v="5"/>
    <x v="7"/>
    <x v="34"/>
    <x v="6"/>
    <x v="7"/>
    <m/>
    <s v="Yarn Dyed"/>
    <x v="0"/>
    <s v="YD"/>
    <n v="147.32"/>
    <m/>
    <s v="CAD04044-2501919-4"/>
    <s v="Mtrs"/>
    <x v="38"/>
    <x v="0"/>
    <x v="38"/>
    <x v="0"/>
    <n v="1000"/>
    <m/>
    <n v="120"/>
    <s v="NO"/>
    <m/>
    <m/>
    <s v="Updated"/>
  </r>
  <r>
    <n v="133"/>
    <x v="0"/>
    <s v="VH"/>
    <s v="F326VHSH1481"/>
    <x v="0"/>
    <n v="0"/>
    <n v="1202233"/>
    <x v="0"/>
    <x v="0"/>
    <x v="0"/>
    <x v="5"/>
    <x v="7"/>
    <x v="34"/>
    <x v="6"/>
    <x v="7"/>
    <m/>
    <s v="Yarn Dyed"/>
    <x v="0"/>
    <s v="YD"/>
    <n v="147.32"/>
    <m/>
    <s v="CAD04044-2501919-5"/>
    <s v="Mtrs"/>
    <x v="38"/>
    <x v="0"/>
    <x v="38"/>
    <x v="0"/>
    <n v="1000"/>
    <m/>
    <n v="120"/>
    <s v="NO"/>
    <m/>
    <m/>
    <s v="Updated"/>
  </r>
  <r>
    <n v="134"/>
    <x v="0"/>
    <s v="VH"/>
    <s v="F326VHSH1482"/>
    <x v="0"/>
    <n v="0"/>
    <n v="1202233"/>
    <x v="0"/>
    <x v="0"/>
    <x v="0"/>
    <x v="5"/>
    <x v="7"/>
    <x v="34"/>
    <x v="6"/>
    <x v="7"/>
    <m/>
    <s v="Yarn Dyed"/>
    <x v="0"/>
    <s v="YD"/>
    <n v="147.32"/>
    <m/>
    <s v="CAD04044-2501919-6"/>
    <s v="Mtrs"/>
    <x v="38"/>
    <x v="0"/>
    <x v="38"/>
    <x v="0"/>
    <n v="1000"/>
    <m/>
    <n v="120"/>
    <s v="NO"/>
    <m/>
    <m/>
    <s v="Updated"/>
  </r>
  <r>
    <n v="135"/>
    <x v="0"/>
    <s v="VH"/>
    <s v="F326VHSH1483"/>
    <x v="0"/>
    <n v="0"/>
    <n v="1202233"/>
    <x v="0"/>
    <x v="0"/>
    <x v="0"/>
    <x v="6"/>
    <x v="8"/>
    <x v="35"/>
    <x v="6"/>
    <x v="3"/>
    <m/>
    <s v="Piece Dyed"/>
    <x v="1"/>
    <s v="NYD"/>
    <n v="134.62"/>
    <m/>
    <s v="CADKQ04451-2500328-1"/>
    <s v="Mtrs"/>
    <x v="39"/>
    <x v="0"/>
    <x v="39"/>
    <x v="0"/>
    <n v="1000"/>
    <m/>
    <n v="150"/>
    <s v="NO"/>
    <m/>
    <m/>
    <m/>
  </r>
  <r>
    <n v="136"/>
    <x v="0"/>
    <s v="VH"/>
    <s v="F326VHSH1484"/>
    <x v="0"/>
    <n v="0"/>
    <n v="1202233"/>
    <x v="0"/>
    <x v="0"/>
    <x v="0"/>
    <x v="6"/>
    <x v="8"/>
    <x v="35"/>
    <x v="6"/>
    <x v="3"/>
    <m/>
    <s v="Piece Dyed"/>
    <x v="1"/>
    <s v="NYD"/>
    <n v="134.62"/>
    <m/>
    <s v="CADKQ04451-2500328-2"/>
    <s v="Mtrs"/>
    <x v="39"/>
    <x v="0"/>
    <x v="39"/>
    <x v="0"/>
    <n v="1000"/>
    <m/>
    <n v="150"/>
    <s v="NO"/>
    <m/>
    <m/>
    <m/>
  </r>
  <r>
    <n v="137"/>
    <x v="0"/>
    <s v="VH"/>
    <s v="F326VHSH1485"/>
    <x v="0"/>
    <n v="0"/>
    <n v="1202233"/>
    <x v="0"/>
    <x v="0"/>
    <x v="0"/>
    <x v="6"/>
    <x v="8"/>
    <x v="35"/>
    <x v="6"/>
    <x v="3"/>
    <m/>
    <s v="Piece Dyed"/>
    <x v="1"/>
    <s v="NYD"/>
    <n v="134.62"/>
    <m/>
    <s v="CADKQ04451-2500328-3"/>
    <s v="Mtrs"/>
    <x v="39"/>
    <x v="0"/>
    <x v="39"/>
    <x v="0"/>
    <n v="1000"/>
    <m/>
    <n v="150"/>
    <s v="NO"/>
    <m/>
    <m/>
    <m/>
  </r>
  <r>
    <n v="138"/>
    <x v="0"/>
    <s v="VH"/>
    <s v="F326VHSH1486"/>
    <x v="0"/>
    <n v="0"/>
    <n v="1202233"/>
    <x v="0"/>
    <x v="0"/>
    <x v="0"/>
    <x v="6"/>
    <x v="8"/>
    <x v="36"/>
    <x v="6"/>
    <x v="3"/>
    <m/>
    <s v="Piece Dyed"/>
    <x v="1"/>
    <s v="NYD"/>
    <n v="134.62"/>
    <m/>
    <s v="CADKQ04451-2500329-1"/>
    <s v="Mtrs"/>
    <x v="40"/>
    <x v="0"/>
    <x v="40"/>
    <x v="0"/>
    <n v="1000"/>
    <m/>
    <n v="150"/>
    <s v="NO"/>
    <m/>
    <m/>
    <m/>
  </r>
  <r>
    <n v="139"/>
    <x v="0"/>
    <s v="VH"/>
    <s v="F326VHSH1487"/>
    <x v="0"/>
    <n v="0"/>
    <n v="1202233"/>
    <x v="0"/>
    <x v="0"/>
    <x v="0"/>
    <x v="6"/>
    <x v="8"/>
    <x v="36"/>
    <x v="6"/>
    <x v="3"/>
    <m/>
    <s v="Piece Dyed"/>
    <x v="1"/>
    <s v="NYD"/>
    <n v="134.62"/>
    <m/>
    <s v="CADKQ04451-2500329-2"/>
    <s v="Mtrs"/>
    <x v="40"/>
    <x v="0"/>
    <x v="40"/>
    <x v="0"/>
    <n v="1000"/>
    <m/>
    <n v="150"/>
    <s v="NO"/>
    <m/>
    <m/>
    <m/>
  </r>
  <r>
    <n v="140"/>
    <x v="0"/>
    <s v="VH"/>
    <s v="F326VHSH1488"/>
    <x v="0"/>
    <n v="0"/>
    <n v="1202233"/>
    <x v="0"/>
    <x v="0"/>
    <x v="0"/>
    <x v="6"/>
    <x v="8"/>
    <x v="37"/>
    <x v="6"/>
    <x v="3"/>
    <m/>
    <s v="Piece Dyed"/>
    <x v="1"/>
    <s v="NYD"/>
    <n v="134.62"/>
    <m/>
    <s v="CADKQ04451-2500330-1"/>
    <s v="Mtrs"/>
    <x v="41"/>
    <x v="0"/>
    <x v="41"/>
    <x v="0"/>
    <n v="1000"/>
    <m/>
    <n v="150"/>
    <s v="NO"/>
    <m/>
    <m/>
    <m/>
  </r>
  <r>
    <n v="141"/>
    <x v="0"/>
    <s v="VH"/>
    <s v="F326VHSH1489"/>
    <x v="0"/>
    <n v="0"/>
    <n v="1202233"/>
    <x v="0"/>
    <x v="0"/>
    <x v="0"/>
    <x v="6"/>
    <x v="8"/>
    <x v="37"/>
    <x v="6"/>
    <x v="3"/>
    <m/>
    <s v="Piece Dyed"/>
    <x v="1"/>
    <s v="NYD"/>
    <n v="134.62"/>
    <m/>
    <s v="CADKQ04451-2500330-2"/>
    <s v="Mtrs"/>
    <x v="41"/>
    <x v="0"/>
    <x v="41"/>
    <x v="0"/>
    <n v="1000"/>
    <m/>
    <n v="150"/>
    <s v="NO"/>
    <m/>
    <m/>
    <m/>
  </r>
  <r>
    <n v="142"/>
    <x v="0"/>
    <s v="VH"/>
    <s v="F326VHSH1490"/>
    <x v="0"/>
    <n v="0"/>
    <n v="1202233"/>
    <x v="0"/>
    <x v="0"/>
    <x v="0"/>
    <x v="6"/>
    <x v="8"/>
    <x v="37"/>
    <x v="6"/>
    <x v="3"/>
    <m/>
    <s v="Piece Dyed"/>
    <x v="1"/>
    <s v="NYD"/>
    <n v="134.62"/>
    <m/>
    <s v="CADKQ04451-2500330-3"/>
    <s v="Mtrs"/>
    <x v="41"/>
    <x v="0"/>
    <x v="41"/>
    <x v="0"/>
    <n v="1000"/>
    <m/>
    <n v="150"/>
    <s v="NO"/>
    <m/>
    <m/>
    <m/>
  </r>
  <r>
    <n v="143"/>
    <x v="0"/>
    <s v="VH"/>
    <s v="F326VHSH1503"/>
    <x v="0"/>
    <n v="0"/>
    <n v="1205622"/>
    <x v="1"/>
    <x v="1"/>
    <x v="0"/>
    <x v="5"/>
    <x v="7"/>
    <x v="38"/>
    <x v="2"/>
    <x v="4"/>
    <m/>
    <s v="YDC"/>
    <x v="0"/>
    <s v="YD"/>
    <n v="154.94"/>
    <m/>
    <s v="CAH04044-2501920-1"/>
    <s v="Mtrs"/>
    <x v="42"/>
    <x v="0"/>
    <x v="42"/>
    <x v="0"/>
    <n v="1000"/>
    <m/>
    <n v="100"/>
    <s v="NO"/>
    <m/>
    <m/>
    <s v="Updated"/>
  </r>
  <r>
    <n v="144"/>
    <x v="0"/>
    <s v="VH"/>
    <s v="F326VHSH1504"/>
    <x v="0"/>
    <n v="0"/>
    <n v="1205622"/>
    <x v="1"/>
    <x v="1"/>
    <x v="0"/>
    <x v="5"/>
    <x v="7"/>
    <x v="38"/>
    <x v="2"/>
    <x v="4"/>
    <m/>
    <s v="YDC"/>
    <x v="0"/>
    <s v="YD"/>
    <n v="154.94"/>
    <m/>
    <s v="CAH04044-2501920-2"/>
    <s v="Mtrs"/>
    <x v="42"/>
    <x v="0"/>
    <x v="42"/>
    <x v="0"/>
    <n v="1000"/>
    <m/>
    <n v="100"/>
    <s v="NO"/>
    <m/>
    <m/>
    <s v="Updated"/>
  </r>
  <r>
    <n v="145"/>
    <x v="0"/>
    <s v="VH"/>
    <s v="F326VHSH1505"/>
    <x v="0"/>
    <n v="0"/>
    <n v="1202233"/>
    <x v="0"/>
    <x v="0"/>
    <x v="0"/>
    <x v="5"/>
    <x v="7"/>
    <x v="39"/>
    <x v="6"/>
    <x v="4"/>
    <m/>
    <s v="Piece Dyed"/>
    <x v="1"/>
    <s v="NYD"/>
    <n v="152.4"/>
    <m/>
    <s v="CADHW04044-2501921-1"/>
    <s v="Mtrs"/>
    <x v="43"/>
    <x v="0"/>
    <x v="43"/>
    <x v="0"/>
    <n v="1000"/>
    <m/>
    <n v="150"/>
    <s v="NO"/>
    <m/>
    <m/>
    <s v="Updated"/>
  </r>
  <r>
    <n v="146"/>
    <x v="0"/>
    <s v="VH"/>
    <s v="F326VHSH1506"/>
    <x v="0"/>
    <n v="0"/>
    <n v="1202233"/>
    <x v="0"/>
    <x v="0"/>
    <x v="0"/>
    <x v="5"/>
    <x v="7"/>
    <x v="39"/>
    <x v="6"/>
    <x v="4"/>
    <m/>
    <s v="Piece Dyed"/>
    <x v="1"/>
    <s v="NYD"/>
    <n v="152.4"/>
    <m/>
    <s v="CADH04044-2501921-2"/>
    <s v="Mtrs"/>
    <x v="43"/>
    <x v="0"/>
    <x v="43"/>
    <x v="0"/>
    <n v="1000"/>
    <m/>
    <n v="150"/>
    <s v="NO"/>
    <m/>
    <m/>
    <s v="Updated"/>
  </r>
  <r>
    <n v="147"/>
    <x v="0"/>
    <s v="VH"/>
    <s v="F326VHSH1507"/>
    <x v="0"/>
    <n v="0"/>
    <n v="1202233"/>
    <x v="0"/>
    <x v="0"/>
    <x v="0"/>
    <x v="5"/>
    <x v="7"/>
    <x v="39"/>
    <x v="6"/>
    <x v="4"/>
    <m/>
    <s v="Piece Dyed"/>
    <x v="1"/>
    <s v="NYD"/>
    <n v="152.4"/>
    <m/>
    <s v="CADH04044-2501921-3"/>
    <s v="Mtrs"/>
    <x v="43"/>
    <x v="0"/>
    <x v="43"/>
    <x v="0"/>
    <n v="1000"/>
    <m/>
    <n v="150"/>
    <s v="NO"/>
    <m/>
    <m/>
    <s v="Updated"/>
  </r>
  <r>
    <n v="148"/>
    <x v="0"/>
    <s v="VH"/>
    <s v="F326VHSH1508"/>
    <x v="0"/>
    <n v="0"/>
    <n v="1202233"/>
    <x v="0"/>
    <x v="0"/>
    <x v="0"/>
    <x v="5"/>
    <x v="7"/>
    <x v="39"/>
    <x v="6"/>
    <x v="4"/>
    <m/>
    <s v="Piece Dyed"/>
    <x v="1"/>
    <s v="NYD"/>
    <n v="152.4"/>
    <m/>
    <s v="CADH04044-2501921-4"/>
    <s v="Mtrs"/>
    <x v="43"/>
    <x v="0"/>
    <x v="43"/>
    <x v="0"/>
    <n v="1000"/>
    <m/>
    <n v="150"/>
    <s v="NO"/>
    <m/>
    <m/>
    <s v="Updated"/>
  </r>
  <r>
    <n v="149"/>
    <x v="0"/>
    <s v="VH"/>
    <s v="F326VHSH1867"/>
    <x v="0"/>
    <n v="0"/>
    <n v="1205622"/>
    <x v="1"/>
    <x v="1"/>
    <x v="0"/>
    <x v="7"/>
    <x v="9"/>
    <x v="40"/>
    <x v="2"/>
    <x v="5"/>
    <m/>
    <s v="Yarn Dyed"/>
    <x v="0"/>
    <s v="YD"/>
    <n v="137.16"/>
    <m/>
    <s v="KQ04101-2500296-1-Y"/>
    <s v="Mtrs"/>
    <x v="44"/>
    <x v="0"/>
    <x v="44"/>
    <x v="0"/>
    <n v="1000"/>
    <m/>
    <n v="100"/>
    <s v="NO"/>
    <m/>
    <m/>
    <s v="Updated"/>
  </r>
  <r>
    <n v="150"/>
    <x v="0"/>
    <s v="VH"/>
    <s v="F326VHSH1868"/>
    <x v="0"/>
    <n v="0"/>
    <n v="1205622"/>
    <x v="1"/>
    <x v="1"/>
    <x v="0"/>
    <x v="7"/>
    <x v="9"/>
    <x v="40"/>
    <x v="2"/>
    <x v="5"/>
    <m/>
    <s v="Yarn Dyed"/>
    <x v="0"/>
    <s v="YD"/>
    <n v="137.16"/>
    <m/>
    <s v="KQ04101-2500296-2-Y"/>
    <s v="Mtrs"/>
    <x v="44"/>
    <x v="0"/>
    <x v="44"/>
    <x v="0"/>
    <n v="1000"/>
    <m/>
    <n v="100"/>
    <s v="NO"/>
    <m/>
    <m/>
    <s v="Updated"/>
  </r>
  <r>
    <n v="151"/>
    <x v="0"/>
    <s v="VH"/>
    <s v="F326VHSH1869"/>
    <x v="0"/>
    <n v="0"/>
    <n v="1205622"/>
    <x v="1"/>
    <x v="1"/>
    <x v="0"/>
    <x v="8"/>
    <x v="9"/>
    <x v="40"/>
    <x v="2"/>
    <x v="8"/>
    <m/>
    <s v="YDC"/>
    <x v="0"/>
    <s v="YD"/>
    <n v="137.16"/>
    <m/>
    <s v="KQ04101-2500297-1-Y"/>
    <s v="Mtrs"/>
    <x v="44"/>
    <x v="0"/>
    <x v="44"/>
    <x v="0"/>
    <n v="1000"/>
    <m/>
    <n v="100"/>
    <s v="NO"/>
    <m/>
    <m/>
    <m/>
  </r>
  <r>
    <n v="152"/>
    <x v="0"/>
    <s v="VH"/>
    <s v="F326VHSH1870"/>
    <x v="0"/>
    <n v="0"/>
    <n v="1205622"/>
    <x v="1"/>
    <x v="1"/>
    <x v="0"/>
    <x v="8"/>
    <x v="9"/>
    <x v="40"/>
    <x v="2"/>
    <x v="8"/>
    <m/>
    <s v="YDC"/>
    <x v="0"/>
    <s v="YD"/>
    <n v="137.16"/>
    <m/>
    <s v="KQ04101-2500297-2-Y"/>
    <s v="Mtrs"/>
    <x v="44"/>
    <x v="0"/>
    <x v="44"/>
    <x v="0"/>
    <n v="1000"/>
    <m/>
    <n v="100"/>
    <s v="NO"/>
    <m/>
    <m/>
    <m/>
  </r>
  <r>
    <n v="153"/>
    <x v="0"/>
    <s v="VH"/>
    <s v="F326VHSH1871"/>
    <x v="0"/>
    <n v="0"/>
    <n v="1205622"/>
    <x v="1"/>
    <x v="1"/>
    <x v="0"/>
    <x v="7"/>
    <x v="9"/>
    <x v="40"/>
    <x v="2"/>
    <x v="8"/>
    <m/>
    <s v="Yarn Dyed"/>
    <x v="0"/>
    <s v="YD"/>
    <n v="137.16"/>
    <m/>
    <s v="KQ04101-2500298-1-Y"/>
    <s v="Mtrs"/>
    <x v="44"/>
    <x v="0"/>
    <x v="44"/>
    <x v="0"/>
    <n v="1000"/>
    <m/>
    <n v="100"/>
    <s v="NO"/>
    <m/>
    <m/>
    <s v="Updated"/>
  </r>
  <r>
    <n v="154"/>
    <x v="0"/>
    <s v="VH"/>
    <s v="F326VHSH1872"/>
    <x v="0"/>
    <n v="0"/>
    <n v="1205622"/>
    <x v="1"/>
    <x v="1"/>
    <x v="0"/>
    <x v="7"/>
    <x v="9"/>
    <x v="40"/>
    <x v="2"/>
    <x v="8"/>
    <m/>
    <s v="Yarn Dyed"/>
    <x v="0"/>
    <s v="YD"/>
    <n v="137.16"/>
    <m/>
    <s v="KQ04101-2500298-2-Y"/>
    <s v="Mtrs"/>
    <x v="44"/>
    <x v="0"/>
    <x v="44"/>
    <x v="0"/>
    <n v="1000"/>
    <m/>
    <n v="100"/>
    <s v="NO"/>
    <m/>
    <m/>
    <s v="Updated"/>
  </r>
  <r>
    <n v="155"/>
    <x v="0"/>
    <s v="VH"/>
    <s v="F326VHSH1873"/>
    <x v="0"/>
    <n v="0"/>
    <n v="1202233"/>
    <x v="0"/>
    <x v="0"/>
    <x v="0"/>
    <x v="7"/>
    <x v="9"/>
    <x v="41"/>
    <x v="6"/>
    <x v="8"/>
    <m/>
    <s v="Yarn Dyed"/>
    <x v="0"/>
    <s v="YD"/>
    <n v="134.62"/>
    <m/>
    <s v="DKQ04101-2500299-1-Y"/>
    <s v="Mtrs"/>
    <x v="45"/>
    <x v="0"/>
    <x v="45"/>
    <x v="0"/>
    <n v="1000"/>
    <m/>
    <n v="120"/>
    <s v="NO"/>
    <m/>
    <m/>
    <s v="Updated"/>
  </r>
  <r>
    <n v="156"/>
    <x v="0"/>
    <s v="VH"/>
    <s v="F326VHSH1874"/>
    <x v="0"/>
    <n v="0"/>
    <n v="1202233"/>
    <x v="0"/>
    <x v="0"/>
    <x v="0"/>
    <x v="7"/>
    <x v="9"/>
    <x v="41"/>
    <x v="6"/>
    <x v="8"/>
    <m/>
    <s v="Yarn Dyed"/>
    <x v="0"/>
    <s v="YD"/>
    <n v="134.62"/>
    <m/>
    <s v="DKQ04101-2500299-2-Y"/>
    <s v="Mtrs"/>
    <x v="45"/>
    <x v="0"/>
    <x v="45"/>
    <x v="0"/>
    <n v="1000"/>
    <m/>
    <n v="120"/>
    <s v="NO"/>
    <m/>
    <m/>
    <s v="Updated"/>
  </r>
  <r>
    <n v="157"/>
    <x v="0"/>
    <s v="VH"/>
    <s v="F326VHSH1875"/>
    <x v="0"/>
    <n v="0"/>
    <n v="1205622"/>
    <x v="1"/>
    <x v="1"/>
    <x v="0"/>
    <x v="9"/>
    <x v="9"/>
    <x v="40"/>
    <x v="5"/>
    <x v="8"/>
    <m/>
    <s v="YDC"/>
    <x v="0"/>
    <s v="YD"/>
    <n v="137.16"/>
    <m/>
    <s v="KQ04101-2500300-1-V-Y"/>
    <s v="Mtrs"/>
    <x v="44"/>
    <x v="0"/>
    <x v="46"/>
    <x v="0"/>
    <n v="1000"/>
    <m/>
    <n v="100"/>
    <s v="NO"/>
    <m/>
    <m/>
    <m/>
  </r>
  <r>
    <n v="158"/>
    <x v="0"/>
    <s v="VH"/>
    <s v="F326VHSH1876"/>
    <x v="0"/>
    <n v="0"/>
    <n v="1205622"/>
    <x v="1"/>
    <x v="1"/>
    <x v="0"/>
    <x v="9"/>
    <x v="9"/>
    <x v="40"/>
    <x v="5"/>
    <x v="8"/>
    <m/>
    <s v="YDC"/>
    <x v="0"/>
    <s v="YD"/>
    <n v="137.16"/>
    <m/>
    <s v="KQ04101-2500300-2-V-Y"/>
    <s v="Mtrs"/>
    <x v="44"/>
    <x v="0"/>
    <x v="46"/>
    <x v="0"/>
    <n v="1000"/>
    <m/>
    <n v="100"/>
    <s v="NO"/>
    <m/>
    <m/>
    <m/>
  </r>
  <r>
    <n v="159"/>
    <x v="0"/>
    <s v="VH"/>
    <s v="F326VHSH1877"/>
    <x v="0"/>
    <n v="0"/>
    <n v="1205622"/>
    <x v="1"/>
    <x v="1"/>
    <x v="0"/>
    <x v="9"/>
    <x v="9"/>
    <x v="40"/>
    <x v="5"/>
    <x v="8"/>
    <m/>
    <s v="YDC"/>
    <x v="0"/>
    <s v="YD"/>
    <n v="137.16"/>
    <m/>
    <s v="KQ04101-2500300-3-V-Y"/>
    <s v="Mtrs"/>
    <x v="44"/>
    <x v="0"/>
    <x v="46"/>
    <x v="0"/>
    <n v="1000"/>
    <m/>
    <n v="100"/>
    <s v="NO"/>
    <m/>
    <m/>
    <m/>
  </r>
  <r>
    <n v="160"/>
    <x v="0"/>
    <s v="VH"/>
    <s v="F326VHSH1878"/>
    <x v="0"/>
    <n v="0"/>
    <n v="1205622"/>
    <x v="1"/>
    <x v="1"/>
    <x v="0"/>
    <x v="8"/>
    <x v="9"/>
    <x v="40"/>
    <x v="2"/>
    <x v="8"/>
    <m/>
    <s v="Yarn Dyed"/>
    <x v="0"/>
    <s v="YD"/>
    <n v="137.16"/>
    <m/>
    <s v="KQ04101-2500301-1-Y"/>
    <s v="Mtrs"/>
    <x v="44"/>
    <x v="0"/>
    <x v="44"/>
    <x v="0"/>
    <n v="1000"/>
    <m/>
    <n v="100"/>
    <s v="NO"/>
    <m/>
    <m/>
    <m/>
  </r>
  <r>
    <n v="161"/>
    <x v="0"/>
    <s v="VH"/>
    <s v="F326VHSH1879"/>
    <x v="0"/>
    <n v="0"/>
    <n v="1205622"/>
    <x v="1"/>
    <x v="1"/>
    <x v="0"/>
    <x v="8"/>
    <x v="9"/>
    <x v="40"/>
    <x v="2"/>
    <x v="8"/>
    <m/>
    <s v="Yarn Dyed"/>
    <x v="0"/>
    <s v="YD"/>
    <n v="137.16"/>
    <m/>
    <s v="KQ04101-2500301-2-Y"/>
    <s v="Mtrs"/>
    <x v="44"/>
    <x v="0"/>
    <x v="44"/>
    <x v="0"/>
    <n v="1000"/>
    <m/>
    <n v="100"/>
    <s v="NO"/>
    <m/>
    <m/>
    <m/>
  </r>
  <r>
    <n v="162"/>
    <x v="0"/>
    <s v="VH"/>
    <s v="F326VHSH1880"/>
    <x v="0"/>
    <n v="0"/>
    <n v="1205622"/>
    <x v="1"/>
    <x v="1"/>
    <x v="0"/>
    <x v="8"/>
    <x v="9"/>
    <x v="40"/>
    <x v="2"/>
    <x v="8"/>
    <m/>
    <s v="Yarn Dyed"/>
    <x v="0"/>
    <s v="YD"/>
    <n v="137.16"/>
    <m/>
    <s v="KQ04101-2500301-3-Y"/>
    <s v="Mtrs"/>
    <x v="44"/>
    <x v="0"/>
    <x v="44"/>
    <x v="0"/>
    <n v="1000"/>
    <m/>
    <n v="100"/>
    <s v="NO"/>
    <m/>
    <m/>
    <m/>
  </r>
  <r>
    <n v="163"/>
    <x v="0"/>
    <s v="VH"/>
    <s v="F326VHSH1909"/>
    <x v="0"/>
    <n v="0"/>
    <n v="1205622"/>
    <x v="1"/>
    <x v="1"/>
    <x v="0"/>
    <x v="7"/>
    <x v="9"/>
    <x v="40"/>
    <x v="2"/>
    <x v="8"/>
    <m/>
    <s v="YDC"/>
    <x v="0"/>
    <s v="YD"/>
    <n v="137.16"/>
    <m/>
    <s v="KQ04101-2500302-1-V-Y"/>
    <s v="Mtrs"/>
    <x v="44"/>
    <x v="0"/>
    <x v="44"/>
    <x v="0"/>
    <n v="1000"/>
    <m/>
    <n v="100"/>
    <s v="NO"/>
    <m/>
    <m/>
    <s v="Updated"/>
  </r>
  <r>
    <n v="164"/>
    <x v="0"/>
    <s v="VH"/>
    <s v="F326VHSH1910"/>
    <x v="0"/>
    <n v="0"/>
    <n v="1205622"/>
    <x v="1"/>
    <x v="1"/>
    <x v="0"/>
    <x v="7"/>
    <x v="9"/>
    <x v="40"/>
    <x v="2"/>
    <x v="8"/>
    <m/>
    <s v="YDC"/>
    <x v="0"/>
    <s v="YD"/>
    <n v="137.16"/>
    <m/>
    <s v="KQ04101-2500302-2-Y"/>
    <s v="Mtrs"/>
    <x v="44"/>
    <x v="0"/>
    <x v="44"/>
    <x v="0"/>
    <n v="1000"/>
    <m/>
    <n v="100"/>
    <s v="NO"/>
    <m/>
    <m/>
    <s v="Updated"/>
  </r>
  <r>
    <n v="165"/>
    <x v="0"/>
    <s v="VH"/>
    <s v="F525VHSH8236"/>
    <x v="0"/>
    <n v="0"/>
    <n v="1205622"/>
    <x v="1"/>
    <x v="1"/>
    <x v="0"/>
    <x v="1"/>
    <x v="4"/>
    <x v="10"/>
    <x v="2"/>
    <x v="4"/>
    <m/>
    <s v="Yarn Dyed"/>
    <x v="0"/>
    <s v="YD"/>
    <n v="154.94"/>
    <m/>
    <s v="AHJ04043-2500885-1-Y"/>
    <s v="Mtrs"/>
    <x v="46"/>
    <x v="0"/>
    <x v="47"/>
    <x v="0"/>
    <n v="1000"/>
    <m/>
    <n v="100"/>
    <s v="NO"/>
    <m/>
    <m/>
    <s v="Updated"/>
  </r>
  <r>
    <n v="166"/>
    <x v="0"/>
    <s v="VH"/>
    <s v="F525VHSH8235"/>
    <x v="0"/>
    <n v="0"/>
    <n v="1205622"/>
    <x v="1"/>
    <x v="1"/>
    <x v="0"/>
    <x v="1"/>
    <x v="4"/>
    <x v="10"/>
    <x v="2"/>
    <x v="4"/>
    <m/>
    <s v="Yarn Dyed"/>
    <x v="0"/>
    <s v="YD"/>
    <n v="154.94"/>
    <m/>
    <s v="AHJ04043-2500885-2-Y"/>
    <s v="Mtrs"/>
    <x v="46"/>
    <x v="0"/>
    <x v="47"/>
    <x v="0"/>
    <n v="1000"/>
    <m/>
    <n v="100"/>
    <s v="NO"/>
    <m/>
    <m/>
    <s v="Updated"/>
  </r>
  <r>
    <n v="167"/>
    <x v="0"/>
    <s v="VH"/>
    <s v="F525VHSH8218"/>
    <x v="0"/>
    <n v="0"/>
    <n v="1205622"/>
    <x v="1"/>
    <x v="1"/>
    <x v="0"/>
    <x v="1"/>
    <x v="4"/>
    <x v="42"/>
    <x v="2"/>
    <x v="4"/>
    <m/>
    <s v="Yarn Dyed"/>
    <x v="0"/>
    <s v="YD"/>
    <n v="154.94"/>
    <m/>
    <s v="AHJ04043-2500904-1-Y"/>
    <s v="Mtrs"/>
    <x v="46"/>
    <x v="0"/>
    <x v="47"/>
    <x v="0"/>
    <n v="1000"/>
    <m/>
    <n v="100"/>
    <s v="NO"/>
    <m/>
    <m/>
    <s v="Updated"/>
  </r>
  <r>
    <n v="168"/>
    <x v="0"/>
    <s v="VH"/>
    <s v="F525VHSH8219"/>
    <x v="0"/>
    <n v="0"/>
    <n v="1205622"/>
    <x v="1"/>
    <x v="1"/>
    <x v="0"/>
    <x v="1"/>
    <x v="4"/>
    <x v="10"/>
    <x v="2"/>
    <x v="4"/>
    <m/>
    <s v="Yarn Dyed"/>
    <x v="0"/>
    <s v="YD"/>
    <n v="154.94"/>
    <m/>
    <s v="AHJW04043-2500886-2-Y"/>
    <s v="Mtrs"/>
    <x v="46"/>
    <x v="0"/>
    <x v="47"/>
    <x v="0"/>
    <n v="1000"/>
    <m/>
    <n v="100"/>
    <s v="NO"/>
    <m/>
    <m/>
    <s v="Updated"/>
  </r>
  <r>
    <n v="169"/>
    <x v="0"/>
    <s v="VH"/>
    <s v="F525VHSH8220"/>
    <x v="0"/>
    <n v="0"/>
    <n v="1205622"/>
    <x v="1"/>
    <x v="1"/>
    <x v="0"/>
    <x v="1"/>
    <x v="4"/>
    <x v="10"/>
    <x v="2"/>
    <x v="4"/>
    <m/>
    <s v="Yarn Dyed"/>
    <x v="0"/>
    <s v="YD"/>
    <n v="154.94"/>
    <m/>
    <s v="AHJ04043-2500886-3-Y"/>
    <s v="Mtrs"/>
    <x v="46"/>
    <x v="0"/>
    <x v="47"/>
    <x v="0"/>
    <n v="1000"/>
    <m/>
    <n v="100"/>
    <s v="NO"/>
    <m/>
    <m/>
    <s v="Updated"/>
  </r>
  <r>
    <n v="170"/>
    <x v="0"/>
    <s v="VH"/>
    <s v="F525VHSH8221"/>
    <x v="0"/>
    <n v="0"/>
    <n v="1205622"/>
    <x v="1"/>
    <x v="1"/>
    <x v="0"/>
    <x v="1"/>
    <x v="4"/>
    <x v="10"/>
    <x v="2"/>
    <x v="4"/>
    <m/>
    <s v="Yarn Dyed"/>
    <x v="0"/>
    <s v="YD"/>
    <n v="154.94"/>
    <m/>
    <s v="AHJ04043-2500886-4-Y"/>
    <s v="Mtrs"/>
    <x v="46"/>
    <x v="0"/>
    <x v="47"/>
    <x v="0"/>
    <n v="1000"/>
    <m/>
    <n v="100"/>
    <s v="NO"/>
    <m/>
    <m/>
    <s v="Updated"/>
  </r>
  <r>
    <n v="171"/>
    <x v="0"/>
    <s v="VH"/>
    <s v="F525VHSH8222"/>
    <x v="0"/>
    <n v="0"/>
    <n v="1205622"/>
    <x v="1"/>
    <x v="1"/>
    <x v="0"/>
    <x v="1"/>
    <x v="4"/>
    <x v="10"/>
    <x v="2"/>
    <x v="4"/>
    <m/>
    <s v="Yarn Dyed"/>
    <x v="0"/>
    <s v="YD"/>
    <n v="154.94"/>
    <m/>
    <s v="AHJ04043-2500886-5-Y"/>
    <s v="Mtrs"/>
    <x v="46"/>
    <x v="0"/>
    <x v="47"/>
    <x v="0"/>
    <n v="1000"/>
    <m/>
    <n v="100"/>
    <s v="NO"/>
    <m/>
    <m/>
    <s v="Updated"/>
  </r>
  <r>
    <n v="172"/>
    <x v="0"/>
    <s v="VH"/>
    <s v="F525VHSH8223"/>
    <x v="0"/>
    <n v="0"/>
    <n v="1205622"/>
    <x v="1"/>
    <x v="1"/>
    <x v="0"/>
    <x v="1"/>
    <x v="4"/>
    <x v="10"/>
    <x v="2"/>
    <x v="4"/>
    <m/>
    <s v="Yarn Dyed"/>
    <x v="0"/>
    <s v="YD"/>
    <n v="154.94"/>
    <m/>
    <s v="AHJ04043-2500886-6-Y"/>
    <s v="Mtrs"/>
    <x v="46"/>
    <x v="0"/>
    <x v="47"/>
    <x v="0"/>
    <n v="1000"/>
    <m/>
    <n v="100"/>
    <s v="NO"/>
    <m/>
    <m/>
    <s v="Updated"/>
  </r>
  <r>
    <n v="173"/>
    <x v="0"/>
    <s v="VH"/>
    <s v="F525VHSH8224"/>
    <x v="0"/>
    <n v="0"/>
    <n v="1205622"/>
    <x v="1"/>
    <x v="1"/>
    <x v="0"/>
    <x v="1"/>
    <x v="4"/>
    <x v="10"/>
    <x v="2"/>
    <x v="4"/>
    <m/>
    <s v="Yarn Dyed"/>
    <x v="0"/>
    <s v="YD"/>
    <n v="154.94"/>
    <m/>
    <s v="AHJ04043-2500885-3-Y"/>
    <s v="Mtrs"/>
    <x v="46"/>
    <x v="0"/>
    <x v="47"/>
    <x v="0"/>
    <n v="1000"/>
    <m/>
    <n v="100"/>
    <s v="NO"/>
    <m/>
    <m/>
    <s v="Updated"/>
  </r>
  <r>
    <n v="174"/>
    <x v="0"/>
    <s v="VH"/>
    <s v="F525VHSH8225"/>
    <x v="0"/>
    <n v="0"/>
    <n v="1205622"/>
    <x v="1"/>
    <x v="1"/>
    <x v="0"/>
    <x v="1"/>
    <x v="4"/>
    <x v="10"/>
    <x v="2"/>
    <x v="4"/>
    <m/>
    <s v="Yarn Dyed"/>
    <x v="0"/>
    <s v="YD"/>
    <n v="154.94"/>
    <m/>
    <s v="AHJ04043-2500885-4-Y"/>
    <s v="Mtrs"/>
    <x v="46"/>
    <x v="0"/>
    <x v="47"/>
    <x v="0"/>
    <n v="1000"/>
    <m/>
    <n v="100"/>
    <s v="NO"/>
    <m/>
    <m/>
    <s v="Updated"/>
  </r>
  <r>
    <n v="175"/>
    <x v="0"/>
    <s v="VH"/>
    <s v="F525VHSH8226"/>
    <x v="0"/>
    <n v="0"/>
    <n v="1205622"/>
    <x v="1"/>
    <x v="1"/>
    <x v="0"/>
    <x v="1"/>
    <x v="4"/>
    <x v="10"/>
    <x v="2"/>
    <x v="4"/>
    <m/>
    <s v="Yarn Dyed"/>
    <x v="0"/>
    <s v="YD"/>
    <n v="154.94"/>
    <m/>
    <s v="AHJ04043-2500885-5-Y"/>
    <s v="Mtrs"/>
    <x v="46"/>
    <x v="0"/>
    <x v="47"/>
    <x v="0"/>
    <n v="1000"/>
    <m/>
    <n v="100"/>
    <s v="NO"/>
    <m/>
    <m/>
    <s v="Updated"/>
  </r>
  <r>
    <n v="176"/>
    <x v="0"/>
    <s v="VH"/>
    <s v="F525VHSH8227"/>
    <x v="0"/>
    <n v="0"/>
    <n v="1205622"/>
    <x v="1"/>
    <x v="1"/>
    <x v="0"/>
    <x v="1"/>
    <x v="4"/>
    <x v="10"/>
    <x v="2"/>
    <x v="4"/>
    <m/>
    <s v="Yarn Dyed"/>
    <x v="0"/>
    <s v="YD"/>
    <n v="154.94"/>
    <m/>
    <s v="AHJ04043-2500885-6-Y"/>
    <s v="Mtrs"/>
    <x v="46"/>
    <x v="0"/>
    <x v="47"/>
    <x v="0"/>
    <n v="1000"/>
    <m/>
    <n v="100"/>
    <s v="NO"/>
    <m/>
    <m/>
    <s v="Updated"/>
  </r>
  <r>
    <n v="177"/>
    <x v="0"/>
    <s v="VS"/>
    <s v="F326VSSH1974"/>
    <x v="0"/>
    <n v="0"/>
    <n v="1205622"/>
    <x v="1"/>
    <x v="1"/>
    <x v="0"/>
    <x v="1"/>
    <x v="6"/>
    <x v="10"/>
    <x v="2"/>
    <x v="1"/>
    <m/>
    <s v="Yarn Dyed"/>
    <x v="0"/>
    <s v="YD"/>
    <n v="154.94"/>
    <m/>
    <s v="A04041-2507102-1-Y"/>
    <s v="Mtrs"/>
    <x v="47"/>
    <x v="0"/>
    <x v="48"/>
    <x v="0"/>
    <n v="1000"/>
    <m/>
    <n v="100"/>
    <s v="NO"/>
    <m/>
    <m/>
    <s v="Updated"/>
  </r>
  <r>
    <n v="178"/>
    <x v="0"/>
    <s v="VS"/>
    <s v="F326VSSH1975"/>
    <x v="0"/>
    <n v="0"/>
    <n v="1205622"/>
    <x v="1"/>
    <x v="1"/>
    <x v="0"/>
    <x v="1"/>
    <x v="6"/>
    <x v="10"/>
    <x v="2"/>
    <x v="1"/>
    <m/>
    <s v="Yarn Dyed"/>
    <x v="0"/>
    <s v="YD"/>
    <n v="154.94"/>
    <m/>
    <s v="A04041-2507102-2-Y"/>
    <s v="Mtrs"/>
    <x v="47"/>
    <x v="0"/>
    <x v="48"/>
    <x v="0"/>
    <n v="1000"/>
    <m/>
    <n v="100"/>
    <s v="NO"/>
    <m/>
    <m/>
    <s v="Updated"/>
  </r>
  <r>
    <n v="179"/>
    <x v="0"/>
    <s v="VS"/>
    <s v="F326VSSH1976"/>
    <x v="0"/>
    <n v="0"/>
    <n v="1205622"/>
    <x v="1"/>
    <x v="1"/>
    <x v="0"/>
    <x v="1"/>
    <x v="6"/>
    <x v="10"/>
    <x v="2"/>
    <x v="1"/>
    <m/>
    <s v="Yarn Dyed"/>
    <x v="0"/>
    <s v="YD"/>
    <n v="154.94"/>
    <m/>
    <s v="A04041-2507102-3-Y"/>
    <s v="Mtrs"/>
    <x v="47"/>
    <x v="0"/>
    <x v="48"/>
    <x v="0"/>
    <n v="1000"/>
    <m/>
    <n v="100"/>
    <s v="NO"/>
    <m/>
    <m/>
    <s v="Updated"/>
  </r>
  <r>
    <n v="180"/>
    <x v="0"/>
    <s v="VS"/>
    <s v="F326VSSH1977"/>
    <x v="0"/>
    <n v="0"/>
    <n v="1205622"/>
    <x v="1"/>
    <x v="1"/>
    <x v="0"/>
    <x v="1"/>
    <x v="6"/>
    <x v="10"/>
    <x v="2"/>
    <x v="1"/>
    <m/>
    <s v="Yarn Dyed"/>
    <x v="0"/>
    <s v="YD"/>
    <n v="154.94"/>
    <m/>
    <s v="A04041-2507103-1-Y"/>
    <s v="Mtrs"/>
    <x v="47"/>
    <x v="0"/>
    <x v="48"/>
    <x v="0"/>
    <n v="1000"/>
    <m/>
    <n v="100"/>
    <s v="NO"/>
    <m/>
    <m/>
    <s v="Updated"/>
  </r>
  <r>
    <n v="181"/>
    <x v="0"/>
    <s v="VS"/>
    <s v="F326VSSH1978"/>
    <x v="0"/>
    <n v="0"/>
    <n v="1205622"/>
    <x v="1"/>
    <x v="1"/>
    <x v="0"/>
    <x v="1"/>
    <x v="6"/>
    <x v="10"/>
    <x v="2"/>
    <x v="1"/>
    <m/>
    <s v="Yarn Dyed"/>
    <x v="0"/>
    <s v="YD"/>
    <n v="154.94"/>
    <m/>
    <s v="A04041-2507103-2-Y"/>
    <s v="Mtrs"/>
    <x v="47"/>
    <x v="0"/>
    <x v="48"/>
    <x v="0"/>
    <n v="1000"/>
    <m/>
    <n v="100"/>
    <s v="NO"/>
    <m/>
    <m/>
    <s v="Updated"/>
  </r>
  <r>
    <n v="182"/>
    <x v="0"/>
    <s v="VS"/>
    <s v="F326VSSH1979"/>
    <x v="0"/>
    <n v="0"/>
    <n v="1205622"/>
    <x v="1"/>
    <x v="1"/>
    <x v="0"/>
    <x v="1"/>
    <x v="10"/>
    <x v="10"/>
    <x v="2"/>
    <x v="1"/>
    <m/>
    <s v="Yarn Dyed"/>
    <x v="0"/>
    <s v="YD"/>
    <n v="154.94"/>
    <m/>
    <s v="A04041-2507104-1-DR-Y"/>
    <s v="Mtrs"/>
    <x v="48"/>
    <x v="0"/>
    <x v="49"/>
    <x v="0"/>
    <n v="1000"/>
    <m/>
    <n v="100"/>
    <s v="NO"/>
    <m/>
    <m/>
    <s v="Updated"/>
  </r>
  <r>
    <n v="183"/>
    <x v="0"/>
    <s v="VS"/>
    <s v="F326VSSH1980"/>
    <x v="0"/>
    <n v="0"/>
    <n v="1205622"/>
    <x v="1"/>
    <x v="1"/>
    <x v="0"/>
    <x v="1"/>
    <x v="10"/>
    <x v="10"/>
    <x v="2"/>
    <x v="1"/>
    <m/>
    <s v="Yarn Dyed"/>
    <x v="0"/>
    <s v="YD"/>
    <n v="154.94"/>
    <m/>
    <s v="A04041-2507104-2-DR-Y"/>
    <s v="Mtrs"/>
    <x v="48"/>
    <x v="0"/>
    <x v="49"/>
    <x v="0"/>
    <n v="1000"/>
    <m/>
    <n v="100"/>
    <s v="NO"/>
    <m/>
    <m/>
    <s v="Updated"/>
  </r>
  <r>
    <n v="184"/>
    <x v="0"/>
    <s v="VH"/>
    <s v="F326VHSH2167"/>
    <x v="0"/>
    <n v="0"/>
    <n v="1205622"/>
    <x v="1"/>
    <x v="1"/>
    <x v="0"/>
    <x v="1"/>
    <x v="1"/>
    <x v="43"/>
    <x v="2"/>
    <x v="4"/>
    <m/>
    <s v="Yarn Dyed"/>
    <x v="0"/>
    <s v="YD"/>
    <n v="154.94"/>
    <m/>
    <s v="AHJ04041-2507105-1-Y"/>
    <s v="Mtrs"/>
    <x v="49"/>
    <x v="0"/>
    <x v="50"/>
    <x v="0"/>
    <n v="1000"/>
    <m/>
    <n v="100"/>
    <s v="NO"/>
    <m/>
    <m/>
    <s v="Updated"/>
  </r>
  <r>
    <n v="185"/>
    <x v="0"/>
    <s v="VH"/>
    <s v="F326VHSH2169"/>
    <x v="0"/>
    <n v="0"/>
    <n v="1205622"/>
    <x v="1"/>
    <x v="1"/>
    <x v="0"/>
    <x v="1"/>
    <x v="1"/>
    <x v="43"/>
    <x v="2"/>
    <x v="4"/>
    <m/>
    <s v="Yarn Dyed"/>
    <x v="0"/>
    <s v="YD"/>
    <n v="154.94"/>
    <m/>
    <s v="AHJ04041-2507105-2-Y"/>
    <s v="Mtrs"/>
    <x v="49"/>
    <x v="0"/>
    <x v="50"/>
    <x v="0"/>
    <n v="1000"/>
    <m/>
    <n v="100"/>
    <s v="NO"/>
    <m/>
    <m/>
    <s v="Updated"/>
  </r>
  <r>
    <n v="186"/>
    <x v="0"/>
    <s v="VH"/>
    <s v="F326VHSH2171"/>
    <x v="0"/>
    <n v="0"/>
    <n v="1205622"/>
    <x v="1"/>
    <x v="1"/>
    <x v="0"/>
    <x v="1"/>
    <x v="1"/>
    <x v="43"/>
    <x v="2"/>
    <x v="4"/>
    <m/>
    <s v="Yarn Dyed"/>
    <x v="0"/>
    <s v="YD"/>
    <n v="154.94"/>
    <m/>
    <s v="AHJ04041-2507105-3-Y"/>
    <s v="Mtrs"/>
    <x v="49"/>
    <x v="0"/>
    <x v="50"/>
    <x v="0"/>
    <n v="1000"/>
    <m/>
    <n v="100"/>
    <s v="NO"/>
    <m/>
    <m/>
    <s v="Updated"/>
  </r>
  <r>
    <n v="187"/>
    <x v="0"/>
    <s v="VH"/>
    <s v="F326VHSH2172"/>
    <x v="0"/>
    <n v="0"/>
    <n v="1205622"/>
    <x v="1"/>
    <x v="1"/>
    <x v="0"/>
    <x v="1"/>
    <x v="1"/>
    <x v="44"/>
    <x v="2"/>
    <x v="4"/>
    <m/>
    <s v="Yarn Dyed"/>
    <x v="0"/>
    <s v="YD"/>
    <n v="154.94"/>
    <m/>
    <s v="AHJ04041-2507106-1-Y"/>
    <s v="Mtrs"/>
    <x v="50"/>
    <x v="0"/>
    <x v="51"/>
    <x v="0"/>
    <n v="1000"/>
    <m/>
    <n v="100"/>
    <s v="NO"/>
    <m/>
    <m/>
    <s v="Updated"/>
  </r>
  <r>
    <n v="188"/>
    <x v="0"/>
    <s v="VH"/>
    <s v="F326VHSH2173"/>
    <x v="0"/>
    <n v="0"/>
    <n v="1205622"/>
    <x v="1"/>
    <x v="1"/>
    <x v="0"/>
    <x v="1"/>
    <x v="1"/>
    <x v="44"/>
    <x v="2"/>
    <x v="4"/>
    <m/>
    <s v="Yarn Dyed"/>
    <x v="0"/>
    <s v="YD"/>
    <n v="154.94"/>
    <m/>
    <s v="AHJ04041-2507106-2-Y"/>
    <s v="Mtrs"/>
    <x v="50"/>
    <x v="0"/>
    <x v="51"/>
    <x v="0"/>
    <n v="1000"/>
    <m/>
    <n v="100"/>
    <s v="NO"/>
    <m/>
    <m/>
    <s v="Updated"/>
  </r>
  <r>
    <n v="189"/>
    <x v="0"/>
    <s v="VH"/>
    <s v="F326VHSH2174"/>
    <x v="0"/>
    <n v="0"/>
    <n v="1205622"/>
    <x v="1"/>
    <x v="1"/>
    <x v="0"/>
    <x v="1"/>
    <x v="1"/>
    <x v="44"/>
    <x v="2"/>
    <x v="4"/>
    <m/>
    <s v="Yarn Dyed"/>
    <x v="0"/>
    <s v="YD"/>
    <n v="154.94"/>
    <m/>
    <s v="AHJ04041-2507106-3-Y"/>
    <s v="Mtrs"/>
    <x v="50"/>
    <x v="0"/>
    <x v="51"/>
    <x v="0"/>
    <n v="1000"/>
    <m/>
    <n v="100"/>
    <s v="NO"/>
    <m/>
    <m/>
    <s v="Updated"/>
  </r>
  <r>
    <n v="190"/>
    <x v="0"/>
    <s v="VH"/>
    <s v="F326VHSH2175"/>
    <x v="0"/>
    <n v="0"/>
    <n v="1205622"/>
    <x v="1"/>
    <x v="1"/>
    <x v="0"/>
    <x v="1"/>
    <x v="1"/>
    <x v="44"/>
    <x v="2"/>
    <x v="4"/>
    <m/>
    <s v="Yarn Dyed"/>
    <x v="0"/>
    <s v="YD"/>
    <n v="154.94"/>
    <m/>
    <s v="AHJ04041-2507107-1-Y"/>
    <s v="Mtrs"/>
    <x v="50"/>
    <x v="0"/>
    <x v="51"/>
    <x v="0"/>
    <n v="1000"/>
    <m/>
    <n v="100"/>
    <s v="NO"/>
    <m/>
    <m/>
    <s v="Updated"/>
  </r>
  <r>
    <n v="191"/>
    <x v="0"/>
    <s v="VH"/>
    <s v="F326VHSH2176"/>
    <x v="0"/>
    <n v="0"/>
    <n v="1205622"/>
    <x v="1"/>
    <x v="1"/>
    <x v="0"/>
    <x v="1"/>
    <x v="1"/>
    <x v="44"/>
    <x v="2"/>
    <x v="4"/>
    <m/>
    <s v="Yarn Dyed"/>
    <x v="0"/>
    <s v="YD"/>
    <n v="154.94"/>
    <m/>
    <s v="AHJ04041-2507107-2-Y"/>
    <s v="Mtrs"/>
    <x v="50"/>
    <x v="0"/>
    <x v="51"/>
    <x v="0"/>
    <n v="1000"/>
    <m/>
    <n v="100"/>
    <s v="NO"/>
    <m/>
    <m/>
    <s v="Updated"/>
  </r>
  <r>
    <n v="192"/>
    <x v="0"/>
    <s v="VH"/>
    <s v="F326VHSH2177"/>
    <x v="0"/>
    <n v="0"/>
    <n v="1205622"/>
    <x v="1"/>
    <x v="1"/>
    <x v="0"/>
    <x v="1"/>
    <x v="1"/>
    <x v="44"/>
    <x v="2"/>
    <x v="4"/>
    <m/>
    <s v="Yarn Dyed"/>
    <x v="0"/>
    <s v="YD"/>
    <n v="154.94"/>
    <m/>
    <s v="AHJ04041-2507107-3-Y"/>
    <s v="Mtrs"/>
    <x v="50"/>
    <x v="0"/>
    <x v="51"/>
    <x v="0"/>
    <n v="1000"/>
    <m/>
    <n v="100"/>
    <s v="NO"/>
    <m/>
    <m/>
    <s v="Updated"/>
  </r>
  <r>
    <n v="193"/>
    <x v="0"/>
    <s v="VH"/>
    <s v="F326VHSH2178"/>
    <x v="0"/>
    <n v="0"/>
    <n v="1205622"/>
    <x v="1"/>
    <x v="1"/>
    <x v="0"/>
    <x v="1"/>
    <x v="1"/>
    <x v="44"/>
    <x v="2"/>
    <x v="4"/>
    <m/>
    <s v="Yarn Dyed"/>
    <x v="0"/>
    <s v="YD"/>
    <n v="154.94"/>
    <m/>
    <s v="AHJ04041-2507107-4-Y"/>
    <s v="Mtrs"/>
    <x v="50"/>
    <x v="0"/>
    <x v="51"/>
    <x v="0"/>
    <n v="1000"/>
    <m/>
    <n v="100"/>
    <s v="NO"/>
    <m/>
    <m/>
    <s v="Updated"/>
  </r>
  <r>
    <n v="194"/>
    <x v="0"/>
    <s v="VH"/>
    <s v="F326VHSH2179"/>
    <x v="0"/>
    <n v="0"/>
    <n v="1205622"/>
    <x v="1"/>
    <x v="1"/>
    <x v="0"/>
    <x v="1"/>
    <x v="1"/>
    <x v="44"/>
    <x v="2"/>
    <x v="4"/>
    <m/>
    <s v="Yarn Dyed"/>
    <x v="0"/>
    <s v="YD"/>
    <n v="154.94"/>
    <m/>
    <s v="AHJ04041-2507107-5-Y"/>
    <s v="Mtrs"/>
    <x v="50"/>
    <x v="0"/>
    <x v="51"/>
    <x v="0"/>
    <n v="1000"/>
    <m/>
    <n v="100"/>
    <s v="NO"/>
    <m/>
    <m/>
    <s v="Updated"/>
  </r>
  <r>
    <n v="195"/>
    <x v="0"/>
    <s v="VH"/>
    <s v="F326VHSH2180"/>
    <x v="0"/>
    <n v="0"/>
    <n v="1205622"/>
    <x v="1"/>
    <x v="1"/>
    <x v="0"/>
    <x v="1"/>
    <x v="1"/>
    <x v="44"/>
    <x v="2"/>
    <x v="4"/>
    <m/>
    <s v="Yarn Dyed"/>
    <x v="0"/>
    <s v="YD"/>
    <n v="154.94"/>
    <m/>
    <s v="AHJ04041-2507107-6-Y"/>
    <s v="Mtrs"/>
    <x v="50"/>
    <x v="0"/>
    <x v="51"/>
    <x v="0"/>
    <n v="1000"/>
    <m/>
    <n v="100"/>
    <s v="NO"/>
    <m/>
    <m/>
    <s v="Updated"/>
  </r>
  <r>
    <n v="196"/>
    <x v="0"/>
    <s v="VH"/>
    <s v="F326VHSH2181"/>
    <x v="0"/>
    <n v="0"/>
    <n v="1205622"/>
    <x v="1"/>
    <x v="1"/>
    <x v="0"/>
    <x v="1"/>
    <x v="1"/>
    <x v="44"/>
    <x v="2"/>
    <x v="4"/>
    <m/>
    <s v="Yarn Dyed"/>
    <x v="0"/>
    <s v="YD"/>
    <n v="154.94"/>
    <m/>
    <s v="AHJ04041-2507107-7-Y"/>
    <s v="Mtrs"/>
    <x v="50"/>
    <x v="0"/>
    <x v="51"/>
    <x v="0"/>
    <n v="1000"/>
    <m/>
    <n v="100"/>
    <s v="NO"/>
    <m/>
    <m/>
    <s v="Updated"/>
  </r>
  <r>
    <n v="197"/>
    <x v="0"/>
    <s v="VH"/>
    <s v="F326VHSH2182"/>
    <x v="0"/>
    <n v="0"/>
    <n v="1205622"/>
    <x v="1"/>
    <x v="1"/>
    <x v="0"/>
    <x v="1"/>
    <x v="1"/>
    <x v="44"/>
    <x v="2"/>
    <x v="4"/>
    <m/>
    <s v="Yarn Dyed"/>
    <x v="0"/>
    <s v="YD"/>
    <n v="154.94"/>
    <m/>
    <s v="AHJ04041-2507107-8-Y"/>
    <s v="Mtrs"/>
    <x v="50"/>
    <x v="0"/>
    <x v="51"/>
    <x v="0"/>
    <n v="1000"/>
    <m/>
    <n v="100"/>
    <s v="NO"/>
    <m/>
    <m/>
    <s v="Updated"/>
  </r>
  <r>
    <n v="198"/>
    <x v="0"/>
    <s v="VH"/>
    <s v="F326VHSH2183"/>
    <x v="0"/>
    <n v="0"/>
    <n v="1205622"/>
    <x v="1"/>
    <x v="1"/>
    <x v="0"/>
    <x v="1"/>
    <x v="1"/>
    <x v="44"/>
    <x v="2"/>
    <x v="4"/>
    <m/>
    <s v="Yarn Dyed"/>
    <x v="0"/>
    <s v="YD"/>
    <n v="154.94"/>
    <m/>
    <s v="AHJ04041-2507107-9-Y"/>
    <s v="Mtrs"/>
    <x v="50"/>
    <x v="0"/>
    <x v="51"/>
    <x v="0"/>
    <n v="1000"/>
    <m/>
    <n v="100"/>
    <s v="NO"/>
    <m/>
    <m/>
    <s v="Updated"/>
  </r>
  <r>
    <n v="199"/>
    <x v="0"/>
    <s v="VH"/>
    <s v="F326VHSH2184"/>
    <x v="0"/>
    <n v="0"/>
    <n v="1205622"/>
    <x v="1"/>
    <x v="1"/>
    <x v="0"/>
    <x v="1"/>
    <x v="1"/>
    <x v="44"/>
    <x v="2"/>
    <x v="4"/>
    <m/>
    <s v="Yarn Dyed"/>
    <x v="0"/>
    <s v="YD"/>
    <n v="154.94"/>
    <m/>
    <s v="AHJW04041-2507107-10-Y"/>
    <s v="Mtrs"/>
    <x v="50"/>
    <x v="0"/>
    <x v="51"/>
    <x v="0"/>
    <n v="1000"/>
    <m/>
    <n v="100"/>
    <s v="NO"/>
    <m/>
    <m/>
    <s v="Updated"/>
  </r>
  <r>
    <n v="200"/>
    <x v="0"/>
    <s v="VH"/>
    <s v="F326VHSH2185"/>
    <x v="0"/>
    <n v="0"/>
    <n v="1205622"/>
    <x v="1"/>
    <x v="1"/>
    <x v="0"/>
    <x v="1"/>
    <x v="1"/>
    <x v="44"/>
    <x v="2"/>
    <x v="4"/>
    <m/>
    <s v="Yarn Dyed"/>
    <x v="0"/>
    <s v="YD"/>
    <n v="154.94"/>
    <m/>
    <s v="AHJ04041-2507108-1-Y"/>
    <s v="Mtrs"/>
    <x v="50"/>
    <x v="0"/>
    <x v="51"/>
    <x v="0"/>
    <n v="1000"/>
    <m/>
    <n v="100"/>
    <s v="NO"/>
    <m/>
    <m/>
    <s v="Updated"/>
  </r>
  <r>
    <n v="201"/>
    <x v="0"/>
    <s v="VH"/>
    <s v="F326VHSH2186"/>
    <x v="0"/>
    <n v="0"/>
    <n v="1205622"/>
    <x v="1"/>
    <x v="1"/>
    <x v="0"/>
    <x v="1"/>
    <x v="1"/>
    <x v="44"/>
    <x v="2"/>
    <x v="4"/>
    <m/>
    <s v="Yarn Dyed"/>
    <x v="0"/>
    <s v="YD"/>
    <n v="154.94"/>
    <m/>
    <s v="AHJ04041-2507108-2-Y"/>
    <s v="Mtrs"/>
    <x v="50"/>
    <x v="0"/>
    <x v="51"/>
    <x v="0"/>
    <n v="1000"/>
    <m/>
    <n v="100"/>
    <s v="NO"/>
    <m/>
    <m/>
    <s v="Updated"/>
  </r>
  <r>
    <n v="202"/>
    <x v="0"/>
    <s v="VH"/>
    <s v="F326VHSH2187"/>
    <x v="0"/>
    <n v="0"/>
    <n v="1205622"/>
    <x v="1"/>
    <x v="1"/>
    <x v="0"/>
    <x v="1"/>
    <x v="1"/>
    <x v="44"/>
    <x v="2"/>
    <x v="4"/>
    <m/>
    <s v="Yarn Dyed"/>
    <x v="0"/>
    <s v="YD"/>
    <n v="154.94"/>
    <m/>
    <s v="AHJ04041-2507108-3-Y"/>
    <s v="Mtrs"/>
    <x v="50"/>
    <x v="0"/>
    <x v="51"/>
    <x v="0"/>
    <n v="1000"/>
    <m/>
    <n v="100"/>
    <s v="NO"/>
    <m/>
    <m/>
    <s v="Updated"/>
  </r>
  <r>
    <n v="203"/>
    <x v="0"/>
    <s v="VH"/>
    <s v="F326VHSH2188"/>
    <x v="0"/>
    <n v="0"/>
    <n v="1205622"/>
    <x v="1"/>
    <x v="1"/>
    <x v="0"/>
    <x v="1"/>
    <x v="1"/>
    <x v="23"/>
    <x v="2"/>
    <x v="4"/>
    <m/>
    <s v="YDC"/>
    <x v="0"/>
    <s v="YD"/>
    <n v="154.94"/>
    <m/>
    <s v="AHJ04041-2507109-1-Y"/>
    <s v="Mtrs"/>
    <x v="51"/>
    <x v="0"/>
    <x v="52"/>
    <x v="0"/>
    <n v="1000"/>
    <m/>
    <n v="100"/>
    <s v="NO"/>
    <m/>
    <m/>
    <s v="Updated"/>
  </r>
  <r>
    <n v="204"/>
    <x v="0"/>
    <s v="VH"/>
    <s v="F326VHSH2189"/>
    <x v="0"/>
    <n v="0"/>
    <n v="1205622"/>
    <x v="1"/>
    <x v="1"/>
    <x v="0"/>
    <x v="1"/>
    <x v="1"/>
    <x v="23"/>
    <x v="2"/>
    <x v="4"/>
    <m/>
    <s v="YDC"/>
    <x v="0"/>
    <s v="YD"/>
    <n v="154.94"/>
    <m/>
    <s v="AHJ04041-2507109-2-Y"/>
    <s v="Mtrs"/>
    <x v="51"/>
    <x v="0"/>
    <x v="52"/>
    <x v="0"/>
    <n v="1000"/>
    <m/>
    <n v="100"/>
    <s v="NO"/>
    <m/>
    <m/>
    <s v="Updated"/>
  </r>
  <r>
    <n v="205"/>
    <x v="0"/>
    <s v="VH"/>
    <s v="F326VHSH2190"/>
    <x v="0"/>
    <n v="0"/>
    <n v="1205622"/>
    <x v="1"/>
    <x v="1"/>
    <x v="0"/>
    <x v="1"/>
    <x v="1"/>
    <x v="44"/>
    <x v="2"/>
    <x v="4"/>
    <m/>
    <s v="YDC"/>
    <x v="0"/>
    <s v="YD"/>
    <n v="154.94"/>
    <m/>
    <s v="AHJ04041-2507110-1-Y"/>
    <s v="Mtrs"/>
    <x v="50"/>
    <x v="0"/>
    <x v="51"/>
    <x v="0"/>
    <n v="1000"/>
    <m/>
    <n v="100"/>
    <s v="NO"/>
    <m/>
    <m/>
    <s v="Updated"/>
  </r>
  <r>
    <n v="206"/>
    <x v="0"/>
    <s v="VH"/>
    <s v="F326VHSH2191"/>
    <x v="0"/>
    <n v="0"/>
    <n v="1205622"/>
    <x v="1"/>
    <x v="1"/>
    <x v="0"/>
    <x v="1"/>
    <x v="1"/>
    <x v="44"/>
    <x v="2"/>
    <x v="4"/>
    <m/>
    <s v="YDC"/>
    <x v="0"/>
    <s v="YD"/>
    <n v="154.94"/>
    <m/>
    <s v="AHJ04041-2507110-2-Y"/>
    <s v="Mtrs"/>
    <x v="50"/>
    <x v="0"/>
    <x v="51"/>
    <x v="0"/>
    <n v="1000"/>
    <m/>
    <n v="100"/>
    <s v="NO"/>
    <m/>
    <m/>
    <s v="Updated"/>
  </r>
  <r>
    <n v="207"/>
    <x v="0"/>
    <s v="VH"/>
    <s v="F326VHSH2192"/>
    <x v="0"/>
    <n v="0"/>
    <n v="1205622"/>
    <x v="1"/>
    <x v="1"/>
    <x v="0"/>
    <x v="1"/>
    <x v="1"/>
    <x v="44"/>
    <x v="2"/>
    <x v="4"/>
    <m/>
    <s v="YDC"/>
    <x v="0"/>
    <s v="YD"/>
    <n v="154.94"/>
    <m/>
    <s v="AHJ04041-2507111-1-Y"/>
    <s v="Mtrs"/>
    <x v="50"/>
    <x v="0"/>
    <x v="51"/>
    <x v="0"/>
    <n v="1000"/>
    <m/>
    <n v="100"/>
    <s v="NO"/>
    <m/>
    <m/>
    <s v="Updated"/>
  </r>
  <r>
    <n v="208"/>
    <x v="0"/>
    <s v="VH"/>
    <s v="F326VHSH2193"/>
    <x v="0"/>
    <n v="0"/>
    <n v="1205622"/>
    <x v="1"/>
    <x v="1"/>
    <x v="0"/>
    <x v="1"/>
    <x v="1"/>
    <x v="44"/>
    <x v="2"/>
    <x v="4"/>
    <m/>
    <s v="YDC"/>
    <x v="0"/>
    <s v="YD"/>
    <n v="154.94"/>
    <m/>
    <s v="AHJ04041-2507111-2-Y"/>
    <s v="Mtrs"/>
    <x v="50"/>
    <x v="0"/>
    <x v="51"/>
    <x v="0"/>
    <n v="1000"/>
    <m/>
    <n v="100"/>
    <s v="NO"/>
    <m/>
    <m/>
    <s v="Updated"/>
  </r>
  <r>
    <n v="209"/>
    <x v="0"/>
    <s v="VH"/>
    <s v="F326VHSH2194"/>
    <x v="0"/>
    <n v="0"/>
    <n v="1205622"/>
    <x v="1"/>
    <x v="1"/>
    <x v="0"/>
    <x v="1"/>
    <x v="1"/>
    <x v="44"/>
    <x v="2"/>
    <x v="4"/>
    <m/>
    <s v="YDC"/>
    <x v="0"/>
    <s v="YD"/>
    <n v="154.94"/>
    <m/>
    <s v="AHJ04041-2507111-3-Y"/>
    <s v="Mtrs"/>
    <x v="50"/>
    <x v="0"/>
    <x v="51"/>
    <x v="0"/>
    <n v="1000"/>
    <m/>
    <n v="100"/>
    <s v="NO"/>
    <m/>
    <m/>
    <s v="Updated"/>
  </r>
  <r>
    <n v="210"/>
    <x v="0"/>
    <s v="VH"/>
    <s v="F326VHSH2195"/>
    <x v="0"/>
    <n v="0"/>
    <n v="1205622"/>
    <x v="1"/>
    <x v="1"/>
    <x v="0"/>
    <x v="1"/>
    <x v="1"/>
    <x v="44"/>
    <x v="4"/>
    <x v="4"/>
    <m/>
    <s v="Yarn Dyed"/>
    <x v="0"/>
    <s v="YD"/>
    <n v="154.94"/>
    <m/>
    <s v="AHJ04041-2507112-1-Y"/>
    <s v="Mtrs"/>
    <x v="50"/>
    <x v="0"/>
    <x v="53"/>
    <x v="0"/>
    <n v="1000"/>
    <m/>
    <n v="100"/>
    <s v="NO"/>
    <m/>
    <m/>
    <s v="Updated"/>
  </r>
  <r>
    <n v="211"/>
    <x v="0"/>
    <s v="VH"/>
    <s v="F326VHSH2196"/>
    <x v="0"/>
    <n v="0"/>
    <n v="1205622"/>
    <x v="1"/>
    <x v="1"/>
    <x v="0"/>
    <x v="1"/>
    <x v="1"/>
    <x v="44"/>
    <x v="4"/>
    <x v="4"/>
    <m/>
    <s v="Yarn Dyed"/>
    <x v="0"/>
    <s v="YD"/>
    <n v="154.94"/>
    <m/>
    <s v="AHJ04041-2507112-2-Y"/>
    <s v="Mtrs"/>
    <x v="50"/>
    <x v="0"/>
    <x v="53"/>
    <x v="0"/>
    <n v="1000"/>
    <m/>
    <n v="100"/>
    <s v="NO"/>
    <m/>
    <m/>
    <s v="Updated"/>
  </r>
  <r>
    <n v="212"/>
    <x v="0"/>
    <s v="VH"/>
    <s v="F326VHSH2400"/>
    <x v="0"/>
    <n v="0"/>
    <n v="1202233"/>
    <x v="0"/>
    <x v="0"/>
    <x v="0"/>
    <x v="7"/>
    <x v="9"/>
    <x v="45"/>
    <x v="6"/>
    <x v="8"/>
    <m/>
    <s v="Piece Dyed"/>
    <x v="1"/>
    <s v="NYD"/>
    <n v="134.62"/>
    <m/>
    <s v="DKQ04101-2500303-1-Y"/>
    <s v="Mtrs"/>
    <x v="52"/>
    <x v="0"/>
    <x v="54"/>
    <x v="0"/>
    <n v="1000"/>
    <m/>
    <n v="150"/>
    <s v="NO"/>
    <m/>
    <m/>
    <s v="Updated"/>
  </r>
  <r>
    <n v="213"/>
    <x v="0"/>
    <s v="VH"/>
    <s v="F326VHSH2399"/>
    <x v="0"/>
    <n v="0"/>
    <n v="1202233"/>
    <x v="0"/>
    <x v="0"/>
    <x v="0"/>
    <x v="7"/>
    <x v="9"/>
    <x v="45"/>
    <x v="6"/>
    <x v="8"/>
    <m/>
    <s v="Piece Dyed"/>
    <x v="1"/>
    <s v="NYD"/>
    <n v="134.62"/>
    <m/>
    <s v="DKQ04101-2500303-2-Y"/>
    <s v="Mtrs"/>
    <x v="52"/>
    <x v="0"/>
    <x v="54"/>
    <x v="0"/>
    <n v="1000"/>
    <m/>
    <n v="150"/>
    <s v="NO"/>
    <m/>
    <m/>
    <s v="Updated"/>
  </r>
  <r>
    <n v="214"/>
    <x v="0"/>
    <s v="VH"/>
    <s v="F326VHSH1888"/>
    <x v="0"/>
    <n v="0"/>
    <n v="1202233"/>
    <x v="0"/>
    <x v="0"/>
    <x v="0"/>
    <x v="10"/>
    <x v="11"/>
    <x v="0"/>
    <x v="0"/>
    <x v="9"/>
    <m/>
    <s v="Yarn Dyed"/>
    <x v="0"/>
    <s v="YD"/>
    <n v="165.1"/>
    <m/>
    <s v="AJQZ04091-2500622-1-SD"/>
    <s v="Mtrs"/>
    <x v="53"/>
    <x v="0"/>
    <x v="55"/>
    <x v="0"/>
    <n v="1000"/>
    <m/>
    <n v="120"/>
    <s v="NO"/>
    <m/>
    <m/>
    <m/>
  </r>
  <r>
    <n v="215"/>
    <x v="0"/>
    <s v="VH"/>
    <s v="F525VHSH8228"/>
    <x v="0"/>
    <n v="0"/>
    <n v="1202233"/>
    <x v="0"/>
    <x v="0"/>
    <x v="0"/>
    <x v="1"/>
    <x v="12"/>
    <x v="0"/>
    <x v="0"/>
    <x v="1"/>
    <m/>
    <s v="Yarn Dyed"/>
    <x v="0"/>
    <s v="YD"/>
    <n v="152.4"/>
    <m/>
    <s v="ABZ04043-2500884-W1"/>
    <s v="Mtrs"/>
    <x v="54"/>
    <x v="0"/>
    <x v="56"/>
    <x v="0"/>
    <n v="1000"/>
    <m/>
    <n v="120"/>
    <s v="NO"/>
    <m/>
    <m/>
    <s v="Updated"/>
  </r>
  <r>
    <n v="216"/>
    <x v="0"/>
    <s v="VH"/>
    <s v="F525VHSH8229"/>
    <x v="0"/>
    <n v="0"/>
    <n v="1202233"/>
    <x v="0"/>
    <x v="0"/>
    <x v="0"/>
    <x v="1"/>
    <x v="12"/>
    <x v="0"/>
    <x v="0"/>
    <x v="1"/>
    <m/>
    <s v="Yarn Dyed"/>
    <x v="0"/>
    <s v="YD"/>
    <n v="152.4"/>
    <m/>
    <s v="ABZ04043-2500884-B1"/>
    <s v="Mtrs"/>
    <x v="54"/>
    <x v="0"/>
    <x v="56"/>
    <x v="0"/>
    <n v="1000"/>
    <m/>
    <n v="120"/>
    <s v="NO"/>
    <m/>
    <m/>
    <s v="Updated"/>
  </r>
  <r>
    <n v="217"/>
    <x v="0"/>
    <s v="VH"/>
    <s v="F525VHSH8230"/>
    <x v="0"/>
    <n v="0"/>
    <n v="1202233"/>
    <x v="0"/>
    <x v="0"/>
    <x v="0"/>
    <x v="1"/>
    <x v="12"/>
    <x v="0"/>
    <x v="0"/>
    <x v="1"/>
    <m/>
    <s v="Yarn Dyed"/>
    <x v="0"/>
    <s v="YD"/>
    <n v="152.4"/>
    <m/>
    <s v="ABZ04043-2500884-B2"/>
    <s v="Mtrs"/>
    <x v="54"/>
    <x v="0"/>
    <x v="56"/>
    <x v="0"/>
    <n v="1000"/>
    <m/>
    <n v="120"/>
    <s v="NO"/>
    <m/>
    <m/>
    <s v="Updated"/>
  </r>
  <r>
    <n v="218"/>
    <x v="0"/>
    <s v="VH"/>
    <s v="F525VHSH8231"/>
    <x v="0"/>
    <n v="0"/>
    <n v="1202233"/>
    <x v="0"/>
    <x v="0"/>
    <x v="0"/>
    <x v="1"/>
    <x v="12"/>
    <x v="0"/>
    <x v="0"/>
    <x v="1"/>
    <m/>
    <s v="Yarn Dyed"/>
    <x v="0"/>
    <s v="YD"/>
    <n v="152.4"/>
    <m/>
    <s v="ABZ04043-2500884-K1"/>
    <s v="Mtrs"/>
    <x v="54"/>
    <x v="0"/>
    <x v="56"/>
    <x v="0"/>
    <n v="1000"/>
    <m/>
    <n v="120"/>
    <s v="NO"/>
    <m/>
    <m/>
    <s v="Updated"/>
  </r>
  <r>
    <n v="219"/>
    <x v="0"/>
    <s v="VH"/>
    <s v="F525VHSH8232"/>
    <x v="0"/>
    <n v="0"/>
    <n v="1202233"/>
    <x v="0"/>
    <x v="0"/>
    <x v="0"/>
    <x v="1"/>
    <x v="12"/>
    <x v="0"/>
    <x v="0"/>
    <x v="1"/>
    <m/>
    <s v="Yarn Dyed"/>
    <x v="0"/>
    <s v="YD"/>
    <n v="152.4"/>
    <m/>
    <s v="ABZ04043-2500884-G1"/>
    <s v="Mtrs"/>
    <x v="54"/>
    <x v="0"/>
    <x v="56"/>
    <x v="0"/>
    <n v="1000"/>
    <m/>
    <n v="120"/>
    <s v="NO"/>
    <m/>
    <m/>
    <s v="Updated"/>
  </r>
  <r>
    <n v="220"/>
    <x v="0"/>
    <s v="VH"/>
    <s v="F525VHSH8233"/>
    <x v="0"/>
    <n v="0"/>
    <n v="1202233"/>
    <x v="0"/>
    <x v="0"/>
    <x v="0"/>
    <x v="1"/>
    <x v="12"/>
    <x v="0"/>
    <x v="0"/>
    <x v="1"/>
    <m/>
    <s v="Yarn Dyed"/>
    <x v="0"/>
    <s v="YD"/>
    <n v="152.4"/>
    <m/>
    <s v="ABZ04043-2500884-R1"/>
    <s v="Mtrs"/>
    <x v="54"/>
    <x v="0"/>
    <x v="56"/>
    <x v="0"/>
    <n v="1000"/>
    <m/>
    <n v="120"/>
    <s v="NO"/>
    <m/>
    <m/>
    <s v="Updated"/>
  </r>
  <r>
    <n v="221"/>
    <x v="0"/>
    <s v="VH"/>
    <s v="F525VHSH8234"/>
    <x v="0"/>
    <n v="0"/>
    <n v="1202233"/>
    <x v="0"/>
    <x v="0"/>
    <x v="0"/>
    <x v="1"/>
    <x v="12"/>
    <x v="0"/>
    <x v="0"/>
    <x v="1"/>
    <m/>
    <s v="Yarn Dyed"/>
    <x v="0"/>
    <s v="YD"/>
    <n v="152.4"/>
    <m/>
    <s v="ABZ04043-2500884-H1"/>
    <s v="Mtrs"/>
    <x v="54"/>
    <x v="0"/>
    <x v="56"/>
    <x v="0"/>
    <n v="1000"/>
    <m/>
    <n v="120"/>
    <s v="NO"/>
    <m/>
    <m/>
    <s v="Updated"/>
  </r>
  <r>
    <n v="222"/>
    <x v="0"/>
    <s v="VS"/>
    <s v="F326VSSH3163"/>
    <x v="0"/>
    <n v="0"/>
    <n v="1205622"/>
    <x v="1"/>
    <x v="1"/>
    <x v="0"/>
    <x v="1"/>
    <x v="6"/>
    <x v="10"/>
    <x v="2"/>
    <x v="2"/>
    <m/>
    <s v="Yarn Dyed"/>
    <x v="0"/>
    <s v="YD"/>
    <n v="154.94"/>
    <m/>
    <s v="L04041-2508195-1"/>
    <s v="Mtrs"/>
    <x v="55"/>
    <x v="0"/>
    <x v="57"/>
    <x v="0"/>
    <n v="1000"/>
    <m/>
    <n v="100"/>
    <s v="NO"/>
    <m/>
    <m/>
    <s v="Updated"/>
  </r>
  <r>
    <n v="223"/>
    <x v="0"/>
    <s v="VS"/>
    <s v="F326VSSH3164"/>
    <x v="0"/>
    <n v="0"/>
    <n v="1205622"/>
    <x v="1"/>
    <x v="1"/>
    <x v="0"/>
    <x v="1"/>
    <x v="6"/>
    <x v="10"/>
    <x v="2"/>
    <x v="2"/>
    <m/>
    <s v="Yarn Dyed"/>
    <x v="0"/>
    <s v="YD"/>
    <n v="154.94"/>
    <m/>
    <s v="L04041-2508195-2"/>
    <s v="Mtrs"/>
    <x v="55"/>
    <x v="0"/>
    <x v="57"/>
    <x v="0"/>
    <n v="1000"/>
    <m/>
    <n v="100"/>
    <s v="NO"/>
    <m/>
    <m/>
    <s v="Updated"/>
  </r>
  <r>
    <n v="224"/>
    <x v="0"/>
    <s v="VS"/>
    <s v="F326VSSH3165"/>
    <x v="0"/>
    <n v="0"/>
    <n v="1205622"/>
    <x v="1"/>
    <x v="1"/>
    <x v="0"/>
    <x v="1"/>
    <x v="6"/>
    <x v="10"/>
    <x v="2"/>
    <x v="2"/>
    <m/>
    <s v="Yarn Dyed"/>
    <x v="0"/>
    <s v="YD"/>
    <n v="154.94"/>
    <m/>
    <s v="L04041-2508195-3"/>
    <s v="Mtrs"/>
    <x v="55"/>
    <x v="0"/>
    <x v="57"/>
    <x v="0"/>
    <n v="1000"/>
    <m/>
    <n v="100"/>
    <s v="NO"/>
    <m/>
    <m/>
    <s v="Updated"/>
  </r>
  <r>
    <n v="225"/>
    <x v="0"/>
    <s v="VS"/>
    <s v="F326VSSH3166"/>
    <x v="0"/>
    <n v="0"/>
    <n v="1205622"/>
    <x v="1"/>
    <x v="1"/>
    <x v="0"/>
    <x v="1"/>
    <x v="6"/>
    <x v="10"/>
    <x v="2"/>
    <x v="2"/>
    <m/>
    <s v="Yarn Dyed"/>
    <x v="0"/>
    <s v="YD"/>
    <n v="154.94"/>
    <m/>
    <s v="L04041-2508195-4"/>
    <s v="Mtrs"/>
    <x v="55"/>
    <x v="0"/>
    <x v="57"/>
    <x v="0"/>
    <n v="1000"/>
    <m/>
    <n v="100"/>
    <s v="NO"/>
    <m/>
    <m/>
    <s v="Updated"/>
  </r>
  <r>
    <n v="226"/>
    <x v="0"/>
    <s v="VS"/>
    <s v="F326VSSH3167"/>
    <x v="0"/>
    <n v="0"/>
    <n v="1205622"/>
    <x v="1"/>
    <x v="1"/>
    <x v="0"/>
    <x v="1"/>
    <x v="6"/>
    <x v="10"/>
    <x v="2"/>
    <x v="2"/>
    <m/>
    <s v="Yarn Dyed"/>
    <x v="0"/>
    <s v="YD"/>
    <n v="154.94"/>
    <m/>
    <s v="L04041-2508195-5"/>
    <s v="Mtrs"/>
    <x v="55"/>
    <x v="0"/>
    <x v="57"/>
    <x v="0"/>
    <n v="1000"/>
    <m/>
    <n v="100"/>
    <s v="NO"/>
    <m/>
    <m/>
    <s v="Updated"/>
  </r>
  <r>
    <n v="227"/>
    <x v="0"/>
    <s v="VS"/>
    <s v="F326VSSH3168"/>
    <x v="0"/>
    <n v="0"/>
    <n v="1205622"/>
    <x v="1"/>
    <x v="1"/>
    <x v="0"/>
    <x v="1"/>
    <x v="6"/>
    <x v="10"/>
    <x v="2"/>
    <x v="2"/>
    <m/>
    <s v="YDC"/>
    <x v="0"/>
    <s v="YD"/>
    <n v="154.94"/>
    <m/>
    <s v="L04041-2508196-1"/>
    <s v="Mtrs"/>
    <x v="55"/>
    <x v="0"/>
    <x v="57"/>
    <x v="0"/>
    <n v="1000"/>
    <m/>
    <n v="100"/>
    <s v="NO"/>
    <m/>
    <m/>
    <s v="Updated"/>
  </r>
  <r>
    <n v="228"/>
    <x v="0"/>
    <s v="VS"/>
    <s v="F326VSSH3169"/>
    <x v="0"/>
    <n v="0"/>
    <n v="1205622"/>
    <x v="1"/>
    <x v="1"/>
    <x v="0"/>
    <x v="1"/>
    <x v="6"/>
    <x v="10"/>
    <x v="2"/>
    <x v="2"/>
    <m/>
    <s v="YDC"/>
    <x v="0"/>
    <s v="YD"/>
    <n v="154.94"/>
    <m/>
    <s v="L04041-2508196-2"/>
    <s v="Mtrs"/>
    <x v="55"/>
    <x v="0"/>
    <x v="57"/>
    <x v="0"/>
    <n v="1000"/>
    <m/>
    <n v="100"/>
    <s v="NO"/>
    <m/>
    <m/>
    <s v="Updated"/>
  </r>
  <r>
    <n v="229"/>
    <x v="0"/>
    <s v="VS"/>
    <s v="F326VSSH2599"/>
    <x v="0"/>
    <n v="0"/>
    <n v="1205622"/>
    <x v="1"/>
    <x v="1"/>
    <x v="0"/>
    <x v="1"/>
    <x v="6"/>
    <x v="10"/>
    <x v="2"/>
    <x v="2"/>
    <m/>
    <s v="YDC"/>
    <x v="0"/>
    <s v="YD"/>
    <n v="154.94"/>
    <m/>
    <s v="L04041-2507974-1-Y"/>
    <s v="Mtrs"/>
    <x v="55"/>
    <x v="0"/>
    <x v="57"/>
    <x v="0"/>
    <n v="1000"/>
    <m/>
    <n v="100"/>
    <s v="NO"/>
    <m/>
    <m/>
    <s v="Updated"/>
  </r>
  <r>
    <n v="230"/>
    <x v="0"/>
    <s v="VS"/>
    <s v="F326VSSH2600"/>
    <x v="0"/>
    <n v="0"/>
    <n v="1205622"/>
    <x v="1"/>
    <x v="1"/>
    <x v="0"/>
    <x v="1"/>
    <x v="6"/>
    <x v="10"/>
    <x v="2"/>
    <x v="2"/>
    <m/>
    <s v="YDC"/>
    <x v="0"/>
    <s v="YD"/>
    <n v="154.94"/>
    <m/>
    <s v="L04041-2507974-2-Y"/>
    <s v="Mtrs"/>
    <x v="55"/>
    <x v="0"/>
    <x v="57"/>
    <x v="0"/>
    <n v="1000"/>
    <m/>
    <n v="100"/>
    <s v="NO"/>
    <m/>
    <m/>
    <s v="Updated"/>
  </r>
  <r>
    <n v="231"/>
    <x v="0"/>
    <s v="VS"/>
    <s v="F326VSSH2601"/>
    <x v="0"/>
    <n v="0"/>
    <n v="1205622"/>
    <x v="1"/>
    <x v="1"/>
    <x v="0"/>
    <x v="1"/>
    <x v="6"/>
    <x v="10"/>
    <x v="2"/>
    <x v="2"/>
    <m/>
    <s v="YDC"/>
    <x v="0"/>
    <s v="YD"/>
    <n v="154.94"/>
    <m/>
    <s v="L04041-2507975-1-Y"/>
    <s v="Mtrs"/>
    <x v="55"/>
    <x v="0"/>
    <x v="57"/>
    <x v="0"/>
    <n v="1000"/>
    <m/>
    <n v="100"/>
    <s v="NO"/>
    <m/>
    <m/>
    <s v="Updated"/>
  </r>
  <r>
    <n v="232"/>
    <x v="0"/>
    <s v="VS"/>
    <s v="F326VSSH2602"/>
    <x v="0"/>
    <n v="0"/>
    <n v="1205622"/>
    <x v="1"/>
    <x v="1"/>
    <x v="0"/>
    <x v="1"/>
    <x v="6"/>
    <x v="10"/>
    <x v="2"/>
    <x v="2"/>
    <m/>
    <s v="YDC"/>
    <x v="0"/>
    <s v="YD"/>
    <n v="154.94"/>
    <m/>
    <s v="L04041-2507975-2-Y"/>
    <s v="Mtrs"/>
    <x v="55"/>
    <x v="0"/>
    <x v="57"/>
    <x v="0"/>
    <n v="1000"/>
    <m/>
    <n v="100"/>
    <s v="NO"/>
    <m/>
    <m/>
    <s v="Updated"/>
  </r>
  <r>
    <n v="233"/>
    <x v="0"/>
    <s v="VS"/>
    <s v="F326VSSH2603"/>
    <x v="0"/>
    <n v="0"/>
    <n v="1205622"/>
    <x v="1"/>
    <x v="1"/>
    <x v="0"/>
    <x v="1"/>
    <x v="6"/>
    <x v="10"/>
    <x v="2"/>
    <x v="2"/>
    <m/>
    <s v="YDC"/>
    <x v="0"/>
    <s v="YD"/>
    <n v="154.94"/>
    <m/>
    <s v="L04041-2507975-3-Y"/>
    <s v="Mtrs"/>
    <x v="55"/>
    <x v="0"/>
    <x v="57"/>
    <x v="0"/>
    <n v="1000"/>
    <m/>
    <n v="100"/>
    <s v="NO"/>
    <m/>
    <m/>
    <s v="Updated"/>
  </r>
  <r>
    <n v="234"/>
    <x v="0"/>
    <s v="VS"/>
    <s v="F326VSSH2604"/>
    <x v="0"/>
    <n v="0"/>
    <n v="1205622"/>
    <x v="1"/>
    <x v="1"/>
    <x v="0"/>
    <x v="1"/>
    <x v="6"/>
    <x v="10"/>
    <x v="2"/>
    <x v="2"/>
    <m/>
    <s v="Yarn Dyed"/>
    <x v="0"/>
    <s v="YD"/>
    <n v="154.94"/>
    <m/>
    <s v="L04041-2507976-1-Y"/>
    <s v="Mtrs"/>
    <x v="55"/>
    <x v="0"/>
    <x v="57"/>
    <x v="0"/>
    <n v="1000"/>
    <m/>
    <n v="100"/>
    <s v="NO"/>
    <m/>
    <m/>
    <s v="Updated"/>
  </r>
  <r>
    <n v="235"/>
    <x v="0"/>
    <s v="VS"/>
    <s v="F326VSSH2607"/>
    <x v="0"/>
    <n v="0"/>
    <n v="1205622"/>
    <x v="1"/>
    <x v="1"/>
    <x v="0"/>
    <x v="1"/>
    <x v="6"/>
    <x v="10"/>
    <x v="2"/>
    <x v="2"/>
    <m/>
    <s v="Yarn Dyed"/>
    <x v="0"/>
    <s v="YD"/>
    <n v="154.94"/>
    <m/>
    <s v="L04041-2507976-2-Y"/>
    <s v="Mtrs"/>
    <x v="55"/>
    <x v="0"/>
    <x v="57"/>
    <x v="0"/>
    <n v="1000"/>
    <m/>
    <n v="100"/>
    <s v="NO"/>
    <m/>
    <m/>
    <s v="Updated"/>
  </r>
  <r>
    <n v="236"/>
    <x v="0"/>
    <s v="VS"/>
    <s v="F326VSSH2605"/>
    <x v="0"/>
    <n v="0"/>
    <n v="1205622"/>
    <x v="1"/>
    <x v="1"/>
    <x v="0"/>
    <x v="1"/>
    <x v="6"/>
    <x v="10"/>
    <x v="1"/>
    <x v="2"/>
    <m/>
    <s v="Yarn Dyed"/>
    <x v="0"/>
    <s v="YD"/>
    <n v="154.94"/>
    <m/>
    <s v="L04041-2507977-1-Y"/>
    <s v="Mtrs"/>
    <x v="56"/>
    <x v="0"/>
    <x v="58"/>
    <x v="0"/>
    <n v="1000"/>
    <m/>
    <n v="100"/>
    <s v="NO"/>
    <m/>
    <m/>
    <s v="Updated"/>
  </r>
  <r>
    <n v="237"/>
    <x v="0"/>
    <s v="VS"/>
    <s v="F326VSSH2606"/>
    <x v="0"/>
    <n v="0"/>
    <n v="1205622"/>
    <x v="1"/>
    <x v="1"/>
    <x v="0"/>
    <x v="1"/>
    <x v="6"/>
    <x v="10"/>
    <x v="1"/>
    <x v="2"/>
    <m/>
    <s v="Yarn Dyed"/>
    <x v="0"/>
    <s v="YD"/>
    <n v="154.94"/>
    <m/>
    <s v="L04041-2507977-2-Y"/>
    <s v="Mtrs"/>
    <x v="56"/>
    <x v="0"/>
    <x v="58"/>
    <x v="0"/>
    <n v="1000"/>
    <m/>
    <n v="100"/>
    <s v="NO"/>
    <m/>
    <m/>
    <s v="Updated"/>
  </r>
  <r>
    <n v="238"/>
    <x v="0"/>
    <s v="VS"/>
    <s v="F326VSSH0811"/>
    <x v="0"/>
    <n v="0"/>
    <n v="1202454"/>
    <x v="3"/>
    <x v="3"/>
    <x v="1"/>
    <x v="1"/>
    <x v="13"/>
    <x v="46"/>
    <x v="7"/>
    <x v="2"/>
    <m/>
    <s v="Digital Print"/>
    <x v="2"/>
    <s v="NYD"/>
    <n v="142.24"/>
    <n v="120"/>
    <s v="11597-03"/>
    <s v="Mtrs"/>
    <x v="57"/>
    <x v="0"/>
    <x v="59"/>
    <x v="0"/>
    <n v="1000"/>
    <m/>
    <n v="60"/>
    <s v="Yes"/>
    <m/>
    <m/>
    <s v="Updated"/>
  </r>
  <r>
    <n v="239"/>
    <x v="0"/>
    <s v="VS"/>
    <s v="F326VSSH0812"/>
    <x v="0"/>
    <n v="0"/>
    <n v="1202454"/>
    <x v="3"/>
    <x v="3"/>
    <x v="1"/>
    <x v="1"/>
    <x v="13"/>
    <x v="46"/>
    <x v="7"/>
    <x v="2"/>
    <m/>
    <s v="Digital Print"/>
    <x v="2"/>
    <s v="NYD"/>
    <n v="142.24"/>
    <n v="120"/>
    <s v="11597-04"/>
    <s v="Mtrs"/>
    <x v="57"/>
    <x v="0"/>
    <x v="59"/>
    <x v="0"/>
    <n v="1000"/>
    <m/>
    <n v="60"/>
    <s v="Yes"/>
    <m/>
    <m/>
    <s v="Updated"/>
  </r>
  <r>
    <n v="240"/>
    <x v="0"/>
    <s v="VS"/>
    <s v="F326VSSH0813"/>
    <x v="0"/>
    <n v="0"/>
    <n v="1202454"/>
    <x v="3"/>
    <x v="3"/>
    <x v="1"/>
    <x v="1"/>
    <x v="13"/>
    <x v="46"/>
    <x v="7"/>
    <x v="2"/>
    <m/>
    <s v="Digital Print"/>
    <x v="2"/>
    <s v="NYD"/>
    <n v="142.24"/>
    <n v="120"/>
    <s v="11696-02"/>
    <s v="Mtrs"/>
    <x v="57"/>
    <x v="0"/>
    <x v="59"/>
    <x v="0"/>
    <n v="1000"/>
    <m/>
    <n v="60"/>
    <s v="Yes"/>
    <m/>
    <m/>
    <s v="Updated"/>
  </r>
  <r>
    <n v="241"/>
    <x v="0"/>
    <s v="VD"/>
    <s v="F525VDSH8170"/>
    <x v="0"/>
    <n v="0"/>
    <n v="1202454"/>
    <x v="3"/>
    <x v="3"/>
    <x v="1"/>
    <x v="1"/>
    <x v="1"/>
    <x v="47"/>
    <x v="8"/>
    <x v="2"/>
    <m/>
    <s v="Digital Print"/>
    <x v="2"/>
    <s v="NYD"/>
    <n v="144.78"/>
    <n v="119"/>
    <s v="12210-01"/>
    <s v="Mtrs"/>
    <x v="58"/>
    <x v="0"/>
    <x v="60"/>
    <x v="0"/>
    <n v="1000"/>
    <m/>
    <n v="60"/>
    <s v="Yes"/>
    <m/>
    <m/>
    <s v="Updated"/>
  </r>
  <r>
    <n v="242"/>
    <x v="0"/>
    <s v="VD"/>
    <s v="F525VDSH8171"/>
    <x v="0"/>
    <n v="0"/>
    <n v="1202454"/>
    <x v="3"/>
    <x v="3"/>
    <x v="1"/>
    <x v="1"/>
    <x v="1"/>
    <x v="47"/>
    <x v="8"/>
    <x v="2"/>
    <m/>
    <s v="Digital Print"/>
    <x v="2"/>
    <s v="NYD"/>
    <n v="144.78"/>
    <n v="119"/>
    <s v="12211-01"/>
    <s v="Mtrs"/>
    <x v="58"/>
    <x v="0"/>
    <x v="60"/>
    <x v="0"/>
    <n v="1000"/>
    <m/>
    <n v="60"/>
    <s v="Yes"/>
    <m/>
    <m/>
    <s v="Updated"/>
  </r>
  <r>
    <n v="243"/>
    <x v="0"/>
    <s v="VD"/>
    <s v="F525VDSH8172"/>
    <x v="0"/>
    <n v="0"/>
    <n v="1202454"/>
    <x v="3"/>
    <x v="3"/>
    <x v="1"/>
    <x v="1"/>
    <x v="1"/>
    <x v="47"/>
    <x v="8"/>
    <x v="2"/>
    <m/>
    <s v="Digital Print"/>
    <x v="2"/>
    <s v="NYD"/>
    <n v="144.78"/>
    <n v="119"/>
    <s v="11879-01"/>
    <s v="Mtrs"/>
    <x v="58"/>
    <x v="0"/>
    <x v="60"/>
    <x v="0"/>
    <n v="1000"/>
    <m/>
    <n v="60"/>
    <s v="Yes"/>
    <m/>
    <m/>
    <s v="Updated"/>
  </r>
  <r>
    <n v="244"/>
    <x v="0"/>
    <s v="VH"/>
    <s v="F326VHSH0987"/>
    <x v="0"/>
    <n v="0"/>
    <n v="1202454"/>
    <x v="3"/>
    <x v="3"/>
    <x v="1"/>
    <x v="1"/>
    <x v="1"/>
    <x v="47"/>
    <x v="8"/>
    <x v="10"/>
    <m/>
    <s v="Rotary Print"/>
    <x v="3"/>
    <s v="NYD"/>
    <n v="144.78"/>
    <n v="119"/>
    <s v="12282-01"/>
    <s v="Mtrs"/>
    <x v="59"/>
    <x v="0"/>
    <x v="61"/>
    <x v="0"/>
    <n v="1000"/>
    <m/>
    <n v="60"/>
    <s v="Yes"/>
    <m/>
    <m/>
    <s v="Updated"/>
  </r>
  <r>
    <n v="245"/>
    <x v="0"/>
    <s v="VH"/>
    <s v="F326VHSH0988"/>
    <x v="0"/>
    <n v="0"/>
    <n v="1202454"/>
    <x v="3"/>
    <x v="3"/>
    <x v="1"/>
    <x v="1"/>
    <x v="1"/>
    <x v="47"/>
    <x v="8"/>
    <x v="10"/>
    <m/>
    <s v="Rotary Print"/>
    <x v="3"/>
    <s v="NYD"/>
    <n v="144.78"/>
    <n v="119"/>
    <s v="12282-02"/>
    <s v="Mtrs"/>
    <x v="59"/>
    <x v="0"/>
    <x v="61"/>
    <x v="0"/>
    <n v="1000"/>
    <m/>
    <n v="60"/>
    <s v="Yes"/>
    <m/>
    <m/>
    <s v="Updated"/>
  </r>
  <r>
    <n v="246"/>
    <x v="0"/>
    <s v="VH"/>
    <s v="F326VHSH0996"/>
    <x v="0"/>
    <n v="0"/>
    <n v="1202454"/>
    <x v="3"/>
    <x v="3"/>
    <x v="1"/>
    <x v="1"/>
    <x v="1"/>
    <x v="47"/>
    <x v="8"/>
    <x v="10"/>
    <m/>
    <s v="Rotary Print"/>
    <x v="3"/>
    <s v="NYD"/>
    <n v="144.78"/>
    <n v="119"/>
    <s v="12280-03"/>
    <s v="Mtrs"/>
    <x v="59"/>
    <x v="0"/>
    <x v="61"/>
    <x v="0"/>
    <n v="1000"/>
    <m/>
    <n v="60"/>
    <s v="Yes"/>
    <m/>
    <m/>
    <s v="Updated"/>
  </r>
  <r>
    <n v="247"/>
    <x v="0"/>
    <s v="VH"/>
    <s v="F326VHSH0997"/>
    <x v="0"/>
    <n v="0"/>
    <n v="1202454"/>
    <x v="3"/>
    <x v="3"/>
    <x v="1"/>
    <x v="1"/>
    <x v="1"/>
    <x v="47"/>
    <x v="8"/>
    <x v="10"/>
    <m/>
    <s v="Rotary Print"/>
    <x v="3"/>
    <s v="NYD"/>
    <n v="144.78"/>
    <n v="119"/>
    <s v="12280-01"/>
    <s v="Mtrs"/>
    <x v="59"/>
    <x v="0"/>
    <x v="61"/>
    <x v="0"/>
    <n v="1000"/>
    <m/>
    <n v="60"/>
    <s v="Yes"/>
    <m/>
    <m/>
    <s v="Updated"/>
  </r>
  <r>
    <n v="248"/>
    <x v="0"/>
    <s v="VH"/>
    <s v="F326VHSH0998"/>
    <x v="0"/>
    <n v="0"/>
    <n v="1202454"/>
    <x v="3"/>
    <x v="3"/>
    <x v="1"/>
    <x v="1"/>
    <x v="1"/>
    <x v="47"/>
    <x v="8"/>
    <x v="10"/>
    <m/>
    <s v="Rotary Print"/>
    <x v="3"/>
    <s v="NYD"/>
    <n v="144.78"/>
    <n v="119"/>
    <s v="12280-02"/>
    <s v="Mtrs"/>
    <x v="59"/>
    <x v="0"/>
    <x v="61"/>
    <x v="0"/>
    <n v="1000"/>
    <m/>
    <n v="60"/>
    <s v="Yes"/>
    <m/>
    <m/>
    <s v="Updated"/>
  </r>
  <r>
    <n v="249"/>
    <x v="0"/>
    <s v="VH"/>
    <s v="F326VHSH1002"/>
    <x v="0"/>
    <n v="0"/>
    <n v="1202454"/>
    <x v="3"/>
    <x v="3"/>
    <x v="1"/>
    <x v="1"/>
    <x v="1"/>
    <x v="47"/>
    <x v="8"/>
    <x v="10"/>
    <m/>
    <s v="Digital Print"/>
    <x v="2"/>
    <s v="NYD"/>
    <n v="144.78"/>
    <n v="119"/>
    <s v="12270-02"/>
    <s v="Mtrs"/>
    <x v="60"/>
    <x v="0"/>
    <x v="62"/>
    <x v="0"/>
    <n v="1000"/>
    <m/>
    <n v="60"/>
    <s v="Yes"/>
    <m/>
    <m/>
    <s v="Updated"/>
  </r>
  <r>
    <n v="250"/>
    <x v="0"/>
    <s v="VH"/>
    <s v="F326VHSH1003"/>
    <x v="0"/>
    <n v="0"/>
    <n v="1202454"/>
    <x v="3"/>
    <x v="3"/>
    <x v="1"/>
    <x v="1"/>
    <x v="1"/>
    <x v="47"/>
    <x v="8"/>
    <x v="10"/>
    <m/>
    <s v="Digital Print"/>
    <x v="2"/>
    <s v="NYD"/>
    <n v="144.78"/>
    <n v="119"/>
    <s v="12270-01"/>
    <s v="Mtrs"/>
    <x v="60"/>
    <x v="0"/>
    <x v="62"/>
    <x v="0"/>
    <n v="1000"/>
    <m/>
    <n v="60"/>
    <s v="Yes"/>
    <m/>
    <m/>
    <s v="Updated"/>
  </r>
  <r>
    <n v="251"/>
    <x v="0"/>
    <s v="VH"/>
    <s v="F326VHSH1004"/>
    <x v="0"/>
    <n v="0"/>
    <n v="1202454"/>
    <x v="3"/>
    <x v="3"/>
    <x v="1"/>
    <x v="1"/>
    <x v="1"/>
    <x v="47"/>
    <x v="8"/>
    <x v="10"/>
    <m/>
    <s v="Digital Print"/>
    <x v="2"/>
    <s v="NYD"/>
    <n v="144.78"/>
    <n v="119"/>
    <s v="12271-01"/>
    <s v="Mtrs"/>
    <x v="60"/>
    <x v="0"/>
    <x v="62"/>
    <x v="0"/>
    <n v="1000"/>
    <m/>
    <n v="60"/>
    <s v="Yes"/>
    <m/>
    <m/>
    <s v="Updated"/>
  </r>
  <r>
    <n v="252"/>
    <x v="0"/>
    <s v="VH"/>
    <s v="F326VHSH1005"/>
    <x v="0"/>
    <n v="0"/>
    <n v="1202454"/>
    <x v="3"/>
    <x v="3"/>
    <x v="1"/>
    <x v="1"/>
    <x v="1"/>
    <x v="47"/>
    <x v="8"/>
    <x v="10"/>
    <m/>
    <s v="Digital Print"/>
    <x v="2"/>
    <s v="NYD"/>
    <n v="144.78"/>
    <n v="119"/>
    <s v="12271-01"/>
    <s v="Mtrs"/>
    <x v="60"/>
    <x v="0"/>
    <x v="62"/>
    <x v="0"/>
    <n v="1000"/>
    <m/>
    <n v="60"/>
    <s v="Yes"/>
    <m/>
    <m/>
    <s v="Updated"/>
  </r>
  <r>
    <n v="253"/>
    <x v="0"/>
    <s v="VH"/>
    <s v="F326VHSH1041"/>
    <x v="0"/>
    <n v="0"/>
    <n v="1202454"/>
    <x v="3"/>
    <x v="3"/>
    <x v="1"/>
    <x v="1"/>
    <x v="1"/>
    <x v="47"/>
    <x v="8"/>
    <x v="10"/>
    <m/>
    <s v="Digital Print"/>
    <x v="2"/>
    <s v="NYD"/>
    <n v="144.78"/>
    <n v="119"/>
    <s v="12278-01"/>
    <s v="Mtrs"/>
    <x v="60"/>
    <x v="0"/>
    <x v="62"/>
    <x v="0"/>
    <n v="1000"/>
    <m/>
    <n v="60"/>
    <s v="Yes"/>
    <m/>
    <m/>
    <s v="Updated"/>
  </r>
  <r>
    <n v="254"/>
    <x v="0"/>
    <s v="VH"/>
    <s v="F326VHSH1042"/>
    <x v="0"/>
    <n v="0"/>
    <n v="1202454"/>
    <x v="3"/>
    <x v="3"/>
    <x v="1"/>
    <x v="1"/>
    <x v="1"/>
    <x v="47"/>
    <x v="8"/>
    <x v="10"/>
    <m/>
    <s v="Digital Print"/>
    <x v="2"/>
    <s v="NYD"/>
    <n v="144.78"/>
    <n v="119"/>
    <s v="12275-01"/>
    <s v="Mtrs"/>
    <x v="60"/>
    <x v="0"/>
    <x v="62"/>
    <x v="0"/>
    <n v="1000"/>
    <m/>
    <n v="60"/>
    <s v="Yes"/>
    <m/>
    <m/>
    <s v="Updated"/>
  </r>
  <r>
    <n v="255"/>
    <x v="0"/>
    <s v="VH"/>
    <s v="F326VHSH1043"/>
    <x v="0"/>
    <n v="0"/>
    <n v="1202454"/>
    <x v="3"/>
    <x v="3"/>
    <x v="1"/>
    <x v="1"/>
    <x v="1"/>
    <x v="47"/>
    <x v="8"/>
    <x v="10"/>
    <m/>
    <s v="Digital Print"/>
    <x v="2"/>
    <s v="NYD"/>
    <n v="144.78"/>
    <n v="119"/>
    <s v="12274-01"/>
    <s v="Mtrs"/>
    <x v="60"/>
    <x v="0"/>
    <x v="62"/>
    <x v="0"/>
    <n v="1000"/>
    <m/>
    <n v="60"/>
    <s v="Yes"/>
    <m/>
    <m/>
    <s v="Updated"/>
  </r>
  <r>
    <n v="256"/>
    <x v="0"/>
    <s v="VH"/>
    <s v="F326VHSH1044"/>
    <x v="0"/>
    <n v="0"/>
    <n v="1202454"/>
    <x v="3"/>
    <x v="3"/>
    <x v="1"/>
    <x v="1"/>
    <x v="1"/>
    <x v="47"/>
    <x v="8"/>
    <x v="10"/>
    <m/>
    <s v="Digital Print"/>
    <x v="2"/>
    <s v="NYD"/>
    <n v="144.78"/>
    <n v="119"/>
    <s v="12273-01"/>
    <s v="Mtrs"/>
    <x v="60"/>
    <x v="0"/>
    <x v="62"/>
    <x v="0"/>
    <n v="1000"/>
    <m/>
    <n v="60"/>
    <s v="Yes"/>
    <m/>
    <m/>
    <s v="Updated"/>
  </r>
  <r>
    <n v="257"/>
    <x v="0"/>
    <s v="VH"/>
    <s v="F326VHSH1045"/>
    <x v="0"/>
    <n v="0"/>
    <n v="1202454"/>
    <x v="3"/>
    <x v="3"/>
    <x v="1"/>
    <x v="1"/>
    <x v="1"/>
    <x v="47"/>
    <x v="8"/>
    <x v="10"/>
    <m/>
    <s v="Digital Print"/>
    <x v="2"/>
    <s v="NYD"/>
    <n v="144.78"/>
    <n v="119"/>
    <s v="12272-01"/>
    <s v="Mtrs"/>
    <x v="60"/>
    <x v="0"/>
    <x v="62"/>
    <x v="0"/>
    <n v="1000"/>
    <m/>
    <n v="60"/>
    <s v="Yes"/>
    <m/>
    <m/>
    <s v="Updated"/>
  </r>
  <r>
    <n v="258"/>
    <x v="0"/>
    <s v="VH"/>
    <s v="F326VHSH1046"/>
    <x v="0"/>
    <n v="0"/>
    <n v="1202454"/>
    <x v="3"/>
    <x v="3"/>
    <x v="1"/>
    <x v="1"/>
    <x v="1"/>
    <x v="47"/>
    <x v="8"/>
    <x v="10"/>
    <m/>
    <s v="Digital Print"/>
    <x v="2"/>
    <s v="NYD"/>
    <n v="144.78"/>
    <n v="119"/>
    <s v="12277-01"/>
    <s v="Mtrs"/>
    <x v="60"/>
    <x v="0"/>
    <x v="62"/>
    <x v="0"/>
    <n v="1000"/>
    <m/>
    <n v="60"/>
    <s v="Yes"/>
    <m/>
    <m/>
    <s v="Updated"/>
  </r>
  <r>
    <n v="259"/>
    <x v="0"/>
    <s v="VH"/>
    <s v="F326VHSH1047"/>
    <x v="0"/>
    <n v="0"/>
    <n v="1202454"/>
    <x v="3"/>
    <x v="3"/>
    <x v="1"/>
    <x v="1"/>
    <x v="1"/>
    <x v="47"/>
    <x v="8"/>
    <x v="10"/>
    <m/>
    <s v="Digital Print"/>
    <x v="2"/>
    <s v="NYD"/>
    <n v="144.78"/>
    <n v="119"/>
    <s v="12269-02"/>
    <s v="Mtrs"/>
    <x v="60"/>
    <x v="0"/>
    <x v="62"/>
    <x v="0"/>
    <n v="1000"/>
    <m/>
    <n v="60"/>
    <s v="Yes"/>
    <m/>
    <m/>
    <s v="Updated"/>
  </r>
  <r>
    <n v="260"/>
    <x v="0"/>
    <s v="VH"/>
    <s v="F326VHSH1048"/>
    <x v="0"/>
    <n v="0"/>
    <n v="1202454"/>
    <x v="3"/>
    <x v="3"/>
    <x v="1"/>
    <x v="1"/>
    <x v="1"/>
    <x v="47"/>
    <x v="8"/>
    <x v="10"/>
    <m/>
    <s v="Digital Print"/>
    <x v="2"/>
    <s v="NYD"/>
    <n v="144.78"/>
    <n v="119"/>
    <s v="12269-01"/>
    <s v="Mtrs"/>
    <x v="60"/>
    <x v="0"/>
    <x v="62"/>
    <x v="0"/>
    <n v="1000"/>
    <m/>
    <n v="60"/>
    <s v="Yes"/>
    <m/>
    <m/>
    <s v="Updated"/>
  </r>
  <r>
    <n v="261"/>
    <x v="0"/>
    <s v="VH"/>
    <s v="F326VHSH1049"/>
    <x v="0"/>
    <n v="0"/>
    <n v="1202454"/>
    <x v="3"/>
    <x v="3"/>
    <x v="1"/>
    <x v="1"/>
    <x v="1"/>
    <x v="47"/>
    <x v="8"/>
    <x v="10"/>
    <m/>
    <s v="Rotary Print"/>
    <x v="3"/>
    <s v="NYD"/>
    <n v="144.78"/>
    <n v="119"/>
    <s v="12281-01"/>
    <s v="Mtrs"/>
    <x v="59"/>
    <x v="0"/>
    <x v="61"/>
    <x v="0"/>
    <n v="1000"/>
    <m/>
    <n v="60"/>
    <s v="Yes"/>
    <m/>
    <m/>
    <s v="Updated"/>
  </r>
  <r>
    <n v="262"/>
    <x v="0"/>
    <s v="VH"/>
    <s v="F326VHSH1050"/>
    <x v="0"/>
    <n v="0"/>
    <n v="1202454"/>
    <x v="3"/>
    <x v="3"/>
    <x v="1"/>
    <x v="1"/>
    <x v="1"/>
    <x v="47"/>
    <x v="8"/>
    <x v="10"/>
    <m/>
    <s v="Rotary Print"/>
    <x v="3"/>
    <s v="NYD"/>
    <n v="144.78"/>
    <n v="119"/>
    <s v="12281-02"/>
    <s v="Mtrs"/>
    <x v="59"/>
    <x v="0"/>
    <x v="61"/>
    <x v="0"/>
    <n v="1000"/>
    <m/>
    <n v="60"/>
    <s v="Yes"/>
    <m/>
    <m/>
    <s v="Updated"/>
  </r>
  <r>
    <n v="263"/>
    <x v="0"/>
    <s v="VH"/>
    <s v="F326VHSH1051"/>
    <x v="0"/>
    <n v="0"/>
    <n v="1202454"/>
    <x v="3"/>
    <x v="3"/>
    <x v="1"/>
    <x v="1"/>
    <x v="1"/>
    <x v="47"/>
    <x v="8"/>
    <x v="10"/>
    <m/>
    <s v="Digital Print"/>
    <x v="2"/>
    <s v="NYD"/>
    <n v="144.78"/>
    <n v="119"/>
    <s v="12276-01"/>
    <s v="Mtrs"/>
    <x v="60"/>
    <x v="0"/>
    <x v="62"/>
    <x v="0"/>
    <n v="1000"/>
    <m/>
    <n v="60"/>
    <s v="Yes"/>
    <m/>
    <m/>
    <s v="Updated"/>
  </r>
  <r>
    <n v="264"/>
    <x v="0"/>
    <s v="VH"/>
    <s v="F326VHSH1052"/>
    <x v="0"/>
    <n v="0"/>
    <n v="1202454"/>
    <x v="3"/>
    <x v="3"/>
    <x v="1"/>
    <x v="1"/>
    <x v="1"/>
    <x v="47"/>
    <x v="8"/>
    <x v="10"/>
    <m/>
    <s v="Digital Print"/>
    <x v="2"/>
    <s v="NYD"/>
    <n v="144.78"/>
    <n v="119"/>
    <s v="12276-02"/>
    <s v="Mtrs"/>
    <x v="60"/>
    <x v="0"/>
    <x v="62"/>
    <x v="0"/>
    <n v="1000"/>
    <m/>
    <n v="60"/>
    <s v="Yes"/>
    <m/>
    <m/>
    <s v="Updated"/>
  </r>
  <r>
    <n v="265"/>
    <x v="0"/>
    <s v="VH"/>
    <s v="F326VHSH1401"/>
    <x v="0"/>
    <n v="0"/>
    <n v="1202454"/>
    <x v="3"/>
    <x v="3"/>
    <x v="1"/>
    <x v="1"/>
    <x v="1"/>
    <x v="47"/>
    <x v="8"/>
    <x v="10"/>
    <m/>
    <s v="Rotary Print"/>
    <x v="3"/>
    <s v="NYD"/>
    <n v="144.78"/>
    <n v="119"/>
    <s v="12283-01"/>
    <s v="Mtrs"/>
    <x v="59"/>
    <x v="0"/>
    <x v="61"/>
    <x v="0"/>
    <n v="1000"/>
    <m/>
    <n v="60"/>
    <s v="Yes"/>
    <m/>
    <m/>
    <s v="Updated"/>
  </r>
  <r>
    <n v="266"/>
    <x v="0"/>
    <s v="VH"/>
    <s v="F326VHSH1402"/>
    <x v="0"/>
    <n v="0"/>
    <n v="1202454"/>
    <x v="3"/>
    <x v="3"/>
    <x v="1"/>
    <x v="1"/>
    <x v="1"/>
    <x v="47"/>
    <x v="8"/>
    <x v="10"/>
    <m/>
    <s v="Rotary Print"/>
    <x v="3"/>
    <s v="NYD"/>
    <n v="144.78"/>
    <n v="119"/>
    <s v="12283-02"/>
    <s v="Mtrs"/>
    <x v="59"/>
    <x v="0"/>
    <x v="61"/>
    <x v="0"/>
    <n v="1000"/>
    <m/>
    <n v="60"/>
    <s v="Yes"/>
    <m/>
    <m/>
    <s v="Updated"/>
  </r>
  <r>
    <n v="267"/>
    <x v="0"/>
    <s v="VH"/>
    <s v="F326VHSH1408"/>
    <x v="0"/>
    <n v="0"/>
    <n v="1202454"/>
    <x v="3"/>
    <x v="3"/>
    <x v="1"/>
    <x v="1"/>
    <x v="1"/>
    <x v="47"/>
    <x v="8"/>
    <x v="10"/>
    <m/>
    <s v="Digital Print"/>
    <x v="2"/>
    <s v="NYD"/>
    <n v="144.78"/>
    <n v="119"/>
    <s v="12267-01"/>
    <s v="Mtrs"/>
    <x v="60"/>
    <x v="0"/>
    <x v="62"/>
    <x v="0"/>
    <n v="1000"/>
    <m/>
    <n v="60"/>
    <s v="Yes"/>
    <m/>
    <m/>
    <s v="Updated"/>
  </r>
  <r>
    <n v="268"/>
    <x v="0"/>
    <s v="VH"/>
    <s v="F326VHSH1409"/>
    <x v="0"/>
    <n v="0"/>
    <n v="1202454"/>
    <x v="3"/>
    <x v="3"/>
    <x v="1"/>
    <x v="1"/>
    <x v="1"/>
    <x v="47"/>
    <x v="8"/>
    <x v="10"/>
    <m/>
    <s v="Digital Print"/>
    <x v="2"/>
    <s v="NYD"/>
    <n v="144.78"/>
    <n v="119"/>
    <s v="12267-03"/>
    <s v="Mtrs"/>
    <x v="60"/>
    <x v="0"/>
    <x v="62"/>
    <x v="0"/>
    <n v="1000"/>
    <m/>
    <n v="60"/>
    <s v="Yes"/>
    <m/>
    <m/>
    <s v="Updated"/>
  </r>
  <r>
    <n v="269"/>
    <x v="0"/>
    <s v="VH"/>
    <s v="F326VHSH1410"/>
    <x v="0"/>
    <n v="0"/>
    <n v="1202454"/>
    <x v="3"/>
    <x v="3"/>
    <x v="1"/>
    <x v="1"/>
    <x v="1"/>
    <x v="47"/>
    <x v="8"/>
    <x v="10"/>
    <m/>
    <s v="Digital Print"/>
    <x v="2"/>
    <s v="NYD"/>
    <n v="144.78"/>
    <n v="119"/>
    <s v="12267-02"/>
    <s v="Mtrs"/>
    <x v="60"/>
    <x v="0"/>
    <x v="62"/>
    <x v="0"/>
    <n v="1000"/>
    <m/>
    <n v="60"/>
    <s v="Yes"/>
    <m/>
    <m/>
    <s v="Updated"/>
  </r>
  <r>
    <n v="270"/>
    <x v="0"/>
    <s v="VH"/>
    <s v="F326VHSH1411"/>
    <x v="0"/>
    <n v="0"/>
    <n v="1202454"/>
    <x v="3"/>
    <x v="3"/>
    <x v="1"/>
    <x v="1"/>
    <x v="1"/>
    <x v="47"/>
    <x v="8"/>
    <x v="10"/>
    <m/>
    <s v="Digital Print"/>
    <x v="2"/>
    <s v="NYD"/>
    <n v="144.78"/>
    <n v="119"/>
    <s v="12268-01"/>
    <s v="Mtrs"/>
    <x v="60"/>
    <x v="0"/>
    <x v="62"/>
    <x v="0"/>
    <n v="1000"/>
    <m/>
    <n v="60"/>
    <s v="Yes"/>
    <m/>
    <m/>
    <s v="Updated"/>
  </r>
  <r>
    <n v="271"/>
    <x v="0"/>
    <s v="VH"/>
    <s v="F326VHSH1412"/>
    <x v="0"/>
    <n v="0"/>
    <n v="1202454"/>
    <x v="3"/>
    <x v="3"/>
    <x v="1"/>
    <x v="1"/>
    <x v="1"/>
    <x v="47"/>
    <x v="8"/>
    <x v="10"/>
    <m/>
    <s v="Digital Print"/>
    <x v="2"/>
    <s v="NYD"/>
    <n v="144.78"/>
    <n v="119"/>
    <s v="12268-02"/>
    <s v="Mtrs"/>
    <x v="60"/>
    <x v="0"/>
    <x v="62"/>
    <x v="0"/>
    <n v="1000"/>
    <m/>
    <n v="60"/>
    <s v="Yes"/>
    <m/>
    <m/>
    <s v="Updated"/>
  </r>
  <r>
    <n v="272"/>
    <x v="0"/>
    <s v="VS"/>
    <s v="F326VSSH1985"/>
    <x v="0"/>
    <n v="0"/>
    <n v="1202454"/>
    <x v="3"/>
    <x v="3"/>
    <x v="1"/>
    <x v="1"/>
    <x v="6"/>
    <x v="48"/>
    <x v="7"/>
    <x v="2"/>
    <m/>
    <s v="Digital Print"/>
    <x v="2"/>
    <s v="NYD"/>
    <n v="144.78"/>
    <n v="111"/>
    <s v="12265-01"/>
    <s v="Mtrs"/>
    <x v="61"/>
    <x v="0"/>
    <x v="63"/>
    <x v="0"/>
    <n v="1000"/>
    <m/>
    <n v="60"/>
    <s v="Yes"/>
    <m/>
    <m/>
    <s v="Updated"/>
  </r>
  <r>
    <n v="273"/>
    <x v="0"/>
    <s v="VS"/>
    <s v="F326VSSH1986"/>
    <x v="0"/>
    <n v="0"/>
    <n v="1202454"/>
    <x v="3"/>
    <x v="3"/>
    <x v="1"/>
    <x v="1"/>
    <x v="6"/>
    <x v="48"/>
    <x v="7"/>
    <x v="2"/>
    <m/>
    <s v="Digital Print"/>
    <x v="2"/>
    <s v="NYD"/>
    <n v="144.78"/>
    <n v="111"/>
    <s v="12265-02"/>
    <s v="Mtrs"/>
    <x v="61"/>
    <x v="0"/>
    <x v="63"/>
    <x v="0"/>
    <n v="1000"/>
    <m/>
    <n v="60"/>
    <s v="Yes"/>
    <m/>
    <m/>
    <s v="Updated"/>
  </r>
  <r>
    <n v="274"/>
    <x v="0"/>
    <s v="VS"/>
    <s v="F326VSSH1987"/>
    <x v="0"/>
    <n v="0"/>
    <n v="1202454"/>
    <x v="3"/>
    <x v="3"/>
    <x v="1"/>
    <x v="1"/>
    <x v="6"/>
    <x v="48"/>
    <x v="7"/>
    <x v="2"/>
    <m/>
    <s v="Digital Print"/>
    <x v="2"/>
    <s v="NYD"/>
    <n v="144.78"/>
    <n v="111"/>
    <s v="12266-01"/>
    <s v="Mtrs"/>
    <x v="61"/>
    <x v="0"/>
    <x v="63"/>
    <x v="0"/>
    <n v="1000"/>
    <m/>
    <n v="60"/>
    <s v="Yes"/>
    <m/>
    <m/>
    <s v="Updated"/>
  </r>
  <r>
    <n v="275"/>
    <x v="0"/>
    <s v="VS"/>
    <s v="F326VSSH1988"/>
    <x v="0"/>
    <n v="0"/>
    <n v="1202454"/>
    <x v="3"/>
    <x v="3"/>
    <x v="1"/>
    <x v="1"/>
    <x v="6"/>
    <x v="48"/>
    <x v="7"/>
    <x v="2"/>
    <m/>
    <s v="Digital Print"/>
    <x v="2"/>
    <s v="NYD"/>
    <n v="144.78"/>
    <n v="111"/>
    <s v="12266-02"/>
    <s v="Mtrs"/>
    <x v="61"/>
    <x v="0"/>
    <x v="63"/>
    <x v="0"/>
    <n v="1000"/>
    <m/>
    <n v="60"/>
    <s v="Yes"/>
    <m/>
    <m/>
    <s v="Updated"/>
  </r>
  <r>
    <n v="276"/>
    <x v="0"/>
    <s v="VS"/>
    <s v="F326VSSH1989"/>
    <x v="0"/>
    <n v="0"/>
    <n v="1202454"/>
    <x v="3"/>
    <x v="3"/>
    <x v="1"/>
    <x v="1"/>
    <x v="6"/>
    <x v="48"/>
    <x v="7"/>
    <x v="2"/>
    <m/>
    <s v="Digital Print"/>
    <x v="2"/>
    <s v="NYD"/>
    <n v="144.78"/>
    <n v="111"/>
    <s v="12264-01"/>
    <s v="Mtrs"/>
    <x v="61"/>
    <x v="0"/>
    <x v="63"/>
    <x v="0"/>
    <n v="1000"/>
    <m/>
    <n v="60"/>
    <s v="Yes"/>
    <m/>
    <m/>
    <s v="Updated"/>
  </r>
  <r>
    <n v="277"/>
    <x v="0"/>
    <s v="VS"/>
    <s v="F326VSSH1990"/>
    <x v="0"/>
    <n v="0"/>
    <n v="1202454"/>
    <x v="3"/>
    <x v="3"/>
    <x v="1"/>
    <x v="1"/>
    <x v="6"/>
    <x v="48"/>
    <x v="7"/>
    <x v="2"/>
    <m/>
    <s v="Digital Print"/>
    <x v="2"/>
    <s v="NYD"/>
    <n v="144.78"/>
    <n v="111"/>
    <s v="12264-02"/>
    <s v="Mtrs"/>
    <x v="61"/>
    <x v="0"/>
    <x v="63"/>
    <x v="0"/>
    <n v="1000"/>
    <m/>
    <n v="60"/>
    <s v="Yes"/>
    <m/>
    <m/>
    <s v="Updated"/>
  </r>
  <r>
    <n v="278"/>
    <x v="0"/>
    <s v="VS"/>
    <s v="F326VSSH3153"/>
    <x v="0"/>
    <n v="0"/>
    <n v="1202454"/>
    <x v="3"/>
    <x v="3"/>
    <x v="1"/>
    <x v="1"/>
    <x v="13"/>
    <x v="46"/>
    <x v="7"/>
    <x v="2"/>
    <m/>
    <s v="Digital Print"/>
    <x v="2"/>
    <s v="NYD"/>
    <n v="142.24"/>
    <n v="120"/>
    <s v="12316-01"/>
    <s v="Mtrs"/>
    <x v="57"/>
    <x v="0"/>
    <x v="59"/>
    <x v="0"/>
    <n v="1000"/>
    <m/>
    <n v="60"/>
    <s v="Yes"/>
    <m/>
    <m/>
    <s v="Updated"/>
  </r>
  <r>
    <n v="279"/>
    <x v="0"/>
    <s v="VS"/>
    <s v="F326VSSH3154"/>
    <x v="0"/>
    <n v="0"/>
    <n v="1202454"/>
    <x v="3"/>
    <x v="3"/>
    <x v="1"/>
    <x v="1"/>
    <x v="13"/>
    <x v="46"/>
    <x v="7"/>
    <x v="2"/>
    <m/>
    <s v="Digital Print"/>
    <x v="2"/>
    <s v="NYD"/>
    <n v="142.24"/>
    <n v="120"/>
    <s v="12316-02"/>
    <s v="Mtrs"/>
    <x v="57"/>
    <x v="0"/>
    <x v="59"/>
    <x v="0"/>
    <n v="1000"/>
    <m/>
    <n v="60"/>
    <s v="Yes"/>
    <m/>
    <m/>
    <s v="Updated"/>
  </r>
  <r>
    <n v="280"/>
    <x v="0"/>
    <s v="VS"/>
    <s v="F326VSSH3155"/>
    <x v="0"/>
    <n v="0"/>
    <n v="1202454"/>
    <x v="3"/>
    <x v="3"/>
    <x v="1"/>
    <x v="1"/>
    <x v="13"/>
    <x v="46"/>
    <x v="7"/>
    <x v="2"/>
    <m/>
    <s v="Digital Print"/>
    <x v="2"/>
    <s v="NYD"/>
    <n v="142.24"/>
    <n v="120"/>
    <s v="11696-01"/>
    <s v="Mtrs"/>
    <x v="57"/>
    <x v="0"/>
    <x v="59"/>
    <x v="0"/>
    <n v="1000"/>
    <m/>
    <n v="60"/>
    <s v="Yes"/>
    <m/>
    <m/>
    <s v="Updated"/>
  </r>
  <r>
    <n v="281"/>
    <x v="0"/>
    <s v="VS"/>
    <s v="F326VSSH3156"/>
    <x v="0"/>
    <n v="0"/>
    <n v="1202454"/>
    <x v="3"/>
    <x v="3"/>
    <x v="1"/>
    <x v="1"/>
    <x v="13"/>
    <x v="46"/>
    <x v="7"/>
    <x v="2"/>
    <m/>
    <s v="Digital Print"/>
    <x v="2"/>
    <s v="NYD"/>
    <n v="142.24"/>
    <n v="120"/>
    <s v="11696-01"/>
    <s v="Mtrs"/>
    <x v="57"/>
    <x v="0"/>
    <x v="59"/>
    <x v="0"/>
    <n v="1000"/>
    <m/>
    <n v="60"/>
    <s v="Yes"/>
    <m/>
    <m/>
    <s v="Updated"/>
  </r>
  <r>
    <n v="282"/>
    <x v="0"/>
    <s v="VS"/>
    <s v="F326VSSH3157"/>
    <x v="0"/>
    <n v="0"/>
    <n v="1202454"/>
    <x v="3"/>
    <x v="3"/>
    <x v="1"/>
    <x v="1"/>
    <x v="13"/>
    <x v="46"/>
    <x v="7"/>
    <x v="2"/>
    <m/>
    <s v="Digital Print"/>
    <x v="2"/>
    <s v="NYD"/>
    <n v="142.24"/>
    <n v="120"/>
    <s v="12337-01"/>
    <s v="Mtrs"/>
    <x v="57"/>
    <x v="0"/>
    <x v="59"/>
    <x v="0"/>
    <n v="1000"/>
    <m/>
    <n v="60"/>
    <s v="Yes"/>
    <m/>
    <m/>
    <s v="Updated"/>
  </r>
  <r>
    <n v="283"/>
    <x v="0"/>
    <s v="VS"/>
    <s v="F326VSSH3158"/>
    <x v="0"/>
    <n v="0"/>
    <n v="1202454"/>
    <x v="3"/>
    <x v="3"/>
    <x v="1"/>
    <x v="1"/>
    <x v="13"/>
    <x v="46"/>
    <x v="7"/>
    <x v="2"/>
    <m/>
    <s v="Digital Print"/>
    <x v="2"/>
    <s v="NYD"/>
    <n v="142.24"/>
    <n v="120"/>
    <s v="12337-02"/>
    <s v="Mtrs"/>
    <x v="57"/>
    <x v="0"/>
    <x v="59"/>
    <x v="0"/>
    <n v="1000"/>
    <m/>
    <n v="60"/>
    <s v="Yes"/>
    <m/>
    <m/>
    <s v="Updated"/>
  </r>
  <r>
    <n v="284"/>
    <x v="0"/>
    <s v="VS"/>
    <s v="F326VSSH3184"/>
    <x v="0"/>
    <n v="0"/>
    <n v="1202454"/>
    <x v="3"/>
    <x v="3"/>
    <x v="1"/>
    <x v="1"/>
    <x v="6"/>
    <x v="48"/>
    <x v="7"/>
    <x v="2"/>
    <m/>
    <s v="Digital Print"/>
    <x v="2"/>
    <s v="NYD"/>
    <n v="144.78"/>
    <n v="111"/>
    <s v="12315-02"/>
    <s v="Mtrs"/>
    <x v="61"/>
    <x v="0"/>
    <x v="63"/>
    <x v="0"/>
    <n v="1000"/>
    <m/>
    <n v="60"/>
    <s v="Yes"/>
    <m/>
    <m/>
    <s v="Updated"/>
  </r>
  <r>
    <n v="285"/>
    <x v="0"/>
    <s v="VS"/>
    <s v="F326VSSH3185"/>
    <x v="0"/>
    <n v="0"/>
    <n v="1202454"/>
    <x v="3"/>
    <x v="3"/>
    <x v="1"/>
    <x v="1"/>
    <x v="6"/>
    <x v="48"/>
    <x v="7"/>
    <x v="2"/>
    <m/>
    <s v="Digital Print"/>
    <x v="2"/>
    <s v="NYD"/>
    <n v="144.78"/>
    <n v="111"/>
    <s v="12315-01"/>
    <s v="Mtrs"/>
    <x v="61"/>
    <x v="0"/>
    <x v="63"/>
    <x v="0"/>
    <n v="1000"/>
    <m/>
    <n v="60"/>
    <s v="Yes"/>
    <m/>
    <m/>
    <s v="Updated"/>
  </r>
  <r>
    <n v="286"/>
    <x v="0"/>
    <s v="VS"/>
    <s v="F326VSSH3186"/>
    <x v="0"/>
    <n v="0"/>
    <n v="1202454"/>
    <x v="3"/>
    <x v="3"/>
    <x v="1"/>
    <x v="1"/>
    <x v="6"/>
    <x v="48"/>
    <x v="7"/>
    <x v="2"/>
    <m/>
    <s v="Digital Print"/>
    <x v="2"/>
    <s v="NYD"/>
    <n v="144.78"/>
    <n v="111"/>
    <s v="12314-01"/>
    <s v="Mtrs"/>
    <x v="61"/>
    <x v="0"/>
    <x v="63"/>
    <x v="0"/>
    <n v="1000"/>
    <m/>
    <n v="60"/>
    <s v="Yes"/>
    <m/>
    <m/>
    <s v="Updated"/>
  </r>
  <r>
    <n v="287"/>
    <x v="0"/>
    <s v="VS"/>
    <s v="F326VSSH3187"/>
    <x v="0"/>
    <n v="0"/>
    <n v="1202454"/>
    <x v="3"/>
    <x v="3"/>
    <x v="1"/>
    <x v="1"/>
    <x v="6"/>
    <x v="48"/>
    <x v="7"/>
    <x v="2"/>
    <m/>
    <s v="Digital Print"/>
    <x v="2"/>
    <s v="NYD"/>
    <n v="144.78"/>
    <n v="111"/>
    <s v="12314-02"/>
    <s v="Mtrs"/>
    <x v="61"/>
    <x v="0"/>
    <x v="63"/>
    <x v="0"/>
    <n v="1000"/>
    <m/>
    <n v="60"/>
    <s v="Yes"/>
    <m/>
    <m/>
    <s v="Updated"/>
  </r>
  <r>
    <n v="288"/>
    <x v="0"/>
    <s v="VD"/>
    <s v="F525VDSH8769"/>
    <x v="0"/>
    <n v="0"/>
    <n v="1202454"/>
    <x v="3"/>
    <x v="3"/>
    <x v="1"/>
    <x v="1"/>
    <x v="1"/>
    <x v="47"/>
    <x v="8"/>
    <x v="2"/>
    <m/>
    <s v="Digital Print"/>
    <x v="2"/>
    <s v="NYD"/>
    <n v="144.78"/>
    <n v="119"/>
    <s v="12210-02"/>
    <s v="Mtrs"/>
    <x v="58"/>
    <x v="0"/>
    <x v="60"/>
    <x v="0"/>
    <n v="1000"/>
    <m/>
    <n v="60"/>
    <s v="Yes"/>
    <m/>
    <m/>
    <s v="Updated"/>
  </r>
  <r>
    <n v="289"/>
    <x v="0"/>
    <s v="VD"/>
    <s v="F525VDSH8770"/>
    <x v="0"/>
    <n v="0"/>
    <n v="1202454"/>
    <x v="3"/>
    <x v="3"/>
    <x v="1"/>
    <x v="1"/>
    <x v="1"/>
    <x v="47"/>
    <x v="8"/>
    <x v="2"/>
    <m/>
    <s v="Digital Print"/>
    <x v="2"/>
    <s v="NYD"/>
    <n v="144.78"/>
    <n v="119"/>
    <s v="12210-03"/>
    <s v="Mtrs"/>
    <x v="58"/>
    <x v="0"/>
    <x v="60"/>
    <x v="0"/>
    <n v="1000"/>
    <m/>
    <n v="60"/>
    <s v="Yes"/>
    <m/>
    <m/>
    <s v="Updated"/>
  </r>
  <r>
    <n v="290"/>
    <x v="0"/>
    <s v="VD"/>
    <s v="F525VDSH8773"/>
    <x v="0"/>
    <n v="0"/>
    <n v="1202454"/>
    <x v="3"/>
    <x v="3"/>
    <x v="1"/>
    <x v="1"/>
    <x v="1"/>
    <x v="47"/>
    <x v="8"/>
    <x v="2"/>
    <m/>
    <s v="Digital Print"/>
    <x v="2"/>
    <s v="NYD"/>
    <n v="144.78"/>
    <n v="119"/>
    <s v="12357-01"/>
    <s v="Mtrs"/>
    <x v="58"/>
    <x v="0"/>
    <x v="60"/>
    <x v="0"/>
    <n v="1000"/>
    <m/>
    <n v="60"/>
    <s v="Yes"/>
    <m/>
    <m/>
    <s v="Updated"/>
  </r>
  <r>
    <n v="291"/>
    <x v="0"/>
    <s v="VD"/>
    <s v="F525VDSH8774"/>
    <x v="0"/>
    <n v="0"/>
    <n v="1202454"/>
    <x v="3"/>
    <x v="3"/>
    <x v="1"/>
    <x v="1"/>
    <x v="1"/>
    <x v="47"/>
    <x v="8"/>
    <x v="2"/>
    <m/>
    <s v="Digital Print"/>
    <x v="2"/>
    <s v="NYD"/>
    <n v="144.78"/>
    <n v="119"/>
    <s v="12357-02"/>
    <s v="Mtrs"/>
    <x v="58"/>
    <x v="0"/>
    <x v="60"/>
    <x v="0"/>
    <n v="1000"/>
    <m/>
    <n v="60"/>
    <s v="Yes"/>
    <m/>
    <m/>
    <s v="Updated"/>
  </r>
  <r>
    <n v="292"/>
    <x v="0"/>
    <s v="VD"/>
    <s v="F525VDSH8775"/>
    <x v="0"/>
    <n v="0"/>
    <n v="1202454"/>
    <x v="3"/>
    <x v="3"/>
    <x v="1"/>
    <x v="1"/>
    <x v="1"/>
    <x v="47"/>
    <x v="8"/>
    <x v="2"/>
    <m/>
    <s v="Digital Print"/>
    <x v="2"/>
    <s v="NYD"/>
    <n v="144.78"/>
    <n v="119"/>
    <s v="12211-02"/>
    <s v="Mtrs"/>
    <x v="58"/>
    <x v="0"/>
    <x v="60"/>
    <x v="0"/>
    <n v="1000"/>
    <m/>
    <n v="60"/>
    <s v="Yes"/>
    <m/>
    <m/>
    <s v="Updated"/>
  </r>
  <r>
    <n v="293"/>
    <x v="0"/>
    <s v="VD"/>
    <s v="F525VDSH8778"/>
    <x v="0"/>
    <n v="0"/>
    <n v="1202454"/>
    <x v="3"/>
    <x v="3"/>
    <x v="1"/>
    <x v="1"/>
    <x v="1"/>
    <x v="47"/>
    <x v="8"/>
    <x v="2"/>
    <m/>
    <s v="Digital Print"/>
    <x v="2"/>
    <s v="NYD"/>
    <n v="144.78"/>
    <n v="119"/>
    <s v="12359-02"/>
    <s v="Mtrs"/>
    <x v="58"/>
    <x v="0"/>
    <x v="60"/>
    <x v="0"/>
    <n v="1000"/>
    <m/>
    <n v="60"/>
    <s v="Yes"/>
    <m/>
    <m/>
    <s v="Updated"/>
  </r>
  <r>
    <n v="294"/>
    <x v="0"/>
    <s v="VD"/>
    <s v="F525VDSH8779"/>
    <x v="0"/>
    <n v="0"/>
    <n v="1202454"/>
    <x v="3"/>
    <x v="3"/>
    <x v="1"/>
    <x v="1"/>
    <x v="1"/>
    <x v="47"/>
    <x v="8"/>
    <x v="2"/>
    <m/>
    <s v="Digital Print"/>
    <x v="2"/>
    <s v="NYD"/>
    <n v="144.78"/>
    <n v="119"/>
    <s v="12359-03"/>
    <s v="Mtrs"/>
    <x v="58"/>
    <x v="0"/>
    <x v="60"/>
    <x v="0"/>
    <n v="1000"/>
    <m/>
    <n v="60"/>
    <s v="Yes"/>
    <m/>
    <m/>
    <s v="Updated"/>
  </r>
  <r>
    <n v="295"/>
    <x v="0"/>
    <s v="VD"/>
    <s v="F525VDSH8452"/>
    <x v="0"/>
    <n v="0"/>
    <n v="1202454"/>
    <x v="3"/>
    <x v="3"/>
    <x v="1"/>
    <x v="1"/>
    <x v="1"/>
    <x v="47"/>
    <x v="8"/>
    <x v="2"/>
    <m/>
    <s v="Digital Print"/>
    <x v="2"/>
    <s v="NYD"/>
    <n v="144.78"/>
    <n v="119"/>
    <s v="12358-01"/>
    <s v="Mtrs"/>
    <x v="58"/>
    <x v="0"/>
    <x v="60"/>
    <x v="0"/>
    <n v="1000"/>
    <m/>
    <n v="60"/>
    <s v="Yes"/>
    <m/>
    <m/>
    <s v="Updated"/>
  </r>
  <r>
    <n v="296"/>
    <x v="0"/>
    <s v="VD"/>
    <s v="F525VDSH8453"/>
    <x v="0"/>
    <n v="0"/>
    <n v="1202454"/>
    <x v="3"/>
    <x v="3"/>
    <x v="1"/>
    <x v="1"/>
    <x v="1"/>
    <x v="47"/>
    <x v="8"/>
    <x v="2"/>
    <m/>
    <s v="Digital Print"/>
    <x v="2"/>
    <s v="NYD"/>
    <n v="144.78"/>
    <n v="119"/>
    <s v="12358-02"/>
    <s v="Mtrs"/>
    <x v="58"/>
    <x v="0"/>
    <x v="60"/>
    <x v="0"/>
    <n v="1000"/>
    <m/>
    <n v="60"/>
    <s v="Yes"/>
    <m/>
    <m/>
    <s v="Updated"/>
  </r>
  <r>
    <n v="297"/>
    <x v="0"/>
    <s v="VD"/>
    <s v="F525VDSH8448"/>
    <x v="0"/>
    <n v="0"/>
    <n v="1202454"/>
    <x v="3"/>
    <x v="3"/>
    <x v="1"/>
    <x v="1"/>
    <x v="1"/>
    <x v="47"/>
    <x v="8"/>
    <x v="2"/>
    <m/>
    <s v="Digital Print"/>
    <x v="2"/>
    <s v="NYD"/>
    <n v="144.78"/>
    <n v="119"/>
    <m/>
    <s v="Mtrs"/>
    <x v="58"/>
    <x v="0"/>
    <x v="60"/>
    <x v="0"/>
    <n v="1000"/>
    <m/>
    <n v="60"/>
    <s v="Yes"/>
    <m/>
    <m/>
    <s v="Updated"/>
  </r>
  <r>
    <n v="298"/>
    <x v="0"/>
    <s v="VD"/>
    <s v="F525VDSH8451"/>
    <x v="0"/>
    <n v="0"/>
    <n v="1202454"/>
    <x v="3"/>
    <x v="3"/>
    <x v="1"/>
    <x v="1"/>
    <x v="1"/>
    <x v="47"/>
    <x v="8"/>
    <x v="2"/>
    <m/>
    <s v="Digital Print"/>
    <x v="2"/>
    <s v="NYD"/>
    <n v="144.78"/>
    <n v="119"/>
    <s v="12359-01"/>
    <s v="Mtrs"/>
    <x v="58"/>
    <x v="0"/>
    <x v="60"/>
    <x v="0"/>
    <n v="1000"/>
    <m/>
    <n v="60"/>
    <s v="Yes"/>
    <m/>
    <m/>
    <s v="Updated"/>
  </r>
  <r>
    <n v="299"/>
    <x v="0"/>
    <s v="VD"/>
    <s v="F525VDSH8446"/>
    <x v="0"/>
    <n v="0"/>
    <n v="1202454"/>
    <x v="3"/>
    <x v="3"/>
    <x v="1"/>
    <x v="1"/>
    <x v="1"/>
    <x v="47"/>
    <x v="8"/>
    <x v="2"/>
    <m/>
    <s v="Digital Print"/>
    <x v="2"/>
    <s v="NYD"/>
    <n v="144.78"/>
    <n v="119"/>
    <s v="9688-05"/>
    <s v="Mtrs"/>
    <x v="58"/>
    <x v="0"/>
    <x v="60"/>
    <x v="0"/>
    <n v="1000"/>
    <m/>
    <n v="60"/>
    <s v="Yes"/>
    <m/>
    <m/>
    <s v="Updated"/>
  </r>
  <r>
    <n v="300"/>
    <x v="0"/>
    <s v="VD"/>
    <s v="F525VDSH8447"/>
    <x v="0"/>
    <n v="0"/>
    <n v="1202454"/>
    <x v="3"/>
    <x v="3"/>
    <x v="1"/>
    <x v="1"/>
    <x v="1"/>
    <x v="47"/>
    <x v="8"/>
    <x v="2"/>
    <m/>
    <s v="Digital Print"/>
    <x v="2"/>
    <s v="NYD"/>
    <n v="144.78"/>
    <n v="119"/>
    <s v="9688-04"/>
    <s v="Mtrs"/>
    <x v="58"/>
    <x v="0"/>
    <x v="60"/>
    <x v="0"/>
    <n v="1000"/>
    <m/>
    <n v="60"/>
    <s v="Yes"/>
    <m/>
    <m/>
    <s v="Updated"/>
  </r>
  <r>
    <n v="301"/>
    <x v="0"/>
    <s v="VD"/>
    <s v="F326VDSH3301"/>
    <x v="0"/>
    <n v="0"/>
    <n v="1202454"/>
    <x v="3"/>
    <x v="3"/>
    <x v="1"/>
    <x v="1"/>
    <x v="1"/>
    <x v="47"/>
    <x v="8"/>
    <x v="2"/>
    <m/>
    <s v="Digital Print"/>
    <x v="2"/>
    <s v="NYD"/>
    <n v="144.78"/>
    <n v="119"/>
    <s v="12360-01"/>
    <s v="Mtrs"/>
    <x v="58"/>
    <x v="0"/>
    <x v="60"/>
    <x v="0"/>
    <n v="1000"/>
    <m/>
    <n v="60"/>
    <s v="Yes"/>
    <m/>
    <m/>
    <s v="Updated"/>
  </r>
  <r>
    <n v="302"/>
    <x v="0"/>
    <s v="VD"/>
    <s v="F326VDSH3302"/>
    <x v="0"/>
    <n v="0"/>
    <n v="1202454"/>
    <x v="3"/>
    <x v="3"/>
    <x v="1"/>
    <x v="1"/>
    <x v="1"/>
    <x v="47"/>
    <x v="8"/>
    <x v="2"/>
    <m/>
    <s v="Digital Print"/>
    <x v="2"/>
    <s v="NYD"/>
    <n v="144.78"/>
    <n v="119"/>
    <s v="12360-02"/>
    <s v="Mtrs"/>
    <x v="58"/>
    <x v="0"/>
    <x v="60"/>
    <x v="0"/>
    <n v="1000"/>
    <m/>
    <n v="60"/>
    <s v="Yes"/>
    <m/>
    <m/>
    <s v="Updated"/>
  </r>
  <r>
    <n v="303"/>
    <x v="0"/>
    <s v="VS"/>
    <s v="F326VSSH3126"/>
    <x v="0"/>
    <n v="0"/>
    <n v="1202454"/>
    <x v="3"/>
    <x v="3"/>
    <x v="1"/>
    <x v="1"/>
    <x v="6"/>
    <x v="48"/>
    <x v="7"/>
    <x v="2"/>
    <m/>
    <s v="Digital Print"/>
    <x v="2"/>
    <s v="NYD"/>
    <n v="144.78"/>
    <n v="111"/>
    <s v="12312-02"/>
    <s v="Mtrs"/>
    <x v="61"/>
    <x v="0"/>
    <x v="63"/>
    <x v="0"/>
    <n v="1000"/>
    <m/>
    <n v="60"/>
    <s v="Yes"/>
    <m/>
    <m/>
    <s v="Updated"/>
  </r>
  <r>
    <n v="304"/>
    <x v="0"/>
    <s v="VS"/>
    <s v="F326VSSH3127"/>
    <x v="0"/>
    <n v="0"/>
    <n v="1202454"/>
    <x v="3"/>
    <x v="3"/>
    <x v="1"/>
    <x v="1"/>
    <x v="6"/>
    <x v="48"/>
    <x v="7"/>
    <x v="2"/>
    <m/>
    <s v="Digital Print"/>
    <x v="2"/>
    <s v="NYD"/>
    <n v="144.78"/>
    <n v="111"/>
    <s v="12312-01"/>
    <s v="Mtrs"/>
    <x v="61"/>
    <x v="0"/>
    <x v="63"/>
    <x v="0"/>
    <n v="1000"/>
    <m/>
    <n v="60"/>
    <s v="Yes"/>
    <m/>
    <m/>
    <s v="Updated"/>
  </r>
  <r>
    <n v="305"/>
    <x v="0"/>
    <s v="VD"/>
    <s v="F326VDSH0911"/>
    <x v="0"/>
    <n v="0"/>
    <n v="1209000"/>
    <x v="4"/>
    <x v="4"/>
    <x v="0"/>
    <x v="11"/>
    <x v="14"/>
    <x v="4"/>
    <x v="7"/>
    <x v="11"/>
    <m/>
    <s v="Piece Dyed"/>
    <x v="1"/>
    <s v="NYD"/>
    <n v="118"/>
    <n v="115"/>
    <n v="201222"/>
    <s v="Mtrs"/>
    <x v="62"/>
    <x v="0"/>
    <x v="64"/>
    <x v="0"/>
    <n v="3000"/>
    <m/>
    <n v="120"/>
    <s v="Yes"/>
    <s v="For sand washed quality,COLOR FASTNESS TO CROCKING/RUBBING(WET) should be around 2.0,it's none of business of color fastness, actually it is caused by fiber immigration"/>
    <m/>
    <m/>
  </r>
  <r>
    <n v="306"/>
    <x v="0"/>
    <s v="VD"/>
    <s v="F326VDSH0910"/>
    <x v="0"/>
    <n v="0"/>
    <n v="1209000"/>
    <x v="4"/>
    <x v="4"/>
    <x v="0"/>
    <x v="11"/>
    <x v="14"/>
    <x v="4"/>
    <x v="7"/>
    <x v="11"/>
    <m/>
    <s v="Piece Dyed"/>
    <x v="1"/>
    <s v="NYD"/>
    <n v="118"/>
    <n v="115"/>
    <n v="201222"/>
    <s v="Mtrs"/>
    <x v="62"/>
    <x v="0"/>
    <x v="64"/>
    <x v="0"/>
    <n v="3000"/>
    <m/>
    <n v="120"/>
    <s v="Yes"/>
    <m/>
    <m/>
    <m/>
  </r>
  <r>
    <n v="307"/>
    <x v="0"/>
    <s v="VD"/>
    <s v="F326VDSH0908"/>
    <x v="0"/>
    <n v="0"/>
    <n v="1209000"/>
    <x v="4"/>
    <x v="4"/>
    <x v="0"/>
    <x v="11"/>
    <x v="14"/>
    <x v="4"/>
    <x v="7"/>
    <x v="11"/>
    <m/>
    <s v="Piece Dyed"/>
    <x v="1"/>
    <s v="NYD"/>
    <n v="118"/>
    <n v="115"/>
    <n v="201222"/>
    <s v="Mtrs"/>
    <x v="62"/>
    <x v="0"/>
    <x v="64"/>
    <x v="0"/>
    <n v="3000"/>
    <m/>
    <n v="120"/>
    <s v="Yes"/>
    <m/>
    <m/>
    <m/>
  </r>
  <r>
    <n v="308"/>
    <x v="0"/>
    <s v="VD"/>
    <s v="F326VDSH0909"/>
    <x v="0"/>
    <n v="0"/>
    <n v="1209000"/>
    <x v="4"/>
    <x v="4"/>
    <x v="0"/>
    <x v="11"/>
    <x v="14"/>
    <x v="4"/>
    <x v="7"/>
    <x v="11"/>
    <m/>
    <s v="Piece Dyed"/>
    <x v="1"/>
    <s v="NYD"/>
    <n v="118"/>
    <n v="115"/>
    <n v="201222"/>
    <s v="Mtrs"/>
    <x v="62"/>
    <x v="0"/>
    <x v="64"/>
    <x v="0"/>
    <n v="3000"/>
    <m/>
    <n v="120"/>
    <s v="Yes"/>
    <m/>
    <m/>
    <m/>
  </r>
  <r>
    <n v="309"/>
    <x v="0"/>
    <s v="VD"/>
    <s v="F326VDSH0907"/>
    <x v="0"/>
    <n v="0"/>
    <n v="1209000"/>
    <x v="4"/>
    <x v="4"/>
    <x v="0"/>
    <x v="11"/>
    <x v="14"/>
    <x v="4"/>
    <x v="7"/>
    <x v="11"/>
    <m/>
    <s v="Piece Dyed"/>
    <x v="1"/>
    <s v="NYD"/>
    <n v="118"/>
    <n v="115"/>
    <n v="201222"/>
    <s v="Mtrs"/>
    <x v="62"/>
    <x v="0"/>
    <x v="64"/>
    <x v="0"/>
    <n v="3000"/>
    <m/>
    <n v="120"/>
    <s v="Yes"/>
    <m/>
    <m/>
    <m/>
  </r>
  <r>
    <n v="310"/>
    <x v="0"/>
    <s v="VS"/>
    <s v="F326VSSH0298"/>
    <x v="0"/>
    <n v="0"/>
    <n v="1202621"/>
    <x v="5"/>
    <x v="5"/>
    <x v="0"/>
    <x v="12"/>
    <x v="15"/>
    <x v="49"/>
    <x v="9"/>
    <x v="12"/>
    <m/>
    <s v="Yarn Dyed"/>
    <x v="0"/>
    <s v="YD"/>
    <n v="142.24"/>
    <n v="100"/>
    <s v="9GD664512-01"/>
    <s v="Mtrs"/>
    <x v="63"/>
    <x v="0"/>
    <x v="65"/>
    <x v="0"/>
    <n v="2000"/>
    <m/>
    <n v="120"/>
    <s v="NO"/>
    <s v="Shrinkange will be -5%~0%;seam slippage&gt;=13LBF,"/>
    <m/>
    <m/>
  </r>
  <r>
    <n v="311"/>
    <x v="0"/>
    <s v="VS"/>
    <s v="F326VSSH0299"/>
    <x v="0"/>
    <n v="0"/>
    <n v="1202621"/>
    <x v="5"/>
    <x v="5"/>
    <x v="0"/>
    <x v="13"/>
    <x v="16"/>
    <x v="50"/>
    <x v="7"/>
    <x v="2"/>
    <m/>
    <s v="YDC"/>
    <x v="0"/>
    <s v="YD"/>
    <n v="132.08000000000001"/>
    <n v="142"/>
    <s v="9GD664521-01"/>
    <s v="Mtrs"/>
    <x v="64"/>
    <x v="0"/>
    <x v="66"/>
    <x v="0"/>
    <n v="2000"/>
    <m/>
    <n v="120"/>
    <s v="NO"/>
    <s v="Shrinkange will be -5%~0%;seam slippage&gt;=14LBF,"/>
    <m/>
    <m/>
  </r>
  <r>
    <n v="312"/>
    <x v="0"/>
    <s v="VS"/>
    <s v="F326VSSH2511"/>
    <x v="0"/>
    <n v="0"/>
    <n v="1202621"/>
    <x v="5"/>
    <x v="5"/>
    <x v="0"/>
    <x v="13"/>
    <x v="16"/>
    <x v="50"/>
    <x v="2"/>
    <x v="2"/>
    <m/>
    <s v="YDC"/>
    <x v="0"/>
    <s v="YD"/>
    <n v="132.08000000000001"/>
    <n v="142"/>
    <s v="9GH392413-01"/>
    <s v="Mtrs"/>
    <x v="64"/>
    <x v="0"/>
    <x v="66"/>
    <x v="0"/>
    <n v="2000"/>
    <m/>
    <n v="120"/>
    <s v="NO"/>
    <s v="Shrinkange will be -5%~0%;seam slippage&gt;=14LBF,"/>
    <m/>
    <m/>
  </r>
  <r>
    <n v="313"/>
    <x v="0"/>
    <s v="VS"/>
    <s v="F326VSSH2512"/>
    <x v="0"/>
    <n v="0"/>
    <n v="1202621"/>
    <x v="5"/>
    <x v="5"/>
    <x v="0"/>
    <x v="13"/>
    <x v="16"/>
    <x v="50"/>
    <x v="2"/>
    <x v="2"/>
    <m/>
    <s v="YDC"/>
    <x v="0"/>
    <s v="YD"/>
    <n v="132.08000000000001"/>
    <n v="142"/>
    <s v="9GH392413-02"/>
    <s v="Mtrs"/>
    <x v="64"/>
    <x v="0"/>
    <x v="66"/>
    <x v="0"/>
    <n v="2000"/>
    <m/>
    <n v="120"/>
    <s v="NO"/>
    <s v="Shrinkange will be -5%~0%;seam slippage&gt;=14LBF,"/>
    <m/>
    <m/>
  </r>
  <r>
    <n v="314"/>
    <x v="0"/>
    <s v="VS"/>
    <s v="F326VSSH2513"/>
    <x v="0"/>
    <n v="0"/>
    <n v="1202621"/>
    <x v="5"/>
    <x v="5"/>
    <x v="0"/>
    <x v="13"/>
    <x v="16"/>
    <x v="50"/>
    <x v="7"/>
    <x v="2"/>
    <m/>
    <s v="YDC"/>
    <x v="0"/>
    <s v="YD"/>
    <n v="132.08000000000001"/>
    <n v="142"/>
    <s v="9GH392413-03"/>
    <s v="Mtrs"/>
    <x v="64"/>
    <x v="0"/>
    <x v="66"/>
    <x v="0"/>
    <n v="2000"/>
    <m/>
    <n v="120"/>
    <s v="NO"/>
    <s v="Shrinkange will be -5%~0%;seam slippage&gt;=14LBF,"/>
    <m/>
    <m/>
  </r>
  <r>
    <n v="315"/>
    <x v="0"/>
    <s v="VS"/>
    <s v="F326VSSH2514"/>
    <x v="0"/>
    <n v="0"/>
    <n v="1202621"/>
    <x v="5"/>
    <x v="5"/>
    <x v="0"/>
    <x v="13"/>
    <x v="16"/>
    <x v="50"/>
    <x v="7"/>
    <x v="2"/>
    <m/>
    <s v="YDC"/>
    <x v="0"/>
    <s v="YD"/>
    <n v="132.08000000000001"/>
    <n v="142"/>
    <s v="9GH392413-04"/>
    <s v="Mtrs"/>
    <x v="64"/>
    <x v="0"/>
    <x v="66"/>
    <x v="0"/>
    <n v="2000"/>
    <m/>
    <n v="120"/>
    <s v="NO"/>
    <s v="Shrinkange will be -5%~0%;seam slippage&gt;=14LBF,"/>
    <m/>
    <m/>
  </r>
  <r>
    <n v="316"/>
    <x v="0"/>
    <s v="VS"/>
    <s v="F326VSSH2515"/>
    <x v="0"/>
    <n v="0"/>
    <n v="1202621"/>
    <x v="5"/>
    <x v="5"/>
    <x v="0"/>
    <x v="13"/>
    <x v="16"/>
    <x v="50"/>
    <x v="2"/>
    <x v="2"/>
    <m/>
    <s v="YDC"/>
    <x v="0"/>
    <s v="YD"/>
    <n v="132.08000000000001"/>
    <n v="142"/>
    <s v="9GH392413-05"/>
    <s v="Mtrs"/>
    <x v="64"/>
    <x v="0"/>
    <x v="66"/>
    <x v="0"/>
    <n v="2000"/>
    <m/>
    <n v="120"/>
    <s v="NO"/>
    <s v="Shrinkange will be -5%~0%;seam slippage&gt;=14LBF,"/>
    <m/>
    <m/>
  </r>
  <r>
    <n v="317"/>
    <x v="0"/>
    <s v="VS"/>
    <s v="F326VSSH2516"/>
    <x v="0"/>
    <n v="0"/>
    <n v="1202621"/>
    <x v="5"/>
    <x v="5"/>
    <x v="0"/>
    <x v="13"/>
    <x v="16"/>
    <x v="50"/>
    <x v="2"/>
    <x v="2"/>
    <m/>
    <s v="YDC"/>
    <x v="0"/>
    <s v="YD"/>
    <n v="132.08000000000001"/>
    <n v="142"/>
    <s v="9GH392413-06"/>
    <s v="Mtrs"/>
    <x v="64"/>
    <x v="0"/>
    <x v="66"/>
    <x v="0"/>
    <n v="2000"/>
    <m/>
    <n v="120"/>
    <s v="NO"/>
    <s v="Shrinkange will be -5%~0%;seam slippage&gt;=14LBF,"/>
    <m/>
    <m/>
  </r>
  <r>
    <n v="318"/>
    <x v="0"/>
    <s v="VS"/>
    <s v="F326VSSH2517"/>
    <x v="0"/>
    <n v="0"/>
    <n v="1202621"/>
    <x v="5"/>
    <x v="5"/>
    <x v="0"/>
    <x v="13"/>
    <x v="16"/>
    <x v="50"/>
    <x v="2"/>
    <x v="2"/>
    <m/>
    <s v="YDC"/>
    <x v="0"/>
    <s v="YD"/>
    <n v="132.08000000000001"/>
    <n v="142"/>
    <s v="9GH392413-07"/>
    <s v="Mtrs"/>
    <x v="64"/>
    <x v="0"/>
    <x v="66"/>
    <x v="0"/>
    <n v="2000"/>
    <m/>
    <n v="120"/>
    <s v="NO"/>
    <s v="Shrinkange will be -5%~0%;seam slippage&gt;=14LBF,"/>
    <m/>
    <m/>
  </r>
  <r>
    <n v="319"/>
    <x v="0"/>
    <s v="VS"/>
    <s v="F326VSSH2594"/>
    <x v="0"/>
    <n v="0"/>
    <n v="1202621"/>
    <x v="5"/>
    <x v="5"/>
    <x v="0"/>
    <x v="12"/>
    <x v="15"/>
    <x v="49"/>
    <x v="9"/>
    <x v="12"/>
    <m/>
    <s v="Yarn Dyed"/>
    <x v="0"/>
    <s v="YD"/>
    <n v="142.24"/>
    <n v="100"/>
    <s v="9GH392267-01"/>
    <s v="Mtrs"/>
    <x v="63"/>
    <x v="0"/>
    <x v="65"/>
    <x v="0"/>
    <n v="2000"/>
    <m/>
    <n v="120"/>
    <s v="NO"/>
    <s v="Shrinkange will be -5%~0%;seam slippage&gt;=13LBF,"/>
    <m/>
    <m/>
  </r>
  <r>
    <n v="320"/>
    <x v="0"/>
    <s v="VS"/>
    <s v="F326VSSH2595"/>
    <x v="0"/>
    <n v="0"/>
    <n v="1202621"/>
    <x v="5"/>
    <x v="5"/>
    <x v="0"/>
    <x v="12"/>
    <x v="15"/>
    <x v="49"/>
    <x v="9"/>
    <x v="12"/>
    <m/>
    <s v="Yarn Dyed"/>
    <x v="0"/>
    <s v="YD"/>
    <n v="142.24"/>
    <n v="100"/>
    <s v="9GH392267-02"/>
    <s v="Mtrs"/>
    <x v="63"/>
    <x v="0"/>
    <x v="65"/>
    <x v="0"/>
    <n v="2000"/>
    <m/>
    <n v="120"/>
    <s v="NO"/>
    <s v="Shrinkange will be -5%~0%;seam slippage&gt;=13LBF,"/>
    <m/>
    <m/>
  </r>
  <r>
    <n v="321"/>
    <x v="0"/>
    <s v="VS"/>
    <s v="F326VSSH2596"/>
    <x v="0"/>
    <n v="0"/>
    <n v="1202621"/>
    <x v="5"/>
    <x v="5"/>
    <x v="0"/>
    <x v="12"/>
    <x v="15"/>
    <x v="49"/>
    <x v="9"/>
    <x v="12"/>
    <m/>
    <s v="Yarn Dyed"/>
    <x v="0"/>
    <s v="YD"/>
    <n v="142.24"/>
    <n v="100"/>
    <s v="9GH392267-03"/>
    <s v="Mtrs"/>
    <x v="63"/>
    <x v="0"/>
    <x v="65"/>
    <x v="0"/>
    <n v="2000"/>
    <m/>
    <n v="120"/>
    <s v="NO"/>
    <s v="Shrinkange will be -5%~0%;seam slippage&gt;=13LBF,"/>
    <m/>
    <m/>
  </r>
  <r>
    <n v="322"/>
    <x v="0"/>
    <s v="VH"/>
    <s v="F326VHSH0657"/>
    <x v="0"/>
    <n v="0"/>
    <n v="1208678"/>
    <x v="6"/>
    <x v="6"/>
    <x v="0"/>
    <x v="14"/>
    <x v="17"/>
    <x v="4"/>
    <x v="3"/>
    <x v="2"/>
    <m/>
    <s v="Piece Dyed"/>
    <x v="1"/>
    <s v="NYD"/>
    <n v="148"/>
    <s v=" 125"/>
    <m/>
    <s v="Mtrs"/>
    <x v="65"/>
    <x v="0"/>
    <x v="67"/>
    <x v="0"/>
    <s v="1000 "/>
    <m/>
    <n v="120"/>
    <s v="Yes"/>
    <m/>
    <m/>
    <m/>
  </r>
  <r>
    <n v="323"/>
    <x v="0"/>
    <s v="VH"/>
    <s v="F326VHSH0658"/>
    <x v="0"/>
    <n v="0"/>
    <n v="1208678"/>
    <x v="6"/>
    <x v="6"/>
    <x v="0"/>
    <x v="14"/>
    <x v="17"/>
    <x v="4"/>
    <x v="3"/>
    <x v="2"/>
    <m/>
    <s v="Piece Dyed"/>
    <x v="1"/>
    <s v="NYD"/>
    <n v="148"/>
    <s v="  125"/>
    <m/>
    <s v="Mtrs"/>
    <x v="65"/>
    <x v="0"/>
    <x v="67"/>
    <x v="0"/>
    <n v="1000"/>
    <m/>
    <n v="120"/>
    <s v="Yes"/>
    <m/>
    <m/>
    <m/>
  </r>
  <r>
    <n v="324"/>
    <x v="0"/>
    <s v="VH"/>
    <s v="F326VHSH0659"/>
    <x v="0"/>
    <n v="0"/>
    <n v="1208678"/>
    <x v="6"/>
    <x v="6"/>
    <x v="0"/>
    <x v="14"/>
    <x v="17"/>
    <x v="4"/>
    <x v="3"/>
    <x v="2"/>
    <m/>
    <s v="Piece Dyed"/>
    <x v="1"/>
    <s v="NYD"/>
    <n v="148"/>
    <s v="  125"/>
    <m/>
    <s v="Mtrs"/>
    <x v="65"/>
    <x v="0"/>
    <x v="67"/>
    <x v="0"/>
    <n v="1000"/>
    <m/>
    <n v="120"/>
    <s v="Yes"/>
    <m/>
    <m/>
    <m/>
  </r>
  <r>
    <n v="325"/>
    <x v="0"/>
    <s v="VH"/>
    <s v="F326VHSH0660"/>
    <x v="0"/>
    <n v="0"/>
    <n v="1208678"/>
    <x v="6"/>
    <x v="6"/>
    <x v="0"/>
    <x v="14"/>
    <x v="17"/>
    <x v="4"/>
    <x v="3"/>
    <x v="2"/>
    <m/>
    <s v="Piece Dyed"/>
    <x v="1"/>
    <s v="NYD"/>
    <n v="148"/>
    <s v="  125"/>
    <m/>
    <s v="Mtrs"/>
    <x v="65"/>
    <x v="0"/>
    <x v="67"/>
    <x v="0"/>
    <n v="1000"/>
    <m/>
    <n v="120"/>
    <s v="Yes"/>
    <m/>
    <m/>
    <m/>
  </r>
  <r>
    <n v="326"/>
    <x v="0"/>
    <s v="VH"/>
    <s v="F326VHSH0661"/>
    <x v="0"/>
    <n v="0"/>
    <n v="1208678"/>
    <x v="6"/>
    <x v="6"/>
    <x v="0"/>
    <x v="14"/>
    <x v="17"/>
    <x v="4"/>
    <x v="3"/>
    <x v="2"/>
    <m/>
    <s v="Piece Dyed"/>
    <x v="1"/>
    <s v="NYD"/>
    <n v="148"/>
    <s v="  125"/>
    <m/>
    <s v="Mtrs"/>
    <x v="65"/>
    <x v="0"/>
    <x v="67"/>
    <x v="0"/>
    <n v="1000"/>
    <m/>
    <n v="120"/>
    <s v="Yes"/>
    <m/>
    <m/>
    <m/>
  </r>
  <r>
    <n v="327"/>
    <x v="0"/>
    <s v="VH"/>
    <s v="F326VHSH0662"/>
    <x v="0"/>
    <n v="0"/>
    <n v="1208678"/>
    <x v="6"/>
    <x v="6"/>
    <x v="0"/>
    <x v="14"/>
    <x v="17"/>
    <x v="4"/>
    <x v="3"/>
    <x v="2"/>
    <m/>
    <s v="Piece Dyed"/>
    <x v="1"/>
    <s v="NYD"/>
    <n v="148"/>
    <s v="  125"/>
    <m/>
    <s v="Mtrs"/>
    <x v="65"/>
    <x v="0"/>
    <x v="67"/>
    <x v="0"/>
    <n v="1000"/>
    <m/>
    <n v="120"/>
    <s v="Yes"/>
    <m/>
    <m/>
    <m/>
  </r>
  <r>
    <n v="328"/>
    <x v="0"/>
    <s v="VH"/>
    <s v="F326VHSH0663"/>
    <x v="0"/>
    <n v="0"/>
    <n v="1208678"/>
    <x v="6"/>
    <x v="6"/>
    <x v="0"/>
    <x v="14"/>
    <x v="17"/>
    <x v="4"/>
    <x v="3"/>
    <x v="2"/>
    <m/>
    <s v="Piece Dyed"/>
    <x v="1"/>
    <s v="NYD"/>
    <n v="148"/>
    <s v="  125"/>
    <m/>
    <s v="Mtrs"/>
    <x v="65"/>
    <x v="0"/>
    <x v="67"/>
    <x v="0"/>
    <n v="1000"/>
    <m/>
    <n v="120"/>
    <s v="Yes"/>
    <m/>
    <m/>
    <m/>
  </r>
  <r>
    <n v="329"/>
    <x v="0"/>
    <s v="VS"/>
    <s v="F326VSSH0379"/>
    <x v="0"/>
    <n v="0"/>
    <n v="1202242"/>
    <x v="7"/>
    <x v="7"/>
    <x v="1"/>
    <x v="15"/>
    <x v="18"/>
    <x v="51"/>
    <x v="7"/>
    <x v="2"/>
    <m/>
    <s v="Yarn Dyed"/>
    <x v="0"/>
    <s v="YD"/>
    <n v="142"/>
    <m/>
    <s v="F326VSSH0379"/>
    <s v="Mtrs"/>
    <x v="66"/>
    <x v="0"/>
    <x v="68"/>
    <x v="0"/>
    <n v="1500"/>
    <m/>
    <n v="70"/>
    <s v="NO"/>
    <s v="Shrinkage-4%"/>
    <m/>
    <m/>
  </r>
  <r>
    <n v="330"/>
    <x v="0"/>
    <s v="VS"/>
    <s v="F326VSSH0377"/>
    <x v="0"/>
    <n v="0"/>
    <n v="1202242"/>
    <x v="7"/>
    <x v="7"/>
    <x v="1"/>
    <x v="15"/>
    <x v="18"/>
    <x v="51"/>
    <x v="7"/>
    <x v="2"/>
    <m/>
    <s v="Yarn Dyed"/>
    <x v="0"/>
    <s v="YD"/>
    <n v="142"/>
    <m/>
    <s v="F326VSSH0377"/>
    <s v="Mtrs"/>
    <x v="66"/>
    <x v="0"/>
    <x v="68"/>
    <x v="0"/>
    <n v="1500"/>
    <m/>
    <n v="70"/>
    <s v="NO"/>
    <s v="Shrinkage-4%"/>
    <m/>
    <m/>
  </r>
  <r>
    <n v="331"/>
    <x v="0"/>
    <s v="VH"/>
    <s v="F326VHSH0502"/>
    <x v="0"/>
    <n v="0"/>
    <n v="1205802"/>
    <x v="8"/>
    <x v="8"/>
    <x v="1"/>
    <x v="16"/>
    <x v="1"/>
    <x v="52"/>
    <x v="7"/>
    <x v="2"/>
    <m/>
    <s v="Piece Dyed"/>
    <x v="1"/>
    <s v="NYD"/>
    <n v="145"/>
    <n v="125"/>
    <s v="LeadleKT001"/>
    <s v="Mtrs"/>
    <x v="67"/>
    <x v="0"/>
    <x v="69"/>
    <x v="0"/>
    <n v="2000"/>
    <m/>
    <n v="70"/>
    <s v="Yes"/>
    <m/>
    <m/>
    <s v="Updated"/>
  </r>
  <r>
    <n v="332"/>
    <x v="0"/>
    <s v="VH"/>
    <s v="F326VHSH0503"/>
    <x v="0"/>
    <n v="0"/>
    <n v="1205802"/>
    <x v="8"/>
    <x v="8"/>
    <x v="1"/>
    <x v="16"/>
    <x v="1"/>
    <x v="52"/>
    <x v="7"/>
    <x v="2"/>
    <m/>
    <s v="Piece Dyed"/>
    <x v="1"/>
    <s v="NYD"/>
    <n v="145"/>
    <n v="125"/>
    <s v="LeadleKT001"/>
    <s v="Mtrs"/>
    <x v="67"/>
    <x v="0"/>
    <x v="69"/>
    <x v="0"/>
    <n v="2000"/>
    <m/>
    <n v="70"/>
    <s v="Yes"/>
    <m/>
    <m/>
    <s v="Updated"/>
  </r>
  <r>
    <n v="333"/>
    <x v="0"/>
    <s v="VH"/>
    <s v="F326VHSH0504"/>
    <x v="0"/>
    <n v="0"/>
    <n v="1205802"/>
    <x v="8"/>
    <x v="8"/>
    <x v="1"/>
    <x v="16"/>
    <x v="1"/>
    <x v="52"/>
    <x v="7"/>
    <x v="2"/>
    <m/>
    <s v="Piece Dyed"/>
    <x v="1"/>
    <s v="NYD"/>
    <n v="145"/>
    <n v="125"/>
    <s v="LeadleKT001"/>
    <s v="Mtrs"/>
    <x v="67"/>
    <x v="0"/>
    <x v="69"/>
    <x v="0"/>
    <n v="2000"/>
    <m/>
    <n v="70"/>
    <s v="Yes"/>
    <m/>
    <m/>
    <s v="Updated"/>
  </r>
  <r>
    <n v="334"/>
    <x v="0"/>
    <s v="VH"/>
    <s v="F326VHSH0505"/>
    <x v="0"/>
    <n v="0"/>
    <n v="1205802"/>
    <x v="8"/>
    <x v="8"/>
    <x v="1"/>
    <x v="16"/>
    <x v="1"/>
    <x v="52"/>
    <x v="7"/>
    <x v="2"/>
    <m/>
    <s v="Piece Dyed"/>
    <x v="1"/>
    <s v="NYD"/>
    <n v="145"/>
    <n v="125"/>
    <s v="LeadleKT001"/>
    <s v="Mtrs"/>
    <x v="67"/>
    <x v="0"/>
    <x v="69"/>
    <x v="0"/>
    <n v="2000"/>
    <m/>
    <n v="70"/>
    <s v="Yes"/>
    <m/>
    <m/>
    <s v="Updated"/>
  </r>
  <r>
    <n v="335"/>
    <x v="0"/>
    <s v="VH"/>
    <s v="F326VHSH0506"/>
    <x v="0"/>
    <n v="0"/>
    <n v="1205802"/>
    <x v="8"/>
    <x v="8"/>
    <x v="1"/>
    <x v="16"/>
    <x v="1"/>
    <x v="52"/>
    <x v="7"/>
    <x v="2"/>
    <m/>
    <s v="Piece Dyed"/>
    <x v="1"/>
    <s v="NYD"/>
    <n v="145"/>
    <n v="125"/>
    <s v="LeadleKT001"/>
    <s v="Mtrs"/>
    <x v="67"/>
    <x v="0"/>
    <x v="69"/>
    <x v="0"/>
    <n v="2000"/>
    <m/>
    <n v="70"/>
    <s v="Yes"/>
    <m/>
    <m/>
    <s v="Updated"/>
  </r>
  <r>
    <n v="336"/>
    <x v="0"/>
    <s v="VX"/>
    <s v="F326VXSH1179"/>
    <x v="0"/>
    <n v="0"/>
    <n v="1200035"/>
    <x v="9"/>
    <x v="9"/>
    <x v="1"/>
    <x v="1"/>
    <x v="19"/>
    <x v="53"/>
    <x v="2"/>
    <x v="2"/>
    <m/>
    <s v="YDC"/>
    <x v="0"/>
    <s v="YD"/>
    <n v="147"/>
    <m/>
    <s v="LeadleKT001"/>
    <s v="Mtrs"/>
    <x v="58"/>
    <x v="0"/>
    <x v="60"/>
    <x v="0"/>
    <n v="2000"/>
    <m/>
    <n v="70"/>
    <s v="NO"/>
    <m/>
    <m/>
    <s v="Updated"/>
  </r>
  <r>
    <n v="337"/>
    <x v="0"/>
    <s v="VX"/>
    <s v="F326VXSH1180"/>
    <x v="0"/>
    <n v="0"/>
    <n v="1200035"/>
    <x v="9"/>
    <x v="9"/>
    <x v="1"/>
    <x v="1"/>
    <x v="19"/>
    <x v="53"/>
    <x v="2"/>
    <x v="2"/>
    <m/>
    <s v="Yarn Dyed"/>
    <x v="0"/>
    <s v="YD"/>
    <n v="147"/>
    <m/>
    <s v="LeadleKT001"/>
    <s v="Mtrs"/>
    <x v="58"/>
    <x v="0"/>
    <x v="60"/>
    <x v="0"/>
    <n v="2000"/>
    <m/>
    <n v="70"/>
    <s v="NO"/>
    <m/>
    <m/>
    <s v="Updated"/>
  </r>
  <r>
    <n v="338"/>
    <x v="0"/>
    <s v="VX"/>
    <s v="F326VXSH1177"/>
    <x v="0"/>
    <n v="0"/>
    <n v="1200035"/>
    <x v="9"/>
    <x v="9"/>
    <x v="1"/>
    <x v="1"/>
    <x v="20"/>
    <x v="54"/>
    <x v="6"/>
    <x v="2"/>
    <m/>
    <s v="Yarn Dyed"/>
    <x v="0"/>
    <s v="YD"/>
    <n v="147"/>
    <m/>
    <s v="LeadleKT001"/>
    <s v="Mtrs"/>
    <x v="68"/>
    <x v="0"/>
    <x v="70"/>
    <x v="0"/>
    <n v="2000"/>
    <m/>
    <n v="70"/>
    <s v="NO"/>
    <m/>
    <m/>
    <s v="Updated"/>
  </r>
  <r>
    <n v="339"/>
    <x v="0"/>
    <s v="VX"/>
    <s v="F326VXSH1181"/>
    <x v="0"/>
    <n v="0"/>
    <n v="1200035"/>
    <x v="9"/>
    <x v="9"/>
    <x v="1"/>
    <x v="1"/>
    <x v="21"/>
    <x v="55"/>
    <x v="6"/>
    <x v="2"/>
    <m/>
    <s v="Yarn Dyed"/>
    <x v="0"/>
    <s v="YD"/>
    <n v="147"/>
    <m/>
    <s v="LeadleKT001"/>
    <s v="Mtrs"/>
    <x v="69"/>
    <x v="0"/>
    <x v="71"/>
    <x v="0"/>
    <n v="2000"/>
    <m/>
    <n v="70"/>
    <s v="NO"/>
    <m/>
    <m/>
    <s v="Updated"/>
  </r>
  <r>
    <n v="340"/>
    <x v="0"/>
    <s v="VX"/>
    <s v="F326VXSH1176"/>
    <x v="0"/>
    <n v="0"/>
    <n v="1200035"/>
    <x v="9"/>
    <x v="9"/>
    <x v="1"/>
    <x v="1"/>
    <x v="21"/>
    <x v="55"/>
    <x v="6"/>
    <x v="2"/>
    <m/>
    <s v="YDC"/>
    <x v="0"/>
    <s v="YD"/>
    <n v="147"/>
    <m/>
    <s v="LeadleKT001"/>
    <s v="Mtrs"/>
    <x v="70"/>
    <x v="0"/>
    <x v="72"/>
    <x v="0"/>
    <n v="2000"/>
    <m/>
    <n v="70"/>
    <s v="NO"/>
    <m/>
    <m/>
    <s v="Updated"/>
  </r>
  <r>
    <n v="341"/>
    <x v="0"/>
    <s v="VX"/>
    <s v="F326VXSH1231"/>
    <x v="0"/>
    <n v="0"/>
    <n v="1200035"/>
    <x v="9"/>
    <x v="9"/>
    <x v="1"/>
    <x v="1"/>
    <x v="22"/>
    <x v="56"/>
    <x v="9"/>
    <x v="2"/>
    <m/>
    <s v="Piece Dyed"/>
    <x v="1"/>
    <s v="NYD"/>
    <n v="147"/>
    <m/>
    <s v="LeadleKT001"/>
    <s v="Mtrs"/>
    <x v="70"/>
    <x v="0"/>
    <x v="72"/>
    <x v="0"/>
    <n v="2000"/>
    <m/>
    <n v="70"/>
    <s v="NO"/>
    <m/>
    <m/>
    <s v="Updated"/>
  </r>
  <r>
    <n v="342"/>
    <x v="0"/>
    <s v="VX"/>
    <s v="F326VXSH1198"/>
    <x v="0"/>
    <n v="0"/>
    <n v="1200035"/>
    <x v="9"/>
    <x v="9"/>
    <x v="1"/>
    <x v="1"/>
    <x v="21"/>
    <x v="57"/>
    <x v="10"/>
    <x v="2"/>
    <m/>
    <s v="YDC"/>
    <x v="0"/>
    <s v="YD"/>
    <n v="147"/>
    <m/>
    <s v="LeadleKT001"/>
    <s v="Mtrs"/>
    <x v="58"/>
    <x v="0"/>
    <x v="60"/>
    <x v="0"/>
    <n v="2000"/>
    <m/>
    <n v="70"/>
    <s v="NO"/>
    <m/>
    <m/>
    <s v="Updated"/>
  </r>
  <r>
    <n v="343"/>
    <x v="0"/>
    <s v="VX"/>
    <s v="F326VXSH1199"/>
    <x v="0"/>
    <n v="0"/>
    <n v="1200035"/>
    <x v="9"/>
    <x v="9"/>
    <x v="1"/>
    <x v="1"/>
    <x v="21"/>
    <x v="57"/>
    <x v="10"/>
    <x v="2"/>
    <m/>
    <s v="YDC"/>
    <x v="0"/>
    <s v="YD"/>
    <n v="147"/>
    <m/>
    <s v="LeadleKT001"/>
    <s v="Mtrs"/>
    <x v="58"/>
    <x v="0"/>
    <x v="60"/>
    <x v="0"/>
    <n v="2000"/>
    <m/>
    <n v="70"/>
    <s v="NO"/>
    <m/>
    <m/>
    <s v="Updated"/>
  </r>
  <r>
    <n v="344"/>
    <x v="0"/>
    <s v="VX"/>
    <s v="F326VXSH1196"/>
    <x v="0"/>
    <n v="0"/>
    <n v="1200035"/>
    <x v="9"/>
    <x v="9"/>
    <x v="1"/>
    <x v="1"/>
    <x v="21"/>
    <x v="57"/>
    <x v="10"/>
    <x v="2"/>
    <m/>
    <s v="Yarn Dyed"/>
    <x v="0"/>
    <s v="YD"/>
    <n v="147"/>
    <m/>
    <s v="LeadleKT001"/>
    <s v="Mtrs"/>
    <x v="58"/>
    <x v="0"/>
    <x v="60"/>
    <x v="0"/>
    <n v="2000"/>
    <m/>
    <n v="70"/>
    <s v="NO"/>
    <m/>
    <m/>
    <s v="Updated"/>
  </r>
  <r>
    <n v="345"/>
    <x v="0"/>
    <s v="VX"/>
    <s v="F326VXSH1197"/>
    <x v="0"/>
    <n v="0"/>
    <n v="1200035"/>
    <x v="9"/>
    <x v="9"/>
    <x v="1"/>
    <x v="1"/>
    <x v="21"/>
    <x v="57"/>
    <x v="10"/>
    <x v="2"/>
    <m/>
    <s v="Yarn Dyed"/>
    <x v="0"/>
    <s v="YD"/>
    <n v="147"/>
    <m/>
    <s v="LeadleKT001"/>
    <s v="Mtrs"/>
    <x v="58"/>
    <x v="0"/>
    <x v="60"/>
    <x v="0"/>
    <n v="2000"/>
    <m/>
    <n v="70"/>
    <s v="NO"/>
    <m/>
    <m/>
    <s v="Updated"/>
  </r>
  <r>
    <n v="346"/>
    <x v="0"/>
    <s v="VX"/>
    <s v="F326VXSH1178"/>
    <x v="0"/>
    <n v="0"/>
    <n v="1200035"/>
    <x v="9"/>
    <x v="9"/>
    <x v="1"/>
    <x v="1"/>
    <x v="21"/>
    <x v="54"/>
    <x v="6"/>
    <x v="2"/>
    <m/>
    <s v="Yarn Dyed"/>
    <x v="0"/>
    <s v="YD"/>
    <n v="147"/>
    <m/>
    <s v="LeadleKT001"/>
    <s v="Mtrs"/>
    <x v="71"/>
    <x v="0"/>
    <x v="73"/>
    <x v="0"/>
    <n v="2000"/>
    <m/>
    <n v="120"/>
    <s v="NO"/>
    <m/>
    <m/>
    <s v="Updated"/>
  </r>
  <r>
    <n v="347"/>
    <x v="0"/>
    <s v="VH"/>
    <s v="F326VHSH1595"/>
    <x v="0"/>
    <n v="0"/>
    <n v="1205049"/>
    <x v="10"/>
    <x v="10"/>
    <x v="0"/>
    <x v="17"/>
    <x v="23"/>
    <x v="58"/>
    <x v="7"/>
    <x v="13"/>
    <m/>
    <s v="Digital Print"/>
    <x v="2"/>
    <s v="NYD"/>
    <n v="140"/>
    <n v="150"/>
    <s v="NW-19-597"/>
    <s v="Mtrs"/>
    <x v="72"/>
    <x v="0"/>
    <x v="74"/>
    <x v="0"/>
    <n v="6000"/>
    <n v="3000"/>
    <n v="120"/>
    <s v="NO"/>
    <m/>
    <m/>
    <m/>
  </r>
  <r>
    <n v="348"/>
    <x v="0"/>
    <s v="VH"/>
    <s v="F326VHSH1596"/>
    <x v="0"/>
    <n v="0"/>
    <n v="1205049"/>
    <x v="10"/>
    <x v="10"/>
    <x v="0"/>
    <x v="17"/>
    <x v="23"/>
    <x v="58"/>
    <x v="7"/>
    <x v="13"/>
    <m/>
    <s v="Digital Print"/>
    <x v="2"/>
    <s v="NYD"/>
    <n v="140"/>
    <n v="150"/>
    <s v="NW-19-597"/>
    <s v="Mtrs"/>
    <x v="72"/>
    <x v="0"/>
    <x v="74"/>
    <x v="0"/>
    <n v="6000"/>
    <n v="3000"/>
    <n v="120"/>
    <s v="NO"/>
    <m/>
    <m/>
    <m/>
  </r>
  <r>
    <n v="349"/>
    <x v="0"/>
    <s v="VH"/>
    <s v="F326VHSH1597"/>
    <x v="0"/>
    <n v="0"/>
    <n v="1205049"/>
    <x v="10"/>
    <x v="10"/>
    <x v="0"/>
    <x v="17"/>
    <x v="23"/>
    <x v="58"/>
    <x v="7"/>
    <x v="13"/>
    <m/>
    <s v="Digital Print"/>
    <x v="2"/>
    <s v="NYD"/>
    <n v="140"/>
    <n v="150"/>
    <s v="NW-19-597"/>
    <s v="Mtrs"/>
    <x v="72"/>
    <x v="0"/>
    <x v="74"/>
    <x v="0"/>
    <n v="6000"/>
    <n v="3000"/>
    <n v="120"/>
    <s v="NO"/>
    <m/>
    <m/>
    <m/>
  </r>
  <r>
    <n v="350"/>
    <x v="0"/>
    <s v="VH"/>
    <s v="F326VHSH1598"/>
    <x v="0"/>
    <n v="0"/>
    <n v="1205049"/>
    <x v="10"/>
    <x v="10"/>
    <x v="0"/>
    <x v="17"/>
    <x v="23"/>
    <x v="58"/>
    <x v="7"/>
    <x v="13"/>
    <m/>
    <s v="Digital Print"/>
    <x v="2"/>
    <s v="NYD"/>
    <n v="140"/>
    <n v="150"/>
    <s v="NW-19-597"/>
    <s v="Mtrs"/>
    <x v="72"/>
    <x v="0"/>
    <x v="74"/>
    <x v="0"/>
    <n v="6000"/>
    <n v="3000"/>
    <n v="120"/>
    <s v="NO"/>
    <m/>
    <m/>
    <m/>
  </r>
  <r>
    <n v="351"/>
    <x v="0"/>
    <s v="VH"/>
    <s v="F326VHSH1599"/>
    <x v="0"/>
    <n v="0"/>
    <n v="1205049"/>
    <x v="10"/>
    <x v="10"/>
    <x v="0"/>
    <x v="17"/>
    <x v="23"/>
    <x v="58"/>
    <x v="7"/>
    <x v="13"/>
    <m/>
    <s v="Digital Print"/>
    <x v="2"/>
    <s v="NYD"/>
    <n v="140"/>
    <n v="150"/>
    <s v="NW-19-597"/>
    <s v="Mtrs"/>
    <x v="72"/>
    <x v="0"/>
    <x v="74"/>
    <x v="0"/>
    <n v="6000"/>
    <n v="3000"/>
    <n v="120"/>
    <s v="NO"/>
    <m/>
    <m/>
    <m/>
  </r>
  <r>
    <n v="352"/>
    <x v="0"/>
    <s v="VH"/>
    <s v="F326VHSH1600"/>
    <x v="0"/>
    <n v="0"/>
    <n v="1205049"/>
    <x v="10"/>
    <x v="10"/>
    <x v="0"/>
    <x v="17"/>
    <x v="23"/>
    <x v="58"/>
    <x v="7"/>
    <x v="13"/>
    <m/>
    <s v="Digital Print"/>
    <x v="2"/>
    <s v="NYD"/>
    <n v="140"/>
    <n v="150"/>
    <s v="NW-19-597"/>
    <s v="Mtrs"/>
    <x v="72"/>
    <x v="0"/>
    <x v="74"/>
    <x v="0"/>
    <n v="6000"/>
    <n v="3000"/>
    <n v="120"/>
    <s v="NO"/>
    <m/>
    <m/>
    <m/>
  </r>
  <r>
    <n v="353"/>
    <x v="0"/>
    <s v="VH"/>
    <s v="F326VHSH1601"/>
    <x v="0"/>
    <n v="0"/>
    <n v="1205049"/>
    <x v="10"/>
    <x v="10"/>
    <x v="0"/>
    <x v="17"/>
    <x v="23"/>
    <x v="58"/>
    <x v="7"/>
    <x v="13"/>
    <m/>
    <s v="Digital Print"/>
    <x v="2"/>
    <s v="NYD"/>
    <n v="140"/>
    <n v="150"/>
    <s v="NW-19-597"/>
    <s v="Mtrs"/>
    <x v="72"/>
    <x v="0"/>
    <x v="74"/>
    <x v="0"/>
    <n v="6000"/>
    <n v="3000"/>
    <n v="120"/>
    <s v="NO"/>
    <m/>
    <m/>
    <m/>
  </r>
  <r>
    <n v="354"/>
    <x v="0"/>
    <s v="VH"/>
    <s v="F326VHSH1602"/>
    <x v="0"/>
    <n v="0"/>
    <n v="1205049"/>
    <x v="10"/>
    <x v="10"/>
    <x v="0"/>
    <x v="17"/>
    <x v="23"/>
    <x v="58"/>
    <x v="7"/>
    <x v="13"/>
    <m/>
    <s v="Digital Print"/>
    <x v="2"/>
    <s v="NYD"/>
    <n v="140"/>
    <n v="150"/>
    <s v="NW-19-597"/>
    <s v="Mtrs"/>
    <x v="72"/>
    <x v="0"/>
    <x v="74"/>
    <x v="0"/>
    <n v="6000"/>
    <n v="3000"/>
    <n v="120"/>
    <s v="NO"/>
    <m/>
    <m/>
    <m/>
  </r>
  <r>
    <n v="355"/>
    <x v="0"/>
    <s v="VH"/>
    <s v="F326VHSH1603"/>
    <x v="0"/>
    <n v="0"/>
    <n v="1205049"/>
    <x v="10"/>
    <x v="10"/>
    <x v="0"/>
    <x v="17"/>
    <x v="23"/>
    <x v="58"/>
    <x v="7"/>
    <x v="13"/>
    <m/>
    <s v="Digital Print"/>
    <x v="2"/>
    <s v="NYD"/>
    <n v="140"/>
    <n v="150"/>
    <s v="NW-19-597"/>
    <s v="Mtrs"/>
    <x v="72"/>
    <x v="0"/>
    <x v="74"/>
    <x v="0"/>
    <n v="6000"/>
    <n v="3000"/>
    <n v="120"/>
    <s v="NO"/>
    <m/>
    <m/>
    <m/>
  </r>
  <r>
    <n v="356"/>
    <x v="0"/>
    <s v="VH"/>
    <s v="F326VHSH1604"/>
    <x v="0"/>
    <n v="0"/>
    <n v="1205049"/>
    <x v="10"/>
    <x v="10"/>
    <x v="0"/>
    <x v="17"/>
    <x v="23"/>
    <x v="58"/>
    <x v="7"/>
    <x v="13"/>
    <m/>
    <s v="Digital Print"/>
    <x v="2"/>
    <s v="NYD"/>
    <n v="140"/>
    <n v="150"/>
    <s v="NW-19-597"/>
    <s v="Mtrs"/>
    <x v="72"/>
    <x v="0"/>
    <x v="74"/>
    <x v="0"/>
    <n v="6000"/>
    <n v="3000"/>
    <n v="120"/>
    <s v="NO"/>
    <m/>
    <m/>
    <m/>
  </r>
  <r>
    <n v="357"/>
    <x v="0"/>
    <s v="VH"/>
    <s v="F326VHSH1605"/>
    <x v="0"/>
    <n v="0"/>
    <n v="1205049"/>
    <x v="10"/>
    <x v="10"/>
    <x v="0"/>
    <x v="17"/>
    <x v="23"/>
    <x v="58"/>
    <x v="7"/>
    <x v="13"/>
    <m/>
    <s v="Digital Print"/>
    <x v="2"/>
    <s v="NYD"/>
    <n v="140"/>
    <n v="150"/>
    <s v="NW-19-597"/>
    <s v="Mtrs"/>
    <x v="72"/>
    <x v="0"/>
    <x v="74"/>
    <x v="0"/>
    <n v="6000"/>
    <n v="3000"/>
    <n v="120"/>
    <s v="NO"/>
    <m/>
    <m/>
    <m/>
  </r>
  <r>
    <n v="358"/>
    <x v="0"/>
    <s v="VH"/>
    <s v="F326VHSH1881"/>
    <x v="0"/>
    <n v="0"/>
    <n v="1205049"/>
    <x v="10"/>
    <x v="10"/>
    <x v="0"/>
    <x v="17"/>
    <x v="23"/>
    <x v="58"/>
    <x v="7"/>
    <x v="13"/>
    <m/>
    <s v="Digital Print"/>
    <x v="2"/>
    <s v="NYD"/>
    <n v="140"/>
    <n v="150"/>
    <s v="NW-19-597"/>
    <s v="Mtrs"/>
    <x v="72"/>
    <x v="0"/>
    <x v="74"/>
    <x v="0"/>
    <n v="6000"/>
    <n v="3000"/>
    <n v="120"/>
    <s v="NO"/>
    <m/>
    <m/>
    <m/>
  </r>
  <r>
    <n v="359"/>
    <x v="0"/>
    <s v="VH"/>
    <s v="F326VHSH1882"/>
    <x v="0"/>
    <n v="0"/>
    <n v="1205049"/>
    <x v="10"/>
    <x v="10"/>
    <x v="0"/>
    <x v="17"/>
    <x v="23"/>
    <x v="58"/>
    <x v="7"/>
    <x v="13"/>
    <m/>
    <s v="Digital Print"/>
    <x v="2"/>
    <s v="NYD"/>
    <n v="140"/>
    <n v="150"/>
    <s v="NW-19-597"/>
    <s v="Mtrs"/>
    <x v="72"/>
    <x v="0"/>
    <x v="74"/>
    <x v="0"/>
    <n v="6000"/>
    <n v="3000"/>
    <n v="120"/>
    <s v="NO"/>
    <m/>
    <m/>
    <m/>
  </r>
  <r>
    <n v="360"/>
    <x v="0"/>
    <s v="VH"/>
    <s v="F326VHSH1883"/>
    <x v="0"/>
    <n v="0"/>
    <n v="1205049"/>
    <x v="10"/>
    <x v="10"/>
    <x v="0"/>
    <x v="17"/>
    <x v="23"/>
    <x v="58"/>
    <x v="7"/>
    <x v="13"/>
    <m/>
    <s v="Digital Print"/>
    <x v="2"/>
    <s v="NYD"/>
    <n v="140"/>
    <n v="150"/>
    <s v="NW-19-597"/>
    <s v="Mtrs"/>
    <x v="72"/>
    <x v="0"/>
    <x v="74"/>
    <x v="0"/>
    <n v="6000"/>
    <n v="3000"/>
    <n v="120"/>
    <s v="NO"/>
    <m/>
    <m/>
    <m/>
  </r>
  <r>
    <n v="361"/>
    <x v="0"/>
    <s v="VH"/>
    <s v="F326VHSH1884"/>
    <x v="0"/>
    <n v="0"/>
    <n v="1205049"/>
    <x v="10"/>
    <x v="10"/>
    <x v="0"/>
    <x v="17"/>
    <x v="23"/>
    <x v="58"/>
    <x v="7"/>
    <x v="13"/>
    <m/>
    <s v="Digital Print"/>
    <x v="2"/>
    <s v="NYD"/>
    <n v="140"/>
    <n v="150"/>
    <s v="NW-19-597"/>
    <s v="Mtrs"/>
    <x v="72"/>
    <x v="0"/>
    <x v="74"/>
    <x v="0"/>
    <n v="6000"/>
    <n v="3000"/>
    <n v="120"/>
    <s v="NO"/>
    <m/>
    <m/>
    <m/>
  </r>
  <r>
    <n v="362"/>
    <x v="0"/>
    <s v="VH"/>
    <s v="F326VHSH1885"/>
    <x v="0"/>
    <n v="0"/>
    <n v="1205049"/>
    <x v="10"/>
    <x v="10"/>
    <x v="0"/>
    <x v="17"/>
    <x v="23"/>
    <x v="58"/>
    <x v="7"/>
    <x v="13"/>
    <m/>
    <s v="Digital Print"/>
    <x v="2"/>
    <s v="NYD"/>
    <n v="140"/>
    <n v="150"/>
    <s v="NW-19-597"/>
    <s v="Mtrs"/>
    <x v="72"/>
    <x v="0"/>
    <x v="74"/>
    <x v="0"/>
    <n v="6000"/>
    <n v="3000"/>
    <n v="120"/>
    <s v="NO"/>
    <m/>
    <m/>
    <m/>
  </r>
  <r>
    <n v="363"/>
    <x v="0"/>
    <s v="VH"/>
    <s v="F326VHSH1886"/>
    <x v="0"/>
    <n v="0"/>
    <n v="1205049"/>
    <x v="10"/>
    <x v="10"/>
    <x v="0"/>
    <x v="17"/>
    <x v="23"/>
    <x v="58"/>
    <x v="7"/>
    <x v="13"/>
    <m/>
    <s v="Digital Print"/>
    <x v="2"/>
    <s v="NYD"/>
    <n v="140"/>
    <n v="150"/>
    <s v="NW-19-597"/>
    <s v="Mtrs"/>
    <x v="72"/>
    <x v="0"/>
    <x v="74"/>
    <x v="0"/>
    <n v="6000"/>
    <n v="3000"/>
    <n v="120"/>
    <s v="NO"/>
    <m/>
    <m/>
    <m/>
  </r>
  <r>
    <n v="364"/>
    <x v="0"/>
    <s v="VH"/>
    <s v="F326VHSH1907"/>
    <x v="0"/>
    <n v="0"/>
    <n v="1205049"/>
    <x v="10"/>
    <x v="10"/>
    <x v="0"/>
    <x v="17"/>
    <x v="23"/>
    <x v="58"/>
    <x v="7"/>
    <x v="13"/>
    <m/>
    <s v="Digital Print"/>
    <x v="2"/>
    <s v="NYD"/>
    <n v="140"/>
    <n v="150"/>
    <s v="NW-19-597"/>
    <s v="Mtrs"/>
    <x v="72"/>
    <x v="0"/>
    <x v="74"/>
    <x v="0"/>
    <n v="6000"/>
    <n v="3000"/>
    <n v="120"/>
    <s v="NO"/>
    <m/>
    <m/>
    <m/>
  </r>
  <r>
    <n v="365"/>
    <x v="0"/>
    <s v="VH"/>
    <s v="F326VHSH1908"/>
    <x v="0"/>
    <n v="0"/>
    <n v="1205049"/>
    <x v="10"/>
    <x v="10"/>
    <x v="0"/>
    <x v="17"/>
    <x v="23"/>
    <x v="58"/>
    <x v="7"/>
    <x v="13"/>
    <m/>
    <s v="Digital Print"/>
    <x v="2"/>
    <s v="NYD"/>
    <n v="140"/>
    <n v="150"/>
    <s v="NW-19-597"/>
    <s v="Mtrs"/>
    <x v="72"/>
    <x v="0"/>
    <x v="74"/>
    <x v="0"/>
    <n v="6000"/>
    <n v="3000"/>
    <n v="120"/>
    <s v="NO"/>
    <m/>
    <m/>
    <m/>
  </r>
  <r>
    <n v="366"/>
    <x v="0"/>
    <s v="VH"/>
    <s v="F326VHSH3022"/>
    <x v="0"/>
    <n v="0"/>
    <n v="1205263"/>
    <x v="11"/>
    <x v="11"/>
    <x v="0"/>
    <x v="18"/>
    <x v="24"/>
    <x v="0"/>
    <x v="0"/>
    <x v="14"/>
    <m/>
    <s v="Piece Dyed"/>
    <x v="1"/>
    <s v="NYD"/>
    <n v="165"/>
    <n v="210"/>
    <s v="K2C-80-1"/>
    <s v="Mtrs"/>
    <x v="73"/>
    <x v="0"/>
    <x v="75"/>
    <x v="0"/>
    <n v="1300"/>
    <m/>
    <n v="120"/>
    <s v="NO"/>
    <m/>
    <m/>
    <s v="Updated"/>
  </r>
  <r>
    <n v="367"/>
    <x v="0"/>
    <s v="VH"/>
    <s v="F326VHSH3023"/>
    <x v="0"/>
    <n v="0"/>
    <n v="1205263"/>
    <x v="11"/>
    <x v="11"/>
    <x v="0"/>
    <x v="18"/>
    <x v="25"/>
    <x v="0"/>
    <x v="0"/>
    <x v="14"/>
    <m/>
    <s v="Piece Dyed"/>
    <x v="1"/>
    <s v="NYD"/>
    <n v="155"/>
    <n v="140"/>
    <s v="K2C-79"/>
    <s v="Mtrs"/>
    <x v="74"/>
    <x v="0"/>
    <x v="76"/>
    <x v="0"/>
    <n v="1100"/>
    <m/>
    <n v="120"/>
    <s v="NO"/>
    <m/>
    <m/>
    <s v="Updated"/>
  </r>
  <r>
    <n v="368"/>
    <x v="0"/>
    <s v="VH"/>
    <s v="F326VHSH3024"/>
    <x v="0"/>
    <n v="0"/>
    <n v="1205263"/>
    <x v="11"/>
    <x v="11"/>
    <x v="0"/>
    <x v="19"/>
    <x v="7"/>
    <x v="4"/>
    <x v="1"/>
    <x v="15"/>
    <m/>
    <s v="Yarn Dyed"/>
    <x v="0"/>
    <s v="YD"/>
    <n v="147"/>
    <n v="125"/>
    <s v="YKQ24-51433/K1-1328 LAVENDER"/>
    <s v="Mtrs"/>
    <x v="75"/>
    <x v="0"/>
    <x v="77"/>
    <x v="0"/>
    <n v="1000"/>
    <m/>
    <n v="120"/>
    <s v="NO"/>
    <s v="This lead time include in the production of custom yarns"/>
    <m/>
    <m/>
  </r>
  <r>
    <n v="369"/>
    <x v="0"/>
    <s v="VH"/>
    <s v="F326VHSH0654"/>
    <x v="0"/>
    <n v="0"/>
    <n v="1203430"/>
    <x v="12"/>
    <x v="12"/>
    <x v="0"/>
    <x v="20"/>
    <x v="26"/>
    <x v="16"/>
    <x v="11"/>
    <x v="2"/>
    <m/>
    <s v="YDC"/>
    <x v="0"/>
    <s v="YD"/>
    <n v="147"/>
    <n v="110"/>
    <s v="S2505367-001"/>
    <s v="Mtrs"/>
    <x v="76"/>
    <x v="0"/>
    <x v="78"/>
    <x v="0"/>
    <n v="2000"/>
    <m/>
    <n v="120"/>
    <s v="NO"/>
    <m/>
    <m/>
    <m/>
  </r>
  <r>
    <n v="370"/>
    <x v="0"/>
    <s v="VH"/>
    <s v="F326VHSH0655"/>
    <x v="0"/>
    <n v="0"/>
    <n v="1203430"/>
    <x v="12"/>
    <x v="12"/>
    <x v="0"/>
    <x v="20"/>
    <x v="26"/>
    <x v="16"/>
    <x v="11"/>
    <x v="2"/>
    <m/>
    <s v="YDC"/>
    <x v="0"/>
    <s v="YD"/>
    <n v="147"/>
    <n v="110"/>
    <s v="S2505367-002"/>
    <s v="Mtrs"/>
    <x v="76"/>
    <x v="0"/>
    <x v="78"/>
    <x v="0"/>
    <n v="2000"/>
    <m/>
    <n v="120"/>
    <s v="NO"/>
    <m/>
    <m/>
    <m/>
  </r>
  <r>
    <n v="371"/>
    <x v="0"/>
    <s v="VH"/>
    <s v="F326VHSH0656"/>
    <x v="0"/>
    <n v="0"/>
    <n v="1203430"/>
    <x v="12"/>
    <x v="12"/>
    <x v="0"/>
    <x v="20"/>
    <x v="26"/>
    <x v="16"/>
    <x v="11"/>
    <x v="2"/>
    <m/>
    <s v="YDC"/>
    <x v="0"/>
    <s v="YD"/>
    <n v="147"/>
    <n v="110"/>
    <s v="F2505132-002"/>
    <s v="Mtrs"/>
    <x v="77"/>
    <x v="0"/>
    <x v="79"/>
    <x v="0"/>
    <n v="2000"/>
    <m/>
    <n v="120"/>
    <s v="NO"/>
    <m/>
    <m/>
    <m/>
  </r>
  <r>
    <n v="372"/>
    <x v="0"/>
    <s v="VH"/>
    <s v="F525VHSH8183"/>
    <x v="0"/>
    <n v="0"/>
    <n v="1203430"/>
    <x v="12"/>
    <x v="12"/>
    <x v="0"/>
    <x v="7"/>
    <x v="27"/>
    <x v="59"/>
    <x v="11"/>
    <x v="16"/>
    <m/>
    <s v="Yarn Dyed"/>
    <x v="0"/>
    <s v="YD"/>
    <n v="147"/>
    <n v="110"/>
    <s v="S2504661-001"/>
    <s v="Mtrs"/>
    <x v="78"/>
    <x v="0"/>
    <x v="80"/>
    <x v="0"/>
    <n v="2000"/>
    <m/>
    <n v="120"/>
    <s v="NO"/>
    <m/>
    <m/>
    <s v="Updated"/>
  </r>
  <r>
    <n v="373"/>
    <x v="0"/>
    <s v="VH"/>
    <s v="F525VHSH8184"/>
    <x v="0"/>
    <n v="0"/>
    <n v="1203430"/>
    <x v="12"/>
    <x v="12"/>
    <x v="0"/>
    <x v="7"/>
    <x v="27"/>
    <x v="59"/>
    <x v="11"/>
    <x v="16"/>
    <m/>
    <s v="Yarn Dyed"/>
    <x v="0"/>
    <s v="YD"/>
    <n v="147"/>
    <n v="110"/>
    <s v="S2504661-002"/>
    <s v="Mtrs"/>
    <x v="78"/>
    <x v="0"/>
    <x v="80"/>
    <x v="0"/>
    <n v="2000"/>
    <m/>
    <n v="120"/>
    <s v="NO"/>
    <m/>
    <m/>
    <s v="Updated"/>
  </r>
  <r>
    <n v="374"/>
    <x v="0"/>
    <s v="VH"/>
    <s v="F326VHSH1037"/>
    <x v="0"/>
    <n v="0"/>
    <n v="1203430"/>
    <x v="12"/>
    <x v="12"/>
    <x v="0"/>
    <x v="21"/>
    <x v="28"/>
    <x v="60"/>
    <x v="11"/>
    <x v="2"/>
    <m/>
    <s v="Yarn Dyed"/>
    <x v="0"/>
    <s v="YD"/>
    <n v="147"/>
    <n v="115"/>
    <s v="F2505132-001"/>
    <s v="Mtrs"/>
    <x v="79"/>
    <x v="0"/>
    <x v="81"/>
    <x v="0"/>
    <n v="2000"/>
    <m/>
    <n v="120"/>
    <s v="NO"/>
    <m/>
    <m/>
    <m/>
  </r>
  <r>
    <n v="375"/>
    <x v="0"/>
    <s v="VH"/>
    <s v="F326VHSH1038"/>
    <x v="0"/>
    <n v="0"/>
    <n v="1203430"/>
    <x v="12"/>
    <x v="12"/>
    <x v="0"/>
    <x v="21"/>
    <x v="28"/>
    <x v="60"/>
    <x v="11"/>
    <x v="2"/>
    <m/>
    <s v="Yarn Dyed"/>
    <x v="0"/>
    <s v="YD"/>
    <n v="147"/>
    <n v="115"/>
    <s v="F2408042-005"/>
    <s v="Mtrs"/>
    <x v="79"/>
    <x v="0"/>
    <x v="81"/>
    <x v="0"/>
    <n v="2000"/>
    <m/>
    <n v="120"/>
    <s v="NO"/>
    <m/>
    <m/>
    <m/>
  </r>
  <r>
    <n v="376"/>
    <x v="0"/>
    <s v="VH"/>
    <s v="F326VHSH1591"/>
    <x v="0"/>
    <n v="0"/>
    <n v="1203430"/>
    <x v="12"/>
    <x v="12"/>
    <x v="0"/>
    <x v="22"/>
    <x v="29"/>
    <x v="61"/>
    <x v="7"/>
    <x v="2"/>
    <m/>
    <s v="YDC"/>
    <x v="0"/>
    <s v="YD"/>
    <n v="137"/>
    <n v="125"/>
    <s v="S2505296-001"/>
    <s v="Mtrs"/>
    <x v="80"/>
    <x v="0"/>
    <x v="82"/>
    <x v="0"/>
    <n v="2000"/>
    <m/>
    <n v="120"/>
    <s v="NO"/>
    <m/>
    <m/>
    <m/>
  </r>
  <r>
    <n v="377"/>
    <x v="0"/>
    <s v="VH"/>
    <s v="F326VHSH1592"/>
    <x v="0"/>
    <n v="0"/>
    <n v="1203430"/>
    <x v="12"/>
    <x v="12"/>
    <x v="0"/>
    <x v="22"/>
    <x v="29"/>
    <x v="61"/>
    <x v="7"/>
    <x v="2"/>
    <m/>
    <s v="YDC"/>
    <x v="0"/>
    <s v="YD"/>
    <n v="137"/>
    <n v="125"/>
    <s v="S2505296-002"/>
    <s v="Mtrs"/>
    <x v="80"/>
    <x v="0"/>
    <x v="82"/>
    <x v="0"/>
    <n v="2000"/>
    <m/>
    <n v="120"/>
    <s v="NO"/>
    <m/>
    <m/>
    <m/>
  </r>
  <r>
    <n v="378"/>
    <x v="0"/>
    <s v="VH"/>
    <s v="F326VHSH1593"/>
    <x v="0"/>
    <n v="0"/>
    <n v="1203430"/>
    <x v="12"/>
    <x v="12"/>
    <x v="0"/>
    <x v="22"/>
    <x v="29"/>
    <x v="61"/>
    <x v="7"/>
    <x v="2"/>
    <m/>
    <s v="YDC"/>
    <x v="0"/>
    <s v="YD"/>
    <n v="137"/>
    <n v="125"/>
    <s v="S2505748-001"/>
    <s v="Mtrs"/>
    <x v="80"/>
    <x v="0"/>
    <x v="82"/>
    <x v="0"/>
    <n v="2000"/>
    <m/>
    <n v="120"/>
    <s v="NO"/>
    <m/>
    <m/>
    <m/>
  </r>
  <r>
    <n v="379"/>
    <x v="0"/>
    <s v="VH"/>
    <s v="F326VHSH1594"/>
    <x v="0"/>
    <n v="0"/>
    <n v="1203430"/>
    <x v="12"/>
    <x v="12"/>
    <x v="0"/>
    <x v="22"/>
    <x v="29"/>
    <x v="61"/>
    <x v="7"/>
    <x v="2"/>
    <m/>
    <s v="YDC"/>
    <x v="0"/>
    <s v="YD"/>
    <n v="137"/>
    <n v="125"/>
    <s v="F2505049-001"/>
    <s v="Mtrs"/>
    <x v="80"/>
    <x v="0"/>
    <x v="82"/>
    <x v="0"/>
    <n v="2000"/>
    <m/>
    <n v="120"/>
    <s v="NO"/>
    <m/>
    <m/>
    <m/>
  </r>
  <r>
    <n v="380"/>
    <x v="0"/>
    <s v="VD"/>
    <s v="F326VDSH1665"/>
    <x v="0"/>
    <n v="0"/>
    <n v="1204598"/>
    <x v="13"/>
    <x v="13"/>
    <x v="1"/>
    <x v="23"/>
    <x v="30"/>
    <x v="62"/>
    <x v="12"/>
    <x v="2"/>
    <m/>
    <s v="Yarn Dyed"/>
    <x v="0"/>
    <s v="YD"/>
    <n v="144"/>
    <n v="130"/>
    <s v="99985  #Navy"/>
    <s v="Mtrs"/>
    <x v="81"/>
    <x v="0"/>
    <x v="83"/>
    <x v="0"/>
    <n v="10000"/>
    <n v="2500"/>
    <n v="120"/>
    <s v="NO"/>
    <m/>
    <m/>
    <m/>
  </r>
  <r>
    <n v="381"/>
    <x v="0"/>
    <s v="VD"/>
    <s v="F326VDSH1666"/>
    <x v="0"/>
    <n v="0"/>
    <n v="1204598"/>
    <x v="13"/>
    <x v="13"/>
    <x v="1"/>
    <x v="23"/>
    <x v="30"/>
    <x v="62"/>
    <x v="12"/>
    <x v="2"/>
    <m/>
    <s v="Yarn Dyed"/>
    <x v="0"/>
    <s v="YD"/>
    <n v="144"/>
    <n v="130"/>
    <s v="99985 #Black"/>
    <s v="Mtrs"/>
    <x v="81"/>
    <x v="0"/>
    <x v="83"/>
    <x v="0"/>
    <n v="10000"/>
    <n v="2500"/>
    <n v="120"/>
    <s v="NO"/>
    <m/>
    <m/>
    <m/>
  </r>
  <r>
    <n v="382"/>
    <x v="0"/>
    <s v="VD"/>
    <s v="F326VDSH1667"/>
    <x v="0"/>
    <n v="0"/>
    <n v="1204598"/>
    <x v="13"/>
    <x v="13"/>
    <x v="1"/>
    <x v="23"/>
    <x v="30"/>
    <x v="62"/>
    <x v="12"/>
    <x v="2"/>
    <m/>
    <s v="Yarn Dyed"/>
    <x v="0"/>
    <s v="YD"/>
    <n v="144"/>
    <n v="130"/>
    <s v="99985 #biege"/>
    <s v="Mtrs"/>
    <x v="81"/>
    <x v="0"/>
    <x v="83"/>
    <x v="0"/>
    <n v="10000"/>
    <n v="2500"/>
    <n v="120"/>
    <s v="NO"/>
    <m/>
    <m/>
    <m/>
  </r>
  <r>
    <n v="383"/>
    <x v="0"/>
    <s v="VD"/>
    <s v="F326VDSH1668"/>
    <x v="0"/>
    <n v="0"/>
    <n v="1204598"/>
    <x v="13"/>
    <x v="13"/>
    <x v="1"/>
    <x v="23"/>
    <x v="30"/>
    <x v="62"/>
    <x v="12"/>
    <x v="2"/>
    <m/>
    <s v="Yarn Dyed"/>
    <x v="0"/>
    <s v="YD"/>
    <n v="144"/>
    <n v="130"/>
    <s v="99985 # Maroon"/>
    <s v="Mtrs"/>
    <x v="81"/>
    <x v="0"/>
    <x v="83"/>
    <x v="0"/>
    <n v="10000"/>
    <n v="2500"/>
    <n v="120"/>
    <s v="NO"/>
    <m/>
    <m/>
    <m/>
  </r>
  <r>
    <n v="384"/>
    <x v="0"/>
    <s v="VD"/>
    <s v="F326VDSH1673"/>
    <x v="0"/>
    <n v="0"/>
    <n v="1204598"/>
    <x v="13"/>
    <x v="13"/>
    <x v="1"/>
    <x v="24"/>
    <x v="31"/>
    <x v="0"/>
    <x v="0"/>
    <x v="2"/>
    <m/>
    <s v="Yarn Dyed"/>
    <x v="0"/>
    <s v="YD"/>
    <n v="147"/>
    <n v="180"/>
    <s v="99983 # Olive"/>
    <s v="KG"/>
    <x v="81"/>
    <x v="1"/>
    <x v="83"/>
    <x v="0"/>
    <s v="200kgs / ( 500kgs/1850Meters ) "/>
    <m/>
    <n v="120"/>
    <s v="NO"/>
    <m/>
    <m/>
    <m/>
  </r>
  <r>
    <n v="385"/>
    <x v="0"/>
    <s v="VD"/>
    <s v="F326VDSH1674"/>
    <x v="0"/>
    <n v="0"/>
    <n v="1204598"/>
    <x v="13"/>
    <x v="13"/>
    <x v="1"/>
    <x v="24"/>
    <x v="31"/>
    <x v="0"/>
    <x v="0"/>
    <x v="2"/>
    <m/>
    <s v="Yarn Dyed"/>
    <x v="0"/>
    <s v="YD"/>
    <n v="147"/>
    <n v="180"/>
    <s v="99983 #Black"/>
    <s v="KG"/>
    <x v="81"/>
    <x v="1"/>
    <x v="83"/>
    <x v="0"/>
    <s v="200kgs / ( 500kgs/1850Meters ) "/>
    <m/>
    <n v="120"/>
    <s v="NO"/>
    <m/>
    <m/>
    <m/>
  </r>
  <r>
    <n v="386"/>
    <x v="0"/>
    <s v="VD"/>
    <s v="F326VDSH1675"/>
    <x v="0"/>
    <n v="0"/>
    <n v="1204598"/>
    <x v="13"/>
    <x v="13"/>
    <x v="1"/>
    <x v="24"/>
    <x v="31"/>
    <x v="0"/>
    <x v="0"/>
    <x v="2"/>
    <m/>
    <s v="Yarn Dyed"/>
    <x v="0"/>
    <s v="YD"/>
    <n v="147"/>
    <n v="180"/>
    <s v="99983 #Choclate"/>
    <s v="KG"/>
    <x v="81"/>
    <x v="1"/>
    <x v="83"/>
    <x v="0"/>
    <s v="200kgs / ( 500kgs/1850Meters ) "/>
    <m/>
    <n v="120"/>
    <s v="NO"/>
    <m/>
    <m/>
    <m/>
  </r>
  <r>
    <n v="387"/>
    <x v="0"/>
    <s v="VD"/>
    <s v="F326VDSH1676"/>
    <x v="0"/>
    <n v="0"/>
    <n v="1204598"/>
    <x v="13"/>
    <x v="13"/>
    <x v="1"/>
    <x v="24"/>
    <x v="31"/>
    <x v="0"/>
    <x v="0"/>
    <x v="2"/>
    <m/>
    <s v="Yarn Dyed"/>
    <x v="0"/>
    <s v="YD"/>
    <n v="147"/>
    <n v="180"/>
    <s v="99983 #TEAL"/>
    <s v="KG"/>
    <x v="81"/>
    <x v="1"/>
    <x v="83"/>
    <x v="0"/>
    <s v="200kgs / ( 500kgs/1850Meters ) "/>
    <m/>
    <n v="120"/>
    <s v="NO"/>
    <m/>
    <m/>
    <m/>
  </r>
  <r>
    <n v="388"/>
    <x v="0"/>
    <s v="VD"/>
    <s v="F326VDSH1677"/>
    <x v="0"/>
    <n v="0"/>
    <n v="1204598"/>
    <x v="13"/>
    <x v="13"/>
    <x v="1"/>
    <x v="24"/>
    <x v="31"/>
    <x v="0"/>
    <x v="0"/>
    <x v="2"/>
    <m/>
    <s v="Yarn Dyed"/>
    <x v="0"/>
    <s v="YD"/>
    <n v="147"/>
    <n v="180"/>
    <s v="99983 #BEIGE"/>
    <s v="KG"/>
    <x v="81"/>
    <x v="1"/>
    <x v="83"/>
    <x v="0"/>
    <s v="200kgs / ( 500kgs/1850Meters ) "/>
    <m/>
    <n v="120"/>
    <s v="NO"/>
    <m/>
    <m/>
    <m/>
  </r>
  <r>
    <n v="389"/>
    <x v="0"/>
    <s v="VD"/>
    <s v="F326VDSH1678"/>
    <x v="0"/>
    <n v="0"/>
    <n v="1204598"/>
    <x v="13"/>
    <x v="13"/>
    <x v="1"/>
    <x v="24"/>
    <x v="31"/>
    <x v="0"/>
    <x v="0"/>
    <x v="2"/>
    <m/>
    <s v="Yarn Dyed"/>
    <x v="0"/>
    <s v="YD"/>
    <n v="147"/>
    <n v="180"/>
    <s v="99983 #WHITE"/>
    <s v="KG"/>
    <x v="81"/>
    <x v="1"/>
    <x v="83"/>
    <x v="0"/>
    <s v="200kgs / ( 500kgs/1850Meters ) "/>
    <m/>
    <n v="120"/>
    <s v="NO"/>
    <m/>
    <m/>
    <m/>
  </r>
  <r>
    <n v="390"/>
    <x v="0"/>
    <s v="VD"/>
    <s v="F326VDSH3437"/>
    <x v="0"/>
    <n v="0"/>
    <n v="1204598"/>
    <x v="13"/>
    <x v="13"/>
    <x v="1"/>
    <x v="23"/>
    <x v="30"/>
    <x v="62"/>
    <x v="12"/>
    <x v="2"/>
    <m/>
    <s v="Yarn Dyed"/>
    <x v="0"/>
    <s v="YD"/>
    <n v="144"/>
    <n v="130"/>
    <s v="98213 #Black"/>
    <s v="Mtrs"/>
    <x v="81"/>
    <x v="0"/>
    <x v="83"/>
    <x v="0"/>
    <n v="10000"/>
    <n v="2500"/>
    <n v="120"/>
    <s v="NO"/>
    <m/>
    <m/>
    <m/>
  </r>
  <r>
    <n v="391"/>
    <x v="0"/>
    <s v="VD"/>
    <s v="F326VDSH3435"/>
    <x v="0"/>
    <n v="0"/>
    <n v="1204598"/>
    <x v="13"/>
    <x v="13"/>
    <x v="1"/>
    <x v="23"/>
    <x v="30"/>
    <x v="62"/>
    <x v="12"/>
    <x v="2"/>
    <m/>
    <s v="Yarn Dyed"/>
    <x v="0"/>
    <s v="YD"/>
    <n v="144"/>
    <n v="130"/>
    <s v="98213 #Maroon"/>
    <s v="Mtrs"/>
    <x v="81"/>
    <x v="0"/>
    <x v="83"/>
    <x v="0"/>
    <n v="10000"/>
    <n v="2500"/>
    <n v="120"/>
    <s v="NO"/>
    <m/>
    <m/>
    <m/>
  </r>
  <r>
    <n v="392"/>
    <x v="0"/>
    <s v="VD"/>
    <s v="F326VDSH3436"/>
    <x v="0"/>
    <n v="0"/>
    <n v="1204598"/>
    <x v="13"/>
    <x v="13"/>
    <x v="1"/>
    <x v="23"/>
    <x v="30"/>
    <x v="62"/>
    <x v="12"/>
    <x v="2"/>
    <m/>
    <s v="Yarn Dyed"/>
    <x v="0"/>
    <s v="YD"/>
    <n v="144"/>
    <n v="130"/>
    <s v="98213 #Navy"/>
    <s v="Mtrs"/>
    <x v="81"/>
    <x v="0"/>
    <x v="83"/>
    <x v="0"/>
    <n v="10000"/>
    <n v="2500"/>
    <n v="120"/>
    <s v="NO"/>
    <m/>
    <m/>
    <m/>
  </r>
  <r>
    <n v="393"/>
    <x v="0"/>
    <s v="VD"/>
    <s v="F326VDSH3434"/>
    <x v="0"/>
    <n v="0"/>
    <n v="1204598"/>
    <x v="13"/>
    <x v="13"/>
    <x v="1"/>
    <x v="23"/>
    <x v="30"/>
    <x v="62"/>
    <x v="12"/>
    <x v="2"/>
    <m/>
    <s v="Yarn Dyed"/>
    <x v="0"/>
    <s v="YD"/>
    <n v="144"/>
    <n v="130"/>
    <s v="98213 #White"/>
    <s v="Mtrs"/>
    <x v="81"/>
    <x v="0"/>
    <x v="83"/>
    <x v="0"/>
    <n v="10000"/>
    <n v="2500"/>
    <n v="120"/>
    <s v="NO"/>
    <m/>
    <m/>
    <m/>
  </r>
  <r>
    <n v="394"/>
    <x v="0"/>
    <s v="VS"/>
    <s v="F326VSSH1960"/>
    <x v="0"/>
    <n v="0"/>
    <n v="1205752"/>
    <x v="14"/>
    <x v="14"/>
    <x v="1"/>
    <x v="1"/>
    <x v="32"/>
    <x v="0"/>
    <x v="0"/>
    <x v="17"/>
    <m/>
    <s v="Piece Dyed"/>
    <x v="1"/>
    <s v="NYD"/>
    <n v="183"/>
    <n v="185"/>
    <m/>
    <s v="KG"/>
    <x v="82"/>
    <x v="2"/>
    <x v="84"/>
    <x v="1"/>
    <n v="500"/>
    <m/>
    <n v="100"/>
    <s v="Yes"/>
    <s v="PRICES ARE OF HI-IQ DYES IF REQUIRED NORMAL DYES WILL LESS 5/- PER KGS"/>
    <m/>
    <s v="Updated"/>
  </r>
  <r>
    <n v="395"/>
    <x v="0"/>
    <s v="VS"/>
    <s v="F326VSSH1961"/>
    <x v="0"/>
    <n v="0"/>
    <n v="1205752"/>
    <x v="14"/>
    <x v="14"/>
    <x v="1"/>
    <x v="1"/>
    <x v="32"/>
    <x v="0"/>
    <x v="0"/>
    <x v="17"/>
    <m/>
    <s v="Piece Dyed"/>
    <x v="1"/>
    <s v="NYD"/>
    <n v="183"/>
    <n v="185"/>
    <m/>
    <s v="KG"/>
    <x v="82"/>
    <x v="2"/>
    <x v="84"/>
    <x v="1"/>
    <n v="500"/>
    <m/>
    <n v="100"/>
    <s v="Yes"/>
    <s v="PRICES ARE OF HI-IQ DYES IF REQUIRED NORMAL DYES WILL LESS 5/- PER KGS"/>
    <m/>
    <s v="Updated"/>
  </r>
  <r>
    <n v="396"/>
    <x v="0"/>
    <s v="VS"/>
    <s v="F326VSSH1962"/>
    <x v="0"/>
    <n v="0"/>
    <n v="1205752"/>
    <x v="14"/>
    <x v="14"/>
    <x v="1"/>
    <x v="1"/>
    <x v="32"/>
    <x v="0"/>
    <x v="0"/>
    <x v="17"/>
    <m/>
    <s v="Piece Dyed"/>
    <x v="1"/>
    <s v="NYD"/>
    <n v="183"/>
    <n v="185"/>
    <m/>
    <s v="KG"/>
    <x v="82"/>
    <x v="3"/>
    <x v="84"/>
    <x v="2"/>
    <n v="500"/>
    <m/>
    <n v="100"/>
    <s v="Yes"/>
    <s v="PRICES ARE OF HI-IQ DYES IF REQUIRED NORMAL DYES WILL LESS 5/- PER KGS"/>
    <m/>
    <s v="Updated"/>
  </r>
  <r>
    <n v="397"/>
    <x v="0"/>
    <s v="VS"/>
    <s v="F326VSSH1963"/>
    <x v="0"/>
    <n v="0"/>
    <n v="1205752"/>
    <x v="14"/>
    <x v="14"/>
    <x v="1"/>
    <x v="1"/>
    <x v="32"/>
    <x v="0"/>
    <x v="0"/>
    <x v="17"/>
    <m/>
    <s v="Piece Dyed"/>
    <x v="1"/>
    <s v="NYD"/>
    <n v="183"/>
    <n v="185"/>
    <m/>
    <s v="KG"/>
    <x v="82"/>
    <x v="4"/>
    <x v="84"/>
    <x v="3"/>
    <n v="500"/>
    <m/>
    <n v="100"/>
    <s v="Yes"/>
    <s v="PRICES ARE OF HI-IQ DYES IF REQUIRED NORMAL DYES WILL LESS 5/- PER KGS"/>
    <m/>
    <s v="Updated"/>
  </r>
  <r>
    <n v="398"/>
    <x v="0"/>
    <s v="VS"/>
    <s v="F326VSSH1964"/>
    <x v="0"/>
    <n v="0"/>
    <n v="1205752"/>
    <x v="14"/>
    <x v="14"/>
    <x v="1"/>
    <x v="1"/>
    <x v="32"/>
    <x v="0"/>
    <x v="0"/>
    <x v="17"/>
    <m/>
    <s v="Piece Dyed"/>
    <x v="1"/>
    <s v="NYD"/>
    <n v="183"/>
    <n v="185"/>
    <m/>
    <s v="KG"/>
    <x v="82"/>
    <x v="5"/>
    <x v="84"/>
    <x v="4"/>
    <n v="500"/>
    <m/>
    <n v="100"/>
    <s v="Yes"/>
    <s v="PRICES ARE OF HI-IQ DYES IF REQUIRED NORMAL DYES WILL LESS 5/- PER KGS"/>
    <m/>
    <s v="Updated"/>
  </r>
  <r>
    <n v="399"/>
    <x v="0"/>
    <s v="VS"/>
    <s v="F326VSSH1965"/>
    <x v="0"/>
    <n v="0"/>
    <n v="1205752"/>
    <x v="14"/>
    <x v="14"/>
    <x v="1"/>
    <x v="1"/>
    <x v="32"/>
    <x v="0"/>
    <x v="0"/>
    <x v="17"/>
    <m/>
    <s v="Piece Dyed"/>
    <x v="1"/>
    <s v="NYD"/>
    <n v="183"/>
    <n v="185"/>
    <m/>
    <s v="KG"/>
    <x v="82"/>
    <x v="3"/>
    <x v="84"/>
    <x v="2"/>
    <n v="500"/>
    <m/>
    <n v="100"/>
    <s v="Yes"/>
    <s v="PRICES ARE OF HI-IQ DYES IF REQUIRED NORMAL DYES WILL LESS 5/- PER KGS"/>
    <m/>
    <s v="Updated"/>
  </r>
  <r>
    <n v="400"/>
    <x v="0"/>
    <s v="VS"/>
    <s v="F326VSSH1966"/>
    <x v="0"/>
    <n v="0"/>
    <n v="1205752"/>
    <x v="14"/>
    <x v="14"/>
    <x v="1"/>
    <x v="1"/>
    <x v="32"/>
    <x v="0"/>
    <x v="0"/>
    <x v="17"/>
    <m/>
    <s v="Piece Dyed"/>
    <x v="1"/>
    <s v="NYD"/>
    <n v="183"/>
    <n v="185"/>
    <m/>
    <s v="KG"/>
    <x v="82"/>
    <x v="3"/>
    <x v="84"/>
    <x v="2"/>
    <n v="500"/>
    <m/>
    <n v="100"/>
    <s v="Yes"/>
    <s v="PRICES ARE OF HI-IQ DYES IF REQUIRED NORMAL DYES WILL LESS 5/- PER KGS"/>
    <m/>
    <s v="Updated"/>
  </r>
  <r>
    <n v="401"/>
    <x v="0"/>
    <s v="VS"/>
    <s v="F326VSSH1967"/>
    <x v="0"/>
    <n v="0"/>
    <n v="1205752"/>
    <x v="14"/>
    <x v="14"/>
    <x v="1"/>
    <x v="1"/>
    <x v="32"/>
    <x v="0"/>
    <x v="0"/>
    <x v="17"/>
    <m/>
    <s v="Piece Dyed"/>
    <x v="1"/>
    <s v="NYD"/>
    <n v="183"/>
    <n v="185"/>
    <m/>
    <s v="KG"/>
    <x v="82"/>
    <x v="3"/>
    <x v="84"/>
    <x v="2"/>
    <n v="500"/>
    <m/>
    <n v="100"/>
    <s v="Yes"/>
    <s v="PRICES ARE OF HI-IQ DYES IF REQUIRED NORMAL DYES WILL LESS 5/- PER KGS"/>
    <m/>
    <s v="Updated"/>
  </r>
  <r>
    <n v="402"/>
    <x v="0"/>
    <s v="VS"/>
    <s v="F326VSSH1968"/>
    <x v="0"/>
    <n v="0"/>
    <n v="1205752"/>
    <x v="14"/>
    <x v="14"/>
    <x v="1"/>
    <x v="1"/>
    <x v="32"/>
    <x v="0"/>
    <x v="0"/>
    <x v="17"/>
    <m/>
    <s v="Piece Dyed"/>
    <x v="1"/>
    <s v="NYD"/>
    <n v="183"/>
    <n v="185"/>
    <m/>
    <s v="KG"/>
    <x v="82"/>
    <x v="2"/>
    <x v="84"/>
    <x v="1"/>
    <n v="500"/>
    <m/>
    <n v="100"/>
    <s v="Yes"/>
    <s v="PRICES ARE OF HI-IQ DYES IF REQUIRED NORMAL DYES WILL LESS 5/- PER KGS"/>
    <m/>
    <s v="Updated"/>
  </r>
  <r>
    <n v="403"/>
    <x v="0"/>
    <s v="VS"/>
    <s v="F326VSSH1969"/>
    <x v="0"/>
    <n v="0"/>
    <n v="1205752"/>
    <x v="14"/>
    <x v="14"/>
    <x v="1"/>
    <x v="1"/>
    <x v="32"/>
    <x v="0"/>
    <x v="0"/>
    <x v="17"/>
    <m/>
    <s v="Piece Dyed"/>
    <x v="1"/>
    <s v="NYD"/>
    <n v="183"/>
    <n v="185"/>
    <m/>
    <s v="KG"/>
    <x v="82"/>
    <x v="3"/>
    <x v="84"/>
    <x v="2"/>
    <n v="500"/>
    <m/>
    <n v="100"/>
    <s v="Yes"/>
    <s v="PRICES ARE OF HI-IQ DYES IF REQUIRED NORMAL DYES WILL LESS 5/- PER KGS"/>
    <m/>
    <s v="Updated"/>
  </r>
  <r>
    <n v="404"/>
    <x v="0"/>
    <s v="VS"/>
    <s v="F326VSSH1970"/>
    <x v="0"/>
    <n v="0"/>
    <n v="1205752"/>
    <x v="14"/>
    <x v="14"/>
    <x v="1"/>
    <x v="1"/>
    <x v="32"/>
    <x v="0"/>
    <x v="0"/>
    <x v="17"/>
    <m/>
    <s v="Piece Dyed"/>
    <x v="1"/>
    <s v="NYD"/>
    <n v="183"/>
    <n v="185"/>
    <m/>
    <s v="KG"/>
    <x v="82"/>
    <x v="3"/>
    <x v="84"/>
    <x v="2"/>
    <n v="500"/>
    <m/>
    <n v="100"/>
    <s v="Yes"/>
    <s v="PRICES ARE OF HI-IQ DYES IF REQUIRED NORMAL DYES WILL LESS 5/- PER KGS"/>
    <m/>
    <s v="Updated"/>
  </r>
  <r>
    <n v="405"/>
    <x v="0"/>
    <s v="VS"/>
    <s v="F326VSSH1971"/>
    <x v="0"/>
    <n v="0"/>
    <n v="1205752"/>
    <x v="14"/>
    <x v="14"/>
    <x v="1"/>
    <x v="1"/>
    <x v="32"/>
    <x v="0"/>
    <x v="0"/>
    <x v="17"/>
    <m/>
    <s v="Piece Dyed"/>
    <x v="1"/>
    <s v="NYD"/>
    <n v="183"/>
    <n v="185"/>
    <m/>
    <s v="KG"/>
    <x v="82"/>
    <x v="2"/>
    <x v="84"/>
    <x v="1"/>
    <n v="500"/>
    <m/>
    <n v="100"/>
    <s v="Yes"/>
    <s v="PRICES ARE OF HI-IQ DYES IF REQUIRED NORMAL DYES WILL LESS 5/- PER KGS"/>
    <m/>
    <s v="Updated"/>
  </r>
  <r>
    <n v="406"/>
    <x v="0"/>
    <s v="VS"/>
    <s v="F326VSSH1972"/>
    <x v="0"/>
    <n v="0"/>
    <n v="1205752"/>
    <x v="14"/>
    <x v="14"/>
    <x v="1"/>
    <x v="1"/>
    <x v="32"/>
    <x v="0"/>
    <x v="0"/>
    <x v="17"/>
    <m/>
    <s v="Piece Dyed"/>
    <x v="1"/>
    <s v="NYD"/>
    <n v="183"/>
    <n v="185"/>
    <m/>
    <s v="KG"/>
    <x v="82"/>
    <x v="6"/>
    <x v="84"/>
    <x v="5"/>
    <n v="500"/>
    <m/>
    <n v="100"/>
    <s v="Yes"/>
    <s v="PRICES ARE OF HI-IQ DYES IF REQUIRED NORMAL DYES WILL LESS 5/- PER KGS"/>
    <m/>
    <s v="Updated"/>
  </r>
  <r>
    <n v="407"/>
    <x v="0"/>
    <s v="VS"/>
    <s v="F326VSSH1973"/>
    <x v="0"/>
    <n v="0"/>
    <n v="1205752"/>
    <x v="14"/>
    <x v="14"/>
    <x v="1"/>
    <x v="1"/>
    <x v="32"/>
    <x v="0"/>
    <x v="0"/>
    <x v="17"/>
    <m/>
    <s v="Piece Dyed"/>
    <x v="1"/>
    <s v="NYD"/>
    <n v="183"/>
    <n v="185"/>
    <m/>
    <s v="KG"/>
    <x v="82"/>
    <x v="3"/>
    <x v="84"/>
    <x v="2"/>
    <n v="500"/>
    <m/>
    <n v="100"/>
    <s v="Yes"/>
    <s v="PRICES ARE OF HI-IQ DYES IF REQUIRED NORMAL DYES WILL LESS 5/- PER KGS"/>
    <m/>
    <s v="Updated"/>
  </r>
  <r>
    <n v="408"/>
    <x v="0"/>
    <s v="VS"/>
    <s v="F326VSSH2759"/>
    <x v="0"/>
    <n v="0"/>
    <n v="1205752"/>
    <x v="14"/>
    <x v="14"/>
    <x v="1"/>
    <x v="1"/>
    <x v="32"/>
    <x v="0"/>
    <x v="0"/>
    <x v="17"/>
    <m/>
    <s v="Piece Dyed"/>
    <x v="1"/>
    <s v="NYD"/>
    <n v="183"/>
    <n v="185"/>
    <m/>
    <s v="KG"/>
    <x v="82"/>
    <x v="2"/>
    <x v="84"/>
    <x v="1"/>
    <n v="500"/>
    <m/>
    <n v="100"/>
    <s v="Yes"/>
    <s v="PRICES ARE OF HI-IQ DYES IF REQUIRED NORMAL DYES WILL LESS 5/- PER KGS"/>
    <m/>
    <s v="Updated"/>
  </r>
  <r>
    <n v="409"/>
    <x v="0"/>
    <s v="VS"/>
    <s v="F326VSSH2760"/>
    <x v="0"/>
    <n v="0"/>
    <n v="1205752"/>
    <x v="14"/>
    <x v="14"/>
    <x v="1"/>
    <x v="1"/>
    <x v="32"/>
    <x v="0"/>
    <x v="0"/>
    <x v="17"/>
    <m/>
    <s v="Piece Dyed"/>
    <x v="1"/>
    <s v="NYD"/>
    <n v="183"/>
    <n v="185"/>
    <m/>
    <s v="KG"/>
    <x v="82"/>
    <x v="2"/>
    <x v="84"/>
    <x v="1"/>
    <n v="500"/>
    <m/>
    <n v="100"/>
    <s v="Yes"/>
    <s v="PRICES ARE OF HI-IQ DYES IF REQUIRED NORMAL DYES WILL LESS 5/- PER KGS"/>
    <m/>
    <s v="Updated"/>
  </r>
  <r>
    <n v="410"/>
    <x v="0"/>
    <s v="VS"/>
    <s v="F326VSSH2761"/>
    <x v="0"/>
    <n v="0"/>
    <n v="1205752"/>
    <x v="14"/>
    <x v="14"/>
    <x v="1"/>
    <x v="1"/>
    <x v="32"/>
    <x v="0"/>
    <x v="0"/>
    <x v="17"/>
    <m/>
    <s v="Piece Dyed"/>
    <x v="1"/>
    <s v="NYD"/>
    <n v="183"/>
    <n v="185"/>
    <m/>
    <s v="KG"/>
    <x v="82"/>
    <x v="6"/>
    <x v="84"/>
    <x v="5"/>
    <n v="500"/>
    <m/>
    <n v="100"/>
    <s v="Yes"/>
    <s v="PRICES ARE OF HI-IQ DYES IF REQUIRED NORMAL DYES WILL LESS 5/- PER KGS"/>
    <m/>
    <s v="Updated"/>
  </r>
  <r>
    <n v="411"/>
    <x v="0"/>
    <s v="VS"/>
    <s v="F326VSSH2762"/>
    <x v="0"/>
    <n v="0"/>
    <n v="1205752"/>
    <x v="14"/>
    <x v="14"/>
    <x v="1"/>
    <x v="1"/>
    <x v="32"/>
    <x v="0"/>
    <x v="0"/>
    <x v="17"/>
    <m/>
    <s v="Piece Dyed"/>
    <x v="1"/>
    <s v="NYD"/>
    <n v="183"/>
    <n v="185"/>
    <m/>
    <s v="KG"/>
    <x v="82"/>
    <x v="3"/>
    <x v="84"/>
    <x v="2"/>
    <n v="500"/>
    <m/>
    <n v="100"/>
    <s v="Yes"/>
    <s v="PRICES ARE OF HI-IQ DYES IF REQUIRED NORMAL DYES WILL LESS 5/- PER KGS"/>
    <m/>
    <s v="Updated"/>
  </r>
  <r>
    <n v="412"/>
    <x v="0"/>
    <s v="VS"/>
    <s v="F326VSSH2763"/>
    <x v="0"/>
    <n v="0"/>
    <n v="1205752"/>
    <x v="14"/>
    <x v="14"/>
    <x v="1"/>
    <x v="1"/>
    <x v="32"/>
    <x v="0"/>
    <x v="0"/>
    <x v="17"/>
    <m/>
    <s v="Piece Dyed"/>
    <x v="1"/>
    <s v="NYD"/>
    <n v="183"/>
    <n v="185"/>
    <m/>
    <s v="KG"/>
    <x v="82"/>
    <x v="4"/>
    <x v="84"/>
    <x v="3"/>
    <n v="500"/>
    <m/>
    <n v="100"/>
    <s v="Yes"/>
    <s v="PRICES ARE OF HI-IQ DYES IF REQUIRED NORMAL DYES WILL LESS 5/- PER KGS"/>
    <m/>
    <s v="Updated"/>
  </r>
  <r>
    <n v="413"/>
    <x v="0"/>
    <s v="VS"/>
    <s v="F326VSSH2764"/>
    <x v="0"/>
    <n v="0"/>
    <n v="1205752"/>
    <x v="14"/>
    <x v="14"/>
    <x v="1"/>
    <x v="1"/>
    <x v="32"/>
    <x v="0"/>
    <x v="0"/>
    <x v="17"/>
    <m/>
    <s v="Piece Dyed"/>
    <x v="1"/>
    <s v="NYD"/>
    <n v="183"/>
    <n v="185"/>
    <m/>
    <s v="KG"/>
    <x v="82"/>
    <x v="5"/>
    <x v="84"/>
    <x v="4"/>
    <n v="500"/>
    <m/>
    <n v="100"/>
    <s v="Yes"/>
    <s v="PRICES ARE OF HI-IQ DYES IF REQUIRED NORMAL DYES WILL LESS 5/- PER KGS"/>
    <m/>
    <s v="Updated"/>
  </r>
  <r>
    <n v="414"/>
    <x v="0"/>
    <s v="VS"/>
    <s v="F326VSSH2765"/>
    <x v="0"/>
    <n v="0"/>
    <n v="1205752"/>
    <x v="14"/>
    <x v="14"/>
    <x v="1"/>
    <x v="1"/>
    <x v="32"/>
    <x v="0"/>
    <x v="0"/>
    <x v="17"/>
    <m/>
    <s v="Piece Dyed"/>
    <x v="1"/>
    <s v="NYD"/>
    <n v="183"/>
    <n v="185"/>
    <m/>
    <s v="KG"/>
    <x v="82"/>
    <x v="3"/>
    <x v="84"/>
    <x v="2"/>
    <n v="500"/>
    <m/>
    <n v="100"/>
    <s v="Yes"/>
    <s v="PRICES ARE OF HI-IQ DYES IF REQUIRED NORMAL DYES WILL LESS 5/- PER KGS"/>
    <m/>
    <s v="Updated"/>
  </r>
  <r>
    <n v="415"/>
    <x v="0"/>
    <s v="VD"/>
    <s v="F326VDSH1679"/>
    <x v="0"/>
    <n v="0"/>
    <n v="1206085"/>
    <x v="15"/>
    <x v="15"/>
    <x v="0"/>
    <x v="25"/>
    <x v="33"/>
    <x v="0"/>
    <x v="0"/>
    <x v="2"/>
    <m/>
    <s v="Piece Dyed"/>
    <x v="1"/>
    <s v="NYD"/>
    <n v="150"/>
    <n v="160"/>
    <s v="CA033-W1-0104　"/>
    <s v="Mtrs"/>
    <x v="83"/>
    <x v="7"/>
    <x v="85"/>
    <x v="0"/>
    <n v="4000"/>
    <n v="2000"/>
    <n v="120"/>
    <s v="NO"/>
    <m/>
    <m/>
    <m/>
  </r>
  <r>
    <n v="416"/>
    <x v="0"/>
    <s v="VD"/>
    <s v="F326VDSH1680"/>
    <x v="0"/>
    <n v="0"/>
    <n v="1206085"/>
    <x v="15"/>
    <x v="15"/>
    <x v="0"/>
    <x v="25"/>
    <x v="33"/>
    <x v="0"/>
    <x v="0"/>
    <x v="2"/>
    <m/>
    <s v="Piece Dyed"/>
    <x v="1"/>
    <s v="NYD"/>
    <n v="150"/>
    <n v="160"/>
    <s v="CA033-W1-0104　"/>
    <s v="Mtrs"/>
    <x v="83"/>
    <x v="7"/>
    <x v="85"/>
    <x v="0"/>
    <n v="4000"/>
    <n v="2000"/>
    <n v="120"/>
    <s v="NO"/>
    <m/>
    <m/>
    <m/>
  </r>
  <r>
    <n v="417"/>
    <x v="0"/>
    <s v="VD"/>
    <s v="F326VDSH1681"/>
    <x v="0"/>
    <n v="0"/>
    <n v="1206085"/>
    <x v="15"/>
    <x v="15"/>
    <x v="0"/>
    <x v="25"/>
    <x v="33"/>
    <x v="0"/>
    <x v="0"/>
    <x v="2"/>
    <m/>
    <s v="Piece Dyed"/>
    <x v="1"/>
    <s v="NYD"/>
    <n v="150"/>
    <n v="160"/>
    <s v="CA033-W1-0104　"/>
    <s v="Mtrs"/>
    <x v="83"/>
    <x v="7"/>
    <x v="85"/>
    <x v="0"/>
    <n v="4000"/>
    <n v="2000"/>
    <n v="120"/>
    <s v="NO"/>
    <m/>
    <m/>
    <m/>
  </r>
  <r>
    <n v="418"/>
    <x v="0"/>
    <s v="VD"/>
    <s v="F326VDSH1682"/>
    <x v="0"/>
    <n v="0"/>
    <n v="1206085"/>
    <x v="15"/>
    <x v="15"/>
    <x v="0"/>
    <x v="25"/>
    <x v="33"/>
    <x v="0"/>
    <x v="0"/>
    <x v="2"/>
    <m/>
    <s v="Piece Dyed"/>
    <x v="1"/>
    <s v="NYD"/>
    <n v="150"/>
    <n v="160"/>
    <s v="CA033-W1-0104　"/>
    <s v="Mtrs"/>
    <x v="83"/>
    <x v="7"/>
    <x v="85"/>
    <x v="0"/>
    <n v="4000"/>
    <n v="2000"/>
    <n v="120"/>
    <s v="NO"/>
    <m/>
    <m/>
    <m/>
  </r>
  <r>
    <n v="419"/>
    <x v="0"/>
    <s v="VD"/>
    <s v="F326VDSH1683"/>
    <x v="0"/>
    <n v="0"/>
    <n v="1206085"/>
    <x v="15"/>
    <x v="15"/>
    <x v="0"/>
    <x v="25"/>
    <x v="33"/>
    <x v="0"/>
    <x v="0"/>
    <x v="2"/>
    <m/>
    <s v="Piece Dyed"/>
    <x v="1"/>
    <s v="NYD"/>
    <n v="150"/>
    <n v="160"/>
    <s v="CA033-W1-0104　"/>
    <s v="Mtrs"/>
    <x v="83"/>
    <x v="7"/>
    <x v="85"/>
    <x v="0"/>
    <n v="4000"/>
    <n v="2000"/>
    <n v="120"/>
    <s v="NO"/>
    <m/>
    <m/>
    <m/>
  </r>
  <r>
    <n v="420"/>
    <x v="0"/>
    <s v="VD"/>
    <s v="F326VDSH1684"/>
    <x v="0"/>
    <n v="0"/>
    <n v="1206085"/>
    <x v="15"/>
    <x v="15"/>
    <x v="0"/>
    <x v="25"/>
    <x v="33"/>
    <x v="0"/>
    <x v="0"/>
    <x v="2"/>
    <m/>
    <s v="Piece Dyed"/>
    <x v="1"/>
    <s v="NYD"/>
    <n v="150"/>
    <n v="160"/>
    <s v="CA033-W1-0104　"/>
    <s v="Mtrs"/>
    <x v="83"/>
    <x v="7"/>
    <x v="85"/>
    <x v="0"/>
    <n v="4000"/>
    <n v="2000"/>
    <n v="120"/>
    <s v="NO"/>
    <m/>
    <m/>
    <m/>
  </r>
  <r>
    <n v="421"/>
    <x v="0"/>
    <s v="VH"/>
    <s v="F326VHSH1889"/>
    <x v="0"/>
    <n v="0"/>
    <n v="1205947"/>
    <x v="16"/>
    <x v="16"/>
    <x v="0"/>
    <x v="26"/>
    <x v="34"/>
    <x v="0"/>
    <x v="0"/>
    <x v="2"/>
    <m/>
    <s v="Piece Dyed"/>
    <x v="1"/>
    <s v="NYD"/>
    <n v="160"/>
    <n v="160"/>
    <s v="KF001637"/>
    <s v="Mtrs"/>
    <x v="84"/>
    <x v="8"/>
    <x v="86"/>
    <x v="0"/>
    <s v="1000KG "/>
    <s v="350 KG"/>
    <n v="120"/>
    <s v="Yes"/>
    <m/>
    <m/>
    <m/>
  </r>
  <r>
    <n v="422"/>
    <x v="0"/>
    <s v="VH"/>
    <s v="F326VHSH1890"/>
    <x v="0"/>
    <n v="0"/>
    <n v="1205947"/>
    <x v="16"/>
    <x v="16"/>
    <x v="0"/>
    <x v="26"/>
    <x v="34"/>
    <x v="0"/>
    <x v="0"/>
    <x v="2"/>
    <m/>
    <s v="Piece Dyed"/>
    <x v="1"/>
    <s v="NYD"/>
    <n v="160"/>
    <n v="160"/>
    <s v="KF001637"/>
    <s v="Mtrs"/>
    <x v="84"/>
    <x v="8"/>
    <x v="86"/>
    <x v="0"/>
    <s v="1000KG "/>
    <s v="350 KG"/>
    <n v="120"/>
    <s v="Yes"/>
    <m/>
    <m/>
    <m/>
  </r>
  <r>
    <n v="423"/>
    <x v="0"/>
    <s v="VH"/>
    <s v="F326VHSH1891"/>
    <x v="0"/>
    <n v="0"/>
    <n v="1205947"/>
    <x v="16"/>
    <x v="16"/>
    <x v="0"/>
    <x v="26"/>
    <x v="34"/>
    <x v="0"/>
    <x v="0"/>
    <x v="2"/>
    <m/>
    <s v="Piece Dyed"/>
    <x v="1"/>
    <s v="NYD"/>
    <n v="160"/>
    <n v="160"/>
    <s v="KF001637"/>
    <s v="Mtrs"/>
    <x v="84"/>
    <x v="8"/>
    <x v="86"/>
    <x v="0"/>
    <s v="1000KG "/>
    <s v="350 KG"/>
    <n v="120"/>
    <s v="Yes"/>
    <m/>
    <m/>
    <m/>
  </r>
  <r>
    <n v="424"/>
    <x v="0"/>
    <s v="VH"/>
    <s v="F326VHSH1892"/>
    <x v="0"/>
    <n v="0"/>
    <n v="1205947"/>
    <x v="16"/>
    <x v="16"/>
    <x v="0"/>
    <x v="26"/>
    <x v="34"/>
    <x v="0"/>
    <x v="0"/>
    <x v="2"/>
    <m/>
    <s v="Piece Dyed"/>
    <x v="1"/>
    <s v="NYD"/>
    <n v="160"/>
    <n v="160"/>
    <s v="KF001637"/>
    <s v="Mtrs"/>
    <x v="84"/>
    <x v="8"/>
    <x v="86"/>
    <x v="0"/>
    <s v="1000KG "/>
    <s v="350 KG"/>
    <n v="120"/>
    <s v="Yes"/>
    <m/>
    <m/>
    <m/>
  </r>
  <r>
    <n v="425"/>
    <x v="0"/>
    <s v="VH"/>
    <s v="F326VHSH1893"/>
    <x v="0"/>
    <n v="0"/>
    <n v="1205947"/>
    <x v="16"/>
    <x v="16"/>
    <x v="0"/>
    <x v="26"/>
    <x v="34"/>
    <x v="0"/>
    <x v="0"/>
    <x v="2"/>
    <m/>
    <s v="Piece Dyed"/>
    <x v="1"/>
    <s v="NYD"/>
    <n v="160"/>
    <n v="160"/>
    <s v="KF001637"/>
    <s v="Mtrs"/>
    <x v="84"/>
    <x v="8"/>
    <x v="86"/>
    <x v="0"/>
    <s v="1000KG "/>
    <s v="350 KG"/>
    <n v="120"/>
    <s v="Yes"/>
    <m/>
    <m/>
    <m/>
  </r>
  <r>
    <n v="426"/>
    <x v="0"/>
    <s v="VD"/>
    <s v="F326VDSH3221"/>
    <x v="0"/>
    <n v="0"/>
    <n v="1205305"/>
    <x v="17"/>
    <x v="17"/>
    <x v="0"/>
    <x v="27"/>
    <x v="35"/>
    <x v="63"/>
    <x v="12"/>
    <x v="2"/>
    <m/>
    <s v="Piece Dyed"/>
    <x v="1"/>
    <s v="NYD"/>
    <s v=" 150"/>
    <s v="128 "/>
    <s v=" XY84006"/>
    <s v="Mtrs"/>
    <x v="85"/>
    <x v="0"/>
    <x v="87"/>
    <x v="0"/>
    <s v=" 3000"/>
    <m/>
    <n v="120"/>
    <s v="NO"/>
    <m/>
    <m/>
    <m/>
  </r>
  <r>
    <n v="427"/>
    <x v="0"/>
    <s v="VD"/>
    <s v="F326VDSH3222"/>
    <x v="0"/>
    <n v="0"/>
    <n v="1205305"/>
    <x v="17"/>
    <x v="17"/>
    <x v="0"/>
    <x v="27"/>
    <x v="35"/>
    <x v="63"/>
    <x v="12"/>
    <x v="2"/>
    <m/>
    <s v="Piece Dyed"/>
    <x v="1"/>
    <s v="NYD"/>
    <s v=" 150"/>
    <s v=" 128 "/>
    <s v=" XY84006"/>
    <s v="Mtrs"/>
    <x v="85"/>
    <x v="0"/>
    <x v="87"/>
    <x v="0"/>
    <s v=" 3000"/>
    <m/>
    <n v="120"/>
    <s v="NO"/>
    <m/>
    <m/>
    <m/>
  </r>
  <r>
    <n v="428"/>
    <x v="0"/>
    <s v="VD"/>
    <s v="F326VDSH3223"/>
    <x v="0"/>
    <n v="0"/>
    <n v="1205305"/>
    <x v="17"/>
    <x v="17"/>
    <x v="0"/>
    <x v="27"/>
    <x v="35"/>
    <x v="63"/>
    <x v="12"/>
    <x v="2"/>
    <m/>
    <s v="Piece Dyed"/>
    <x v="1"/>
    <s v="NYD"/>
    <s v=" 150"/>
    <s v=" 128 "/>
    <s v=" XY84006"/>
    <s v="Mtrs"/>
    <x v="85"/>
    <x v="0"/>
    <x v="87"/>
    <x v="0"/>
    <s v=" 3000"/>
    <m/>
    <n v="120"/>
    <s v="NO"/>
    <m/>
    <m/>
    <m/>
  </r>
  <r>
    <n v="429"/>
    <x v="0"/>
    <s v="VD"/>
    <s v="F326VDSH3224"/>
    <x v="0"/>
    <n v="0"/>
    <n v="1205305"/>
    <x v="17"/>
    <x v="17"/>
    <x v="0"/>
    <x v="27"/>
    <x v="35"/>
    <x v="63"/>
    <x v="12"/>
    <x v="2"/>
    <m/>
    <s v="Piece Dyed"/>
    <x v="1"/>
    <s v="NYD"/>
    <s v=" 150"/>
    <s v=" 128 "/>
    <s v=" XY84006"/>
    <s v="Mtrs"/>
    <x v="85"/>
    <x v="0"/>
    <x v="87"/>
    <x v="0"/>
    <s v=" 3000"/>
    <m/>
    <n v="120"/>
    <s v="NO"/>
    <m/>
    <m/>
    <m/>
  </r>
  <r>
    <n v="430"/>
    <x v="0"/>
    <s v="VD"/>
    <s v="F326VDSH3225"/>
    <x v="0"/>
    <n v="0"/>
    <n v="1205305"/>
    <x v="17"/>
    <x v="17"/>
    <x v="0"/>
    <x v="27"/>
    <x v="35"/>
    <x v="63"/>
    <x v="12"/>
    <x v="2"/>
    <m/>
    <s v="Piece Dyed"/>
    <x v="1"/>
    <s v="NYD"/>
    <s v=" 150"/>
    <s v=" 128 "/>
    <s v=" XY84006"/>
    <s v="Mtrs"/>
    <x v="85"/>
    <x v="0"/>
    <x v="87"/>
    <x v="0"/>
    <s v=" 3000"/>
    <m/>
    <n v="120"/>
    <s v="NO"/>
    <m/>
    <m/>
    <m/>
  </r>
  <r>
    <n v="431"/>
    <x v="0"/>
    <s v="VD"/>
    <s v="F326VDSH3226"/>
    <x v="0"/>
    <n v="0"/>
    <n v="1205305"/>
    <x v="17"/>
    <x v="17"/>
    <x v="0"/>
    <x v="27"/>
    <x v="35"/>
    <x v="63"/>
    <x v="12"/>
    <x v="2"/>
    <m/>
    <s v="Piece Dyed"/>
    <x v="1"/>
    <s v="NYD"/>
    <s v=" 150"/>
    <s v=" 128 "/>
    <s v=" XY84006"/>
    <s v="Mtrs"/>
    <x v="85"/>
    <x v="0"/>
    <x v="87"/>
    <x v="0"/>
    <s v=" 3000"/>
    <m/>
    <n v="120"/>
    <s v="NO"/>
    <m/>
    <m/>
    <m/>
  </r>
  <r>
    <n v="432"/>
    <x v="0"/>
    <s v="VD"/>
    <s v="F326VDSH2582"/>
    <x v="0"/>
    <n v="0"/>
    <n v="1206085"/>
    <x v="15"/>
    <x v="15"/>
    <x v="0"/>
    <x v="28"/>
    <x v="36"/>
    <x v="0"/>
    <x v="0"/>
    <x v="2"/>
    <m/>
    <s v="Piece Dyed"/>
    <x v="1"/>
    <s v="NYD"/>
    <n v="155"/>
    <s v=" 110"/>
    <s v=" CA2024-2300"/>
    <s v="KG"/>
    <x v="86"/>
    <x v="9"/>
    <x v="84"/>
    <x v="6"/>
    <n v="3000"/>
    <m/>
    <n v="120"/>
    <s v="Yes"/>
    <m/>
    <m/>
    <m/>
  </r>
  <r>
    <n v="433"/>
    <x v="0"/>
    <s v="VD"/>
    <s v="F326VDSH2584"/>
    <x v="0"/>
    <n v="0"/>
    <n v="1206085"/>
    <x v="15"/>
    <x v="15"/>
    <x v="0"/>
    <x v="28"/>
    <x v="36"/>
    <x v="0"/>
    <x v="0"/>
    <x v="2"/>
    <m/>
    <s v="Piece Dyed"/>
    <x v="1"/>
    <s v="NYD"/>
    <n v="155"/>
    <s v=" 110"/>
    <s v=" CA2024-2300"/>
    <s v="KG"/>
    <x v="86"/>
    <x v="9"/>
    <x v="84"/>
    <x v="6"/>
    <n v="3000"/>
    <m/>
    <n v="120"/>
    <s v="Yes"/>
    <m/>
    <m/>
    <m/>
  </r>
  <r>
    <n v="434"/>
    <x v="0"/>
    <s v="VD"/>
    <s v="F525VDSH8173"/>
    <x v="0"/>
    <n v="0"/>
    <n v="1205078"/>
    <x v="18"/>
    <x v="18"/>
    <x v="1"/>
    <x v="1"/>
    <x v="19"/>
    <x v="64"/>
    <x v="2"/>
    <x v="2"/>
    <s v="Digital Print"/>
    <s v="Digital Print"/>
    <x v="2"/>
    <s v="NYD"/>
    <n v="142"/>
    <n v="136"/>
    <s v="005938A"/>
    <s v="Mtrs"/>
    <x v="87"/>
    <x v="0"/>
    <x v="88"/>
    <x v="0"/>
    <n v="500"/>
    <m/>
    <n v="70"/>
    <s v="Yes"/>
    <s v="Dark desings results in Streaks format due to Wales"/>
    <m/>
    <s v="Updated"/>
  </r>
  <r>
    <n v="435"/>
    <x v="0"/>
    <s v="VD"/>
    <s v="F525VDSH8174"/>
    <x v="0"/>
    <n v="0"/>
    <n v="1205078"/>
    <x v="18"/>
    <x v="18"/>
    <x v="1"/>
    <x v="1"/>
    <x v="19"/>
    <x v="64"/>
    <x v="2"/>
    <x v="2"/>
    <s v="Digital Print"/>
    <s v="Digital Print"/>
    <x v="2"/>
    <s v="NYD"/>
    <n v="142"/>
    <n v="136"/>
    <s v="005948A"/>
    <s v="Mtrs"/>
    <x v="87"/>
    <x v="0"/>
    <x v="88"/>
    <x v="0"/>
    <n v="500"/>
    <m/>
    <n v="70"/>
    <s v="Yes"/>
    <s v="Dark desings results in Streaks format due to Wales"/>
    <m/>
    <s v="Updated"/>
  </r>
  <r>
    <n v="436"/>
    <x v="0"/>
    <s v="VD"/>
    <s v="F525VDSH8175"/>
    <x v="0"/>
    <n v="0"/>
    <n v="1205078"/>
    <x v="18"/>
    <x v="18"/>
    <x v="1"/>
    <x v="16"/>
    <x v="1"/>
    <x v="65"/>
    <x v="7"/>
    <x v="2"/>
    <s v="Digital Print"/>
    <s v="Digital Print"/>
    <x v="2"/>
    <s v="NYD"/>
    <n v="144"/>
    <n v="118"/>
    <s v="005937A"/>
    <s v="Mtrs"/>
    <x v="88"/>
    <x v="0"/>
    <x v="89"/>
    <x v="0"/>
    <n v="500"/>
    <m/>
    <n v="90"/>
    <s v="Yes"/>
    <s v="We will be confirmed once yardages are printed"/>
    <m/>
    <s v="Updated"/>
  </r>
  <r>
    <n v="437"/>
    <x v="0"/>
    <s v="VD"/>
    <s v="F525VDSH8176"/>
    <x v="0"/>
    <n v="0"/>
    <n v="1205078"/>
    <x v="18"/>
    <x v="18"/>
    <x v="1"/>
    <x v="16"/>
    <x v="1"/>
    <x v="65"/>
    <x v="7"/>
    <x v="2"/>
    <s v="Digital Print"/>
    <s v="Digital Print"/>
    <x v="2"/>
    <s v="NYD"/>
    <n v="144"/>
    <n v="118"/>
    <s v="F525VDSH8176"/>
    <s v="Mtrs"/>
    <x v="88"/>
    <x v="0"/>
    <x v="89"/>
    <x v="0"/>
    <n v="500"/>
    <m/>
    <n v="90"/>
    <s v="Yes"/>
    <s v="We will be confirmed once yardages are printed"/>
    <m/>
    <s v="Updated"/>
  </r>
  <r>
    <n v="438"/>
    <x v="0"/>
    <s v="VD"/>
    <s v="F326VDSH0928"/>
    <x v="0"/>
    <n v="0"/>
    <n v="1205078"/>
    <x v="18"/>
    <x v="18"/>
    <x v="1"/>
    <x v="1"/>
    <x v="1"/>
    <x v="47"/>
    <x v="8"/>
    <x v="2"/>
    <s v="Digital Print"/>
    <s v="Digital Print"/>
    <x v="2"/>
    <s v="NYD"/>
    <n v="144"/>
    <n v="110"/>
    <s v="F326VDSH0928"/>
    <s v="Mtrs"/>
    <x v="89"/>
    <x v="0"/>
    <x v="90"/>
    <x v="0"/>
    <n v="500"/>
    <m/>
    <n v="70"/>
    <s v="Yes"/>
    <s v="We will be confirmed once yardages are printed"/>
    <m/>
    <s v="Updated"/>
  </r>
  <r>
    <n v="439"/>
    <x v="0"/>
    <s v="VD"/>
    <s v="F326VDSH0933"/>
    <x v="0"/>
    <n v="0"/>
    <n v="1205078"/>
    <x v="18"/>
    <x v="18"/>
    <x v="1"/>
    <x v="1"/>
    <x v="1"/>
    <x v="47"/>
    <x v="8"/>
    <x v="2"/>
    <s v="Digital Print"/>
    <s v="Digital Print"/>
    <x v="2"/>
    <s v="NYD"/>
    <n v="144"/>
    <n v="110"/>
    <s v="F326VDSH0933"/>
    <s v="Mtrs"/>
    <x v="89"/>
    <x v="0"/>
    <x v="90"/>
    <x v="0"/>
    <n v="500"/>
    <m/>
    <n v="70"/>
    <s v="Yes"/>
    <s v="We will be confirmed once yardages are printed"/>
    <m/>
    <s v="Updated"/>
  </r>
  <r>
    <n v="440"/>
    <x v="0"/>
    <s v="VD"/>
    <s v="F326VDSH0906"/>
    <x v="0"/>
    <n v="0"/>
    <n v="1205078"/>
    <x v="18"/>
    <x v="18"/>
    <x v="1"/>
    <x v="1"/>
    <x v="1"/>
    <x v="47"/>
    <x v="8"/>
    <x v="2"/>
    <s v="Digital Print"/>
    <s v="Digital Print"/>
    <x v="2"/>
    <s v="NYD"/>
    <n v="144"/>
    <n v="110"/>
    <s v="F326VDSH0906"/>
    <s v="Mtrs"/>
    <x v="89"/>
    <x v="0"/>
    <x v="90"/>
    <x v="0"/>
    <n v="500"/>
    <m/>
    <n v="70"/>
    <s v="Yes"/>
    <s v="We will be confirmed once yardages are printed"/>
    <m/>
    <s v="Updated"/>
  </r>
  <r>
    <n v="441"/>
    <x v="0"/>
    <s v="VD"/>
    <s v="F326VDSH0931"/>
    <x v="0"/>
    <n v="0"/>
    <n v="1205078"/>
    <x v="18"/>
    <x v="18"/>
    <x v="1"/>
    <x v="1"/>
    <x v="1"/>
    <x v="47"/>
    <x v="8"/>
    <x v="2"/>
    <s v="Digital Print"/>
    <s v="Digital Print"/>
    <x v="2"/>
    <s v="NYD"/>
    <n v="144"/>
    <n v="110"/>
    <s v="F326VDSH0931"/>
    <s v="Mtrs"/>
    <x v="89"/>
    <x v="0"/>
    <x v="90"/>
    <x v="0"/>
    <n v="500"/>
    <m/>
    <n v="70"/>
    <s v="Yes"/>
    <s v="We will be confirmed once yardages are printed"/>
    <m/>
    <s v="Updated"/>
  </r>
  <r>
    <n v="442"/>
    <x v="0"/>
    <s v="VD"/>
    <s v="F326VDSH0934"/>
    <x v="0"/>
    <n v="0"/>
    <n v="1205078"/>
    <x v="18"/>
    <x v="18"/>
    <x v="1"/>
    <x v="1"/>
    <x v="1"/>
    <x v="47"/>
    <x v="8"/>
    <x v="2"/>
    <s v="Digital Print"/>
    <s v="Digital Print"/>
    <x v="2"/>
    <s v="NYD"/>
    <n v="144"/>
    <n v="110"/>
    <s v="F326VDSH0934"/>
    <s v="Mtrs"/>
    <x v="89"/>
    <x v="0"/>
    <x v="90"/>
    <x v="0"/>
    <n v="500"/>
    <m/>
    <n v="70"/>
    <s v="Yes"/>
    <s v="We will be confirmed once yardages are printed"/>
    <m/>
    <s v="Updated"/>
  </r>
  <r>
    <n v="443"/>
    <x v="0"/>
    <s v="VD"/>
    <s v="F326VDSH0905"/>
    <x v="0"/>
    <n v="0"/>
    <n v="1205078"/>
    <x v="18"/>
    <x v="18"/>
    <x v="1"/>
    <x v="1"/>
    <x v="1"/>
    <x v="47"/>
    <x v="8"/>
    <x v="2"/>
    <s v="Digital Print"/>
    <s v="Digital Print"/>
    <x v="2"/>
    <s v="NYD"/>
    <n v="144"/>
    <n v="110"/>
    <s v="F326VDSH0905"/>
    <s v="Mtrs"/>
    <x v="89"/>
    <x v="0"/>
    <x v="90"/>
    <x v="0"/>
    <n v="500"/>
    <m/>
    <n v="70"/>
    <s v="Yes"/>
    <s v="We will be confirmed once yardages are printed"/>
    <m/>
    <s v="Updated"/>
  </r>
  <r>
    <n v="444"/>
    <x v="0"/>
    <s v="VD"/>
    <s v="F326VDSH0930"/>
    <x v="0"/>
    <n v="0"/>
    <n v="1205078"/>
    <x v="18"/>
    <x v="18"/>
    <x v="1"/>
    <x v="1"/>
    <x v="1"/>
    <x v="47"/>
    <x v="8"/>
    <x v="2"/>
    <s v="Digital Print"/>
    <s v="Digital Print"/>
    <x v="2"/>
    <s v="NYD"/>
    <n v="144"/>
    <n v="110"/>
    <s v="F326VDSH0930"/>
    <s v="Mtrs"/>
    <x v="89"/>
    <x v="0"/>
    <x v="90"/>
    <x v="0"/>
    <n v="500"/>
    <m/>
    <n v="70"/>
    <s v="Yes"/>
    <s v="We will be confirmed once yardages are printed"/>
    <m/>
    <s v="Updated"/>
  </r>
  <r>
    <n v="445"/>
    <x v="0"/>
    <s v="VD"/>
    <s v="F326VDSH0929"/>
    <x v="0"/>
    <n v="0"/>
    <n v="1205078"/>
    <x v="18"/>
    <x v="18"/>
    <x v="1"/>
    <x v="1"/>
    <x v="1"/>
    <x v="47"/>
    <x v="8"/>
    <x v="2"/>
    <s v="Digital Print"/>
    <s v="Digital Print"/>
    <x v="2"/>
    <s v="NYD"/>
    <n v="144"/>
    <n v="110"/>
    <s v="F326VDSH0929"/>
    <s v="Mtrs"/>
    <x v="89"/>
    <x v="0"/>
    <x v="90"/>
    <x v="0"/>
    <n v="500"/>
    <m/>
    <n v="70"/>
    <s v="Yes"/>
    <s v="We will be confirmed once yardages are printed"/>
    <m/>
    <s v="Updated"/>
  </r>
  <r>
    <n v="446"/>
    <x v="0"/>
    <s v="VX"/>
    <s v="F326VXSH2968"/>
    <x v="0"/>
    <n v="0"/>
    <n v="1205078"/>
    <x v="18"/>
    <x v="18"/>
    <x v="1"/>
    <x v="1"/>
    <x v="37"/>
    <x v="66"/>
    <x v="2"/>
    <x v="2"/>
    <s v="Digital Print"/>
    <s v="Digital Print"/>
    <x v="2"/>
    <s v="NYD"/>
    <n v="144"/>
    <n v="112"/>
    <s v="F326VXSH2968"/>
    <s v="Mtrs"/>
    <x v="69"/>
    <x v="0"/>
    <x v="71"/>
    <x v="0"/>
    <n v="500"/>
    <m/>
    <n v="70"/>
    <s v="Yes"/>
    <s v="We will be confirmed once yardages are printed"/>
    <m/>
    <s v="Updated"/>
  </r>
  <r>
    <n v="447"/>
    <x v="0"/>
    <s v="VX"/>
    <s v="F326VXSH2969"/>
    <x v="0"/>
    <n v="0"/>
    <n v="1205078"/>
    <x v="18"/>
    <x v="18"/>
    <x v="1"/>
    <x v="1"/>
    <x v="37"/>
    <x v="66"/>
    <x v="2"/>
    <x v="2"/>
    <s v="Digital Print"/>
    <s v="Digital Print"/>
    <x v="2"/>
    <s v="NYD"/>
    <n v="144"/>
    <n v="112"/>
    <s v="F326VXSH2969"/>
    <s v="Mtrs"/>
    <x v="69"/>
    <x v="0"/>
    <x v="71"/>
    <x v="0"/>
    <n v="500"/>
    <m/>
    <n v="70"/>
    <s v="Yes"/>
    <s v="We will be confirmed once yardages are printed"/>
    <m/>
    <s v="Updated"/>
  </r>
  <r>
    <n v="448"/>
    <x v="0"/>
    <s v="VX"/>
    <s v="F326VXSH2970"/>
    <x v="0"/>
    <n v="0"/>
    <n v="1205078"/>
    <x v="18"/>
    <x v="18"/>
    <x v="1"/>
    <x v="1"/>
    <x v="37"/>
    <x v="66"/>
    <x v="2"/>
    <x v="2"/>
    <s v="Digital Print"/>
    <s v="Digital Print"/>
    <x v="2"/>
    <s v="NYD"/>
    <n v="144"/>
    <n v="112"/>
    <s v="F326VXSH2970"/>
    <s v="Mtrs"/>
    <x v="69"/>
    <x v="0"/>
    <x v="71"/>
    <x v="0"/>
    <n v="500"/>
    <m/>
    <n v="70"/>
    <s v="Yes"/>
    <s v="We will be confirmed once yardages are printed"/>
    <m/>
    <s v="Updated"/>
  </r>
  <r>
    <n v="449"/>
    <x v="0"/>
    <s v="VX"/>
    <s v="F326VXSH2971"/>
    <x v="0"/>
    <n v="0"/>
    <n v="1205078"/>
    <x v="18"/>
    <x v="18"/>
    <x v="1"/>
    <x v="1"/>
    <x v="37"/>
    <x v="66"/>
    <x v="2"/>
    <x v="2"/>
    <s v="Digital Print"/>
    <s v="Digital Print"/>
    <x v="2"/>
    <s v="NYD"/>
    <n v="144"/>
    <n v="112"/>
    <s v="F326VXSH2971"/>
    <s v="Mtrs"/>
    <x v="69"/>
    <x v="0"/>
    <x v="71"/>
    <x v="0"/>
    <n v="500"/>
    <m/>
    <n v="70"/>
    <s v="Yes"/>
    <s v="We will be confirmed once yardages are printed"/>
    <m/>
    <s v="Updated"/>
  </r>
  <r>
    <n v="450"/>
    <x v="0"/>
    <s v="VX"/>
    <s v="F326VXSH2972"/>
    <x v="0"/>
    <n v="0"/>
    <n v="1205078"/>
    <x v="18"/>
    <x v="18"/>
    <x v="1"/>
    <x v="1"/>
    <x v="37"/>
    <x v="66"/>
    <x v="2"/>
    <x v="2"/>
    <s v="Digital Print"/>
    <s v="Digital Print"/>
    <x v="2"/>
    <s v="NYD"/>
    <n v="144"/>
    <n v="112"/>
    <s v="F326VXSH2972"/>
    <s v="Mtrs"/>
    <x v="69"/>
    <x v="0"/>
    <x v="71"/>
    <x v="0"/>
    <n v="500"/>
    <m/>
    <n v="70"/>
    <s v="Yes"/>
    <s v="We will be confirmed once yardages are printed"/>
    <m/>
    <s v="Updated"/>
  </r>
  <r>
    <n v="451"/>
    <x v="0"/>
    <s v="VD"/>
    <s v="F525VDSH8771"/>
    <x v="0"/>
    <n v="0"/>
    <n v="1205078"/>
    <x v="18"/>
    <x v="18"/>
    <x v="1"/>
    <x v="1"/>
    <x v="19"/>
    <x v="64"/>
    <x v="2"/>
    <x v="2"/>
    <s v="Digital Print"/>
    <s v="Digital Print"/>
    <x v="2"/>
    <s v="NYD"/>
    <n v="144"/>
    <n v="136"/>
    <s v="005948B"/>
    <s v="Mtrs"/>
    <x v="87"/>
    <x v="0"/>
    <x v="88"/>
    <x v="0"/>
    <n v="500"/>
    <m/>
    <n v="70"/>
    <s v="Yes"/>
    <s v="Dark desings results in Streaks format due to Wales"/>
    <m/>
    <s v="Updated"/>
  </r>
  <r>
    <n v="452"/>
    <x v="0"/>
    <s v="VD"/>
    <s v="F525VDSH8772"/>
    <x v="0"/>
    <n v="0"/>
    <n v="1205078"/>
    <x v="18"/>
    <x v="18"/>
    <x v="1"/>
    <x v="1"/>
    <x v="19"/>
    <x v="64"/>
    <x v="2"/>
    <x v="2"/>
    <s v="Digital Print"/>
    <s v="Digital Print"/>
    <x v="2"/>
    <s v="NYD"/>
    <n v="144"/>
    <n v="136"/>
    <s v="005948C"/>
    <s v="Mtrs"/>
    <x v="87"/>
    <x v="0"/>
    <x v="88"/>
    <x v="0"/>
    <n v="500"/>
    <m/>
    <n v="70"/>
    <s v="Yes"/>
    <s v="Dark desings results in Streaks format due to Wales"/>
    <m/>
    <s v="Updated"/>
  </r>
  <r>
    <n v="453"/>
    <x v="0"/>
    <s v="VD"/>
    <s v="F525VDSH8776"/>
    <x v="0"/>
    <n v="0"/>
    <n v="1205078"/>
    <x v="18"/>
    <x v="18"/>
    <x v="1"/>
    <x v="16"/>
    <x v="1"/>
    <x v="65"/>
    <x v="7"/>
    <x v="2"/>
    <s v="Digital Print"/>
    <s v="Digital Print"/>
    <x v="2"/>
    <s v="NYD"/>
    <n v="144"/>
    <n v="118"/>
    <s v="F525VDSH8776"/>
    <s v="Mtrs"/>
    <x v="88"/>
    <x v="0"/>
    <x v="89"/>
    <x v="0"/>
    <n v="500"/>
    <m/>
    <n v="90"/>
    <s v="Yes"/>
    <s v="We will be confirmed once yardages are printed"/>
    <m/>
    <s v="Updated"/>
  </r>
  <r>
    <n v="454"/>
    <x v="0"/>
    <s v="VD"/>
    <s v="F525VDSH8777"/>
    <x v="0"/>
    <n v="0"/>
    <n v="1205078"/>
    <x v="18"/>
    <x v="18"/>
    <x v="1"/>
    <x v="16"/>
    <x v="1"/>
    <x v="65"/>
    <x v="7"/>
    <x v="2"/>
    <s v="Digital Print"/>
    <s v="Digital Print"/>
    <x v="2"/>
    <s v="NYD"/>
    <n v="144"/>
    <n v="118"/>
    <s v="F525VDSH8777"/>
    <s v="Mtrs"/>
    <x v="88"/>
    <x v="0"/>
    <x v="89"/>
    <x v="0"/>
    <n v="500"/>
    <m/>
    <n v="90"/>
    <s v="Yes"/>
    <s v="We will be confirmed once yardages are printed"/>
    <m/>
    <s v="Updated"/>
  </r>
  <r>
    <n v="455"/>
    <x v="0"/>
    <s v="VD"/>
    <s v="F525VDSH8442"/>
    <x v="0"/>
    <n v="0"/>
    <n v="1205078"/>
    <x v="18"/>
    <x v="18"/>
    <x v="1"/>
    <x v="16"/>
    <x v="1"/>
    <x v="65"/>
    <x v="7"/>
    <x v="2"/>
    <s v="Digital Print"/>
    <s v="Digital Print"/>
    <x v="2"/>
    <s v="NYD"/>
    <n v="144"/>
    <n v="118"/>
    <s v="0060078A"/>
    <s v="Mtrs"/>
    <x v="88"/>
    <x v="0"/>
    <x v="89"/>
    <x v="0"/>
    <n v="500"/>
    <m/>
    <n v="90"/>
    <s v="Yes"/>
    <s v="We will be confirmed once yardages are printed"/>
    <m/>
    <s v="Updated"/>
  </r>
  <r>
    <n v="456"/>
    <x v="0"/>
    <s v="VD"/>
    <s v="F525VDSH8443"/>
    <x v="0"/>
    <n v="0"/>
    <n v="1205078"/>
    <x v="18"/>
    <x v="18"/>
    <x v="1"/>
    <x v="16"/>
    <x v="1"/>
    <x v="65"/>
    <x v="7"/>
    <x v="2"/>
    <s v="Digital Print"/>
    <s v="Digital Print"/>
    <x v="2"/>
    <s v="NYD"/>
    <n v="144"/>
    <n v="118"/>
    <s v="0060078B"/>
    <s v="Mtrs"/>
    <x v="88"/>
    <x v="0"/>
    <x v="89"/>
    <x v="0"/>
    <n v="500"/>
    <m/>
    <n v="90"/>
    <s v="Yes"/>
    <s v="We will be confirmed once yardages are printed"/>
    <m/>
    <s v="Updated"/>
  </r>
  <r>
    <n v="457"/>
    <x v="0"/>
    <s v="VD"/>
    <s v="F525VDSH8444"/>
    <x v="0"/>
    <n v="0"/>
    <n v="1205078"/>
    <x v="18"/>
    <x v="18"/>
    <x v="1"/>
    <x v="16"/>
    <x v="1"/>
    <x v="65"/>
    <x v="7"/>
    <x v="2"/>
    <s v="Digital Print"/>
    <s v="Digital Print"/>
    <x v="2"/>
    <s v="NYD"/>
    <n v="144"/>
    <n v="118"/>
    <s v="F525VDSH8444"/>
    <s v="Mtrs"/>
    <x v="88"/>
    <x v="0"/>
    <x v="89"/>
    <x v="0"/>
    <n v="500"/>
    <m/>
    <n v="90"/>
    <s v="Yes"/>
    <s v="We will be confirmed once yardages are printed"/>
    <m/>
    <s v="Updated"/>
  </r>
  <r>
    <n v="458"/>
    <x v="0"/>
    <s v="VD"/>
    <s v="F525VDSH8445"/>
    <x v="0"/>
    <n v="0"/>
    <n v="1205078"/>
    <x v="18"/>
    <x v="18"/>
    <x v="1"/>
    <x v="16"/>
    <x v="1"/>
    <x v="65"/>
    <x v="7"/>
    <x v="2"/>
    <s v="Digital Print"/>
    <s v="Digital Print"/>
    <x v="2"/>
    <s v="NYD"/>
    <n v="144"/>
    <n v="118"/>
    <s v="F525VDSH8445"/>
    <s v="Mtrs"/>
    <x v="88"/>
    <x v="0"/>
    <x v="89"/>
    <x v="0"/>
    <n v="500"/>
    <m/>
    <n v="90"/>
    <s v="Yes"/>
    <s v="We will be confirmed once yardages are printed"/>
    <m/>
    <s v="Updated"/>
  </r>
  <r>
    <n v="459"/>
    <x v="0"/>
    <s v="VD"/>
    <s v="F525VDSH8449"/>
    <x v="0"/>
    <n v="0"/>
    <n v="1205078"/>
    <x v="18"/>
    <x v="18"/>
    <x v="1"/>
    <x v="16"/>
    <x v="1"/>
    <x v="65"/>
    <x v="7"/>
    <x v="2"/>
    <s v="Digital Print"/>
    <s v="Digital Print"/>
    <x v="2"/>
    <s v="NYD"/>
    <n v="144"/>
    <n v="118"/>
    <s v="0060080B"/>
    <s v="Mtrs"/>
    <x v="88"/>
    <x v="0"/>
    <x v="89"/>
    <x v="0"/>
    <n v="500"/>
    <m/>
    <n v="90"/>
    <s v="Yes"/>
    <s v="We will be confirmed once yardages are printed"/>
    <m/>
    <s v="Updated"/>
  </r>
  <r>
    <n v="460"/>
    <x v="0"/>
    <s v="VD"/>
    <s v="F326VDSH3299"/>
    <x v="0"/>
    <n v="0"/>
    <n v="1205078"/>
    <x v="18"/>
    <x v="18"/>
    <x v="1"/>
    <x v="1"/>
    <x v="1"/>
    <x v="47"/>
    <x v="8"/>
    <x v="2"/>
    <s v="Digital Print"/>
    <s v="Digital Print"/>
    <x v="2"/>
    <s v="NYD"/>
    <n v="142"/>
    <n v="110"/>
    <s v="F326VDSH3299"/>
    <s v="Mtrs"/>
    <x v="89"/>
    <x v="0"/>
    <x v="90"/>
    <x v="0"/>
    <n v="500"/>
    <m/>
    <n v="70"/>
    <s v="Yes"/>
    <s v="We will be confirmed once yardages are printed"/>
    <m/>
    <s v="Updated"/>
  </r>
  <r>
    <n v="461"/>
    <x v="0"/>
    <s v="VD"/>
    <s v="F326VDSH3300"/>
    <x v="0"/>
    <n v="0"/>
    <n v="1205078"/>
    <x v="18"/>
    <x v="18"/>
    <x v="1"/>
    <x v="1"/>
    <x v="1"/>
    <x v="47"/>
    <x v="8"/>
    <x v="2"/>
    <s v="Digital Print"/>
    <s v="Digital Print"/>
    <x v="2"/>
    <s v="NYD"/>
    <n v="142"/>
    <n v="110"/>
    <s v="F326VDSH3300"/>
    <s v="Mtrs"/>
    <x v="89"/>
    <x v="0"/>
    <x v="90"/>
    <x v="0"/>
    <n v="500"/>
    <m/>
    <n v="70"/>
    <s v="Yes"/>
    <s v="We will be confirmed once yardages are printed"/>
    <m/>
    <s v="Updated"/>
  </r>
  <r>
    <n v="462"/>
    <x v="0"/>
    <s v="VD"/>
    <s v="F326VDSH3303"/>
    <x v="0"/>
    <n v="0"/>
    <n v="1205078"/>
    <x v="18"/>
    <x v="18"/>
    <x v="1"/>
    <x v="29"/>
    <x v="19"/>
    <x v="67"/>
    <x v="7"/>
    <x v="2"/>
    <s v="Digital Print"/>
    <s v="Digital Print"/>
    <x v="2"/>
    <s v="NYD"/>
    <n v="138"/>
    <n v="118"/>
    <s v="F326VDSH3303"/>
    <s v="Mtrs"/>
    <x v="90"/>
    <x v="0"/>
    <x v="91"/>
    <x v="0"/>
    <n v="500"/>
    <m/>
    <n v="90"/>
    <s v="Yes"/>
    <s v="We will be confirmed once yardages are printed"/>
    <m/>
    <m/>
  </r>
  <r>
    <n v="463"/>
    <x v="0"/>
    <s v="VD"/>
    <s v="F326VDSH3304"/>
    <x v="0"/>
    <n v="0"/>
    <n v="1205078"/>
    <x v="18"/>
    <x v="18"/>
    <x v="1"/>
    <x v="29"/>
    <x v="19"/>
    <x v="67"/>
    <x v="7"/>
    <x v="2"/>
    <s v="Digital Print"/>
    <s v="Digital Print"/>
    <x v="2"/>
    <s v="NYD"/>
    <n v="138"/>
    <n v="118"/>
    <s v="F326VDSH3304"/>
    <s v="Mtrs"/>
    <x v="90"/>
    <x v="0"/>
    <x v="91"/>
    <x v="0"/>
    <n v="500"/>
    <m/>
    <n v="90"/>
    <s v="Yes"/>
    <s v="We will be confirmed once yardages are printed"/>
    <m/>
    <m/>
  </r>
  <r>
    <n v="464"/>
    <x v="0"/>
    <s v="VD"/>
    <s v="F326VDSH3305"/>
    <x v="0"/>
    <n v="0"/>
    <n v="1205078"/>
    <x v="18"/>
    <x v="18"/>
    <x v="1"/>
    <x v="29"/>
    <x v="19"/>
    <x v="67"/>
    <x v="7"/>
    <x v="2"/>
    <s v="Digital Print"/>
    <s v="Digital Print"/>
    <x v="2"/>
    <s v="NYD"/>
    <n v="138"/>
    <n v="118"/>
    <s v="F326VDSH3305"/>
    <s v="Mtrs"/>
    <x v="90"/>
    <x v="0"/>
    <x v="91"/>
    <x v="0"/>
    <n v="500"/>
    <m/>
    <n v="90"/>
    <s v="Yes"/>
    <s v="We will be confirmed once yardages are printed"/>
    <m/>
    <m/>
  </r>
  <r>
    <n v="465"/>
    <x v="0"/>
    <s v="VD"/>
    <s v="F326VDSH3306"/>
    <x v="0"/>
    <n v="0"/>
    <n v="1205078"/>
    <x v="18"/>
    <x v="18"/>
    <x v="1"/>
    <x v="29"/>
    <x v="19"/>
    <x v="67"/>
    <x v="7"/>
    <x v="2"/>
    <s v="Digital Print"/>
    <s v="Digital Print"/>
    <x v="2"/>
    <s v="NYD"/>
    <n v="138"/>
    <n v="118"/>
    <s v="F326VDSH3306"/>
    <s v="Mtrs"/>
    <x v="90"/>
    <x v="0"/>
    <x v="91"/>
    <x v="0"/>
    <n v="500"/>
    <m/>
    <n v="90"/>
    <s v="Yes"/>
    <s v="We will be confirmed once yardages are printed"/>
    <m/>
    <m/>
  </r>
  <r>
    <n v="466"/>
    <x v="0"/>
    <s v="VD"/>
    <s v="F326VDSH3307"/>
    <x v="0"/>
    <n v="0"/>
    <n v="1205078"/>
    <x v="18"/>
    <x v="18"/>
    <x v="1"/>
    <x v="29"/>
    <x v="19"/>
    <x v="67"/>
    <x v="7"/>
    <x v="2"/>
    <s v="Digital Print"/>
    <s v="Digital Print"/>
    <x v="2"/>
    <s v="NYD"/>
    <n v="138"/>
    <n v="118"/>
    <s v="F326VDSH3307"/>
    <s v="Mtrs"/>
    <x v="90"/>
    <x v="0"/>
    <x v="91"/>
    <x v="0"/>
    <n v="500"/>
    <m/>
    <n v="90"/>
    <s v="Yes"/>
    <s v="We will be confirmed once yardages are printed"/>
    <m/>
    <m/>
  </r>
  <r>
    <n v="467"/>
    <x v="0"/>
    <s v="VD"/>
    <s v="F326VDSH3308"/>
    <x v="0"/>
    <n v="0"/>
    <n v="1205078"/>
    <x v="18"/>
    <x v="18"/>
    <x v="1"/>
    <x v="29"/>
    <x v="19"/>
    <x v="67"/>
    <x v="7"/>
    <x v="2"/>
    <s v="Digital Print"/>
    <s v="Digital Print"/>
    <x v="2"/>
    <s v="NYD"/>
    <n v="138"/>
    <n v="118"/>
    <s v="F326VDSH3308"/>
    <s v="Mtrs"/>
    <x v="90"/>
    <x v="0"/>
    <x v="91"/>
    <x v="0"/>
    <n v="500"/>
    <m/>
    <n v="90"/>
    <s v="Yes"/>
    <s v="We will be confirmed once yardages are printed"/>
    <m/>
    <m/>
  </r>
  <r>
    <n v="468"/>
    <x v="0"/>
    <s v="VD"/>
    <s v="F326VDSH3309"/>
    <x v="0"/>
    <n v="0"/>
    <n v="1205078"/>
    <x v="18"/>
    <x v="18"/>
    <x v="1"/>
    <x v="29"/>
    <x v="19"/>
    <x v="67"/>
    <x v="7"/>
    <x v="2"/>
    <s v="Digital Print"/>
    <s v="Digital Print"/>
    <x v="2"/>
    <s v="NYD"/>
    <n v="138"/>
    <n v="118"/>
    <s v="F326VDSH3309"/>
    <s v="Mtrs"/>
    <x v="90"/>
    <x v="0"/>
    <x v="91"/>
    <x v="0"/>
    <n v="500"/>
    <m/>
    <n v="90"/>
    <s v="Yes"/>
    <s v="We will be confirmed once yardages are printed"/>
    <m/>
    <m/>
  </r>
  <r>
    <n v="469"/>
    <x v="0"/>
    <s v="VD"/>
    <s v="F326VDSH3310"/>
    <x v="0"/>
    <n v="0"/>
    <n v="1205078"/>
    <x v="18"/>
    <x v="18"/>
    <x v="1"/>
    <x v="29"/>
    <x v="19"/>
    <x v="67"/>
    <x v="7"/>
    <x v="2"/>
    <s v="Digital Print"/>
    <s v="Digital Print"/>
    <x v="2"/>
    <s v="NYD"/>
    <n v="138"/>
    <n v="118"/>
    <s v="F326VDSH3310"/>
    <s v="Mtrs"/>
    <x v="90"/>
    <x v="0"/>
    <x v="91"/>
    <x v="0"/>
    <n v="500"/>
    <m/>
    <n v="90"/>
    <s v="Yes"/>
    <s v="We will be confirmed once yardages are printed"/>
    <m/>
    <m/>
  </r>
  <r>
    <n v="470"/>
    <x v="0"/>
    <s v="VD"/>
    <s v="F326VDSH3311"/>
    <x v="0"/>
    <n v="0"/>
    <n v="1205078"/>
    <x v="18"/>
    <x v="18"/>
    <x v="1"/>
    <x v="1"/>
    <x v="38"/>
    <x v="68"/>
    <x v="2"/>
    <x v="2"/>
    <s v="Digital Print"/>
    <s v="Digital Print"/>
    <x v="2"/>
    <s v="NYD"/>
    <n v="142"/>
    <n v="172"/>
    <s v="F326VDSH3311"/>
    <s v="Mtrs"/>
    <x v="89"/>
    <x v="0"/>
    <x v="90"/>
    <x v="0"/>
    <n v="500"/>
    <m/>
    <n v="70"/>
    <s v="Yes"/>
    <s v="We will be confirmed once yardages are printed"/>
    <m/>
    <s v="Updated"/>
  </r>
  <r>
    <n v="471"/>
    <x v="0"/>
    <s v="VD"/>
    <s v="F326VDSH3312"/>
    <x v="0"/>
    <n v="0"/>
    <n v="1205078"/>
    <x v="18"/>
    <x v="18"/>
    <x v="1"/>
    <x v="1"/>
    <x v="38"/>
    <x v="68"/>
    <x v="2"/>
    <x v="2"/>
    <s v="Digital Print"/>
    <s v="Digital Print"/>
    <x v="2"/>
    <s v="NYD"/>
    <n v="142"/>
    <n v="172"/>
    <s v="F326VDSH3312"/>
    <s v="Mtrs"/>
    <x v="89"/>
    <x v="0"/>
    <x v="90"/>
    <x v="0"/>
    <n v="500"/>
    <m/>
    <n v="70"/>
    <s v="Yes"/>
    <s v="We will be confirmed once yardages are printed"/>
    <m/>
    <s v="Updated"/>
  </r>
  <r>
    <n v="472"/>
    <x v="0"/>
    <s v="VD"/>
    <s v="F326VDSH3314"/>
    <x v="0"/>
    <n v="0"/>
    <n v="1205078"/>
    <x v="18"/>
    <x v="18"/>
    <x v="1"/>
    <x v="1"/>
    <x v="38"/>
    <x v="68"/>
    <x v="2"/>
    <x v="2"/>
    <s v="Digital Print"/>
    <s v="Digital Print"/>
    <x v="2"/>
    <s v="NYD"/>
    <n v="142"/>
    <n v="172"/>
    <s v="F326VDSH3314"/>
    <s v="Mtrs"/>
    <x v="89"/>
    <x v="0"/>
    <x v="90"/>
    <x v="0"/>
    <n v="500"/>
    <m/>
    <n v="70"/>
    <s v="Yes"/>
    <s v="We will be confirmed once yardages are printed"/>
    <m/>
    <s v="Updated"/>
  </r>
  <r>
    <n v="473"/>
    <x v="0"/>
    <s v="VD"/>
    <s v="F326VDSH3315"/>
    <x v="0"/>
    <n v="0"/>
    <n v="1205078"/>
    <x v="18"/>
    <x v="18"/>
    <x v="1"/>
    <x v="1"/>
    <x v="38"/>
    <x v="68"/>
    <x v="2"/>
    <x v="2"/>
    <s v="Digital Print"/>
    <s v="Digital Print"/>
    <x v="2"/>
    <s v="NYD"/>
    <n v="142"/>
    <n v="172"/>
    <s v="F326VDSH3315"/>
    <s v="Mtrs"/>
    <x v="89"/>
    <x v="0"/>
    <x v="90"/>
    <x v="0"/>
    <n v="500"/>
    <m/>
    <n v="70"/>
    <s v="Yes"/>
    <s v="We will be confirmed once yardages are printed"/>
    <m/>
    <s v="Updated"/>
  </r>
  <r>
    <n v="474"/>
    <x v="0"/>
    <s v="VD"/>
    <s v="F326VDSH2383"/>
    <x v="0"/>
    <n v="0"/>
    <n v="1205078"/>
    <x v="18"/>
    <x v="18"/>
    <x v="1"/>
    <x v="1"/>
    <x v="1"/>
    <x v="47"/>
    <x v="8"/>
    <x v="2"/>
    <s v="Digital Print"/>
    <s v="Digital Print"/>
    <x v="2"/>
    <s v="NYD"/>
    <n v="142"/>
    <n v="110"/>
    <s v="F326VDSH2383"/>
    <s v="Mtrs"/>
    <x v="89"/>
    <x v="0"/>
    <x v="90"/>
    <x v="0"/>
    <n v="500"/>
    <m/>
    <n v="70"/>
    <s v="Yes"/>
    <s v="We will be confirmed once yardages are printed"/>
    <m/>
    <s v="Updated"/>
  </r>
  <r>
    <n v="475"/>
    <x v="0"/>
    <s v="VD"/>
    <s v="F326VDSH2384"/>
    <x v="0"/>
    <n v="0"/>
    <n v="1205078"/>
    <x v="18"/>
    <x v="18"/>
    <x v="1"/>
    <x v="1"/>
    <x v="1"/>
    <x v="47"/>
    <x v="8"/>
    <x v="2"/>
    <s v="Digital Print"/>
    <s v="Digital Print"/>
    <x v="2"/>
    <s v="NYD"/>
    <n v="142"/>
    <n v="110"/>
    <s v="F326VDSH2384"/>
    <s v="Mtrs"/>
    <x v="89"/>
    <x v="0"/>
    <x v="90"/>
    <x v="0"/>
    <n v="500"/>
    <m/>
    <n v="70"/>
    <s v="Yes"/>
    <s v="We will be confirmed once yardages are printed"/>
    <m/>
    <s v="Updated"/>
  </r>
  <r>
    <n v="476"/>
    <x v="0"/>
    <s v="VD"/>
    <s v="F326VDSH2385"/>
    <x v="0"/>
    <n v="0"/>
    <n v="1205078"/>
    <x v="18"/>
    <x v="18"/>
    <x v="1"/>
    <x v="1"/>
    <x v="1"/>
    <x v="47"/>
    <x v="8"/>
    <x v="2"/>
    <s v="Digital Print"/>
    <s v="Digital Print"/>
    <x v="2"/>
    <s v="NYD"/>
    <n v="142"/>
    <n v="110"/>
    <s v="F326VDSH2385"/>
    <s v="Mtrs"/>
    <x v="89"/>
    <x v="0"/>
    <x v="90"/>
    <x v="0"/>
    <n v="500"/>
    <m/>
    <n v="70"/>
    <s v="Yes"/>
    <s v="We will be confirmed once yardages are printed"/>
    <m/>
    <s v="Updated"/>
  </r>
  <r>
    <n v="477"/>
    <x v="0"/>
    <s v="VD"/>
    <s v="F326VDSH2386"/>
    <x v="0"/>
    <n v="0"/>
    <n v="1205078"/>
    <x v="18"/>
    <x v="18"/>
    <x v="1"/>
    <x v="1"/>
    <x v="1"/>
    <x v="47"/>
    <x v="8"/>
    <x v="2"/>
    <s v="Digital Print"/>
    <s v="Digital Print"/>
    <x v="2"/>
    <s v="NYD"/>
    <n v="142"/>
    <n v="110"/>
    <s v="F326VDSH2386"/>
    <s v="Mtrs"/>
    <x v="89"/>
    <x v="0"/>
    <x v="90"/>
    <x v="0"/>
    <n v="500"/>
    <m/>
    <n v="70"/>
    <s v="Yes"/>
    <s v="We will be confirmed once yardages are printed"/>
    <m/>
    <s v="Updated"/>
  </r>
  <r>
    <n v="478"/>
    <x v="0"/>
    <s v="VD"/>
    <s v="F326VDSH2387"/>
    <x v="0"/>
    <n v="0"/>
    <n v="1205078"/>
    <x v="18"/>
    <x v="18"/>
    <x v="1"/>
    <x v="1"/>
    <x v="1"/>
    <x v="47"/>
    <x v="8"/>
    <x v="2"/>
    <s v="Digital Print"/>
    <s v="Digital Print"/>
    <x v="2"/>
    <s v="NYD"/>
    <n v="142"/>
    <n v="110"/>
    <s v="F326VDSH2387"/>
    <s v="Mtrs"/>
    <x v="89"/>
    <x v="0"/>
    <x v="90"/>
    <x v="0"/>
    <n v="500"/>
    <m/>
    <n v="70"/>
    <s v="Yes"/>
    <s v="We will be confirmed once yardages are printed"/>
    <m/>
    <s v="Updated"/>
  </r>
  <r>
    <n v="479"/>
    <x v="0"/>
    <s v="VD"/>
    <s v="F326VDSH2388"/>
    <x v="0"/>
    <n v="0"/>
    <n v="1205078"/>
    <x v="18"/>
    <x v="18"/>
    <x v="1"/>
    <x v="1"/>
    <x v="1"/>
    <x v="47"/>
    <x v="8"/>
    <x v="2"/>
    <s v="Digital Print"/>
    <s v="Digital Print"/>
    <x v="2"/>
    <s v="NYD"/>
    <n v="142"/>
    <n v="110"/>
    <s v="F326VDSH2388"/>
    <s v="Mtrs"/>
    <x v="89"/>
    <x v="0"/>
    <x v="90"/>
    <x v="0"/>
    <n v="500"/>
    <m/>
    <n v="70"/>
    <s v="Yes"/>
    <s v="We will be confirmed once yardages are printed"/>
    <m/>
    <s v="Updated"/>
  </r>
  <r>
    <n v="480"/>
    <x v="0"/>
    <s v="VD"/>
    <s v="F326VDSH2389"/>
    <x v="0"/>
    <n v="0"/>
    <n v="1205078"/>
    <x v="18"/>
    <x v="18"/>
    <x v="1"/>
    <x v="1"/>
    <x v="1"/>
    <x v="47"/>
    <x v="8"/>
    <x v="2"/>
    <s v="Digital Print"/>
    <s v="Digital Print"/>
    <x v="2"/>
    <s v="NYD"/>
    <n v="142"/>
    <n v="110"/>
    <s v="F326VDSH2389"/>
    <s v="Mtrs"/>
    <x v="89"/>
    <x v="0"/>
    <x v="90"/>
    <x v="0"/>
    <n v="500"/>
    <m/>
    <n v="70"/>
    <s v="Yes"/>
    <s v="We will be confirmed once yardages are printed"/>
    <m/>
    <s v="Updated"/>
  </r>
  <r>
    <n v="481"/>
    <x v="0"/>
    <s v="VD"/>
    <s v="F525VDSH8247"/>
    <x v="0"/>
    <n v="0"/>
    <n v="1205078"/>
    <x v="18"/>
    <x v="18"/>
    <x v="1"/>
    <x v="1"/>
    <x v="1"/>
    <x v="47"/>
    <x v="8"/>
    <x v="2"/>
    <s v="Digital Print"/>
    <s v="Digital Print"/>
    <x v="2"/>
    <s v="NYD"/>
    <n v="142"/>
    <n v="110"/>
    <s v="F326VDSH2389"/>
    <s v="Mtrs"/>
    <x v="89"/>
    <x v="0"/>
    <x v="90"/>
    <x v="0"/>
    <n v="500"/>
    <m/>
    <n v="70"/>
    <s v="Yes"/>
    <s v="We will be confirmed once yardages are printed"/>
    <m/>
    <s v="Updated"/>
  </r>
  <r>
    <n v="482"/>
    <x v="0"/>
    <s v="VD"/>
    <s v="F326VDSH3294"/>
    <x v="0"/>
    <n v="0"/>
    <n v="1204168"/>
    <x v="19"/>
    <x v="19"/>
    <x v="1"/>
    <x v="1"/>
    <x v="19"/>
    <x v="69"/>
    <x v="2"/>
    <x v="2"/>
    <m/>
    <s v="Piece Dyed"/>
    <x v="1"/>
    <s v="NYD"/>
    <n v="148"/>
    <n v="160"/>
    <s v=" 7503"/>
    <s v="Mtrs"/>
    <x v="91"/>
    <x v="0"/>
    <x v="92"/>
    <x v="0"/>
    <n v="5000"/>
    <m/>
    <n v="120"/>
    <s v="NO"/>
    <m/>
    <m/>
    <s v="Updated"/>
  </r>
  <r>
    <n v="483"/>
    <x v="0"/>
    <s v="VD"/>
    <s v="F326VDSH3295"/>
    <x v="0"/>
    <n v="0"/>
    <n v="1204168"/>
    <x v="19"/>
    <x v="19"/>
    <x v="1"/>
    <x v="1"/>
    <x v="19"/>
    <x v="69"/>
    <x v="2"/>
    <x v="2"/>
    <m/>
    <s v="Piece Dyed"/>
    <x v="1"/>
    <s v="NYD"/>
    <n v="148"/>
    <n v="160"/>
    <s v=" 7503"/>
    <s v="Mtrs"/>
    <x v="91"/>
    <x v="0"/>
    <x v="92"/>
    <x v="0"/>
    <n v="5000"/>
    <m/>
    <n v="120"/>
    <s v="NO"/>
    <m/>
    <m/>
    <s v="Updated"/>
  </r>
  <r>
    <n v="484"/>
    <x v="0"/>
    <s v="VD"/>
    <s v="F326VDSH3296"/>
    <x v="0"/>
    <n v="0"/>
    <n v="1204168"/>
    <x v="19"/>
    <x v="19"/>
    <x v="1"/>
    <x v="1"/>
    <x v="19"/>
    <x v="69"/>
    <x v="2"/>
    <x v="2"/>
    <m/>
    <s v="Piece Dyed"/>
    <x v="1"/>
    <s v="NYD"/>
    <n v="148"/>
    <n v="160"/>
    <s v=" 7503"/>
    <s v="Mtrs"/>
    <x v="91"/>
    <x v="0"/>
    <x v="92"/>
    <x v="0"/>
    <n v="5000"/>
    <m/>
    <n v="120"/>
    <s v="NO"/>
    <m/>
    <m/>
    <s v="Updated"/>
  </r>
  <r>
    <n v="485"/>
    <x v="0"/>
    <s v="VD"/>
    <s v="F326VDSH3297"/>
    <x v="0"/>
    <n v="0"/>
    <n v="1204168"/>
    <x v="19"/>
    <x v="19"/>
    <x v="1"/>
    <x v="1"/>
    <x v="19"/>
    <x v="69"/>
    <x v="2"/>
    <x v="2"/>
    <m/>
    <s v="Piece Dyed"/>
    <x v="1"/>
    <s v="NYD"/>
    <n v="148"/>
    <n v="160"/>
    <s v=" 7503"/>
    <s v="Mtrs"/>
    <x v="91"/>
    <x v="0"/>
    <x v="92"/>
    <x v="0"/>
    <n v="5000"/>
    <m/>
    <n v="120"/>
    <s v="NO"/>
    <m/>
    <m/>
    <s v="Updated"/>
  </r>
  <r>
    <n v="486"/>
    <x v="0"/>
    <s v="VD"/>
    <s v="F326VDSH3298"/>
    <x v="0"/>
    <n v="0"/>
    <n v="1204168"/>
    <x v="19"/>
    <x v="19"/>
    <x v="1"/>
    <x v="1"/>
    <x v="19"/>
    <x v="69"/>
    <x v="2"/>
    <x v="2"/>
    <m/>
    <s v="Piece Dyed"/>
    <x v="1"/>
    <s v="NYD"/>
    <n v="148"/>
    <n v="160"/>
    <s v=" 7503"/>
    <s v="Mtrs"/>
    <x v="91"/>
    <x v="0"/>
    <x v="92"/>
    <x v="0"/>
    <n v="5000"/>
    <m/>
    <n v="120"/>
    <s v="NO"/>
    <m/>
    <m/>
    <s v="Updated"/>
  </r>
  <r>
    <n v="487"/>
    <x v="0"/>
    <s v="VH"/>
    <s v="F525VHSH7807"/>
    <x v="0"/>
    <n v="0"/>
    <n v="1204409"/>
    <x v="20"/>
    <x v="20"/>
    <x v="1"/>
    <x v="1"/>
    <x v="39"/>
    <x v="0"/>
    <x v="0"/>
    <x v="17"/>
    <m/>
    <s v="Rotary Print"/>
    <x v="3"/>
    <s v="NYD"/>
    <n v="132.08000000000001"/>
    <n v="175"/>
    <m/>
    <s v="KG"/>
    <x v="82"/>
    <x v="10"/>
    <x v="84"/>
    <x v="7"/>
    <n v="500"/>
    <m/>
    <n v="100"/>
    <s v="Yes"/>
    <m/>
    <m/>
    <s v="Updated"/>
  </r>
  <r>
    <n v="488"/>
    <x v="0"/>
    <s v="VH"/>
    <s v="F525VHSH7809"/>
    <x v="0"/>
    <n v="0"/>
    <n v="1204409"/>
    <x v="20"/>
    <x v="20"/>
    <x v="1"/>
    <x v="1"/>
    <x v="39"/>
    <x v="0"/>
    <x v="0"/>
    <x v="17"/>
    <m/>
    <s v="Rotary Print"/>
    <x v="3"/>
    <s v="NYD"/>
    <n v="132.08000000000001"/>
    <n v="175"/>
    <m/>
    <s v="KG"/>
    <x v="82"/>
    <x v="10"/>
    <x v="84"/>
    <x v="7"/>
    <n v="500"/>
    <m/>
    <n v="100"/>
    <s v="Yes"/>
    <m/>
    <m/>
    <s v="Updated"/>
  </r>
  <r>
    <n v="489"/>
    <x v="0"/>
    <s v="VH"/>
    <s v="F525VHSH7812"/>
    <x v="0"/>
    <n v="0"/>
    <n v="1204409"/>
    <x v="20"/>
    <x v="20"/>
    <x v="1"/>
    <x v="1"/>
    <x v="39"/>
    <x v="0"/>
    <x v="0"/>
    <x v="17"/>
    <m/>
    <s v="Rotary Print"/>
    <x v="3"/>
    <s v="NYD"/>
    <n v="132.08000000000001"/>
    <n v="175"/>
    <m/>
    <s v="KG"/>
    <x v="82"/>
    <x v="10"/>
    <x v="84"/>
    <x v="7"/>
    <n v="500"/>
    <m/>
    <n v="100"/>
    <s v="Yes"/>
    <m/>
    <m/>
    <s v="Updated"/>
  </r>
  <r>
    <n v="490"/>
    <x v="0"/>
    <s v="VH"/>
    <s v="F326VHSH1392"/>
    <x v="0"/>
    <n v="0"/>
    <n v="1204409"/>
    <x v="20"/>
    <x v="20"/>
    <x v="1"/>
    <x v="1"/>
    <x v="40"/>
    <x v="0"/>
    <x v="0"/>
    <x v="17"/>
    <m/>
    <s v="Digital Print"/>
    <x v="2"/>
    <s v="NYD"/>
    <n v="167.64000000000001"/>
    <n v="150"/>
    <m/>
    <s v="KG"/>
    <x v="82"/>
    <x v="11"/>
    <x v="84"/>
    <x v="8"/>
    <n v="500"/>
    <m/>
    <n v="100"/>
    <s v="Yes"/>
    <m/>
    <m/>
    <s v="Updated"/>
  </r>
  <r>
    <n v="491"/>
    <x v="0"/>
    <s v="VH"/>
    <s v="F326VHSH1390"/>
    <x v="0"/>
    <n v="0"/>
    <n v="1204409"/>
    <x v="20"/>
    <x v="20"/>
    <x v="1"/>
    <x v="1"/>
    <x v="40"/>
    <x v="0"/>
    <x v="0"/>
    <x v="17"/>
    <m/>
    <s v="Digital Print"/>
    <x v="2"/>
    <s v="NYD"/>
    <n v="167.64000000000001"/>
    <n v="150"/>
    <m/>
    <s v="KG"/>
    <x v="82"/>
    <x v="11"/>
    <x v="84"/>
    <x v="8"/>
    <n v="500"/>
    <m/>
    <n v="100"/>
    <s v="Yes"/>
    <m/>
    <m/>
    <s v="Updated"/>
  </r>
  <r>
    <n v="492"/>
    <x v="0"/>
    <s v="VH"/>
    <s v="F326VHSH1387"/>
    <x v="0"/>
    <n v="0"/>
    <n v="1204409"/>
    <x v="20"/>
    <x v="20"/>
    <x v="1"/>
    <x v="1"/>
    <x v="40"/>
    <x v="0"/>
    <x v="0"/>
    <x v="17"/>
    <m/>
    <s v="Digital Print"/>
    <x v="2"/>
    <s v="NYD"/>
    <n v="167.64000000000001"/>
    <n v="150"/>
    <m/>
    <s v="KG"/>
    <x v="82"/>
    <x v="11"/>
    <x v="84"/>
    <x v="8"/>
    <n v="500"/>
    <m/>
    <n v="100"/>
    <s v="Yes"/>
    <m/>
    <m/>
    <s v="Updated"/>
  </r>
  <r>
    <n v="493"/>
    <x v="0"/>
    <s v="VH"/>
    <s v="F326VHSH1386"/>
    <x v="0"/>
    <n v="0"/>
    <n v="1204409"/>
    <x v="20"/>
    <x v="20"/>
    <x v="1"/>
    <x v="1"/>
    <x v="40"/>
    <x v="0"/>
    <x v="0"/>
    <x v="17"/>
    <m/>
    <s v="Digital Print"/>
    <x v="2"/>
    <s v="NYD"/>
    <n v="167.64000000000001"/>
    <n v="150"/>
    <m/>
    <s v="KG"/>
    <x v="82"/>
    <x v="11"/>
    <x v="84"/>
    <x v="8"/>
    <n v="500"/>
    <m/>
    <n v="100"/>
    <s v="Yes"/>
    <m/>
    <m/>
    <s v="Updated"/>
  </r>
  <r>
    <n v="494"/>
    <x v="0"/>
    <s v="VH"/>
    <s v="F326VHSH1381"/>
    <x v="0"/>
    <n v="0"/>
    <n v="1204409"/>
    <x v="20"/>
    <x v="20"/>
    <x v="1"/>
    <x v="1"/>
    <x v="40"/>
    <x v="0"/>
    <x v="0"/>
    <x v="17"/>
    <m/>
    <s v="Rotary Print"/>
    <x v="3"/>
    <s v="NYD"/>
    <n v="167.64000000000001"/>
    <n v="150"/>
    <m/>
    <s v="KG"/>
    <x v="82"/>
    <x v="12"/>
    <x v="84"/>
    <x v="9"/>
    <n v="500"/>
    <m/>
    <n v="100"/>
    <s v="Yes"/>
    <m/>
    <m/>
    <s v="Updated"/>
  </r>
  <r>
    <n v="495"/>
    <x v="0"/>
    <s v="VH"/>
    <s v="F326VHSH1378"/>
    <x v="0"/>
    <n v="0"/>
    <n v="1204409"/>
    <x v="20"/>
    <x v="20"/>
    <x v="1"/>
    <x v="1"/>
    <x v="40"/>
    <x v="0"/>
    <x v="0"/>
    <x v="17"/>
    <m/>
    <s v="Rotary Print"/>
    <x v="3"/>
    <s v="NYD"/>
    <n v="167.64000000000001"/>
    <n v="150"/>
    <m/>
    <s v="KG"/>
    <x v="82"/>
    <x v="12"/>
    <x v="84"/>
    <x v="9"/>
    <n v="500"/>
    <m/>
    <n v="100"/>
    <s v="Yes"/>
    <m/>
    <m/>
    <s v="Updated"/>
  </r>
  <r>
    <n v="496"/>
    <x v="0"/>
    <s v="VH"/>
    <s v="F326VHSH1376"/>
    <x v="0"/>
    <n v="0"/>
    <n v="1204409"/>
    <x v="20"/>
    <x v="20"/>
    <x v="1"/>
    <x v="1"/>
    <x v="40"/>
    <x v="0"/>
    <x v="0"/>
    <x v="17"/>
    <m/>
    <s v="Rotary Print"/>
    <x v="3"/>
    <s v="NYD"/>
    <n v="167.64000000000001"/>
    <n v="150"/>
    <m/>
    <s v="KG"/>
    <x v="82"/>
    <x v="12"/>
    <x v="84"/>
    <x v="9"/>
    <n v="500"/>
    <m/>
    <n v="100"/>
    <s v="Yes"/>
    <m/>
    <m/>
    <s v="Updated"/>
  </r>
  <r>
    <n v="497"/>
    <x v="0"/>
    <s v="VD"/>
    <s v="F326VDSH0921"/>
    <x v="0"/>
    <n v="0"/>
    <n v="1204409"/>
    <x v="20"/>
    <x v="20"/>
    <x v="1"/>
    <x v="1"/>
    <x v="40"/>
    <x v="0"/>
    <x v="0"/>
    <x v="17"/>
    <m/>
    <s v="Rotary Print"/>
    <x v="3"/>
    <s v="NYD"/>
    <n v="167.64000000000001"/>
    <n v="150"/>
    <m/>
    <s v="KG"/>
    <x v="82"/>
    <x v="12"/>
    <x v="84"/>
    <x v="9"/>
    <n v="500"/>
    <m/>
    <n v="100"/>
    <s v="Yes"/>
    <m/>
    <m/>
    <s v="Updated"/>
  </r>
  <r>
    <n v="498"/>
    <x v="0"/>
    <s v="VD"/>
    <s v="F326VDSH0922"/>
    <x v="0"/>
    <n v="0"/>
    <n v="1204409"/>
    <x v="20"/>
    <x v="20"/>
    <x v="1"/>
    <x v="1"/>
    <x v="40"/>
    <x v="0"/>
    <x v="0"/>
    <x v="17"/>
    <m/>
    <s v="Rotary Print"/>
    <x v="3"/>
    <s v="NYD"/>
    <n v="167.64000000000001"/>
    <n v="150"/>
    <m/>
    <s v="KG"/>
    <x v="82"/>
    <x v="12"/>
    <x v="84"/>
    <x v="9"/>
    <n v="500"/>
    <m/>
    <n v="100"/>
    <s v="Yes"/>
    <m/>
    <m/>
    <s v="Updated"/>
  </r>
  <r>
    <n v="499"/>
    <x v="0"/>
    <s v="VH"/>
    <s v="F326VHSH1613"/>
    <x v="0"/>
    <n v="0"/>
    <n v="1204409"/>
    <x v="20"/>
    <x v="20"/>
    <x v="1"/>
    <x v="1"/>
    <x v="40"/>
    <x v="0"/>
    <x v="0"/>
    <x v="17"/>
    <m/>
    <s v="Rotary Print"/>
    <x v="3"/>
    <s v="NYD"/>
    <n v="167.64000000000001"/>
    <n v="150"/>
    <m/>
    <s v="KG"/>
    <x v="82"/>
    <x v="12"/>
    <x v="84"/>
    <x v="9"/>
    <n v="500"/>
    <m/>
    <n v="100"/>
    <s v="Yes"/>
    <m/>
    <m/>
    <s v="Updated"/>
  </r>
  <r>
    <n v="500"/>
    <x v="0"/>
    <s v="VH"/>
    <s v="F326VHSH1900"/>
    <x v="0"/>
    <n v="0"/>
    <n v="1204409"/>
    <x v="20"/>
    <x v="20"/>
    <x v="1"/>
    <x v="1"/>
    <x v="40"/>
    <x v="0"/>
    <x v="0"/>
    <x v="17"/>
    <m/>
    <s v="Rotary Print"/>
    <x v="3"/>
    <s v="NYD"/>
    <n v="167.64000000000001"/>
    <n v="150"/>
    <m/>
    <s v="KG"/>
    <x v="82"/>
    <x v="12"/>
    <x v="84"/>
    <x v="9"/>
    <n v="500"/>
    <m/>
    <n v="100"/>
    <s v="Yes"/>
    <m/>
    <m/>
    <s v="Updated"/>
  </r>
  <r>
    <n v="501"/>
    <x v="0"/>
    <s v="VH"/>
    <s v="F326VHSH1904"/>
    <x v="0"/>
    <n v="0"/>
    <n v="1204409"/>
    <x v="20"/>
    <x v="20"/>
    <x v="1"/>
    <x v="1"/>
    <x v="40"/>
    <x v="0"/>
    <x v="0"/>
    <x v="17"/>
    <m/>
    <s v="Rotary Print"/>
    <x v="3"/>
    <s v="NYD"/>
    <n v="167.64000000000001"/>
    <n v="150"/>
    <m/>
    <s v="KG"/>
    <x v="82"/>
    <x v="12"/>
    <x v="84"/>
    <x v="9"/>
    <n v="500"/>
    <m/>
    <n v="100"/>
    <s v="Yes"/>
    <m/>
    <m/>
    <s v="Updated"/>
  </r>
  <r>
    <n v="502"/>
    <x v="0"/>
    <s v="VS"/>
    <s v="F326VSSH0807"/>
    <x v="0"/>
    <n v="0"/>
    <n v="1204409"/>
    <x v="20"/>
    <x v="20"/>
    <x v="1"/>
    <x v="1"/>
    <x v="41"/>
    <x v="0"/>
    <x v="6"/>
    <x v="17"/>
    <m/>
    <s v="Yarn Dyed"/>
    <x v="0"/>
    <s v="YD"/>
    <n v="167.64000000000001"/>
    <n v="190"/>
    <m/>
    <s v="KG"/>
    <x v="82"/>
    <x v="13"/>
    <x v="84"/>
    <x v="10"/>
    <n v="500"/>
    <m/>
    <n v="100"/>
    <s v="NO"/>
    <m/>
    <m/>
    <s v="Updated"/>
  </r>
  <r>
    <n v="503"/>
    <x v="0"/>
    <s v="VS"/>
    <s v="F326VSSH0808"/>
    <x v="0"/>
    <n v="0"/>
    <n v="1204409"/>
    <x v="20"/>
    <x v="20"/>
    <x v="1"/>
    <x v="1"/>
    <x v="41"/>
    <x v="0"/>
    <x v="6"/>
    <x v="17"/>
    <m/>
    <s v="Yarn Dyed"/>
    <x v="0"/>
    <s v="YD"/>
    <n v="167.64000000000001"/>
    <n v="190"/>
    <m/>
    <s v="KG"/>
    <x v="82"/>
    <x v="13"/>
    <x v="84"/>
    <x v="10"/>
    <n v="500"/>
    <m/>
    <n v="100"/>
    <s v="NO"/>
    <m/>
    <m/>
    <s v="Updated"/>
  </r>
  <r>
    <n v="504"/>
    <x v="0"/>
    <s v="VS"/>
    <s v="F326VSSH0410"/>
    <x v="0"/>
    <n v="0"/>
    <n v="1204409"/>
    <x v="20"/>
    <x v="20"/>
    <x v="1"/>
    <x v="30"/>
    <x v="42"/>
    <x v="0"/>
    <x v="6"/>
    <x v="17"/>
    <m/>
    <s v="Yarn Dyed"/>
    <x v="0"/>
    <s v="YD"/>
    <n v="132.08000000000001"/>
    <n v="140"/>
    <m/>
    <s v="KG"/>
    <x v="82"/>
    <x v="14"/>
    <x v="84"/>
    <x v="11"/>
    <n v="500"/>
    <m/>
    <n v="100"/>
    <s v="NO"/>
    <m/>
    <m/>
    <s v="Updated"/>
  </r>
  <r>
    <n v="505"/>
    <x v="0"/>
    <s v="VS"/>
    <s v="F326VSSH1993"/>
    <x v="0"/>
    <n v="0"/>
    <n v="1204409"/>
    <x v="20"/>
    <x v="20"/>
    <x v="1"/>
    <x v="1"/>
    <x v="41"/>
    <x v="0"/>
    <x v="0"/>
    <x v="17"/>
    <m/>
    <s v="Yarn Dyed"/>
    <x v="0"/>
    <s v="YD"/>
    <n v="167.64000000000001"/>
    <n v="190"/>
    <m/>
    <s v="KG"/>
    <x v="82"/>
    <x v="13"/>
    <x v="84"/>
    <x v="10"/>
    <n v="500"/>
    <m/>
    <n v="100"/>
    <s v="NO"/>
    <m/>
    <m/>
    <s v="Updated"/>
  </r>
  <r>
    <n v="506"/>
    <x v="0"/>
    <s v="VS"/>
    <s v="F326VSSH1994"/>
    <x v="0"/>
    <n v="0"/>
    <n v="1204409"/>
    <x v="20"/>
    <x v="20"/>
    <x v="1"/>
    <x v="1"/>
    <x v="41"/>
    <x v="0"/>
    <x v="0"/>
    <x v="17"/>
    <m/>
    <s v="Yarn Dyed"/>
    <x v="0"/>
    <s v="YD"/>
    <n v="167.64000000000001"/>
    <n v="190"/>
    <m/>
    <s v="KG"/>
    <x v="82"/>
    <x v="13"/>
    <x v="84"/>
    <x v="10"/>
    <n v="500"/>
    <m/>
    <n v="100"/>
    <s v="NO"/>
    <m/>
    <m/>
    <s v="Updated"/>
  </r>
  <r>
    <n v="507"/>
    <x v="0"/>
    <s v="VS"/>
    <s v="F326VSSH3810"/>
    <x v="0"/>
    <n v="0"/>
    <n v="1204409"/>
    <x v="20"/>
    <x v="20"/>
    <x v="1"/>
    <x v="31"/>
    <x v="43"/>
    <x v="0"/>
    <x v="0"/>
    <x v="18"/>
    <m/>
    <s v="Piece Dyed"/>
    <x v="1"/>
    <s v="NYD"/>
    <n v="167.64000000000001"/>
    <n v="190"/>
    <m/>
    <s v="KG"/>
    <x v="82"/>
    <x v="15"/>
    <x v="84"/>
    <x v="12"/>
    <n v="500"/>
    <m/>
    <n v="100"/>
    <s v="Yes"/>
    <m/>
    <m/>
    <s v="Updated"/>
  </r>
  <r>
    <n v="508"/>
    <x v="0"/>
    <s v="VS"/>
    <s v="F326VSSH3811"/>
    <x v="0"/>
    <n v="0"/>
    <n v="1204409"/>
    <x v="20"/>
    <x v="20"/>
    <x v="1"/>
    <x v="31"/>
    <x v="43"/>
    <x v="0"/>
    <x v="0"/>
    <x v="18"/>
    <m/>
    <s v="Piece Dyed"/>
    <x v="1"/>
    <s v="NYD"/>
    <n v="167.64000000000001"/>
    <n v="190"/>
    <m/>
    <s v="KG"/>
    <x v="82"/>
    <x v="15"/>
    <x v="84"/>
    <x v="12"/>
    <n v="500"/>
    <m/>
    <n v="100"/>
    <s v="Yes"/>
    <m/>
    <m/>
    <s v="Updated"/>
  </r>
  <r>
    <n v="509"/>
    <x v="0"/>
    <s v="VS"/>
    <s v="F326VSSH3812"/>
    <x v="0"/>
    <n v="0"/>
    <n v="1204409"/>
    <x v="20"/>
    <x v="20"/>
    <x v="1"/>
    <x v="31"/>
    <x v="43"/>
    <x v="0"/>
    <x v="0"/>
    <x v="18"/>
    <m/>
    <s v="Piece Dyed"/>
    <x v="1"/>
    <s v="NYD"/>
    <n v="167.64000000000001"/>
    <n v="190"/>
    <m/>
    <s v="KG"/>
    <x v="82"/>
    <x v="15"/>
    <x v="84"/>
    <x v="12"/>
    <n v="500"/>
    <m/>
    <n v="100"/>
    <s v="Yes"/>
    <m/>
    <m/>
    <s v="Updated"/>
  </r>
  <r>
    <n v="510"/>
    <x v="0"/>
    <s v="VS"/>
    <s v="F326VSSH3813"/>
    <x v="0"/>
    <n v="0"/>
    <n v="1204409"/>
    <x v="20"/>
    <x v="20"/>
    <x v="1"/>
    <x v="31"/>
    <x v="43"/>
    <x v="0"/>
    <x v="0"/>
    <x v="18"/>
    <m/>
    <s v="Piece Dyed"/>
    <x v="1"/>
    <s v="NYD"/>
    <n v="167.64000000000001"/>
    <n v="190"/>
    <m/>
    <s v="KG"/>
    <x v="82"/>
    <x v="15"/>
    <x v="84"/>
    <x v="12"/>
    <n v="500"/>
    <m/>
    <n v="100"/>
    <s v="Yes"/>
    <m/>
    <m/>
    <s v="Updated"/>
  </r>
  <r>
    <n v="511"/>
    <x v="0"/>
    <s v="VS"/>
    <s v="F326VSSH3814"/>
    <x v="0"/>
    <n v="0"/>
    <n v="1204409"/>
    <x v="20"/>
    <x v="20"/>
    <x v="1"/>
    <x v="31"/>
    <x v="43"/>
    <x v="0"/>
    <x v="0"/>
    <x v="18"/>
    <m/>
    <s v="Piece Dyed"/>
    <x v="1"/>
    <s v="NYD"/>
    <n v="167.64000000000001"/>
    <n v="190"/>
    <m/>
    <s v="KG"/>
    <x v="82"/>
    <x v="15"/>
    <x v="84"/>
    <x v="12"/>
    <n v="500"/>
    <m/>
    <n v="100"/>
    <s v="Yes"/>
    <m/>
    <m/>
    <s v="Updated"/>
  </r>
  <r>
    <n v="512"/>
    <x v="0"/>
    <s v="VS"/>
    <s v="F326VSSH3815"/>
    <x v="0"/>
    <n v="0"/>
    <n v="1204409"/>
    <x v="20"/>
    <x v="20"/>
    <x v="1"/>
    <x v="31"/>
    <x v="43"/>
    <x v="0"/>
    <x v="0"/>
    <x v="18"/>
    <m/>
    <s v="Piece Dyed"/>
    <x v="1"/>
    <s v="NYD"/>
    <n v="167.64000000000001"/>
    <n v="190"/>
    <m/>
    <s v="KG"/>
    <x v="82"/>
    <x v="15"/>
    <x v="84"/>
    <x v="12"/>
    <n v="500"/>
    <m/>
    <n v="100"/>
    <s v="Yes"/>
    <m/>
    <m/>
    <s v="Updated"/>
  </r>
  <r>
    <n v="513"/>
    <x v="0"/>
    <s v="VS"/>
    <s v="F326VSSH3816"/>
    <x v="0"/>
    <n v="0"/>
    <n v="1204409"/>
    <x v="20"/>
    <x v="20"/>
    <x v="1"/>
    <x v="31"/>
    <x v="43"/>
    <x v="0"/>
    <x v="0"/>
    <x v="18"/>
    <m/>
    <s v="Piece Dyed"/>
    <x v="1"/>
    <s v="NYD"/>
    <n v="167.64000000000001"/>
    <n v="190"/>
    <m/>
    <s v="KG"/>
    <x v="82"/>
    <x v="15"/>
    <x v="84"/>
    <x v="12"/>
    <n v="500"/>
    <m/>
    <n v="100"/>
    <s v="Yes"/>
    <m/>
    <m/>
    <s v="Updated"/>
  </r>
  <r>
    <n v="514"/>
    <x v="0"/>
    <s v="VS"/>
    <s v="F326VSSH3817"/>
    <x v="0"/>
    <n v="0"/>
    <n v="1204409"/>
    <x v="20"/>
    <x v="20"/>
    <x v="1"/>
    <x v="31"/>
    <x v="43"/>
    <x v="0"/>
    <x v="0"/>
    <x v="18"/>
    <m/>
    <s v="Piece Dyed"/>
    <x v="1"/>
    <s v="NYD"/>
    <n v="167.64000000000001"/>
    <n v="190"/>
    <m/>
    <s v="KG"/>
    <x v="82"/>
    <x v="15"/>
    <x v="84"/>
    <x v="12"/>
    <n v="500"/>
    <m/>
    <n v="100"/>
    <s v="Yes"/>
    <m/>
    <m/>
    <s v="Updated"/>
  </r>
  <r>
    <n v="515"/>
    <x v="0"/>
    <s v="VS"/>
    <s v="F326VSSH3818"/>
    <x v="0"/>
    <n v="0"/>
    <n v="1204409"/>
    <x v="20"/>
    <x v="20"/>
    <x v="1"/>
    <x v="31"/>
    <x v="43"/>
    <x v="0"/>
    <x v="0"/>
    <x v="18"/>
    <m/>
    <s v="Piece Dyed"/>
    <x v="1"/>
    <s v="NYD"/>
    <n v="167.64000000000001"/>
    <n v="190"/>
    <m/>
    <s v="KG"/>
    <x v="82"/>
    <x v="15"/>
    <x v="84"/>
    <x v="12"/>
    <n v="500"/>
    <m/>
    <n v="100"/>
    <s v="Yes"/>
    <m/>
    <m/>
    <s v="Updated"/>
  </r>
  <r>
    <n v="516"/>
    <x v="0"/>
    <s v="VS"/>
    <s v="F326VSSH3819"/>
    <x v="0"/>
    <n v="0"/>
    <n v="1204409"/>
    <x v="20"/>
    <x v="20"/>
    <x v="1"/>
    <x v="31"/>
    <x v="43"/>
    <x v="0"/>
    <x v="0"/>
    <x v="18"/>
    <m/>
    <s v="Piece Dyed"/>
    <x v="1"/>
    <s v="NYD"/>
    <n v="167.64000000000001"/>
    <n v="190"/>
    <m/>
    <s v="KG"/>
    <x v="82"/>
    <x v="15"/>
    <x v="84"/>
    <x v="12"/>
    <n v="500"/>
    <m/>
    <n v="100"/>
    <s v="Yes"/>
    <m/>
    <m/>
    <s v="Updated"/>
  </r>
  <r>
    <n v="517"/>
    <x v="0"/>
    <s v="VS"/>
    <s v="F326VSSH3558"/>
    <x v="0"/>
    <n v="0"/>
    <n v="1204409"/>
    <x v="20"/>
    <x v="20"/>
    <x v="1"/>
    <x v="1"/>
    <x v="41"/>
    <x v="0"/>
    <x v="0"/>
    <x v="17"/>
    <m/>
    <s v="Yarn Dyed"/>
    <x v="0"/>
    <s v="YD"/>
    <n v="162.56"/>
    <n v="190"/>
    <m/>
    <s v="KG"/>
    <x v="82"/>
    <x v="13"/>
    <x v="84"/>
    <x v="10"/>
    <n v="500"/>
    <m/>
    <n v="100"/>
    <s v="NO"/>
    <m/>
    <m/>
    <s v="Updated"/>
  </r>
  <r>
    <n v="518"/>
    <x v="0"/>
    <s v="VS"/>
    <s v="F326VSSH3559"/>
    <x v="0"/>
    <n v="0"/>
    <n v="1204409"/>
    <x v="20"/>
    <x v="20"/>
    <x v="1"/>
    <x v="1"/>
    <x v="41"/>
    <x v="0"/>
    <x v="0"/>
    <x v="17"/>
    <m/>
    <s v="Yarn Dyed"/>
    <x v="0"/>
    <s v="YD"/>
    <n v="162.56"/>
    <n v="190"/>
    <m/>
    <s v="KG"/>
    <x v="82"/>
    <x v="13"/>
    <x v="84"/>
    <x v="10"/>
    <n v="500"/>
    <m/>
    <n v="100"/>
    <s v="NO"/>
    <m/>
    <m/>
    <s v="Updated"/>
  </r>
  <r>
    <n v="519"/>
    <x v="0"/>
    <s v="VS"/>
    <s v="F326VSSH3560"/>
    <x v="0"/>
    <n v="0"/>
    <n v="1204409"/>
    <x v="20"/>
    <x v="20"/>
    <x v="1"/>
    <x v="1"/>
    <x v="41"/>
    <x v="0"/>
    <x v="0"/>
    <x v="17"/>
    <m/>
    <s v="Yarn Dyed"/>
    <x v="0"/>
    <s v="YD"/>
    <n v="162.56"/>
    <n v="190"/>
    <m/>
    <s v="KG"/>
    <x v="82"/>
    <x v="13"/>
    <x v="84"/>
    <x v="10"/>
    <n v="500"/>
    <m/>
    <n v="100"/>
    <s v="NO"/>
    <m/>
    <m/>
    <s v="Updated"/>
  </r>
  <r>
    <n v="520"/>
    <x v="0"/>
    <s v="VH"/>
    <s v="F326VHSH1373"/>
    <x v="0"/>
    <n v="0"/>
    <n v="1204409"/>
    <x v="20"/>
    <x v="20"/>
    <x v="1"/>
    <x v="1"/>
    <x v="40"/>
    <x v="0"/>
    <x v="0"/>
    <x v="17"/>
    <m/>
    <s v="Rotary Print"/>
    <x v="3"/>
    <s v="NYD"/>
    <n v="167.64000000000001"/>
    <n v="150"/>
    <m/>
    <s v="KG"/>
    <x v="82"/>
    <x v="12"/>
    <x v="84"/>
    <x v="9"/>
    <n v="500"/>
    <m/>
    <n v="100"/>
    <s v="Yes"/>
    <m/>
    <m/>
    <s v="Updated"/>
  </r>
  <r>
    <n v="521"/>
    <x v="0"/>
    <s v="VH"/>
    <s v="F326VHSH1374"/>
    <x v="0"/>
    <n v="0"/>
    <n v="1204409"/>
    <x v="20"/>
    <x v="20"/>
    <x v="1"/>
    <x v="1"/>
    <x v="40"/>
    <x v="0"/>
    <x v="0"/>
    <x v="17"/>
    <m/>
    <s v="Rotary Print"/>
    <x v="3"/>
    <s v="NYD"/>
    <n v="167.64000000000001"/>
    <n v="150"/>
    <m/>
    <s v="KG"/>
    <x v="82"/>
    <x v="12"/>
    <x v="84"/>
    <x v="9"/>
    <n v="500"/>
    <m/>
    <n v="100"/>
    <s v="Yes"/>
    <m/>
    <m/>
    <s v="Updated"/>
  </r>
  <r>
    <n v="522"/>
    <x v="0"/>
    <s v="VH"/>
    <s v="F326VHSH1375"/>
    <x v="0"/>
    <n v="0"/>
    <n v="1204409"/>
    <x v="20"/>
    <x v="20"/>
    <x v="1"/>
    <x v="1"/>
    <x v="40"/>
    <x v="0"/>
    <x v="0"/>
    <x v="17"/>
    <m/>
    <s v="Rotary Print"/>
    <x v="3"/>
    <s v="NYD"/>
    <n v="167.64000000000001"/>
    <n v="150"/>
    <m/>
    <s v="KG"/>
    <x v="82"/>
    <x v="12"/>
    <x v="84"/>
    <x v="9"/>
    <n v="500"/>
    <m/>
    <n v="100"/>
    <s v="Yes"/>
    <m/>
    <m/>
    <s v="Updated"/>
  </r>
  <r>
    <n v="523"/>
    <x v="0"/>
    <s v="VH"/>
    <s v="F326VHSH1377"/>
    <x v="0"/>
    <n v="0"/>
    <n v="1204409"/>
    <x v="20"/>
    <x v="20"/>
    <x v="1"/>
    <x v="1"/>
    <x v="40"/>
    <x v="0"/>
    <x v="0"/>
    <x v="17"/>
    <m/>
    <s v="Rotary Print"/>
    <x v="3"/>
    <s v="NYD"/>
    <n v="167.64000000000001"/>
    <n v="150"/>
    <m/>
    <s v="KG"/>
    <x v="82"/>
    <x v="12"/>
    <x v="84"/>
    <x v="9"/>
    <n v="500"/>
    <m/>
    <n v="100"/>
    <s v="Yes"/>
    <m/>
    <m/>
    <s v="Updated"/>
  </r>
  <r>
    <n v="524"/>
    <x v="0"/>
    <s v="VH"/>
    <s v="F326VHSH1379"/>
    <x v="0"/>
    <n v="0"/>
    <n v="1204409"/>
    <x v="20"/>
    <x v="20"/>
    <x v="1"/>
    <x v="1"/>
    <x v="40"/>
    <x v="0"/>
    <x v="0"/>
    <x v="17"/>
    <m/>
    <s v="Rotary Print"/>
    <x v="3"/>
    <s v="NYD"/>
    <n v="167.64000000000001"/>
    <n v="150"/>
    <m/>
    <s v="KG"/>
    <x v="82"/>
    <x v="12"/>
    <x v="84"/>
    <x v="9"/>
    <n v="500"/>
    <m/>
    <n v="100"/>
    <s v="Yes"/>
    <m/>
    <m/>
    <s v="Updated"/>
  </r>
  <r>
    <n v="525"/>
    <x v="0"/>
    <s v="VH"/>
    <s v="F326VHSH1380"/>
    <x v="0"/>
    <n v="0"/>
    <n v="1204409"/>
    <x v="20"/>
    <x v="20"/>
    <x v="1"/>
    <x v="1"/>
    <x v="40"/>
    <x v="0"/>
    <x v="0"/>
    <x v="17"/>
    <m/>
    <s v="Rotary Print"/>
    <x v="3"/>
    <s v="NYD"/>
    <n v="167.64000000000001"/>
    <n v="150"/>
    <m/>
    <s v="KG"/>
    <x v="82"/>
    <x v="12"/>
    <x v="84"/>
    <x v="9"/>
    <n v="500"/>
    <m/>
    <n v="100"/>
    <s v="Yes"/>
    <m/>
    <m/>
    <s v="Updated"/>
  </r>
  <r>
    <n v="526"/>
    <x v="0"/>
    <s v="VH"/>
    <s v="F326VHSH1382"/>
    <x v="0"/>
    <n v="0"/>
    <n v="1204409"/>
    <x v="20"/>
    <x v="20"/>
    <x v="1"/>
    <x v="1"/>
    <x v="40"/>
    <x v="0"/>
    <x v="0"/>
    <x v="17"/>
    <m/>
    <s v="Digital Print"/>
    <x v="2"/>
    <s v="NYD"/>
    <n v="167.64000000000001"/>
    <n v="150"/>
    <m/>
    <s v="KG"/>
    <x v="82"/>
    <x v="11"/>
    <x v="84"/>
    <x v="8"/>
    <n v="500"/>
    <m/>
    <n v="100"/>
    <s v="Yes"/>
    <m/>
    <m/>
    <s v="Updated"/>
  </r>
  <r>
    <n v="527"/>
    <x v="0"/>
    <s v="VH"/>
    <s v="F326VHSH1383"/>
    <x v="0"/>
    <n v="0"/>
    <n v="1204409"/>
    <x v="20"/>
    <x v="20"/>
    <x v="1"/>
    <x v="1"/>
    <x v="40"/>
    <x v="0"/>
    <x v="0"/>
    <x v="17"/>
    <m/>
    <s v="Digital Print"/>
    <x v="2"/>
    <s v="NYD"/>
    <n v="167.64000000000001"/>
    <n v="150"/>
    <m/>
    <s v="KG"/>
    <x v="82"/>
    <x v="11"/>
    <x v="84"/>
    <x v="8"/>
    <n v="500"/>
    <m/>
    <n v="100"/>
    <s v="Yes"/>
    <m/>
    <m/>
    <s v="Updated"/>
  </r>
  <r>
    <n v="528"/>
    <x v="0"/>
    <s v="VH"/>
    <s v="F326VHSH1384"/>
    <x v="0"/>
    <n v="0"/>
    <n v="1204409"/>
    <x v="20"/>
    <x v="20"/>
    <x v="1"/>
    <x v="1"/>
    <x v="40"/>
    <x v="0"/>
    <x v="0"/>
    <x v="17"/>
    <m/>
    <s v="Digital Print"/>
    <x v="2"/>
    <s v="NYD"/>
    <n v="167.64000000000001"/>
    <n v="150"/>
    <m/>
    <s v="KG"/>
    <x v="82"/>
    <x v="11"/>
    <x v="84"/>
    <x v="8"/>
    <n v="500"/>
    <m/>
    <n v="100"/>
    <s v="Yes"/>
    <m/>
    <m/>
    <s v="Updated"/>
  </r>
  <r>
    <n v="529"/>
    <x v="0"/>
    <s v="VH"/>
    <s v="F326VHSH1385"/>
    <x v="0"/>
    <n v="0"/>
    <n v="1204409"/>
    <x v="20"/>
    <x v="20"/>
    <x v="1"/>
    <x v="1"/>
    <x v="40"/>
    <x v="0"/>
    <x v="0"/>
    <x v="17"/>
    <m/>
    <s v="Digital Print"/>
    <x v="2"/>
    <s v="NYD"/>
    <n v="167.64000000000001"/>
    <n v="150"/>
    <m/>
    <s v="KG"/>
    <x v="82"/>
    <x v="11"/>
    <x v="84"/>
    <x v="8"/>
    <n v="500"/>
    <m/>
    <n v="100"/>
    <s v="Yes"/>
    <m/>
    <m/>
    <s v="Updated"/>
  </r>
  <r>
    <n v="530"/>
    <x v="0"/>
    <s v="VH"/>
    <s v="F326VHSH1388"/>
    <x v="0"/>
    <n v="0"/>
    <n v="1204409"/>
    <x v="20"/>
    <x v="20"/>
    <x v="1"/>
    <x v="1"/>
    <x v="40"/>
    <x v="0"/>
    <x v="0"/>
    <x v="17"/>
    <m/>
    <s v="Digital Print"/>
    <x v="2"/>
    <s v="NYD"/>
    <n v="167.64000000000001"/>
    <n v="150"/>
    <m/>
    <s v="KG"/>
    <x v="82"/>
    <x v="11"/>
    <x v="84"/>
    <x v="8"/>
    <n v="500"/>
    <m/>
    <n v="100"/>
    <s v="Yes"/>
    <m/>
    <m/>
    <s v="Updated"/>
  </r>
  <r>
    <n v="531"/>
    <x v="0"/>
    <s v="VH"/>
    <s v="F326VHSH1389"/>
    <x v="0"/>
    <n v="0"/>
    <n v="1204409"/>
    <x v="20"/>
    <x v="20"/>
    <x v="1"/>
    <x v="1"/>
    <x v="40"/>
    <x v="0"/>
    <x v="0"/>
    <x v="17"/>
    <m/>
    <s v="Digital Print"/>
    <x v="2"/>
    <s v="NYD"/>
    <n v="167.64000000000001"/>
    <n v="150"/>
    <m/>
    <s v="KG"/>
    <x v="82"/>
    <x v="11"/>
    <x v="84"/>
    <x v="8"/>
    <n v="500"/>
    <m/>
    <n v="100"/>
    <s v="Yes"/>
    <m/>
    <m/>
    <s v="Updated"/>
  </r>
  <r>
    <n v="532"/>
    <x v="0"/>
    <s v="VH"/>
    <s v="F326VHSH1391"/>
    <x v="0"/>
    <n v="0"/>
    <n v="1204409"/>
    <x v="20"/>
    <x v="20"/>
    <x v="1"/>
    <x v="1"/>
    <x v="40"/>
    <x v="0"/>
    <x v="0"/>
    <x v="17"/>
    <m/>
    <s v="Digital Print"/>
    <x v="2"/>
    <s v="NYD"/>
    <n v="167.64000000000001"/>
    <n v="150"/>
    <m/>
    <s v="KG"/>
    <x v="82"/>
    <x v="11"/>
    <x v="84"/>
    <x v="8"/>
    <n v="500"/>
    <m/>
    <n v="100"/>
    <s v="Yes"/>
    <m/>
    <m/>
    <s v="Updated"/>
  </r>
  <r>
    <n v="533"/>
    <x v="0"/>
    <s v="VH"/>
    <s v="F326VHSH1393"/>
    <x v="0"/>
    <n v="0"/>
    <n v="1204409"/>
    <x v="20"/>
    <x v="20"/>
    <x v="1"/>
    <x v="1"/>
    <x v="40"/>
    <x v="0"/>
    <x v="0"/>
    <x v="17"/>
    <m/>
    <s v="Digital Print"/>
    <x v="2"/>
    <s v="NYD"/>
    <n v="167.64000000000001"/>
    <n v="150"/>
    <m/>
    <s v="KG"/>
    <x v="82"/>
    <x v="11"/>
    <x v="84"/>
    <x v="8"/>
    <n v="500"/>
    <m/>
    <n v="100"/>
    <s v="Yes"/>
    <m/>
    <m/>
    <s v="Updated"/>
  </r>
  <r>
    <n v="534"/>
    <x v="0"/>
    <s v="VH"/>
    <s v="F326VHSH1606"/>
    <x v="0"/>
    <n v="0"/>
    <n v="1204409"/>
    <x v="20"/>
    <x v="20"/>
    <x v="1"/>
    <x v="1"/>
    <x v="40"/>
    <x v="0"/>
    <x v="0"/>
    <x v="17"/>
    <m/>
    <s v="Rotary Print"/>
    <x v="3"/>
    <s v="NYD"/>
    <n v="167.64000000000001"/>
    <n v="150"/>
    <m/>
    <s v="KG"/>
    <x v="82"/>
    <x v="12"/>
    <x v="84"/>
    <x v="9"/>
    <n v="500"/>
    <m/>
    <n v="100"/>
    <s v="Yes"/>
    <m/>
    <m/>
    <s v="Updated"/>
  </r>
  <r>
    <n v="535"/>
    <x v="0"/>
    <s v="VH"/>
    <s v="F326VHSH1607"/>
    <x v="0"/>
    <n v="0"/>
    <n v="1204409"/>
    <x v="20"/>
    <x v="20"/>
    <x v="1"/>
    <x v="1"/>
    <x v="40"/>
    <x v="0"/>
    <x v="0"/>
    <x v="17"/>
    <m/>
    <s v="Rotary Print"/>
    <x v="3"/>
    <s v="NYD"/>
    <n v="167.64000000000001"/>
    <n v="150"/>
    <m/>
    <s v="KG"/>
    <x v="82"/>
    <x v="12"/>
    <x v="84"/>
    <x v="9"/>
    <n v="500"/>
    <m/>
    <n v="100"/>
    <s v="Yes"/>
    <m/>
    <m/>
    <s v="Updated"/>
  </r>
  <r>
    <n v="536"/>
    <x v="0"/>
    <s v="VH"/>
    <s v="F326VHSH1608"/>
    <x v="0"/>
    <n v="0"/>
    <n v="1204409"/>
    <x v="20"/>
    <x v="20"/>
    <x v="1"/>
    <x v="1"/>
    <x v="40"/>
    <x v="0"/>
    <x v="0"/>
    <x v="17"/>
    <m/>
    <s v="Rotary Print"/>
    <x v="3"/>
    <s v="NYD"/>
    <n v="167.64000000000001"/>
    <n v="150"/>
    <m/>
    <s v="KG"/>
    <x v="82"/>
    <x v="12"/>
    <x v="84"/>
    <x v="9"/>
    <n v="500"/>
    <m/>
    <n v="100"/>
    <s v="Yes"/>
    <m/>
    <m/>
    <s v="Updated"/>
  </r>
  <r>
    <n v="537"/>
    <x v="0"/>
    <s v="VH"/>
    <s v="F326VHSH1609"/>
    <x v="0"/>
    <n v="0"/>
    <n v="1204409"/>
    <x v="20"/>
    <x v="20"/>
    <x v="1"/>
    <x v="1"/>
    <x v="40"/>
    <x v="0"/>
    <x v="0"/>
    <x v="17"/>
    <m/>
    <s v="Rotary Print"/>
    <x v="3"/>
    <s v="NYD"/>
    <n v="167.64000000000001"/>
    <n v="150"/>
    <m/>
    <s v="KG"/>
    <x v="82"/>
    <x v="12"/>
    <x v="84"/>
    <x v="9"/>
    <n v="500"/>
    <m/>
    <n v="100"/>
    <s v="Yes"/>
    <m/>
    <m/>
    <s v="Updated"/>
  </r>
  <r>
    <n v="538"/>
    <x v="0"/>
    <s v="VH"/>
    <s v="F326VHSH1610"/>
    <x v="0"/>
    <n v="0"/>
    <n v="1204409"/>
    <x v="20"/>
    <x v="20"/>
    <x v="1"/>
    <x v="1"/>
    <x v="40"/>
    <x v="0"/>
    <x v="0"/>
    <x v="17"/>
    <m/>
    <s v="Rotary Print"/>
    <x v="3"/>
    <s v="NYD"/>
    <n v="167.64000000000001"/>
    <n v="150"/>
    <m/>
    <s v="KG"/>
    <x v="82"/>
    <x v="12"/>
    <x v="84"/>
    <x v="9"/>
    <n v="500"/>
    <m/>
    <n v="100"/>
    <s v="Yes"/>
    <m/>
    <m/>
    <s v="Updated"/>
  </r>
  <r>
    <n v="539"/>
    <x v="0"/>
    <s v="VH"/>
    <s v="F326VHSH1611"/>
    <x v="0"/>
    <n v="0"/>
    <n v="1204409"/>
    <x v="20"/>
    <x v="20"/>
    <x v="1"/>
    <x v="1"/>
    <x v="40"/>
    <x v="0"/>
    <x v="0"/>
    <x v="17"/>
    <m/>
    <s v="Rotary Print"/>
    <x v="3"/>
    <s v="NYD"/>
    <n v="167.64000000000001"/>
    <n v="150"/>
    <m/>
    <s v="KG"/>
    <x v="82"/>
    <x v="12"/>
    <x v="84"/>
    <x v="9"/>
    <n v="500"/>
    <m/>
    <n v="100"/>
    <s v="Yes"/>
    <m/>
    <m/>
    <s v="Updated"/>
  </r>
  <r>
    <n v="540"/>
    <x v="0"/>
    <s v="VH"/>
    <s v="F326VHSH1612"/>
    <x v="0"/>
    <n v="0"/>
    <n v="1204409"/>
    <x v="20"/>
    <x v="20"/>
    <x v="1"/>
    <x v="1"/>
    <x v="40"/>
    <x v="0"/>
    <x v="0"/>
    <x v="17"/>
    <m/>
    <s v="Rotary Print"/>
    <x v="3"/>
    <s v="NYD"/>
    <n v="167.64000000000001"/>
    <n v="150"/>
    <m/>
    <s v="KG"/>
    <x v="82"/>
    <x v="12"/>
    <x v="84"/>
    <x v="9"/>
    <n v="500"/>
    <m/>
    <n v="100"/>
    <s v="Yes"/>
    <m/>
    <m/>
    <s v="Updated"/>
  </r>
  <r>
    <n v="541"/>
    <x v="0"/>
    <s v="VH"/>
    <s v="F326VHSH0621"/>
    <x v="0"/>
    <n v="0"/>
    <n v="1204409"/>
    <x v="20"/>
    <x v="20"/>
    <x v="1"/>
    <x v="1"/>
    <x v="40"/>
    <x v="0"/>
    <x v="0"/>
    <x v="17"/>
    <m/>
    <s v="Rotary Print"/>
    <x v="3"/>
    <s v="NYD"/>
    <n v="167.64000000000001"/>
    <n v="150"/>
    <m/>
    <s v="KG"/>
    <x v="82"/>
    <x v="12"/>
    <x v="84"/>
    <x v="9"/>
    <n v="500"/>
    <m/>
    <n v="100"/>
    <s v="Yes"/>
    <m/>
    <m/>
    <s v="Updated"/>
  </r>
  <r>
    <n v="542"/>
    <x v="0"/>
    <s v="VH"/>
    <s v="F326VHSH0622"/>
    <x v="0"/>
    <n v="0"/>
    <n v="1204409"/>
    <x v="20"/>
    <x v="20"/>
    <x v="1"/>
    <x v="1"/>
    <x v="40"/>
    <x v="0"/>
    <x v="0"/>
    <x v="17"/>
    <m/>
    <s v="Rotary Print"/>
    <x v="3"/>
    <s v="NYD"/>
    <n v="167.64000000000001"/>
    <n v="150"/>
    <m/>
    <s v="KG"/>
    <x v="82"/>
    <x v="12"/>
    <x v="84"/>
    <x v="9"/>
    <n v="500"/>
    <m/>
    <n v="100"/>
    <s v="Yes"/>
    <m/>
    <m/>
    <s v="Updated"/>
  </r>
  <r>
    <n v="543"/>
    <x v="0"/>
    <s v="VH"/>
    <s v="F326VHSH0623"/>
    <x v="0"/>
    <n v="0"/>
    <n v="1204409"/>
    <x v="20"/>
    <x v="20"/>
    <x v="1"/>
    <x v="1"/>
    <x v="40"/>
    <x v="0"/>
    <x v="0"/>
    <x v="17"/>
    <m/>
    <s v="Rotary Print"/>
    <x v="3"/>
    <s v="NYD"/>
    <n v="167.64000000000001"/>
    <n v="150"/>
    <m/>
    <s v="KG"/>
    <x v="82"/>
    <x v="12"/>
    <x v="84"/>
    <x v="9"/>
    <n v="500"/>
    <m/>
    <n v="100"/>
    <s v="Yes"/>
    <m/>
    <m/>
    <s v="Updated"/>
  </r>
  <r>
    <n v="544"/>
    <x v="0"/>
    <s v="VH"/>
    <s v="F326VHSH0624"/>
    <x v="0"/>
    <n v="0"/>
    <n v="1204409"/>
    <x v="20"/>
    <x v="20"/>
    <x v="1"/>
    <x v="1"/>
    <x v="40"/>
    <x v="0"/>
    <x v="0"/>
    <x v="17"/>
    <m/>
    <s v="Rotary Print"/>
    <x v="3"/>
    <s v="NYD"/>
    <n v="167.64000000000001"/>
    <n v="150"/>
    <m/>
    <s v="KG"/>
    <x v="82"/>
    <x v="12"/>
    <x v="84"/>
    <x v="9"/>
    <n v="500"/>
    <m/>
    <n v="100"/>
    <s v="Yes"/>
    <m/>
    <m/>
    <s v="Updated"/>
  </r>
  <r>
    <n v="545"/>
    <x v="0"/>
    <s v="VH"/>
    <s v="F326VHSH0625"/>
    <x v="0"/>
    <n v="0"/>
    <n v="1204409"/>
    <x v="20"/>
    <x v="20"/>
    <x v="1"/>
    <x v="1"/>
    <x v="40"/>
    <x v="0"/>
    <x v="0"/>
    <x v="17"/>
    <m/>
    <s v="Rotary Print"/>
    <x v="3"/>
    <s v="NYD"/>
    <n v="167.64000000000001"/>
    <n v="150"/>
    <m/>
    <s v="KG"/>
    <x v="82"/>
    <x v="12"/>
    <x v="84"/>
    <x v="9"/>
    <n v="500"/>
    <m/>
    <n v="100"/>
    <s v="Yes"/>
    <m/>
    <m/>
    <s v="Updated"/>
  </r>
  <r>
    <n v="546"/>
    <x v="0"/>
    <s v="VH"/>
    <s v="F326VHSH0626"/>
    <x v="0"/>
    <n v="0"/>
    <n v="1204409"/>
    <x v="20"/>
    <x v="20"/>
    <x v="1"/>
    <x v="1"/>
    <x v="40"/>
    <x v="0"/>
    <x v="0"/>
    <x v="17"/>
    <m/>
    <s v="Digital Print"/>
    <x v="2"/>
    <s v="NYD"/>
    <n v="167.64000000000001"/>
    <n v="150"/>
    <m/>
    <s v="KG"/>
    <x v="82"/>
    <x v="11"/>
    <x v="84"/>
    <x v="8"/>
    <n v="500"/>
    <m/>
    <n v="100"/>
    <s v="Yes"/>
    <m/>
    <m/>
    <s v="Updated"/>
  </r>
  <r>
    <n v="547"/>
    <x v="0"/>
    <s v="VH"/>
    <s v="F326VHSH0627"/>
    <x v="0"/>
    <n v="0"/>
    <n v="1204409"/>
    <x v="20"/>
    <x v="20"/>
    <x v="1"/>
    <x v="1"/>
    <x v="40"/>
    <x v="0"/>
    <x v="0"/>
    <x v="17"/>
    <m/>
    <s v="Digital Print"/>
    <x v="2"/>
    <s v="NYD"/>
    <n v="167.64000000000001"/>
    <n v="150"/>
    <m/>
    <s v="KG"/>
    <x v="82"/>
    <x v="11"/>
    <x v="84"/>
    <x v="8"/>
    <n v="500"/>
    <m/>
    <n v="100"/>
    <s v="Yes"/>
    <m/>
    <m/>
    <s v="Updated"/>
  </r>
  <r>
    <n v="548"/>
    <x v="0"/>
    <s v="VH"/>
    <s v="F326VHSH0628"/>
    <x v="0"/>
    <n v="0"/>
    <n v="1204409"/>
    <x v="20"/>
    <x v="20"/>
    <x v="1"/>
    <x v="1"/>
    <x v="40"/>
    <x v="0"/>
    <x v="0"/>
    <x v="17"/>
    <m/>
    <s v="Rotary Print"/>
    <x v="3"/>
    <s v="NYD"/>
    <n v="167.64000000000001"/>
    <n v="150"/>
    <m/>
    <s v="KG"/>
    <x v="82"/>
    <x v="12"/>
    <x v="84"/>
    <x v="9"/>
    <n v="500"/>
    <m/>
    <n v="100"/>
    <s v="Yes"/>
    <m/>
    <m/>
    <s v="Updated"/>
  </r>
  <r>
    <n v="549"/>
    <x v="0"/>
    <s v="VH"/>
    <s v="F326VHSH0629"/>
    <x v="0"/>
    <n v="0"/>
    <n v="1204409"/>
    <x v="20"/>
    <x v="20"/>
    <x v="1"/>
    <x v="1"/>
    <x v="40"/>
    <x v="0"/>
    <x v="0"/>
    <x v="17"/>
    <m/>
    <s v="Rotary Print"/>
    <x v="3"/>
    <s v="NYD"/>
    <n v="167.64000000000001"/>
    <n v="150"/>
    <m/>
    <s v="KG"/>
    <x v="82"/>
    <x v="12"/>
    <x v="84"/>
    <x v="9"/>
    <n v="500"/>
    <m/>
    <n v="100"/>
    <s v="Yes"/>
    <m/>
    <m/>
    <s v="Updated"/>
  </r>
  <r>
    <n v="550"/>
    <x v="0"/>
    <s v="VH"/>
    <s v="F326VHSH1894"/>
    <x v="0"/>
    <n v="0"/>
    <n v="1204409"/>
    <x v="20"/>
    <x v="20"/>
    <x v="1"/>
    <x v="1"/>
    <x v="40"/>
    <x v="0"/>
    <x v="0"/>
    <x v="17"/>
    <m/>
    <s v="Rotary Print"/>
    <x v="3"/>
    <s v="NYD"/>
    <n v="167.64000000000001"/>
    <n v="150"/>
    <m/>
    <s v="KG"/>
    <x v="82"/>
    <x v="12"/>
    <x v="84"/>
    <x v="9"/>
    <n v="500"/>
    <m/>
    <n v="100"/>
    <s v="Yes"/>
    <m/>
    <m/>
    <s v="Updated"/>
  </r>
  <r>
    <n v="551"/>
    <x v="0"/>
    <s v="VH"/>
    <s v="F326VHSH1895"/>
    <x v="0"/>
    <n v="0"/>
    <n v="1204409"/>
    <x v="20"/>
    <x v="20"/>
    <x v="1"/>
    <x v="1"/>
    <x v="40"/>
    <x v="0"/>
    <x v="0"/>
    <x v="17"/>
    <m/>
    <s v="Rotary Print"/>
    <x v="3"/>
    <s v="NYD"/>
    <n v="167.64000000000001"/>
    <n v="150"/>
    <m/>
    <s v="KG"/>
    <x v="82"/>
    <x v="12"/>
    <x v="84"/>
    <x v="9"/>
    <n v="500"/>
    <m/>
    <n v="100"/>
    <s v="Yes"/>
    <m/>
    <m/>
    <s v="Updated"/>
  </r>
  <r>
    <n v="552"/>
    <x v="0"/>
    <s v="VH"/>
    <s v="F326VHSH1896"/>
    <x v="0"/>
    <n v="0"/>
    <n v="1204409"/>
    <x v="20"/>
    <x v="20"/>
    <x v="1"/>
    <x v="1"/>
    <x v="40"/>
    <x v="0"/>
    <x v="0"/>
    <x v="17"/>
    <m/>
    <s v="Rotary Print"/>
    <x v="3"/>
    <s v="NYD"/>
    <n v="167.64000000000001"/>
    <n v="150"/>
    <m/>
    <s v="KG"/>
    <x v="82"/>
    <x v="12"/>
    <x v="84"/>
    <x v="9"/>
    <n v="500"/>
    <m/>
    <n v="100"/>
    <s v="Yes"/>
    <m/>
    <m/>
    <s v="Updated"/>
  </r>
  <r>
    <n v="553"/>
    <x v="0"/>
    <s v="VH"/>
    <s v="F326VHSH1897"/>
    <x v="0"/>
    <n v="0"/>
    <n v="1204409"/>
    <x v="20"/>
    <x v="20"/>
    <x v="1"/>
    <x v="1"/>
    <x v="40"/>
    <x v="0"/>
    <x v="0"/>
    <x v="17"/>
    <m/>
    <s v="Rotary Print"/>
    <x v="3"/>
    <s v="NYD"/>
    <n v="167.64000000000001"/>
    <n v="150"/>
    <m/>
    <s v="KG"/>
    <x v="82"/>
    <x v="12"/>
    <x v="84"/>
    <x v="9"/>
    <n v="500"/>
    <m/>
    <n v="100"/>
    <s v="Yes"/>
    <m/>
    <m/>
    <s v="Updated"/>
  </r>
  <r>
    <n v="554"/>
    <x v="0"/>
    <s v="VH"/>
    <s v="F326VHSH1898"/>
    <x v="0"/>
    <n v="0"/>
    <n v="1204409"/>
    <x v="20"/>
    <x v="20"/>
    <x v="1"/>
    <x v="1"/>
    <x v="40"/>
    <x v="0"/>
    <x v="0"/>
    <x v="17"/>
    <m/>
    <s v="Rotary Print"/>
    <x v="3"/>
    <s v="NYD"/>
    <n v="167.64000000000001"/>
    <n v="150"/>
    <m/>
    <s v="KG"/>
    <x v="82"/>
    <x v="12"/>
    <x v="84"/>
    <x v="9"/>
    <n v="500"/>
    <m/>
    <n v="100"/>
    <s v="Yes"/>
    <m/>
    <m/>
    <s v="Updated"/>
  </r>
  <r>
    <n v="555"/>
    <x v="0"/>
    <s v="VH"/>
    <s v="F326VHSH1899"/>
    <x v="0"/>
    <n v="0"/>
    <n v="1204409"/>
    <x v="20"/>
    <x v="20"/>
    <x v="1"/>
    <x v="1"/>
    <x v="40"/>
    <x v="0"/>
    <x v="0"/>
    <x v="17"/>
    <m/>
    <s v="Rotary Print"/>
    <x v="3"/>
    <s v="NYD"/>
    <n v="167.64000000000001"/>
    <n v="150"/>
    <m/>
    <s v="KG"/>
    <x v="82"/>
    <x v="12"/>
    <x v="84"/>
    <x v="9"/>
    <n v="500"/>
    <m/>
    <n v="100"/>
    <s v="Yes"/>
    <m/>
    <m/>
    <s v="Updated"/>
  </r>
  <r>
    <n v="556"/>
    <x v="0"/>
    <s v="VH"/>
    <s v="F326VHSH1901"/>
    <x v="0"/>
    <n v="0"/>
    <n v="1204409"/>
    <x v="20"/>
    <x v="20"/>
    <x v="1"/>
    <x v="1"/>
    <x v="40"/>
    <x v="0"/>
    <x v="0"/>
    <x v="17"/>
    <m/>
    <s v="Rotary Print"/>
    <x v="3"/>
    <s v="NYD"/>
    <n v="167.64000000000001"/>
    <n v="150"/>
    <m/>
    <s v="KG"/>
    <x v="82"/>
    <x v="12"/>
    <x v="84"/>
    <x v="9"/>
    <n v="500"/>
    <m/>
    <n v="100"/>
    <s v="Yes"/>
    <m/>
    <m/>
    <s v="Updated"/>
  </r>
  <r>
    <n v="557"/>
    <x v="0"/>
    <s v="VH"/>
    <s v="F326VHSH1902"/>
    <x v="0"/>
    <n v="0"/>
    <n v="1204409"/>
    <x v="20"/>
    <x v="20"/>
    <x v="1"/>
    <x v="1"/>
    <x v="40"/>
    <x v="0"/>
    <x v="0"/>
    <x v="17"/>
    <m/>
    <s v="Rotary Print"/>
    <x v="3"/>
    <s v="NYD"/>
    <n v="167.64000000000001"/>
    <n v="150"/>
    <m/>
    <s v="KG"/>
    <x v="82"/>
    <x v="12"/>
    <x v="84"/>
    <x v="9"/>
    <n v="500"/>
    <m/>
    <n v="100"/>
    <s v="Yes"/>
    <m/>
    <m/>
    <s v="Updated"/>
  </r>
  <r>
    <n v="558"/>
    <x v="0"/>
    <s v="VH"/>
    <s v="F326VHSH1903"/>
    <x v="0"/>
    <n v="0"/>
    <n v="1204409"/>
    <x v="20"/>
    <x v="20"/>
    <x v="1"/>
    <x v="1"/>
    <x v="40"/>
    <x v="0"/>
    <x v="0"/>
    <x v="17"/>
    <m/>
    <s v="Rotary Print"/>
    <x v="3"/>
    <s v="NYD"/>
    <n v="167.64000000000001"/>
    <n v="150"/>
    <m/>
    <s v="KG"/>
    <x v="82"/>
    <x v="12"/>
    <x v="84"/>
    <x v="9"/>
    <n v="500"/>
    <m/>
    <n v="100"/>
    <s v="Yes"/>
    <m/>
    <m/>
    <s v="Updated"/>
  </r>
  <r>
    <n v="559"/>
    <x v="0"/>
    <s v="VH"/>
    <s v="F326VHSH1905"/>
    <x v="0"/>
    <n v="0"/>
    <n v="1204409"/>
    <x v="20"/>
    <x v="20"/>
    <x v="1"/>
    <x v="1"/>
    <x v="40"/>
    <x v="0"/>
    <x v="0"/>
    <x v="17"/>
    <m/>
    <s v="Digital Print"/>
    <x v="2"/>
    <s v="NYD"/>
    <n v="167.64000000000001"/>
    <n v="150"/>
    <m/>
    <s v="KG"/>
    <x v="82"/>
    <x v="11"/>
    <x v="84"/>
    <x v="8"/>
    <n v="500"/>
    <m/>
    <n v="100"/>
    <s v="Yes"/>
    <m/>
    <m/>
    <s v="Updated"/>
  </r>
  <r>
    <n v="560"/>
    <x v="0"/>
    <s v="VH"/>
    <s v="F326VHSH1906"/>
    <x v="0"/>
    <n v="0"/>
    <n v="1204409"/>
    <x v="20"/>
    <x v="20"/>
    <x v="1"/>
    <x v="1"/>
    <x v="40"/>
    <x v="0"/>
    <x v="0"/>
    <x v="17"/>
    <m/>
    <s v="Digital Print"/>
    <x v="2"/>
    <s v="NYD"/>
    <n v="167.64000000000001"/>
    <n v="150"/>
    <m/>
    <s v="KG"/>
    <x v="82"/>
    <x v="11"/>
    <x v="84"/>
    <x v="8"/>
    <n v="500"/>
    <m/>
    <n v="100"/>
    <s v="Yes"/>
    <m/>
    <m/>
    <s v="Updated"/>
  </r>
  <r>
    <n v="561"/>
    <x v="0"/>
    <s v="VS"/>
    <s v="F326VSSH0413"/>
    <x v="0"/>
    <n v="0"/>
    <n v="1208655"/>
    <x v="21"/>
    <x v="21"/>
    <x v="1"/>
    <x v="1"/>
    <x v="44"/>
    <x v="70"/>
    <x v="13"/>
    <x v="19"/>
    <m/>
    <s v="Yarn Dyed"/>
    <x v="0"/>
    <s v="YD"/>
    <n v="149.86000000000001"/>
    <m/>
    <m/>
    <s v="Mtrs"/>
    <x v="92"/>
    <x v="0"/>
    <x v="93"/>
    <x v="0"/>
    <n v="1000"/>
    <m/>
    <n v="90"/>
    <s v="NO"/>
    <m/>
    <m/>
    <s v="Updated"/>
  </r>
  <r>
    <n v="562"/>
    <x v="0"/>
    <s v="VH"/>
    <s v="F326VHSH0547"/>
    <x v="0"/>
    <n v="0"/>
    <n v="1208655"/>
    <x v="21"/>
    <x v="21"/>
    <x v="1"/>
    <x v="1"/>
    <x v="1"/>
    <x v="71"/>
    <x v="14"/>
    <x v="20"/>
    <m/>
    <s v="Yarn Dyed"/>
    <x v="0"/>
    <s v="YD"/>
    <n v="149.86000000000001"/>
    <m/>
    <m/>
    <s v="Mtrs"/>
    <x v="93"/>
    <x v="0"/>
    <x v="94"/>
    <x v="0"/>
    <n v="1000"/>
    <m/>
    <n v="90"/>
    <s v="NO"/>
    <m/>
    <m/>
    <s v="Updated"/>
  </r>
  <r>
    <n v="563"/>
    <x v="0"/>
    <s v="VH"/>
    <s v="F326VHSH0548"/>
    <x v="0"/>
    <n v="0"/>
    <n v="1208655"/>
    <x v="21"/>
    <x v="21"/>
    <x v="1"/>
    <x v="1"/>
    <x v="1"/>
    <x v="71"/>
    <x v="14"/>
    <x v="20"/>
    <m/>
    <s v="Yarn Dyed"/>
    <x v="0"/>
    <s v="YD"/>
    <n v="149.86000000000001"/>
    <m/>
    <m/>
    <s v="Mtrs"/>
    <x v="93"/>
    <x v="0"/>
    <x v="94"/>
    <x v="0"/>
    <n v="1000"/>
    <m/>
    <n v="90"/>
    <s v="NO"/>
    <m/>
    <m/>
    <s v="Updated"/>
  </r>
  <r>
    <n v="564"/>
    <x v="0"/>
    <s v="VH"/>
    <s v="F326VHSH0549"/>
    <x v="0"/>
    <n v="0"/>
    <n v="1208655"/>
    <x v="21"/>
    <x v="21"/>
    <x v="1"/>
    <x v="1"/>
    <x v="1"/>
    <x v="71"/>
    <x v="14"/>
    <x v="20"/>
    <m/>
    <s v="Yarn Dyed"/>
    <x v="0"/>
    <s v="YD"/>
    <n v="149.86000000000001"/>
    <m/>
    <m/>
    <s v="Mtrs"/>
    <x v="93"/>
    <x v="0"/>
    <x v="94"/>
    <x v="0"/>
    <n v="1000"/>
    <m/>
    <n v="90"/>
    <s v="NO"/>
    <m/>
    <m/>
    <s v="Updated"/>
  </r>
  <r>
    <n v="565"/>
    <x v="0"/>
    <s v="VH"/>
    <s v="F326VHSH0550"/>
    <x v="0"/>
    <n v="0"/>
    <n v="1208655"/>
    <x v="21"/>
    <x v="21"/>
    <x v="1"/>
    <x v="1"/>
    <x v="1"/>
    <x v="71"/>
    <x v="14"/>
    <x v="20"/>
    <m/>
    <s v="Yarn Dyed"/>
    <x v="0"/>
    <s v="YD"/>
    <n v="149.86000000000001"/>
    <m/>
    <m/>
    <s v="Mtrs"/>
    <x v="93"/>
    <x v="0"/>
    <x v="94"/>
    <x v="0"/>
    <n v="1000"/>
    <m/>
    <n v="90"/>
    <s v="NO"/>
    <m/>
    <m/>
    <s v="Updated"/>
  </r>
  <r>
    <n v="566"/>
    <x v="0"/>
    <s v="VH"/>
    <s v="F326VHSH0551"/>
    <x v="0"/>
    <n v="0"/>
    <n v="1208655"/>
    <x v="21"/>
    <x v="21"/>
    <x v="1"/>
    <x v="1"/>
    <x v="1"/>
    <x v="71"/>
    <x v="14"/>
    <x v="20"/>
    <m/>
    <s v="Yarn Dyed"/>
    <x v="0"/>
    <s v="YD"/>
    <n v="149.86000000000001"/>
    <m/>
    <m/>
    <s v="Mtrs"/>
    <x v="93"/>
    <x v="0"/>
    <x v="94"/>
    <x v="0"/>
    <n v="1000"/>
    <m/>
    <n v="90"/>
    <s v="NO"/>
    <m/>
    <m/>
    <s v="Updated"/>
  </r>
  <r>
    <n v="567"/>
    <x v="0"/>
    <s v="VH"/>
    <s v="F326VHSH0552"/>
    <x v="0"/>
    <n v="0"/>
    <n v="1208655"/>
    <x v="21"/>
    <x v="21"/>
    <x v="1"/>
    <x v="1"/>
    <x v="1"/>
    <x v="71"/>
    <x v="14"/>
    <x v="20"/>
    <m/>
    <s v="Yarn Dyed"/>
    <x v="0"/>
    <s v="YD"/>
    <n v="149.86000000000001"/>
    <m/>
    <m/>
    <s v="Mtrs"/>
    <x v="93"/>
    <x v="0"/>
    <x v="94"/>
    <x v="0"/>
    <n v="1000"/>
    <m/>
    <n v="90"/>
    <s v="NO"/>
    <m/>
    <m/>
    <s v="Updated"/>
  </r>
  <r>
    <n v="568"/>
    <x v="0"/>
    <s v="VH"/>
    <s v="F326VHSH0553"/>
    <x v="0"/>
    <n v="0"/>
    <n v="1208655"/>
    <x v="21"/>
    <x v="21"/>
    <x v="1"/>
    <x v="1"/>
    <x v="1"/>
    <x v="71"/>
    <x v="14"/>
    <x v="20"/>
    <m/>
    <s v="Yarn Dyed"/>
    <x v="0"/>
    <s v="YD"/>
    <n v="149.86000000000001"/>
    <m/>
    <m/>
    <s v="Mtrs"/>
    <x v="93"/>
    <x v="0"/>
    <x v="94"/>
    <x v="0"/>
    <n v="1000"/>
    <m/>
    <n v="90"/>
    <s v="NO"/>
    <m/>
    <m/>
    <s v="Updated"/>
  </r>
  <r>
    <n v="569"/>
    <x v="0"/>
    <s v="VH"/>
    <s v="F326VHSH0554"/>
    <x v="0"/>
    <n v="0"/>
    <n v="1208655"/>
    <x v="21"/>
    <x v="21"/>
    <x v="1"/>
    <x v="1"/>
    <x v="1"/>
    <x v="71"/>
    <x v="14"/>
    <x v="20"/>
    <m/>
    <s v="Yarn Dyed"/>
    <x v="0"/>
    <s v="YD"/>
    <n v="149.86000000000001"/>
    <m/>
    <m/>
    <s v="Mtrs"/>
    <x v="93"/>
    <x v="0"/>
    <x v="94"/>
    <x v="0"/>
    <n v="1000"/>
    <m/>
    <n v="90"/>
    <s v="NO"/>
    <m/>
    <m/>
    <s v="Updated"/>
  </r>
  <r>
    <n v="570"/>
    <x v="0"/>
    <s v="VH"/>
    <s v="F326VHSH0555"/>
    <x v="0"/>
    <n v="0"/>
    <n v="1208655"/>
    <x v="21"/>
    <x v="21"/>
    <x v="1"/>
    <x v="1"/>
    <x v="1"/>
    <x v="71"/>
    <x v="14"/>
    <x v="20"/>
    <m/>
    <s v="Yarn Dyed"/>
    <x v="0"/>
    <s v="YD"/>
    <n v="149.86000000000001"/>
    <m/>
    <m/>
    <s v="Mtrs"/>
    <x v="93"/>
    <x v="0"/>
    <x v="94"/>
    <x v="0"/>
    <n v="1000"/>
    <m/>
    <n v="90"/>
    <s v="NO"/>
    <m/>
    <m/>
    <s v="Updated"/>
  </r>
  <r>
    <n v="571"/>
    <x v="0"/>
    <s v="VH"/>
    <s v="F326VHSH0556"/>
    <x v="0"/>
    <n v="0"/>
    <n v="1208655"/>
    <x v="21"/>
    <x v="21"/>
    <x v="1"/>
    <x v="1"/>
    <x v="1"/>
    <x v="71"/>
    <x v="14"/>
    <x v="20"/>
    <m/>
    <s v="Yarn Dyed"/>
    <x v="0"/>
    <s v="YD"/>
    <n v="149.86000000000001"/>
    <m/>
    <m/>
    <s v="Mtrs"/>
    <x v="93"/>
    <x v="0"/>
    <x v="94"/>
    <x v="0"/>
    <n v="1000"/>
    <m/>
    <n v="90"/>
    <s v="NO"/>
    <m/>
    <m/>
    <s v="Updated"/>
  </r>
  <r>
    <n v="572"/>
    <x v="0"/>
    <s v="VH"/>
    <s v="F326VHSH0557"/>
    <x v="0"/>
    <n v="0"/>
    <n v="1208655"/>
    <x v="21"/>
    <x v="21"/>
    <x v="1"/>
    <x v="1"/>
    <x v="1"/>
    <x v="71"/>
    <x v="14"/>
    <x v="20"/>
    <m/>
    <s v="Yarn Dyed"/>
    <x v="0"/>
    <s v="YD"/>
    <n v="149.86000000000001"/>
    <m/>
    <m/>
    <s v="Mtrs"/>
    <x v="93"/>
    <x v="0"/>
    <x v="94"/>
    <x v="0"/>
    <n v="1000"/>
    <m/>
    <n v="90"/>
    <s v="NO"/>
    <m/>
    <m/>
    <s v="Updated"/>
  </r>
  <r>
    <n v="573"/>
    <x v="0"/>
    <s v="VH"/>
    <s v="F326VHSH0558"/>
    <x v="0"/>
    <n v="0"/>
    <n v="1208655"/>
    <x v="21"/>
    <x v="21"/>
    <x v="1"/>
    <x v="1"/>
    <x v="1"/>
    <x v="71"/>
    <x v="14"/>
    <x v="20"/>
    <m/>
    <s v="Yarn Dyed"/>
    <x v="0"/>
    <s v="YD"/>
    <n v="149.86000000000001"/>
    <m/>
    <m/>
    <s v="Mtrs"/>
    <x v="93"/>
    <x v="0"/>
    <x v="94"/>
    <x v="0"/>
    <n v="1000"/>
    <m/>
    <n v="90"/>
    <s v="NO"/>
    <m/>
    <m/>
    <s v="Updated"/>
  </r>
  <r>
    <n v="574"/>
    <x v="0"/>
    <s v="VH"/>
    <s v="F326VHSH0559"/>
    <x v="0"/>
    <n v="0"/>
    <n v="1208655"/>
    <x v="21"/>
    <x v="21"/>
    <x v="1"/>
    <x v="1"/>
    <x v="1"/>
    <x v="71"/>
    <x v="14"/>
    <x v="20"/>
    <m/>
    <s v="Yarn Dyed"/>
    <x v="0"/>
    <s v="YD"/>
    <n v="149.86000000000001"/>
    <m/>
    <m/>
    <s v="Mtrs"/>
    <x v="93"/>
    <x v="0"/>
    <x v="94"/>
    <x v="0"/>
    <n v="1000"/>
    <m/>
    <n v="90"/>
    <s v="NO"/>
    <m/>
    <m/>
    <s v="Updated"/>
  </r>
  <r>
    <n v="575"/>
    <x v="0"/>
    <s v="VH"/>
    <s v="F326VHSH0560"/>
    <x v="0"/>
    <n v="0"/>
    <n v="1208655"/>
    <x v="21"/>
    <x v="21"/>
    <x v="1"/>
    <x v="1"/>
    <x v="1"/>
    <x v="71"/>
    <x v="14"/>
    <x v="20"/>
    <m/>
    <s v="Yarn Dyed"/>
    <x v="0"/>
    <s v="YD"/>
    <n v="149.86000000000001"/>
    <m/>
    <m/>
    <s v="Mtrs"/>
    <x v="93"/>
    <x v="0"/>
    <x v="94"/>
    <x v="0"/>
    <n v="1000"/>
    <m/>
    <n v="90"/>
    <s v="NO"/>
    <m/>
    <m/>
    <s v="Updated"/>
  </r>
  <r>
    <n v="576"/>
    <x v="0"/>
    <s v="VH"/>
    <s v="F326VHSH0561"/>
    <x v="0"/>
    <n v="0"/>
    <n v="1208655"/>
    <x v="21"/>
    <x v="21"/>
    <x v="1"/>
    <x v="1"/>
    <x v="1"/>
    <x v="71"/>
    <x v="14"/>
    <x v="20"/>
    <m/>
    <s v="Yarn Dyed"/>
    <x v="0"/>
    <s v="YD"/>
    <n v="149.86000000000001"/>
    <m/>
    <m/>
    <s v="Mtrs"/>
    <x v="93"/>
    <x v="0"/>
    <x v="94"/>
    <x v="0"/>
    <n v="1000"/>
    <m/>
    <n v="90"/>
    <s v="NO"/>
    <m/>
    <m/>
    <s v="Updated"/>
  </r>
  <r>
    <n v="577"/>
    <x v="0"/>
    <s v="VH"/>
    <s v="F326VHSH0562"/>
    <x v="0"/>
    <n v="0"/>
    <n v="1208655"/>
    <x v="21"/>
    <x v="21"/>
    <x v="1"/>
    <x v="1"/>
    <x v="1"/>
    <x v="71"/>
    <x v="14"/>
    <x v="20"/>
    <m/>
    <s v="Yarn Dyed"/>
    <x v="0"/>
    <s v="YD"/>
    <n v="149.86000000000001"/>
    <m/>
    <m/>
    <s v="Mtrs"/>
    <x v="93"/>
    <x v="0"/>
    <x v="94"/>
    <x v="0"/>
    <n v="1000"/>
    <m/>
    <n v="90"/>
    <s v="NO"/>
    <m/>
    <m/>
    <s v="Updated"/>
  </r>
  <r>
    <n v="578"/>
    <x v="0"/>
    <s v="VH"/>
    <s v="F326VHSH0563"/>
    <x v="0"/>
    <n v="0"/>
    <n v="1208655"/>
    <x v="21"/>
    <x v="21"/>
    <x v="1"/>
    <x v="1"/>
    <x v="1"/>
    <x v="71"/>
    <x v="14"/>
    <x v="20"/>
    <m/>
    <s v="Yarn Dyed"/>
    <x v="0"/>
    <s v="YD"/>
    <n v="149.86000000000001"/>
    <m/>
    <m/>
    <s v="Mtrs"/>
    <x v="93"/>
    <x v="0"/>
    <x v="94"/>
    <x v="0"/>
    <n v="1000"/>
    <m/>
    <n v="90"/>
    <s v="NO"/>
    <m/>
    <m/>
    <s v="Updated"/>
  </r>
  <r>
    <n v="579"/>
    <x v="0"/>
    <s v="VH"/>
    <s v="F326VHSH0787"/>
    <x v="0"/>
    <n v="0"/>
    <n v="1208655"/>
    <x v="21"/>
    <x v="21"/>
    <x v="1"/>
    <x v="1"/>
    <x v="1"/>
    <x v="71"/>
    <x v="14"/>
    <x v="20"/>
    <m/>
    <s v="Yarn Dyed"/>
    <x v="0"/>
    <s v="YD"/>
    <n v="149.86000000000001"/>
    <m/>
    <m/>
    <s v="Mtrs"/>
    <x v="93"/>
    <x v="0"/>
    <x v="94"/>
    <x v="0"/>
    <n v="1000"/>
    <m/>
    <n v="90"/>
    <s v="NO"/>
    <m/>
    <m/>
    <s v="Updated"/>
  </r>
  <r>
    <n v="580"/>
    <x v="0"/>
    <s v="VH"/>
    <s v="F326VHSH0788"/>
    <x v="0"/>
    <n v="0"/>
    <n v="1208655"/>
    <x v="21"/>
    <x v="21"/>
    <x v="1"/>
    <x v="1"/>
    <x v="1"/>
    <x v="71"/>
    <x v="14"/>
    <x v="20"/>
    <m/>
    <s v="Yarn Dyed"/>
    <x v="0"/>
    <s v="YD"/>
    <n v="149.86000000000001"/>
    <m/>
    <m/>
    <s v="Mtrs"/>
    <x v="93"/>
    <x v="0"/>
    <x v="94"/>
    <x v="0"/>
    <n v="1000"/>
    <m/>
    <n v="90"/>
    <s v="NO"/>
    <m/>
    <m/>
    <s v="Updated"/>
  </r>
  <r>
    <n v="581"/>
    <x v="0"/>
    <s v="VH"/>
    <s v="F326VHSH0789"/>
    <x v="0"/>
    <n v="0"/>
    <n v="1208655"/>
    <x v="21"/>
    <x v="21"/>
    <x v="1"/>
    <x v="1"/>
    <x v="1"/>
    <x v="71"/>
    <x v="14"/>
    <x v="20"/>
    <m/>
    <s v="Yarn Dyed"/>
    <x v="0"/>
    <s v="YD"/>
    <n v="149.86000000000001"/>
    <m/>
    <m/>
    <s v="Mtrs"/>
    <x v="93"/>
    <x v="0"/>
    <x v="94"/>
    <x v="0"/>
    <n v="1000"/>
    <m/>
    <n v="90"/>
    <s v="NO"/>
    <m/>
    <m/>
    <s v="Updated"/>
  </r>
  <r>
    <n v="582"/>
    <x v="0"/>
    <s v="VH"/>
    <s v="F326VHSH0790"/>
    <x v="0"/>
    <n v="0"/>
    <n v="1208655"/>
    <x v="21"/>
    <x v="21"/>
    <x v="1"/>
    <x v="1"/>
    <x v="1"/>
    <x v="71"/>
    <x v="14"/>
    <x v="20"/>
    <m/>
    <s v="Yarn Dyed"/>
    <x v="0"/>
    <s v="YD"/>
    <n v="149.86000000000001"/>
    <m/>
    <m/>
    <s v="Mtrs"/>
    <x v="93"/>
    <x v="0"/>
    <x v="94"/>
    <x v="0"/>
    <n v="1000"/>
    <m/>
    <n v="90"/>
    <s v="NO"/>
    <m/>
    <m/>
    <s v="Updated"/>
  </r>
  <r>
    <n v="583"/>
    <x v="0"/>
    <s v="VH"/>
    <s v="F326VHSH0791"/>
    <x v="0"/>
    <n v="0"/>
    <n v="1208655"/>
    <x v="21"/>
    <x v="21"/>
    <x v="1"/>
    <x v="1"/>
    <x v="1"/>
    <x v="71"/>
    <x v="14"/>
    <x v="20"/>
    <m/>
    <s v="Yarn Dyed"/>
    <x v="0"/>
    <s v="YD"/>
    <n v="149.86000000000001"/>
    <m/>
    <m/>
    <s v="Mtrs"/>
    <x v="93"/>
    <x v="0"/>
    <x v="94"/>
    <x v="0"/>
    <n v="1000"/>
    <m/>
    <n v="90"/>
    <s v="NO"/>
    <m/>
    <m/>
    <s v="Updated"/>
  </r>
  <r>
    <n v="584"/>
    <x v="0"/>
    <s v="VH"/>
    <s v="F326VHSH0792"/>
    <x v="0"/>
    <n v="0"/>
    <n v="1208655"/>
    <x v="21"/>
    <x v="21"/>
    <x v="1"/>
    <x v="1"/>
    <x v="1"/>
    <x v="71"/>
    <x v="14"/>
    <x v="20"/>
    <m/>
    <s v="Yarn Dyed"/>
    <x v="0"/>
    <s v="YD"/>
    <n v="149.86000000000001"/>
    <m/>
    <m/>
    <s v="Mtrs"/>
    <x v="93"/>
    <x v="0"/>
    <x v="94"/>
    <x v="0"/>
    <n v="1000"/>
    <m/>
    <n v="90"/>
    <s v="NO"/>
    <m/>
    <m/>
    <s v="Updated"/>
  </r>
  <r>
    <n v="585"/>
    <x v="0"/>
    <s v="VS"/>
    <s v="F326VSSH0797"/>
    <x v="0"/>
    <n v="0"/>
    <n v="1208655"/>
    <x v="21"/>
    <x v="21"/>
    <x v="1"/>
    <x v="1"/>
    <x v="45"/>
    <x v="72"/>
    <x v="15"/>
    <x v="21"/>
    <m/>
    <s v="Yarn Dyed"/>
    <x v="0"/>
    <s v="YD"/>
    <n v="149.86000000000001"/>
    <m/>
    <m/>
    <s v="Mtrs"/>
    <x v="94"/>
    <x v="0"/>
    <x v="95"/>
    <x v="0"/>
    <n v="1000"/>
    <m/>
    <n v="90"/>
    <s v="NO"/>
    <m/>
    <m/>
    <s v="Updated"/>
  </r>
  <r>
    <n v="586"/>
    <x v="0"/>
    <s v="VS"/>
    <s v="F326VSSH0798"/>
    <x v="0"/>
    <n v="0"/>
    <n v="1208655"/>
    <x v="21"/>
    <x v="21"/>
    <x v="1"/>
    <x v="1"/>
    <x v="45"/>
    <x v="72"/>
    <x v="15"/>
    <x v="21"/>
    <m/>
    <s v="Yarn Dyed"/>
    <x v="0"/>
    <s v="YD"/>
    <n v="149.86000000000001"/>
    <m/>
    <m/>
    <s v="Mtrs"/>
    <x v="94"/>
    <x v="0"/>
    <x v="95"/>
    <x v="0"/>
    <n v="1000"/>
    <m/>
    <n v="90"/>
    <s v="NO"/>
    <m/>
    <m/>
    <s v="Updated"/>
  </r>
  <r>
    <n v="587"/>
    <x v="0"/>
    <s v="VS"/>
    <s v="F326VSSH0799"/>
    <x v="0"/>
    <n v="0"/>
    <n v="1208655"/>
    <x v="21"/>
    <x v="21"/>
    <x v="1"/>
    <x v="1"/>
    <x v="45"/>
    <x v="72"/>
    <x v="15"/>
    <x v="21"/>
    <m/>
    <s v="Yarn Dyed"/>
    <x v="0"/>
    <s v="YD"/>
    <n v="149.86000000000001"/>
    <m/>
    <m/>
    <s v="Mtrs"/>
    <x v="94"/>
    <x v="0"/>
    <x v="95"/>
    <x v="0"/>
    <n v="1000"/>
    <m/>
    <n v="90"/>
    <s v="NO"/>
    <m/>
    <m/>
    <s v="Updated"/>
  </r>
  <r>
    <n v="588"/>
    <x v="0"/>
    <s v="VS"/>
    <s v="F326VSSH0800"/>
    <x v="0"/>
    <n v="0"/>
    <n v="1208655"/>
    <x v="21"/>
    <x v="21"/>
    <x v="1"/>
    <x v="1"/>
    <x v="45"/>
    <x v="72"/>
    <x v="15"/>
    <x v="21"/>
    <m/>
    <s v="Yarn Dyed"/>
    <x v="0"/>
    <s v="YD"/>
    <n v="149.86000000000001"/>
    <m/>
    <m/>
    <s v="Mtrs"/>
    <x v="94"/>
    <x v="0"/>
    <x v="95"/>
    <x v="0"/>
    <n v="1000"/>
    <m/>
    <n v="90"/>
    <s v="NO"/>
    <m/>
    <m/>
    <s v="Updated"/>
  </r>
  <r>
    <n v="589"/>
    <x v="0"/>
    <s v="VS"/>
    <s v="F326VSSH0803"/>
    <x v="0"/>
    <n v="0"/>
    <n v="1208655"/>
    <x v="21"/>
    <x v="21"/>
    <x v="1"/>
    <x v="1"/>
    <x v="46"/>
    <x v="73"/>
    <x v="7"/>
    <x v="2"/>
    <m/>
    <s v="Yarn Dyed"/>
    <x v="0"/>
    <s v="YD"/>
    <n v="149.86000000000001"/>
    <m/>
    <m/>
    <s v="Mtrs"/>
    <x v="95"/>
    <x v="0"/>
    <x v="96"/>
    <x v="0"/>
    <n v="1000"/>
    <m/>
    <n v="90"/>
    <s v="NO"/>
    <m/>
    <m/>
    <s v="Updated"/>
  </r>
  <r>
    <n v="590"/>
    <x v="0"/>
    <s v="VS"/>
    <s v="F326VSSH0804"/>
    <x v="0"/>
    <n v="0"/>
    <n v="1208655"/>
    <x v="21"/>
    <x v="21"/>
    <x v="1"/>
    <x v="1"/>
    <x v="46"/>
    <x v="73"/>
    <x v="7"/>
    <x v="2"/>
    <m/>
    <s v="Yarn Dyed"/>
    <x v="0"/>
    <s v="YD"/>
    <n v="149.86000000000001"/>
    <m/>
    <m/>
    <s v="Mtrs"/>
    <x v="95"/>
    <x v="0"/>
    <x v="96"/>
    <x v="0"/>
    <n v="1000"/>
    <m/>
    <n v="90"/>
    <s v="NO"/>
    <m/>
    <m/>
    <s v="Updated"/>
  </r>
  <r>
    <n v="591"/>
    <x v="0"/>
    <s v="VS"/>
    <s v="F326VSSH0805"/>
    <x v="0"/>
    <n v="0"/>
    <n v="1208655"/>
    <x v="21"/>
    <x v="21"/>
    <x v="1"/>
    <x v="1"/>
    <x v="46"/>
    <x v="73"/>
    <x v="7"/>
    <x v="2"/>
    <m/>
    <s v="Yarn Dyed"/>
    <x v="0"/>
    <s v="YD"/>
    <n v="149.86000000000001"/>
    <m/>
    <m/>
    <s v="Mtrs"/>
    <x v="95"/>
    <x v="0"/>
    <x v="96"/>
    <x v="0"/>
    <n v="1000"/>
    <m/>
    <n v="90"/>
    <s v="NO"/>
    <m/>
    <m/>
    <s v="Updated"/>
  </r>
  <r>
    <n v="592"/>
    <x v="0"/>
    <s v="VS"/>
    <s v="F326VSSH0806"/>
    <x v="0"/>
    <n v="0"/>
    <n v="1208655"/>
    <x v="21"/>
    <x v="21"/>
    <x v="1"/>
    <x v="1"/>
    <x v="46"/>
    <x v="73"/>
    <x v="7"/>
    <x v="2"/>
    <m/>
    <s v="Yarn Dyed"/>
    <x v="0"/>
    <s v="YD"/>
    <n v="149.86000000000001"/>
    <m/>
    <m/>
    <s v="Mtrs"/>
    <x v="95"/>
    <x v="0"/>
    <x v="96"/>
    <x v="0"/>
    <n v="1000"/>
    <m/>
    <n v="90"/>
    <s v="NO"/>
    <m/>
    <m/>
    <s v="Updated"/>
  </r>
  <r>
    <n v="593"/>
    <x v="0"/>
    <s v="VX"/>
    <s v="F326VXSH1182"/>
    <x v="0"/>
    <n v="0"/>
    <n v="1208655"/>
    <x v="21"/>
    <x v="21"/>
    <x v="1"/>
    <x v="1"/>
    <x v="47"/>
    <x v="74"/>
    <x v="6"/>
    <x v="2"/>
    <m/>
    <s v="Yarn Dyed"/>
    <x v="0"/>
    <s v="YD"/>
    <n v="149.86000000000001"/>
    <m/>
    <m/>
    <s v="Mtrs"/>
    <x v="96"/>
    <x v="0"/>
    <x v="97"/>
    <x v="0"/>
    <n v="1000"/>
    <m/>
    <n v="90"/>
    <s v="NO"/>
    <m/>
    <m/>
    <s v="Updated"/>
  </r>
  <r>
    <n v="594"/>
    <x v="0"/>
    <s v="VX"/>
    <s v="F326VXSH1183"/>
    <x v="0"/>
    <n v="0"/>
    <n v="1208655"/>
    <x v="21"/>
    <x v="21"/>
    <x v="1"/>
    <x v="1"/>
    <x v="47"/>
    <x v="74"/>
    <x v="6"/>
    <x v="2"/>
    <m/>
    <s v="Yarn Dyed"/>
    <x v="0"/>
    <s v="YD"/>
    <n v="149.86000000000001"/>
    <m/>
    <m/>
    <s v="Mtrs"/>
    <x v="96"/>
    <x v="0"/>
    <x v="97"/>
    <x v="0"/>
    <n v="1000"/>
    <m/>
    <n v="90"/>
    <s v="NO"/>
    <m/>
    <m/>
    <s v="Updated"/>
  </r>
  <r>
    <n v="595"/>
    <x v="0"/>
    <s v="VX"/>
    <s v="F326VXSH1184"/>
    <x v="0"/>
    <n v="0"/>
    <n v="1208655"/>
    <x v="21"/>
    <x v="21"/>
    <x v="1"/>
    <x v="1"/>
    <x v="47"/>
    <x v="74"/>
    <x v="6"/>
    <x v="2"/>
    <m/>
    <s v="Yarn Dyed"/>
    <x v="0"/>
    <s v="YD"/>
    <n v="149.86000000000001"/>
    <m/>
    <m/>
    <s v="Mtrs"/>
    <x v="96"/>
    <x v="0"/>
    <x v="97"/>
    <x v="0"/>
    <n v="1000"/>
    <m/>
    <n v="90"/>
    <s v="NO"/>
    <m/>
    <m/>
    <s v="Updated"/>
  </r>
  <r>
    <n v="596"/>
    <x v="0"/>
    <s v="VS"/>
    <s v="F326VSSH2757"/>
    <x v="0"/>
    <n v="0"/>
    <n v="1208655"/>
    <x v="21"/>
    <x v="21"/>
    <x v="1"/>
    <x v="1"/>
    <x v="19"/>
    <x v="75"/>
    <x v="4"/>
    <x v="2"/>
    <m/>
    <s v="Yarn Dyed"/>
    <x v="0"/>
    <s v="YD"/>
    <n v="149.86000000000001"/>
    <m/>
    <m/>
    <s v="Mtrs"/>
    <x v="97"/>
    <x v="0"/>
    <x v="98"/>
    <x v="0"/>
    <n v="1000"/>
    <m/>
    <n v="90"/>
    <s v="NO"/>
    <m/>
    <m/>
    <s v="Updated"/>
  </r>
  <r>
    <n v="597"/>
    <x v="0"/>
    <s v="VS"/>
    <s v="F326VSSH2758"/>
    <x v="0"/>
    <n v="0"/>
    <n v="1208655"/>
    <x v="21"/>
    <x v="21"/>
    <x v="1"/>
    <x v="1"/>
    <x v="19"/>
    <x v="75"/>
    <x v="4"/>
    <x v="2"/>
    <m/>
    <s v="Yarn Dyed"/>
    <x v="0"/>
    <s v="YD"/>
    <n v="149.86000000000001"/>
    <m/>
    <m/>
    <s v="Mtrs"/>
    <x v="97"/>
    <x v="0"/>
    <x v="98"/>
    <x v="0"/>
    <n v="1000"/>
    <m/>
    <n v="90"/>
    <s v="NO"/>
    <m/>
    <m/>
    <s v="Updated"/>
  </r>
  <r>
    <n v="598"/>
    <x v="0"/>
    <s v="VS"/>
    <s v="F326VSSH3134"/>
    <x v="0"/>
    <n v="0"/>
    <n v="1208655"/>
    <x v="21"/>
    <x v="21"/>
    <x v="1"/>
    <x v="1"/>
    <x v="48"/>
    <x v="76"/>
    <x v="7"/>
    <x v="2"/>
    <m/>
    <s v="Yarn Dyed"/>
    <x v="0"/>
    <s v="YD"/>
    <n v="147.32"/>
    <m/>
    <m/>
    <s v="Mtrs"/>
    <x v="98"/>
    <x v="0"/>
    <x v="99"/>
    <x v="0"/>
    <n v="1000"/>
    <m/>
    <n v="90"/>
    <s v="NO"/>
    <m/>
    <m/>
    <s v="Updated"/>
  </r>
  <r>
    <n v="599"/>
    <x v="0"/>
    <s v="VS"/>
    <s v="F326VSSH3135"/>
    <x v="0"/>
    <n v="0"/>
    <n v="1208655"/>
    <x v="21"/>
    <x v="21"/>
    <x v="1"/>
    <x v="1"/>
    <x v="48"/>
    <x v="76"/>
    <x v="7"/>
    <x v="2"/>
    <m/>
    <s v="Yarn Dyed"/>
    <x v="0"/>
    <s v="YD"/>
    <n v="147.32"/>
    <m/>
    <m/>
    <s v="Mtrs"/>
    <x v="98"/>
    <x v="0"/>
    <x v="99"/>
    <x v="0"/>
    <n v="1000"/>
    <m/>
    <n v="90"/>
    <s v="NO"/>
    <m/>
    <m/>
    <s v="Updated"/>
  </r>
  <r>
    <n v="600"/>
    <x v="0"/>
    <s v="VS"/>
    <s v="F326VSSH3136"/>
    <x v="0"/>
    <n v="0"/>
    <n v="1208655"/>
    <x v="21"/>
    <x v="21"/>
    <x v="1"/>
    <x v="1"/>
    <x v="48"/>
    <x v="76"/>
    <x v="7"/>
    <x v="2"/>
    <m/>
    <s v="Yarn Dyed"/>
    <x v="0"/>
    <s v="YD"/>
    <n v="147.32"/>
    <m/>
    <m/>
    <s v="Mtrs"/>
    <x v="98"/>
    <x v="0"/>
    <x v="99"/>
    <x v="0"/>
    <n v="1000"/>
    <m/>
    <n v="90"/>
    <s v="NO"/>
    <m/>
    <m/>
    <s v="Updated"/>
  </r>
  <r>
    <n v="601"/>
    <x v="0"/>
    <s v="VS"/>
    <s v="F326VSSH3137"/>
    <x v="0"/>
    <n v="0"/>
    <n v="1208655"/>
    <x v="21"/>
    <x v="21"/>
    <x v="1"/>
    <x v="1"/>
    <x v="48"/>
    <x v="76"/>
    <x v="7"/>
    <x v="2"/>
    <m/>
    <s v="Yarn Dyed"/>
    <x v="0"/>
    <s v="YD"/>
    <n v="147.32"/>
    <m/>
    <m/>
    <s v="Mtrs"/>
    <x v="98"/>
    <x v="0"/>
    <x v="99"/>
    <x v="0"/>
    <n v="1000"/>
    <m/>
    <n v="90"/>
    <s v="NO"/>
    <m/>
    <m/>
    <s v="Updated"/>
  </r>
  <r>
    <n v="602"/>
    <x v="0"/>
    <s v="VS"/>
    <s v="F326VSSH3138"/>
    <x v="0"/>
    <n v="0"/>
    <n v="1208655"/>
    <x v="21"/>
    <x v="21"/>
    <x v="1"/>
    <x v="1"/>
    <x v="48"/>
    <x v="76"/>
    <x v="7"/>
    <x v="2"/>
    <m/>
    <s v="Yarn Dyed"/>
    <x v="0"/>
    <s v="YD"/>
    <n v="147.32"/>
    <m/>
    <m/>
    <s v="Mtrs"/>
    <x v="98"/>
    <x v="0"/>
    <x v="99"/>
    <x v="0"/>
    <n v="1000"/>
    <m/>
    <n v="90"/>
    <s v="NO"/>
    <m/>
    <m/>
    <s v="Updated"/>
  </r>
  <r>
    <n v="603"/>
    <x v="0"/>
    <s v="VS"/>
    <s v="F326VSSH3139"/>
    <x v="0"/>
    <n v="0"/>
    <n v="1208655"/>
    <x v="21"/>
    <x v="21"/>
    <x v="1"/>
    <x v="1"/>
    <x v="48"/>
    <x v="76"/>
    <x v="7"/>
    <x v="2"/>
    <m/>
    <s v="Yarn Dyed"/>
    <x v="0"/>
    <s v="YD"/>
    <n v="147.32"/>
    <m/>
    <m/>
    <s v="Mtrs"/>
    <x v="98"/>
    <x v="0"/>
    <x v="99"/>
    <x v="0"/>
    <n v="1000"/>
    <m/>
    <n v="90"/>
    <s v="NO"/>
    <m/>
    <m/>
    <s v="Updated"/>
  </r>
  <r>
    <n v="604"/>
    <x v="0"/>
    <s v="VS"/>
    <s v="F326VSSH3140"/>
    <x v="0"/>
    <n v="0"/>
    <n v="1208655"/>
    <x v="21"/>
    <x v="21"/>
    <x v="1"/>
    <x v="1"/>
    <x v="48"/>
    <x v="76"/>
    <x v="7"/>
    <x v="2"/>
    <m/>
    <s v="Yarn Dyed"/>
    <x v="0"/>
    <s v="YD"/>
    <n v="147.32"/>
    <m/>
    <m/>
    <s v="Mtrs"/>
    <x v="98"/>
    <x v="0"/>
    <x v="99"/>
    <x v="0"/>
    <n v="1000"/>
    <m/>
    <n v="90"/>
    <s v="NO"/>
    <m/>
    <m/>
    <s v="Updated"/>
  </r>
  <r>
    <n v="605"/>
    <x v="0"/>
    <s v="VS"/>
    <s v="F326VSSH3141"/>
    <x v="0"/>
    <n v="0"/>
    <n v="1208655"/>
    <x v="21"/>
    <x v="21"/>
    <x v="1"/>
    <x v="1"/>
    <x v="48"/>
    <x v="76"/>
    <x v="7"/>
    <x v="2"/>
    <m/>
    <s v="Yarn Dyed"/>
    <x v="0"/>
    <s v="YD"/>
    <n v="147.32"/>
    <m/>
    <m/>
    <s v="Mtrs"/>
    <x v="98"/>
    <x v="0"/>
    <x v="99"/>
    <x v="0"/>
    <n v="1000"/>
    <m/>
    <n v="90"/>
    <s v="NO"/>
    <m/>
    <m/>
    <s v="Updated"/>
  </r>
  <r>
    <n v="606"/>
    <x v="0"/>
    <s v="VS"/>
    <s v="F326VSSH3142"/>
    <x v="0"/>
    <n v="0"/>
    <n v="1208655"/>
    <x v="21"/>
    <x v="21"/>
    <x v="1"/>
    <x v="1"/>
    <x v="48"/>
    <x v="76"/>
    <x v="7"/>
    <x v="2"/>
    <m/>
    <s v="Yarn Dyed"/>
    <x v="0"/>
    <s v="YD"/>
    <n v="147.32"/>
    <m/>
    <m/>
    <s v="Mtrs"/>
    <x v="98"/>
    <x v="0"/>
    <x v="99"/>
    <x v="0"/>
    <n v="1000"/>
    <m/>
    <n v="90"/>
    <s v="NO"/>
    <m/>
    <m/>
    <s v="Updated"/>
  </r>
  <r>
    <n v="607"/>
    <x v="0"/>
    <s v="VS"/>
    <s v="F326VSSH3143"/>
    <x v="0"/>
    <n v="0"/>
    <n v="1208655"/>
    <x v="21"/>
    <x v="21"/>
    <x v="1"/>
    <x v="1"/>
    <x v="48"/>
    <x v="76"/>
    <x v="7"/>
    <x v="2"/>
    <m/>
    <s v="Yarn Dyed"/>
    <x v="0"/>
    <s v="YD"/>
    <n v="147.32"/>
    <m/>
    <m/>
    <s v="Mtrs"/>
    <x v="98"/>
    <x v="0"/>
    <x v="99"/>
    <x v="0"/>
    <n v="1000"/>
    <m/>
    <n v="90"/>
    <s v="NO"/>
    <m/>
    <m/>
    <s v="Updated"/>
  </r>
  <r>
    <n v="608"/>
    <x v="0"/>
    <s v="VS"/>
    <s v="F326VSSH3144"/>
    <x v="0"/>
    <n v="0"/>
    <n v="1208655"/>
    <x v="21"/>
    <x v="21"/>
    <x v="1"/>
    <x v="1"/>
    <x v="48"/>
    <x v="76"/>
    <x v="7"/>
    <x v="2"/>
    <m/>
    <s v="Yarn Dyed"/>
    <x v="0"/>
    <s v="YD"/>
    <n v="147.32"/>
    <m/>
    <m/>
    <s v="Mtrs"/>
    <x v="98"/>
    <x v="0"/>
    <x v="99"/>
    <x v="0"/>
    <n v="1000"/>
    <m/>
    <n v="90"/>
    <s v="NO"/>
    <m/>
    <m/>
    <s v="Updated"/>
  </r>
  <r>
    <n v="609"/>
    <x v="0"/>
    <s v="VS"/>
    <s v="F326VSSH3145"/>
    <x v="0"/>
    <n v="0"/>
    <n v="1208655"/>
    <x v="21"/>
    <x v="21"/>
    <x v="1"/>
    <x v="1"/>
    <x v="48"/>
    <x v="76"/>
    <x v="7"/>
    <x v="2"/>
    <m/>
    <s v="Yarn Dyed"/>
    <x v="0"/>
    <s v="YD"/>
    <n v="147.32"/>
    <m/>
    <m/>
    <s v="Mtrs"/>
    <x v="98"/>
    <x v="0"/>
    <x v="99"/>
    <x v="0"/>
    <n v="1000"/>
    <m/>
    <n v="90"/>
    <s v="NO"/>
    <m/>
    <m/>
    <s v="Updated"/>
  </r>
  <r>
    <n v="610"/>
    <x v="0"/>
    <s v="VS"/>
    <s v="F326VSSH3146"/>
    <x v="0"/>
    <n v="0"/>
    <n v="1208655"/>
    <x v="21"/>
    <x v="21"/>
    <x v="1"/>
    <x v="1"/>
    <x v="48"/>
    <x v="76"/>
    <x v="7"/>
    <x v="2"/>
    <m/>
    <s v="Yarn Dyed"/>
    <x v="0"/>
    <s v="YD"/>
    <n v="147.32"/>
    <m/>
    <m/>
    <s v="Mtrs"/>
    <x v="98"/>
    <x v="0"/>
    <x v="99"/>
    <x v="0"/>
    <n v="1000"/>
    <m/>
    <n v="90"/>
    <s v="NO"/>
    <m/>
    <m/>
    <s v="Updated"/>
  </r>
  <r>
    <n v="611"/>
    <x v="0"/>
    <s v="VS"/>
    <s v="F326VSSH3147"/>
    <x v="0"/>
    <n v="0"/>
    <n v="1208655"/>
    <x v="21"/>
    <x v="21"/>
    <x v="1"/>
    <x v="1"/>
    <x v="48"/>
    <x v="76"/>
    <x v="7"/>
    <x v="2"/>
    <m/>
    <s v="Yarn Dyed"/>
    <x v="0"/>
    <s v="YD"/>
    <n v="147.32"/>
    <m/>
    <m/>
    <s v="Mtrs"/>
    <x v="98"/>
    <x v="0"/>
    <x v="99"/>
    <x v="0"/>
    <n v="1000"/>
    <m/>
    <n v="90"/>
    <s v="NO"/>
    <m/>
    <m/>
    <s v="Updated"/>
  </r>
  <r>
    <n v="612"/>
    <x v="0"/>
    <s v="VS"/>
    <s v="F326VSSH3148"/>
    <x v="0"/>
    <n v="0"/>
    <n v="1208655"/>
    <x v="21"/>
    <x v="21"/>
    <x v="1"/>
    <x v="1"/>
    <x v="48"/>
    <x v="76"/>
    <x v="7"/>
    <x v="2"/>
    <m/>
    <s v="Yarn Dyed"/>
    <x v="0"/>
    <s v="YD"/>
    <n v="147.32"/>
    <m/>
    <m/>
    <s v="Mtrs"/>
    <x v="98"/>
    <x v="0"/>
    <x v="99"/>
    <x v="0"/>
    <n v="1000"/>
    <m/>
    <n v="90"/>
    <s v="NO"/>
    <m/>
    <m/>
    <s v="Updated"/>
  </r>
  <r>
    <n v="613"/>
    <x v="0"/>
    <s v="VS"/>
    <s v="F326VSSH3149"/>
    <x v="0"/>
    <n v="0"/>
    <n v="1208655"/>
    <x v="21"/>
    <x v="21"/>
    <x v="1"/>
    <x v="1"/>
    <x v="48"/>
    <x v="76"/>
    <x v="7"/>
    <x v="2"/>
    <m/>
    <s v="Yarn Dyed"/>
    <x v="0"/>
    <s v="YD"/>
    <n v="147.32"/>
    <m/>
    <m/>
    <s v="Mtrs"/>
    <x v="98"/>
    <x v="0"/>
    <x v="99"/>
    <x v="0"/>
    <n v="1000"/>
    <m/>
    <n v="90"/>
    <s v="NO"/>
    <m/>
    <m/>
    <s v="Updated"/>
  </r>
  <r>
    <n v="614"/>
    <x v="0"/>
    <s v="VS"/>
    <s v="F326VSSH3150"/>
    <x v="0"/>
    <n v="0"/>
    <n v="1208655"/>
    <x v="21"/>
    <x v="21"/>
    <x v="1"/>
    <x v="1"/>
    <x v="48"/>
    <x v="76"/>
    <x v="7"/>
    <x v="2"/>
    <m/>
    <s v="Yarn Dyed"/>
    <x v="0"/>
    <s v="YD"/>
    <n v="147.32"/>
    <m/>
    <m/>
    <s v="Mtrs"/>
    <x v="98"/>
    <x v="0"/>
    <x v="99"/>
    <x v="0"/>
    <n v="1000"/>
    <m/>
    <n v="90"/>
    <s v="NO"/>
    <m/>
    <m/>
    <s v="Updated"/>
  </r>
  <r>
    <n v="615"/>
    <x v="0"/>
    <s v="VS"/>
    <s v="F326VSSH3151"/>
    <x v="0"/>
    <n v="0"/>
    <n v="1208655"/>
    <x v="21"/>
    <x v="21"/>
    <x v="1"/>
    <x v="1"/>
    <x v="48"/>
    <x v="76"/>
    <x v="7"/>
    <x v="2"/>
    <m/>
    <s v="Yarn Dyed"/>
    <x v="0"/>
    <s v="YD"/>
    <n v="147.32"/>
    <m/>
    <m/>
    <s v="Mtrs"/>
    <x v="98"/>
    <x v="0"/>
    <x v="99"/>
    <x v="0"/>
    <n v="1000"/>
    <m/>
    <n v="90"/>
    <s v="NO"/>
    <m/>
    <m/>
    <s v="Updated"/>
  </r>
  <r>
    <n v="616"/>
    <x v="0"/>
    <s v="VS"/>
    <s v="F326VSSH3152"/>
    <x v="0"/>
    <n v="0"/>
    <n v="1208655"/>
    <x v="21"/>
    <x v="21"/>
    <x v="1"/>
    <x v="1"/>
    <x v="48"/>
    <x v="76"/>
    <x v="7"/>
    <x v="2"/>
    <m/>
    <s v="Yarn Dyed"/>
    <x v="0"/>
    <s v="YD"/>
    <n v="147.32"/>
    <m/>
    <m/>
    <s v="Mtrs"/>
    <x v="98"/>
    <x v="0"/>
    <x v="99"/>
    <x v="0"/>
    <n v="1000"/>
    <m/>
    <n v="90"/>
    <s v="NO"/>
    <m/>
    <m/>
    <s v="Updated"/>
  </r>
  <r>
    <n v="617"/>
    <x v="0"/>
    <s v="VS"/>
    <s v="F326VSSH3159"/>
    <x v="0"/>
    <n v="0"/>
    <n v="1208655"/>
    <x v="21"/>
    <x v="21"/>
    <x v="1"/>
    <x v="1"/>
    <x v="49"/>
    <x v="75"/>
    <x v="5"/>
    <x v="2"/>
    <m/>
    <s v="Yarn Dyed"/>
    <x v="0"/>
    <s v="YD"/>
    <n v="149.86000000000001"/>
    <m/>
    <m/>
    <s v="Mtrs"/>
    <x v="94"/>
    <x v="0"/>
    <x v="95"/>
    <x v="0"/>
    <n v="1000"/>
    <m/>
    <n v="90"/>
    <s v="NO"/>
    <m/>
    <m/>
    <s v="Updated"/>
  </r>
  <r>
    <n v="618"/>
    <x v="0"/>
    <s v="VS"/>
    <s v="F326VSSH3160"/>
    <x v="0"/>
    <n v="0"/>
    <n v="1208655"/>
    <x v="21"/>
    <x v="21"/>
    <x v="1"/>
    <x v="1"/>
    <x v="49"/>
    <x v="75"/>
    <x v="5"/>
    <x v="2"/>
    <m/>
    <s v="Yarn Dyed"/>
    <x v="0"/>
    <s v="YD"/>
    <n v="149.86000000000001"/>
    <m/>
    <m/>
    <s v="Mtrs"/>
    <x v="94"/>
    <x v="0"/>
    <x v="95"/>
    <x v="0"/>
    <n v="1000"/>
    <m/>
    <n v="90"/>
    <s v="NO"/>
    <m/>
    <m/>
    <s v="Updated"/>
  </r>
  <r>
    <n v="619"/>
    <x v="0"/>
    <s v="VS"/>
    <s v="F326VSSH3161"/>
    <x v="0"/>
    <n v="0"/>
    <n v="1208655"/>
    <x v="21"/>
    <x v="21"/>
    <x v="1"/>
    <x v="1"/>
    <x v="49"/>
    <x v="75"/>
    <x v="5"/>
    <x v="2"/>
    <m/>
    <s v="Yarn Dyed"/>
    <x v="0"/>
    <s v="YD"/>
    <n v="149.86000000000001"/>
    <m/>
    <m/>
    <s v="Mtrs"/>
    <x v="94"/>
    <x v="0"/>
    <x v="95"/>
    <x v="0"/>
    <n v="1000"/>
    <m/>
    <n v="90"/>
    <s v="NO"/>
    <m/>
    <m/>
    <s v="Updated"/>
  </r>
  <r>
    <n v="620"/>
    <x v="0"/>
    <s v="VS"/>
    <s v="F326VSSH3162"/>
    <x v="0"/>
    <n v="0"/>
    <n v="1208655"/>
    <x v="21"/>
    <x v="21"/>
    <x v="1"/>
    <x v="1"/>
    <x v="49"/>
    <x v="75"/>
    <x v="5"/>
    <x v="2"/>
    <m/>
    <s v="Yarn Dyed"/>
    <x v="0"/>
    <s v="YD"/>
    <n v="149.86000000000001"/>
    <m/>
    <m/>
    <s v="Mtrs"/>
    <x v="94"/>
    <x v="0"/>
    <x v="95"/>
    <x v="0"/>
    <n v="1000"/>
    <m/>
    <n v="90"/>
    <s v="NO"/>
    <m/>
    <m/>
    <s v="Updated"/>
  </r>
  <r>
    <n v="621"/>
    <x v="0"/>
    <s v="VS"/>
    <s v="F326VSSH2598"/>
    <x v="0"/>
    <n v="0"/>
    <n v="1208655"/>
    <x v="21"/>
    <x v="21"/>
    <x v="1"/>
    <x v="1"/>
    <x v="49"/>
    <x v="75"/>
    <x v="5"/>
    <x v="2"/>
    <m/>
    <s v="Yarn Dyed"/>
    <x v="0"/>
    <s v="YD"/>
    <n v="149.86000000000001"/>
    <m/>
    <m/>
    <s v="Mtrs"/>
    <x v="94"/>
    <x v="0"/>
    <x v="95"/>
    <x v="0"/>
    <n v="1000"/>
    <m/>
    <n v="90"/>
    <s v="NO"/>
    <m/>
    <m/>
    <s v="Updated"/>
  </r>
  <r>
    <n v="622"/>
    <x v="0"/>
    <s v="VS"/>
    <s v="F326VSSH2588"/>
    <x v="0"/>
    <n v="0"/>
    <n v="1208655"/>
    <x v="21"/>
    <x v="21"/>
    <x v="1"/>
    <x v="1"/>
    <x v="45"/>
    <x v="72"/>
    <x v="15"/>
    <x v="21"/>
    <m/>
    <s v="Yarn Dyed"/>
    <x v="0"/>
    <s v="YD"/>
    <n v="149.86000000000001"/>
    <m/>
    <m/>
    <s v="Mtrs"/>
    <x v="94"/>
    <x v="0"/>
    <x v="95"/>
    <x v="0"/>
    <n v="1000"/>
    <m/>
    <n v="90"/>
    <s v="NO"/>
    <m/>
    <m/>
    <s v="Updated"/>
  </r>
  <r>
    <n v="623"/>
    <x v="0"/>
    <s v="VS"/>
    <s v="F326VSSH2589"/>
    <x v="0"/>
    <n v="0"/>
    <n v="1208655"/>
    <x v="21"/>
    <x v="21"/>
    <x v="1"/>
    <x v="1"/>
    <x v="45"/>
    <x v="72"/>
    <x v="15"/>
    <x v="21"/>
    <m/>
    <s v="Yarn Dyed"/>
    <x v="0"/>
    <s v="YD"/>
    <n v="149.86000000000001"/>
    <m/>
    <m/>
    <s v="Mtrs"/>
    <x v="94"/>
    <x v="0"/>
    <x v="95"/>
    <x v="0"/>
    <n v="1000"/>
    <m/>
    <n v="90"/>
    <s v="NO"/>
    <m/>
    <m/>
    <s v="Updated"/>
  </r>
  <r>
    <n v="624"/>
    <x v="0"/>
    <s v="VS"/>
    <s v="F326VSSH2590"/>
    <x v="0"/>
    <n v="0"/>
    <n v="1208655"/>
    <x v="21"/>
    <x v="21"/>
    <x v="1"/>
    <x v="1"/>
    <x v="45"/>
    <x v="72"/>
    <x v="15"/>
    <x v="21"/>
    <m/>
    <s v="Yarn Dyed"/>
    <x v="0"/>
    <s v="YD"/>
    <n v="149.86000000000001"/>
    <m/>
    <m/>
    <s v="Mtrs"/>
    <x v="94"/>
    <x v="0"/>
    <x v="95"/>
    <x v="0"/>
    <n v="1000"/>
    <m/>
    <n v="90"/>
    <s v="NO"/>
    <m/>
    <m/>
    <s v="Updated"/>
  </r>
  <r>
    <n v="625"/>
    <x v="0"/>
    <s v="VS"/>
    <s v="F326VSSH2591"/>
    <x v="0"/>
    <n v="0"/>
    <n v="1208655"/>
    <x v="21"/>
    <x v="21"/>
    <x v="1"/>
    <x v="1"/>
    <x v="45"/>
    <x v="72"/>
    <x v="15"/>
    <x v="21"/>
    <m/>
    <s v="Yarn Dyed"/>
    <x v="0"/>
    <s v="YD"/>
    <n v="149.86000000000001"/>
    <m/>
    <m/>
    <s v="Mtrs"/>
    <x v="94"/>
    <x v="0"/>
    <x v="95"/>
    <x v="0"/>
    <n v="1000"/>
    <m/>
    <n v="90"/>
    <s v="NO"/>
    <m/>
    <m/>
    <s v="Updated"/>
  </r>
  <r>
    <n v="626"/>
    <x v="0"/>
    <s v="VS"/>
    <s v="F326VSSH2592"/>
    <x v="0"/>
    <n v="0"/>
    <n v="1208655"/>
    <x v="21"/>
    <x v="21"/>
    <x v="1"/>
    <x v="1"/>
    <x v="45"/>
    <x v="72"/>
    <x v="15"/>
    <x v="21"/>
    <m/>
    <s v="Yarn Dyed"/>
    <x v="0"/>
    <s v="YD"/>
    <n v="149.86000000000001"/>
    <m/>
    <m/>
    <s v="Mtrs"/>
    <x v="94"/>
    <x v="0"/>
    <x v="95"/>
    <x v="0"/>
    <n v="1000"/>
    <m/>
    <n v="90"/>
    <s v="NO"/>
    <m/>
    <m/>
    <s v="Updated"/>
  </r>
  <r>
    <n v="627"/>
    <x v="0"/>
    <s v="VS"/>
    <s v="F326VSSH2593"/>
    <x v="0"/>
    <n v="0"/>
    <n v="1208655"/>
    <x v="21"/>
    <x v="21"/>
    <x v="1"/>
    <x v="1"/>
    <x v="45"/>
    <x v="72"/>
    <x v="15"/>
    <x v="21"/>
    <m/>
    <s v="Yarn Dyed"/>
    <x v="0"/>
    <s v="YD"/>
    <n v="149.86000000000001"/>
    <m/>
    <m/>
    <s v="Mtrs"/>
    <x v="94"/>
    <x v="0"/>
    <x v="95"/>
    <x v="0"/>
    <n v="1000"/>
    <m/>
    <n v="90"/>
    <s v="NO"/>
    <m/>
    <m/>
    <s v="Updated"/>
  </r>
  <r>
    <n v="628"/>
    <x v="0"/>
    <s v="VS"/>
    <s v="F326VSSH3170"/>
    <x v="0"/>
    <n v="0"/>
    <n v="1208655"/>
    <x v="21"/>
    <x v="21"/>
    <x v="1"/>
    <x v="1"/>
    <x v="45"/>
    <x v="72"/>
    <x v="15"/>
    <x v="21"/>
    <m/>
    <s v="Yarn Dyed"/>
    <x v="0"/>
    <s v="YD"/>
    <n v="149.86000000000001"/>
    <m/>
    <m/>
    <s v="Mtrs"/>
    <x v="94"/>
    <x v="0"/>
    <x v="95"/>
    <x v="0"/>
    <n v="1000"/>
    <m/>
    <n v="90"/>
    <s v="NO"/>
    <m/>
    <m/>
    <s v="Updated"/>
  </r>
  <r>
    <n v="629"/>
    <x v="0"/>
    <s v="VS"/>
    <s v="F326VSSH3171"/>
    <x v="0"/>
    <n v="0"/>
    <n v="1208655"/>
    <x v="21"/>
    <x v="21"/>
    <x v="1"/>
    <x v="1"/>
    <x v="45"/>
    <x v="72"/>
    <x v="15"/>
    <x v="21"/>
    <m/>
    <s v="Yarn Dyed"/>
    <x v="0"/>
    <s v="YD"/>
    <n v="149.86000000000001"/>
    <m/>
    <m/>
    <s v="Mtrs"/>
    <x v="94"/>
    <x v="0"/>
    <x v="95"/>
    <x v="0"/>
    <n v="1000"/>
    <m/>
    <n v="90"/>
    <s v="NO"/>
    <m/>
    <m/>
    <s v="Updated"/>
  </r>
  <r>
    <n v="630"/>
    <x v="0"/>
    <s v="VS"/>
    <s v="F326VSSH3188"/>
    <x v="0"/>
    <n v="0"/>
    <n v="1208655"/>
    <x v="21"/>
    <x v="21"/>
    <x v="1"/>
    <x v="1"/>
    <x v="45"/>
    <x v="72"/>
    <x v="15"/>
    <x v="21"/>
    <m/>
    <s v="Yarn Dyed"/>
    <x v="0"/>
    <s v="YD"/>
    <n v="149.86000000000001"/>
    <m/>
    <m/>
    <s v="Mtrs"/>
    <x v="94"/>
    <x v="0"/>
    <x v="95"/>
    <x v="0"/>
    <n v="1000"/>
    <m/>
    <n v="90"/>
    <s v="NO"/>
    <m/>
    <m/>
    <s v="Updated"/>
  </r>
  <r>
    <n v="631"/>
    <x v="0"/>
    <s v="VS"/>
    <s v="F326VSSH3179"/>
    <x v="0"/>
    <n v="0"/>
    <n v="1208655"/>
    <x v="21"/>
    <x v="21"/>
    <x v="1"/>
    <x v="1"/>
    <x v="19"/>
    <x v="75"/>
    <x v="2"/>
    <x v="2"/>
    <m/>
    <s v="Yarn Dyed"/>
    <x v="0"/>
    <s v="YD"/>
    <n v="149.86000000000001"/>
    <m/>
    <m/>
    <s v="Mtrs"/>
    <x v="97"/>
    <x v="0"/>
    <x v="98"/>
    <x v="0"/>
    <n v="1000"/>
    <m/>
    <n v="90"/>
    <s v="NO"/>
    <m/>
    <m/>
    <s v="Updated"/>
  </r>
  <r>
    <n v="632"/>
    <x v="0"/>
    <s v="VS"/>
    <s v="F326VSSH3180"/>
    <x v="0"/>
    <n v="0"/>
    <n v="1208655"/>
    <x v="21"/>
    <x v="21"/>
    <x v="1"/>
    <x v="1"/>
    <x v="19"/>
    <x v="75"/>
    <x v="2"/>
    <x v="2"/>
    <m/>
    <s v="Yarn Dyed"/>
    <x v="0"/>
    <s v="YD"/>
    <n v="149.86000000000001"/>
    <m/>
    <m/>
    <s v="Mtrs"/>
    <x v="97"/>
    <x v="0"/>
    <x v="98"/>
    <x v="0"/>
    <n v="1000"/>
    <m/>
    <n v="90"/>
    <s v="NO"/>
    <m/>
    <m/>
    <s v="Updated"/>
  </r>
  <r>
    <n v="633"/>
    <x v="0"/>
    <s v="VS"/>
    <s v="F326VSSH3181"/>
    <x v="0"/>
    <n v="0"/>
    <n v="1208655"/>
    <x v="21"/>
    <x v="21"/>
    <x v="1"/>
    <x v="1"/>
    <x v="19"/>
    <x v="75"/>
    <x v="2"/>
    <x v="2"/>
    <m/>
    <s v="Yarn Dyed"/>
    <x v="0"/>
    <s v="YD"/>
    <n v="149.86000000000001"/>
    <m/>
    <m/>
    <s v="Mtrs"/>
    <x v="97"/>
    <x v="0"/>
    <x v="98"/>
    <x v="0"/>
    <n v="1000"/>
    <m/>
    <n v="90"/>
    <s v="NO"/>
    <m/>
    <m/>
    <s v="Updated"/>
  </r>
  <r>
    <n v="634"/>
    <x v="0"/>
    <s v="VS"/>
    <s v="F326VSSH3182"/>
    <x v="0"/>
    <n v="0"/>
    <n v="1208655"/>
    <x v="21"/>
    <x v="21"/>
    <x v="1"/>
    <x v="1"/>
    <x v="19"/>
    <x v="75"/>
    <x v="2"/>
    <x v="2"/>
    <m/>
    <s v="Yarn Dyed"/>
    <x v="0"/>
    <s v="YD"/>
    <n v="149.86000000000001"/>
    <m/>
    <m/>
    <s v="Mtrs"/>
    <x v="97"/>
    <x v="0"/>
    <x v="98"/>
    <x v="0"/>
    <n v="1000"/>
    <m/>
    <n v="90"/>
    <s v="NO"/>
    <m/>
    <m/>
    <s v="Updated"/>
  </r>
  <r>
    <n v="635"/>
    <x v="0"/>
    <s v="VS"/>
    <s v="F326VSSH3183"/>
    <x v="0"/>
    <n v="0"/>
    <n v="1208655"/>
    <x v="21"/>
    <x v="21"/>
    <x v="1"/>
    <x v="1"/>
    <x v="19"/>
    <x v="75"/>
    <x v="2"/>
    <x v="2"/>
    <m/>
    <s v="Yarn Dyed"/>
    <x v="0"/>
    <s v="YD"/>
    <n v="149.86000000000001"/>
    <m/>
    <m/>
    <s v="Mtrs"/>
    <x v="97"/>
    <x v="0"/>
    <x v="98"/>
    <x v="0"/>
    <n v="1000"/>
    <m/>
    <n v="90"/>
    <s v="NO"/>
    <m/>
    <m/>
    <s v="Updated"/>
  </r>
  <r>
    <n v="636"/>
    <x v="0"/>
    <s v="VS"/>
    <s v="F326VSSH3191"/>
    <x v="0"/>
    <n v="0"/>
    <n v="1208655"/>
    <x v="21"/>
    <x v="21"/>
    <x v="1"/>
    <x v="1"/>
    <x v="48"/>
    <x v="76"/>
    <x v="7"/>
    <x v="2"/>
    <m/>
    <s v="Yarn Dyed"/>
    <x v="0"/>
    <s v="YD"/>
    <n v="147.32"/>
    <m/>
    <m/>
    <s v="Mtrs"/>
    <x v="98"/>
    <x v="0"/>
    <x v="99"/>
    <x v="0"/>
    <n v="1000"/>
    <m/>
    <n v="90"/>
    <s v="NO"/>
    <m/>
    <m/>
    <s v="Updated"/>
  </r>
  <r>
    <n v="637"/>
    <x v="0"/>
    <s v="VS"/>
    <s v="F326VSSH3192"/>
    <x v="0"/>
    <n v="0"/>
    <n v="1208655"/>
    <x v="21"/>
    <x v="21"/>
    <x v="1"/>
    <x v="1"/>
    <x v="48"/>
    <x v="76"/>
    <x v="7"/>
    <x v="2"/>
    <m/>
    <s v="Yarn Dyed"/>
    <x v="0"/>
    <s v="YD"/>
    <n v="147.32"/>
    <m/>
    <m/>
    <s v="Mtrs"/>
    <x v="98"/>
    <x v="0"/>
    <x v="99"/>
    <x v="0"/>
    <n v="1000"/>
    <m/>
    <n v="90"/>
    <s v="NO"/>
    <m/>
    <m/>
    <s v="Updated"/>
  </r>
  <r>
    <n v="638"/>
    <x v="0"/>
    <s v="VS"/>
    <s v="F326VSSH3193"/>
    <x v="0"/>
    <n v="0"/>
    <n v="1208655"/>
    <x v="21"/>
    <x v="21"/>
    <x v="1"/>
    <x v="1"/>
    <x v="48"/>
    <x v="76"/>
    <x v="7"/>
    <x v="2"/>
    <m/>
    <s v="Yarn Dyed"/>
    <x v="0"/>
    <s v="YD"/>
    <n v="147.32"/>
    <m/>
    <m/>
    <s v="Mtrs"/>
    <x v="98"/>
    <x v="0"/>
    <x v="99"/>
    <x v="0"/>
    <n v="1000"/>
    <m/>
    <n v="90"/>
    <s v="NO"/>
    <m/>
    <m/>
    <s v="Updated"/>
  </r>
  <r>
    <n v="639"/>
    <x v="0"/>
    <s v="VS"/>
    <s v="F326VSSH3194"/>
    <x v="0"/>
    <n v="0"/>
    <n v="1208655"/>
    <x v="21"/>
    <x v="21"/>
    <x v="1"/>
    <x v="1"/>
    <x v="48"/>
    <x v="76"/>
    <x v="7"/>
    <x v="2"/>
    <m/>
    <s v="Yarn Dyed"/>
    <x v="0"/>
    <s v="YD"/>
    <n v="147.32"/>
    <m/>
    <m/>
    <s v="Mtrs"/>
    <x v="98"/>
    <x v="0"/>
    <x v="99"/>
    <x v="0"/>
    <n v="1000"/>
    <m/>
    <n v="90"/>
    <s v="NO"/>
    <m/>
    <m/>
    <s v="Updated"/>
  </r>
  <r>
    <n v="640"/>
    <x v="0"/>
    <s v="VS"/>
    <s v="F326VSSH3198"/>
    <x v="0"/>
    <n v="0"/>
    <n v="1208655"/>
    <x v="21"/>
    <x v="21"/>
    <x v="1"/>
    <x v="1"/>
    <x v="48"/>
    <x v="76"/>
    <x v="7"/>
    <x v="2"/>
    <m/>
    <s v="Yarn Dyed"/>
    <x v="0"/>
    <s v="YD"/>
    <n v="147.32"/>
    <m/>
    <m/>
    <s v="Mtrs"/>
    <x v="98"/>
    <x v="0"/>
    <x v="99"/>
    <x v="0"/>
    <n v="1000"/>
    <m/>
    <n v="90"/>
    <s v="NO"/>
    <m/>
    <m/>
    <s v="Updated"/>
  </r>
  <r>
    <n v="641"/>
    <x v="0"/>
    <s v="VS"/>
    <s v="F326VSSH3199"/>
    <x v="0"/>
    <n v="0"/>
    <n v="1208655"/>
    <x v="21"/>
    <x v="21"/>
    <x v="1"/>
    <x v="1"/>
    <x v="48"/>
    <x v="76"/>
    <x v="7"/>
    <x v="2"/>
    <m/>
    <s v="Yarn Dyed"/>
    <x v="0"/>
    <s v="YD"/>
    <n v="147.32"/>
    <m/>
    <m/>
    <s v="Mtrs"/>
    <x v="98"/>
    <x v="0"/>
    <x v="99"/>
    <x v="0"/>
    <n v="1000"/>
    <m/>
    <n v="90"/>
    <s v="NO"/>
    <m/>
    <m/>
    <s v="Updated"/>
  </r>
  <r>
    <n v="642"/>
    <x v="0"/>
    <s v="VS"/>
    <s v="F326VSSH3200"/>
    <x v="0"/>
    <n v="0"/>
    <n v="1208655"/>
    <x v="21"/>
    <x v="21"/>
    <x v="1"/>
    <x v="1"/>
    <x v="50"/>
    <x v="77"/>
    <x v="7"/>
    <x v="2"/>
    <m/>
    <s v="Yarn Dyed"/>
    <x v="0"/>
    <s v="YD"/>
    <n v="149.86000000000001"/>
    <m/>
    <m/>
    <s v="Mtrs"/>
    <x v="99"/>
    <x v="0"/>
    <x v="100"/>
    <x v="0"/>
    <n v="1000"/>
    <m/>
    <n v="90"/>
    <s v="NO"/>
    <m/>
    <m/>
    <s v="Updated"/>
  </r>
  <r>
    <n v="643"/>
    <x v="0"/>
    <s v="VS"/>
    <s v="F326VSSH3201"/>
    <x v="0"/>
    <n v="0"/>
    <n v="1208655"/>
    <x v="21"/>
    <x v="21"/>
    <x v="1"/>
    <x v="1"/>
    <x v="50"/>
    <x v="77"/>
    <x v="7"/>
    <x v="2"/>
    <m/>
    <s v="Yarn Dyed"/>
    <x v="0"/>
    <s v="YD"/>
    <n v="149.86000000000001"/>
    <m/>
    <m/>
    <s v="Mtrs"/>
    <x v="99"/>
    <x v="0"/>
    <x v="100"/>
    <x v="0"/>
    <n v="1000"/>
    <m/>
    <n v="90"/>
    <s v="NO"/>
    <m/>
    <m/>
    <s v="Updated"/>
  </r>
  <r>
    <n v="644"/>
    <x v="0"/>
    <s v="VS"/>
    <s v="F326VSSH3202"/>
    <x v="0"/>
    <n v="0"/>
    <n v="1208655"/>
    <x v="21"/>
    <x v="21"/>
    <x v="1"/>
    <x v="1"/>
    <x v="50"/>
    <x v="77"/>
    <x v="7"/>
    <x v="2"/>
    <m/>
    <s v="Yarn Dyed"/>
    <x v="0"/>
    <s v="YD"/>
    <n v="149.86000000000001"/>
    <m/>
    <m/>
    <s v="Mtrs"/>
    <x v="99"/>
    <x v="0"/>
    <x v="100"/>
    <x v="0"/>
    <n v="1000"/>
    <m/>
    <n v="90"/>
    <s v="NO"/>
    <m/>
    <m/>
    <s v="Updated"/>
  </r>
  <r>
    <n v="645"/>
    <x v="0"/>
    <s v="VS"/>
    <s v="F326VSSH3203"/>
    <x v="0"/>
    <n v="0"/>
    <n v="1208655"/>
    <x v="21"/>
    <x v="21"/>
    <x v="1"/>
    <x v="1"/>
    <x v="50"/>
    <x v="77"/>
    <x v="7"/>
    <x v="2"/>
    <m/>
    <s v="Yarn Dyed"/>
    <x v="0"/>
    <s v="YD"/>
    <n v="149.86000000000001"/>
    <m/>
    <m/>
    <s v="Mtrs"/>
    <x v="99"/>
    <x v="0"/>
    <x v="100"/>
    <x v="0"/>
    <n v="1000"/>
    <m/>
    <n v="90"/>
    <s v="NO"/>
    <m/>
    <m/>
    <s v="Updated"/>
  </r>
  <r>
    <n v="646"/>
    <x v="0"/>
    <s v="VS"/>
    <s v="F326VSSH3204"/>
    <x v="0"/>
    <n v="0"/>
    <n v="1208655"/>
    <x v="21"/>
    <x v="21"/>
    <x v="1"/>
    <x v="1"/>
    <x v="50"/>
    <x v="77"/>
    <x v="7"/>
    <x v="2"/>
    <m/>
    <s v="Yarn Dyed"/>
    <x v="0"/>
    <s v="YD"/>
    <n v="149.86000000000001"/>
    <m/>
    <m/>
    <s v="Mtrs"/>
    <x v="99"/>
    <x v="0"/>
    <x v="100"/>
    <x v="0"/>
    <n v="1000"/>
    <m/>
    <n v="90"/>
    <s v="NO"/>
    <m/>
    <m/>
    <s v="Updated"/>
  </r>
  <r>
    <n v="647"/>
    <x v="0"/>
    <s v="VS"/>
    <s v="F326VSSH3205"/>
    <x v="0"/>
    <n v="0"/>
    <n v="1208655"/>
    <x v="21"/>
    <x v="21"/>
    <x v="1"/>
    <x v="1"/>
    <x v="50"/>
    <x v="77"/>
    <x v="7"/>
    <x v="2"/>
    <m/>
    <s v="Yarn Dyed"/>
    <x v="0"/>
    <s v="YD"/>
    <n v="149.86000000000001"/>
    <m/>
    <m/>
    <s v="Mtrs"/>
    <x v="99"/>
    <x v="0"/>
    <x v="100"/>
    <x v="0"/>
    <n v="1000"/>
    <m/>
    <n v="90"/>
    <s v="NO"/>
    <m/>
    <m/>
    <s v="Updated"/>
  </r>
  <r>
    <n v="648"/>
    <x v="0"/>
    <s v="VS"/>
    <s v="F326VSSH3206"/>
    <x v="0"/>
    <n v="0"/>
    <n v="1208655"/>
    <x v="21"/>
    <x v="21"/>
    <x v="1"/>
    <x v="1"/>
    <x v="50"/>
    <x v="77"/>
    <x v="7"/>
    <x v="2"/>
    <m/>
    <s v="Yarn Dyed"/>
    <x v="0"/>
    <s v="YD"/>
    <n v="149.86000000000001"/>
    <m/>
    <m/>
    <s v="Mtrs"/>
    <x v="99"/>
    <x v="0"/>
    <x v="100"/>
    <x v="0"/>
    <n v="1000"/>
    <m/>
    <n v="90"/>
    <s v="NO"/>
    <m/>
    <m/>
    <s v="Updated"/>
  </r>
  <r>
    <n v="649"/>
    <x v="0"/>
    <s v="VS"/>
    <s v="F326VSSH3207"/>
    <x v="0"/>
    <n v="0"/>
    <n v="1208655"/>
    <x v="21"/>
    <x v="21"/>
    <x v="1"/>
    <x v="32"/>
    <x v="51"/>
    <x v="78"/>
    <x v="2"/>
    <x v="2"/>
    <m/>
    <s v="Yarn Dyed"/>
    <x v="0"/>
    <s v="YD"/>
    <n v="137.16"/>
    <m/>
    <m/>
    <s v="Mtrs"/>
    <x v="100"/>
    <x v="0"/>
    <x v="101"/>
    <x v="0"/>
    <n v="1000"/>
    <m/>
    <n v="120"/>
    <s v="NO"/>
    <m/>
    <m/>
    <m/>
  </r>
  <r>
    <n v="650"/>
    <x v="0"/>
    <s v="VS"/>
    <s v="F326VSSH3208"/>
    <x v="0"/>
    <n v="0"/>
    <n v="1208655"/>
    <x v="21"/>
    <x v="21"/>
    <x v="1"/>
    <x v="32"/>
    <x v="51"/>
    <x v="78"/>
    <x v="2"/>
    <x v="2"/>
    <m/>
    <s v="Yarn Dyed"/>
    <x v="0"/>
    <s v="YD"/>
    <n v="137.16"/>
    <m/>
    <m/>
    <s v="Mtrs"/>
    <x v="100"/>
    <x v="0"/>
    <x v="101"/>
    <x v="0"/>
    <n v="1000"/>
    <m/>
    <n v="120"/>
    <s v="NO"/>
    <m/>
    <m/>
    <m/>
  </r>
  <r>
    <n v="651"/>
    <x v="0"/>
    <s v="VS"/>
    <s v="F326VSSH3209"/>
    <x v="0"/>
    <n v="0"/>
    <n v="1208655"/>
    <x v="21"/>
    <x v="21"/>
    <x v="1"/>
    <x v="32"/>
    <x v="51"/>
    <x v="78"/>
    <x v="2"/>
    <x v="2"/>
    <m/>
    <s v="Yarn Dyed"/>
    <x v="0"/>
    <s v="YD"/>
    <n v="137.16"/>
    <m/>
    <m/>
    <s v="Mtrs"/>
    <x v="100"/>
    <x v="0"/>
    <x v="101"/>
    <x v="0"/>
    <n v="1000"/>
    <m/>
    <n v="120"/>
    <s v="NO"/>
    <m/>
    <m/>
    <m/>
  </r>
  <r>
    <n v="652"/>
    <x v="0"/>
    <s v="VS"/>
    <s v="F326VSSH3210"/>
    <x v="0"/>
    <n v="0"/>
    <n v="1208655"/>
    <x v="21"/>
    <x v="21"/>
    <x v="1"/>
    <x v="32"/>
    <x v="51"/>
    <x v="78"/>
    <x v="2"/>
    <x v="2"/>
    <m/>
    <s v="Yarn Dyed"/>
    <x v="0"/>
    <s v="YD"/>
    <n v="137.16"/>
    <m/>
    <m/>
    <s v="Mtrs"/>
    <x v="100"/>
    <x v="0"/>
    <x v="101"/>
    <x v="0"/>
    <n v="1000"/>
    <m/>
    <n v="120"/>
    <s v="NO"/>
    <m/>
    <m/>
    <m/>
  </r>
  <r>
    <n v="653"/>
    <x v="0"/>
    <s v="VS"/>
    <s v="F326VSSH3211"/>
    <x v="0"/>
    <n v="0"/>
    <n v="1208655"/>
    <x v="21"/>
    <x v="21"/>
    <x v="1"/>
    <x v="32"/>
    <x v="51"/>
    <x v="78"/>
    <x v="2"/>
    <x v="2"/>
    <m/>
    <s v="Yarn Dyed"/>
    <x v="0"/>
    <s v="YD"/>
    <n v="137.16"/>
    <m/>
    <m/>
    <s v="Mtrs"/>
    <x v="100"/>
    <x v="0"/>
    <x v="101"/>
    <x v="0"/>
    <n v="1000"/>
    <m/>
    <n v="120"/>
    <s v="NO"/>
    <m/>
    <m/>
    <m/>
  </r>
  <r>
    <n v="654"/>
    <x v="0"/>
    <s v="VS"/>
    <s v="F326VSSH3212"/>
    <x v="0"/>
    <n v="0"/>
    <n v="1208655"/>
    <x v="21"/>
    <x v="21"/>
    <x v="1"/>
    <x v="32"/>
    <x v="51"/>
    <x v="78"/>
    <x v="2"/>
    <x v="2"/>
    <m/>
    <s v="Yarn Dyed"/>
    <x v="0"/>
    <s v="YD"/>
    <n v="137.16"/>
    <m/>
    <m/>
    <s v="Mtrs"/>
    <x v="100"/>
    <x v="0"/>
    <x v="101"/>
    <x v="0"/>
    <n v="1000"/>
    <m/>
    <n v="120"/>
    <s v="NO"/>
    <m/>
    <m/>
    <m/>
  </r>
  <r>
    <n v="655"/>
    <x v="0"/>
    <s v="VX"/>
    <s v="F326VXSH3572"/>
    <x v="0"/>
    <n v="0"/>
    <n v="1208655"/>
    <x v="21"/>
    <x v="21"/>
    <x v="1"/>
    <x v="1"/>
    <x v="19"/>
    <x v="75"/>
    <x v="2"/>
    <x v="2"/>
    <m/>
    <s v="Yarn Dyed"/>
    <x v="0"/>
    <s v="YD"/>
    <n v="149.86000000000001"/>
    <m/>
    <m/>
    <s v="Mtrs"/>
    <x v="97"/>
    <x v="0"/>
    <x v="98"/>
    <x v="0"/>
    <n v="1000"/>
    <m/>
    <n v="90"/>
    <s v="NO"/>
    <m/>
    <m/>
    <s v="Updated"/>
  </r>
  <r>
    <n v="656"/>
    <x v="0"/>
    <s v="VX"/>
    <s v="F326VXSH3573"/>
    <x v="0"/>
    <n v="0"/>
    <n v="1208655"/>
    <x v="21"/>
    <x v="21"/>
    <x v="1"/>
    <x v="1"/>
    <x v="19"/>
    <x v="75"/>
    <x v="2"/>
    <x v="2"/>
    <m/>
    <s v="Yarn Dyed"/>
    <x v="0"/>
    <s v="YD"/>
    <n v="149.86000000000001"/>
    <m/>
    <m/>
    <s v="Mtrs"/>
    <x v="97"/>
    <x v="0"/>
    <x v="98"/>
    <x v="0"/>
    <n v="1000"/>
    <m/>
    <n v="90"/>
    <s v="NO"/>
    <m/>
    <m/>
    <s v="Updated"/>
  </r>
  <r>
    <n v="657"/>
    <x v="0"/>
    <s v="VX"/>
    <s v="F326VXSH3574"/>
    <x v="0"/>
    <n v="0"/>
    <n v="1208655"/>
    <x v="21"/>
    <x v="21"/>
    <x v="1"/>
    <x v="1"/>
    <x v="19"/>
    <x v="75"/>
    <x v="2"/>
    <x v="2"/>
    <m/>
    <s v="Yarn Dyed"/>
    <x v="0"/>
    <s v="YD"/>
    <n v="149.86000000000001"/>
    <m/>
    <m/>
    <s v="Mtrs"/>
    <x v="97"/>
    <x v="0"/>
    <x v="98"/>
    <x v="0"/>
    <n v="1000"/>
    <m/>
    <n v="90"/>
    <s v="NO"/>
    <m/>
    <m/>
    <s v="Updated"/>
  </r>
  <r>
    <n v="658"/>
    <x v="0"/>
    <s v="VX"/>
    <s v="F326VXSH3575"/>
    <x v="0"/>
    <n v="0"/>
    <n v="1208655"/>
    <x v="21"/>
    <x v="21"/>
    <x v="1"/>
    <x v="1"/>
    <x v="19"/>
    <x v="75"/>
    <x v="2"/>
    <x v="2"/>
    <m/>
    <s v="Yarn Dyed"/>
    <x v="0"/>
    <s v="YD"/>
    <n v="149.86000000000001"/>
    <m/>
    <m/>
    <s v="Mtrs"/>
    <x v="97"/>
    <x v="0"/>
    <x v="98"/>
    <x v="0"/>
    <n v="1000"/>
    <m/>
    <n v="90"/>
    <s v="NO"/>
    <m/>
    <m/>
    <s v="Updated"/>
  </r>
  <r>
    <n v="659"/>
    <x v="0"/>
    <s v="VX"/>
    <s v="F326VXSH3576"/>
    <x v="0"/>
    <n v="0"/>
    <n v="1208655"/>
    <x v="21"/>
    <x v="21"/>
    <x v="1"/>
    <x v="1"/>
    <x v="19"/>
    <x v="75"/>
    <x v="2"/>
    <x v="2"/>
    <m/>
    <s v="Yarn Dyed"/>
    <x v="0"/>
    <s v="YD"/>
    <n v="149.86000000000001"/>
    <m/>
    <m/>
    <s v="Mtrs"/>
    <x v="97"/>
    <x v="0"/>
    <x v="98"/>
    <x v="0"/>
    <n v="1000"/>
    <m/>
    <n v="90"/>
    <s v="NO"/>
    <m/>
    <m/>
    <s v="Updated"/>
  </r>
  <r>
    <n v="660"/>
    <x v="0"/>
    <s v="VX"/>
    <s v="F326VXSH3579"/>
    <x v="0"/>
    <n v="0"/>
    <n v="1208655"/>
    <x v="21"/>
    <x v="21"/>
    <x v="1"/>
    <x v="1"/>
    <x v="19"/>
    <x v="75"/>
    <x v="2"/>
    <x v="2"/>
    <m/>
    <s v="Yarn Dyed"/>
    <x v="0"/>
    <s v="YD"/>
    <n v="149.86000000000001"/>
    <m/>
    <m/>
    <s v="Mtrs"/>
    <x v="97"/>
    <x v="0"/>
    <x v="98"/>
    <x v="0"/>
    <n v="1000"/>
    <m/>
    <n v="90"/>
    <s v="NO"/>
    <m/>
    <m/>
    <s v="Updated"/>
  </r>
  <r>
    <n v="661"/>
    <x v="0"/>
    <s v="VX"/>
    <s v="F326VXSH3570"/>
    <x v="0"/>
    <n v="0"/>
    <n v="1208655"/>
    <x v="21"/>
    <x v="21"/>
    <x v="1"/>
    <x v="1"/>
    <x v="19"/>
    <x v="75"/>
    <x v="2"/>
    <x v="2"/>
    <m/>
    <s v="Yarn Dyed"/>
    <x v="0"/>
    <s v="YD"/>
    <n v="149.86000000000001"/>
    <m/>
    <m/>
    <s v="Mtrs"/>
    <x v="97"/>
    <x v="0"/>
    <x v="98"/>
    <x v="0"/>
    <n v="1000"/>
    <m/>
    <n v="90"/>
    <s v="NO"/>
    <m/>
    <m/>
    <s v="Updated"/>
  </r>
  <r>
    <n v="662"/>
    <x v="0"/>
    <s v="VX"/>
    <s v="F326VXSH3571"/>
    <x v="0"/>
    <n v="0"/>
    <n v="1208655"/>
    <x v="21"/>
    <x v="21"/>
    <x v="1"/>
    <x v="1"/>
    <x v="19"/>
    <x v="75"/>
    <x v="2"/>
    <x v="2"/>
    <m/>
    <s v="Yarn Dyed"/>
    <x v="0"/>
    <s v="YD"/>
    <n v="149.86000000000001"/>
    <m/>
    <m/>
    <s v="Mtrs"/>
    <x v="97"/>
    <x v="0"/>
    <x v="98"/>
    <x v="0"/>
    <n v="1000"/>
    <m/>
    <n v="90"/>
    <s v="NO"/>
    <m/>
    <m/>
    <s v="Updated"/>
  </r>
  <r>
    <n v="663"/>
    <x v="0"/>
    <s v="VH"/>
    <s v="F326VHSH1123"/>
    <x v="0"/>
    <n v="0"/>
    <n v="1208655"/>
    <x v="21"/>
    <x v="21"/>
    <x v="1"/>
    <x v="33"/>
    <x v="52"/>
    <x v="79"/>
    <x v="16"/>
    <x v="2"/>
    <m/>
    <s v="Yarn Dyed"/>
    <x v="0"/>
    <s v="YD"/>
    <n v="147.32"/>
    <m/>
    <m/>
    <s v="Mtrs"/>
    <x v="101"/>
    <x v="0"/>
    <x v="102"/>
    <x v="0"/>
    <n v="1000"/>
    <m/>
    <n v="120"/>
    <s v="NO"/>
    <m/>
    <m/>
    <m/>
  </r>
  <r>
    <n v="664"/>
    <x v="0"/>
    <s v="VH"/>
    <s v="F326VHSH0471"/>
    <x v="0"/>
    <n v="0"/>
    <n v="1200134"/>
    <x v="22"/>
    <x v="22"/>
    <x v="1"/>
    <x v="34"/>
    <x v="1"/>
    <x v="80"/>
    <x v="7"/>
    <x v="2"/>
    <m/>
    <s v="Rotary Print"/>
    <x v="3"/>
    <s v="NYD"/>
    <n v="140"/>
    <n v="90"/>
    <m/>
    <s v="Mtrs"/>
    <x v="102"/>
    <x v="0"/>
    <x v="103"/>
    <x v="0"/>
    <n v="2500"/>
    <m/>
    <n v="90"/>
    <s v="Yes"/>
    <s v="199( C2F0 rate)"/>
    <m/>
    <m/>
  </r>
  <r>
    <n v="665"/>
    <x v="0"/>
    <s v="VH"/>
    <s v="F326VHSH0472"/>
    <x v="0"/>
    <n v="0"/>
    <n v="1200134"/>
    <x v="22"/>
    <x v="22"/>
    <x v="1"/>
    <x v="34"/>
    <x v="1"/>
    <x v="80"/>
    <x v="7"/>
    <x v="2"/>
    <m/>
    <s v="Rotary Print"/>
    <x v="3"/>
    <s v="NYD"/>
    <n v="140"/>
    <n v="90"/>
    <m/>
    <s v="Mtrs"/>
    <x v="102"/>
    <x v="0"/>
    <x v="103"/>
    <x v="0"/>
    <n v="2500"/>
    <m/>
    <n v="90"/>
    <s v="Yes"/>
    <n v="199"/>
    <m/>
    <m/>
  </r>
  <r>
    <n v="666"/>
    <x v="0"/>
    <s v="VH"/>
    <s v="F326VHSH0473"/>
    <x v="0"/>
    <n v="0"/>
    <n v="1200134"/>
    <x v="22"/>
    <x v="22"/>
    <x v="1"/>
    <x v="34"/>
    <x v="1"/>
    <x v="80"/>
    <x v="7"/>
    <x v="2"/>
    <m/>
    <s v="Rotary Print"/>
    <x v="3"/>
    <s v="NYD"/>
    <n v="140"/>
    <n v="90"/>
    <m/>
    <s v="Mtrs"/>
    <x v="102"/>
    <x v="0"/>
    <x v="103"/>
    <x v="0"/>
    <n v="2500"/>
    <m/>
    <n v="90"/>
    <s v="Yes"/>
    <n v="199"/>
    <m/>
    <m/>
  </r>
  <r>
    <n v="667"/>
    <x v="0"/>
    <s v="VH"/>
    <s v="F326VHSH0474"/>
    <x v="0"/>
    <n v="0"/>
    <n v="1200134"/>
    <x v="22"/>
    <x v="22"/>
    <x v="1"/>
    <x v="34"/>
    <x v="1"/>
    <x v="80"/>
    <x v="7"/>
    <x v="2"/>
    <m/>
    <s v="Rotary Print"/>
    <x v="3"/>
    <s v="NYD"/>
    <n v="140"/>
    <n v="90"/>
    <m/>
    <s v="Mtrs"/>
    <x v="102"/>
    <x v="0"/>
    <x v="103"/>
    <x v="0"/>
    <n v="2500"/>
    <m/>
    <n v="90"/>
    <s v="Yes"/>
    <n v="199"/>
    <m/>
    <m/>
  </r>
  <r>
    <n v="668"/>
    <x v="0"/>
    <s v="VH"/>
    <s v="F326VHSH0999"/>
    <x v="0"/>
    <n v="0"/>
    <n v="1200134"/>
    <x v="22"/>
    <x v="22"/>
    <x v="1"/>
    <x v="1"/>
    <x v="1"/>
    <x v="81"/>
    <x v="8"/>
    <x v="10"/>
    <m/>
    <s v="Rotary Print"/>
    <x v="3"/>
    <s v="NYD"/>
    <n v="137"/>
    <n v="113"/>
    <s v="CER PRINT-15"/>
    <s v="Mtrs"/>
    <x v="103"/>
    <x v="0"/>
    <x v="104"/>
    <x v="0"/>
    <n v="1000"/>
    <m/>
    <n v="90"/>
    <s v="Yes"/>
    <n v="175"/>
    <m/>
    <s v="Updated"/>
  </r>
  <r>
    <n v="669"/>
    <x v="0"/>
    <s v="VH"/>
    <s v="F326VHSH1000"/>
    <x v="0"/>
    <n v="0"/>
    <n v="1200134"/>
    <x v="22"/>
    <x v="22"/>
    <x v="1"/>
    <x v="1"/>
    <x v="1"/>
    <x v="81"/>
    <x v="8"/>
    <x v="10"/>
    <m/>
    <s v="Rotary Print"/>
    <x v="3"/>
    <s v="NYD"/>
    <n v="137"/>
    <n v="113"/>
    <s v="CER PRINT-16"/>
    <s v="Mtrs"/>
    <x v="103"/>
    <x v="0"/>
    <x v="104"/>
    <x v="0"/>
    <n v="1000"/>
    <m/>
    <n v="90"/>
    <s v="Yes"/>
    <n v="175"/>
    <m/>
    <s v="Updated"/>
  </r>
  <r>
    <n v="670"/>
    <x v="0"/>
    <s v="VH"/>
    <s v="F326VHSH1001"/>
    <x v="0"/>
    <n v="0"/>
    <n v="1200134"/>
    <x v="22"/>
    <x v="22"/>
    <x v="1"/>
    <x v="1"/>
    <x v="1"/>
    <x v="81"/>
    <x v="8"/>
    <x v="10"/>
    <m/>
    <s v="Rotary Print"/>
    <x v="3"/>
    <s v="NYD"/>
    <n v="137"/>
    <n v="113"/>
    <s v="CER PRINT-17"/>
    <s v="Mtrs"/>
    <x v="103"/>
    <x v="0"/>
    <x v="104"/>
    <x v="0"/>
    <n v="1000"/>
    <m/>
    <n v="90"/>
    <s v="Yes"/>
    <n v="175"/>
    <m/>
    <s v="Updated"/>
  </r>
  <r>
    <n v="671"/>
    <x v="0"/>
    <s v="VH"/>
    <s v="F326VHSH1039"/>
    <x v="0"/>
    <n v="0"/>
    <n v="1200134"/>
    <x v="22"/>
    <x v="22"/>
    <x v="1"/>
    <x v="1"/>
    <x v="1"/>
    <x v="82"/>
    <x v="8"/>
    <x v="10"/>
    <m/>
    <s v="Rotary Print"/>
    <x v="3"/>
    <s v="NYD"/>
    <n v="137"/>
    <n v="113"/>
    <s v="CER PRINT-14"/>
    <s v="Mtrs"/>
    <x v="103"/>
    <x v="0"/>
    <x v="104"/>
    <x v="0"/>
    <n v="1000"/>
    <m/>
    <n v="90"/>
    <s v="Yes"/>
    <n v="175"/>
    <m/>
    <s v="Updated"/>
  </r>
  <r>
    <n v="672"/>
    <x v="0"/>
    <s v="VH"/>
    <s v="F326VHSH1040"/>
    <x v="0"/>
    <n v="0"/>
    <n v="1200134"/>
    <x v="22"/>
    <x v="22"/>
    <x v="1"/>
    <x v="1"/>
    <x v="1"/>
    <x v="82"/>
    <x v="8"/>
    <x v="10"/>
    <m/>
    <s v="Rotary Print"/>
    <x v="3"/>
    <s v="NYD"/>
    <n v="137"/>
    <n v="113"/>
    <s v="CER PRINT-15"/>
    <s v="Mtrs"/>
    <x v="103"/>
    <x v="0"/>
    <x v="104"/>
    <x v="0"/>
    <n v="1000"/>
    <m/>
    <n v="90"/>
    <s v="Yes"/>
    <n v="175"/>
    <m/>
    <s v="Updated"/>
  </r>
  <r>
    <n v="673"/>
    <x v="0"/>
    <s v="VH"/>
    <s v="F326VHSH1104"/>
    <x v="0"/>
    <n v="0"/>
    <n v="1200134"/>
    <x v="22"/>
    <x v="22"/>
    <x v="1"/>
    <x v="35"/>
    <x v="1"/>
    <x v="81"/>
    <x v="3"/>
    <x v="22"/>
    <m/>
    <s v="Rotary Print"/>
    <x v="3"/>
    <s v="NYD"/>
    <n v="132"/>
    <n v="132"/>
    <s v="DP S-PRINT 34"/>
    <s v="Mtrs"/>
    <x v="69"/>
    <x v="0"/>
    <x v="71"/>
    <x v="0"/>
    <n v="1000"/>
    <m/>
    <n v="90"/>
    <s v="Yes"/>
    <n v="291"/>
    <m/>
    <m/>
  </r>
  <r>
    <n v="674"/>
    <x v="0"/>
    <s v="VH"/>
    <s v="F326VHSH1105"/>
    <x v="0"/>
    <n v="0"/>
    <n v="1200134"/>
    <x v="22"/>
    <x v="22"/>
    <x v="1"/>
    <x v="35"/>
    <x v="1"/>
    <x v="81"/>
    <x v="3"/>
    <x v="22"/>
    <m/>
    <s v="Rotary Print"/>
    <x v="3"/>
    <s v="NYD"/>
    <n v="132"/>
    <n v="132"/>
    <s v="DP S-PRINT 35"/>
    <s v="Mtrs"/>
    <x v="69"/>
    <x v="0"/>
    <x v="71"/>
    <x v="0"/>
    <n v="1000"/>
    <m/>
    <n v="90"/>
    <s v="Yes"/>
    <n v="291"/>
    <m/>
    <m/>
  </r>
  <r>
    <n v="675"/>
    <x v="0"/>
    <s v="VH"/>
    <s v="F326VHSH1106"/>
    <x v="0"/>
    <n v="0"/>
    <n v="1200134"/>
    <x v="22"/>
    <x v="22"/>
    <x v="1"/>
    <x v="35"/>
    <x v="1"/>
    <x v="81"/>
    <x v="3"/>
    <x v="22"/>
    <m/>
    <s v="Rotary Print"/>
    <x v="3"/>
    <s v="NYD"/>
    <n v="132"/>
    <n v="132"/>
    <s v="DP S-PRINT 36"/>
    <s v="Mtrs"/>
    <x v="69"/>
    <x v="0"/>
    <x v="71"/>
    <x v="0"/>
    <n v="1000"/>
    <m/>
    <n v="90"/>
    <s v="Yes"/>
    <n v="291"/>
    <m/>
    <m/>
  </r>
  <r>
    <n v="676"/>
    <x v="0"/>
    <s v="VH"/>
    <s v="F326VHSH1107"/>
    <x v="0"/>
    <n v="0"/>
    <n v="1200134"/>
    <x v="22"/>
    <x v="22"/>
    <x v="1"/>
    <x v="35"/>
    <x v="1"/>
    <x v="81"/>
    <x v="3"/>
    <x v="22"/>
    <m/>
    <s v="Rotary Print"/>
    <x v="3"/>
    <s v="NYD"/>
    <n v="132"/>
    <n v="132"/>
    <s v="DP S-PRINT 37"/>
    <s v="Mtrs"/>
    <x v="104"/>
    <x v="0"/>
    <x v="105"/>
    <x v="0"/>
    <n v="1000"/>
    <m/>
    <n v="90"/>
    <s v="Yes"/>
    <n v="341"/>
    <m/>
    <m/>
  </r>
  <r>
    <n v="677"/>
    <x v="0"/>
    <s v="VH"/>
    <s v="F326VHSH1108"/>
    <x v="0"/>
    <n v="0"/>
    <n v="1200134"/>
    <x v="22"/>
    <x v="22"/>
    <x v="1"/>
    <x v="35"/>
    <x v="1"/>
    <x v="81"/>
    <x v="3"/>
    <x v="22"/>
    <m/>
    <s v="Rotary Print"/>
    <x v="3"/>
    <s v="NYD"/>
    <n v="132"/>
    <n v="132"/>
    <s v="DP S-PRINT 38"/>
    <s v="Mtrs"/>
    <x v="104"/>
    <x v="0"/>
    <x v="105"/>
    <x v="0"/>
    <n v="1000"/>
    <m/>
    <n v="90"/>
    <s v="Yes"/>
    <n v="341"/>
    <m/>
    <m/>
  </r>
  <r>
    <n v="678"/>
    <x v="0"/>
    <s v="VH"/>
    <s v="F326VHSH1109"/>
    <x v="0"/>
    <n v="0"/>
    <n v="1200134"/>
    <x v="22"/>
    <x v="22"/>
    <x v="1"/>
    <x v="35"/>
    <x v="1"/>
    <x v="81"/>
    <x v="3"/>
    <x v="22"/>
    <m/>
    <s v="Rotary Print"/>
    <x v="3"/>
    <s v="NYD"/>
    <n v="132"/>
    <n v="132"/>
    <s v="DP S-PRINT 39"/>
    <s v="Mtrs"/>
    <x v="69"/>
    <x v="0"/>
    <x v="71"/>
    <x v="0"/>
    <n v="1000"/>
    <m/>
    <n v="90"/>
    <s v="Yes"/>
    <n v="291"/>
    <m/>
    <m/>
  </r>
  <r>
    <n v="679"/>
    <x v="0"/>
    <s v="VH"/>
    <s v="F326VHSH1110"/>
    <x v="0"/>
    <n v="0"/>
    <n v="1200134"/>
    <x v="22"/>
    <x v="22"/>
    <x v="1"/>
    <x v="35"/>
    <x v="1"/>
    <x v="81"/>
    <x v="3"/>
    <x v="22"/>
    <m/>
    <s v="Rotary Print"/>
    <x v="3"/>
    <s v="NYD"/>
    <n v="132"/>
    <n v="132"/>
    <s v="DP S-PRINT 40"/>
    <s v="Mtrs"/>
    <x v="69"/>
    <x v="0"/>
    <x v="71"/>
    <x v="0"/>
    <n v="1000"/>
    <m/>
    <n v="90"/>
    <s v="Yes"/>
    <n v="291"/>
    <m/>
    <m/>
  </r>
  <r>
    <n v="680"/>
    <x v="0"/>
    <s v="VH"/>
    <s v="F326VHSH1111"/>
    <x v="0"/>
    <n v="0"/>
    <n v="1200134"/>
    <x v="22"/>
    <x v="22"/>
    <x v="1"/>
    <x v="35"/>
    <x v="1"/>
    <x v="81"/>
    <x v="3"/>
    <x v="22"/>
    <m/>
    <s v="Rotary Print"/>
    <x v="3"/>
    <s v="NYD"/>
    <n v="132"/>
    <n v="132"/>
    <s v="DP S-PRINT 41"/>
    <s v="Mtrs"/>
    <x v="104"/>
    <x v="0"/>
    <x v="105"/>
    <x v="0"/>
    <n v="1000"/>
    <m/>
    <n v="90"/>
    <s v="Yes"/>
    <n v="341"/>
    <m/>
    <m/>
  </r>
  <r>
    <n v="681"/>
    <x v="0"/>
    <s v="VH"/>
    <s v="F326VHSH1112"/>
    <x v="0"/>
    <n v="0"/>
    <n v="1200134"/>
    <x v="22"/>
    <x v="22"/>
    <x v="1"/>
    <x v="35"/>
    <x v="1"/>
    <x v="81"/>
    <x v="3"/>
    <x v="22"/>
    <m/>
    <s v="Rotary Print"/>
    <x v="3"/>
    <s v="NYD"/>
    <n v="132"/>
    <n v="132"/>
    <s v="DP S-PRINT 42"/>
    <s v="Mtrs"/>
    <x v="104"/>
    <x v="0"/>
    <x v="105"/>
    <x v="0"/>
    <n v="1000"/>
    <m/>
    <n v="90"/>
    <s v="Yes"/>
    <n v="341"/>
    <m/>
    <m/>
  </r>
  <r>
    <n v="682"/>
    <x v="0"/>
    <s v="VH"/>
    <s v="F326VHSH1113"/>
    <x v="0"/>
    <n v="0"/>
    <n v="1200134"/>
    <x v="22"/>
    <x v="22"/>
    <x v="1"/>
    <x v="35"/>
    <x v="1"/>
    <x v="81"/>
    <x v="3"/>
    <x v="22"/>
    <m/>
    <s v="Rotary Print"/>
    <x v="3"/>
    <s v="NYD"/>
    <n v="132"/>
    <n v="132"/>
    <s v="DP S-PRINT 43"/>
    <s v="Mtrs"/>
    <x v="104"/>
    <x v="0"/>
    <x v="105"/>
    <x v="0"/>
    <n v="1000"/>
    <m/>
    <n v="90"/>
    <s v="Yes"/>
    <n v="341"/>
    <m/>
    <m/>
  </r>
  <r>
    <n v="683"/>
    <x v="0"/>
    <s v="VH"/>
    <s v="F326VHSH1119"/>
    <x v="0"/>
    <n v="0"/>
    <n v="1200134"/>
    <x v="22"/>
    <x v="22"/>
    <x v="1"/>
    <x v="1"/>
    <x v="1"/>
    <x v="81"/>
    <x v="2"/>
    <x v="22"/>
    <m/>
    <s v="Rotary Print"/>
    <x v="3"/>
    <s v="NYD"/>
    <n v="132"/>
    <n v="132"/>
    <s v="DDRPS-2198-1 B"/>
    <s v="Mtrs"/>
    <x v="69"/>
    <x v="0"/>
    <x v="71"/>
    <x v="0"/>
    <n v="1000"/>
    <m/>
    <n v="90"/>
    <s v="Yes"/>
    <n v="291"/>
    <m/>
    <s v="Updated"/>
  </r>
  <r>
    <n v="684"/>
    <x v="0"/>
    <s v="VH"/>
    <s v="F326VHSH1120"/>
    <x v="0"/>
    <n v="0"/>
    <n v="1200134"/>
    <x v="22"/>
    <x v="22"/>
    <x v="1"/>
    <x v="1"/>
    <x v="1"/>
    <x v="81"/>
    <x v="2"/>
    <x v="22"/>
    <m/>
    <s v="Rotary Print"/>
    <x v="3"/>
    <s v="NYD"/>
    <n v="132"/>
    <n v="132"/>
    <s v="DDRPS-2198-1 A"/>
    <s v="Mtrs"/>
    <x v="69"/>
    <x v="0"/>
    <x v="71"/>
    <x v="0"/>
    <n v="1000"/>
    <m/>
    <n v="90"/>
    <s v="Yes"/>
    <n v="291"/>
    <m/>
    <s v="Updated"/>
  </r>
  <r>
    <n v="685"/>
    <x v="0"/>
    <s v="VH"/>
    <s v="F326VHSH1121"/>
    <x v="0"/>
    <n v="0"/>
    <n v="1200134"/>
    <x v="22"/>
    <x v="22"/>
    <x v="1"/>
    <x v="34"/>
    <x v="1"/>
    <x v="80"/>
    <x v="7"/>
    <x v="2"/>
    <m/>
    <s v="Rotary Print"/>
    <x v="3"/>
    <s v="NYD"/>
    <n v="140"/>
    <n v="90"/>
    <s v="FF PRINT-52"/>
    <s v="Mtrs"/>
    <x v="105"/>
    <x v="0"/>
    <x v="106"/>
    <x v="0"/>
    <n v="2500"/>
    <m/>
    <n v="90"/>
    <s v="Yes"/>
    <n v="248"/>
    <m/>
    <m/>
  </r>
  <r>
    <n v="686"/>
    <x v="0"/>
    <s v="VH"/>
    <s v="F326VHSH1122"/>
    <x v="0"/>
    <n v="0"/>
    <n v="1200134"/>
    <x v="22"/>
    <x v="22"/>
    <x v="1"/>
    <x v="34"/>
    <x v="1"/>
    <x v="80"/>
    <x v="7"/>
    <x v="2"/>
    <m/>
    <s v="Rotary Print"/>
    <x v="3"/>
    <s v="NYD"/>
    <n v="140"/>
    <n v="90"/>
    <s v="FF PRINT-53"/>
    <s v="Mtrs"/>
    <x v="105"/>
    <x v="0"/>
    <x v="106"/>
    <x v="0"/>
    <n v="2500"/>
    <m/>
    <n v="90"/>
    <s v="Yes"/>
    <n v="248"/>
    <m/>
    <m/>
  </r>
  <r>
    <n v="687"/>
    <x v="0"/>
    <s v="VD"/>
    <s v="F326VDSH1658"/>
    <x v="0"/>
    <n v="0"/>
    <n v="1200134"/>
    <x v="22"/>
    <x v="22"/>
    <x v="1"/>
    <x v="1"/>
    <x v="1"/>
    <x v="82"/>
    <x v="17"/>
    <x v="2"/>
    <m/>
    <s v="Piece Dyed"/>
    <x v="1"/>
    <s v="NYD"/>
    <n v="137"/>
    <n v="113"/>
    <m/>
    <s v="Mtrs"/>
    <x v="106"/>
    <x v="0"/>
    <x v="107"/>
    <x v="0"/>
    <n v="1000"/>
    <m/>
    <n v="90"/>
    <s v="NO"/>
    <n v="155"/>
    <m/>
    <s v="Updated"/>
  </r>
  <r>
    <n v="688"/>
    <x v="0"/>
    <s v="VH"/>
    <s v="F326VHSH1394"/>
    <x v="0"/>
    <n v="0"/>
    <n v="1200134"/>
    <x v="22"/>
    <x v="22"/>
    <x v="1"/>
    <x v="1"/>
    <x v="1"/>
    <x v="82"/>
    <x v="8"/>
    <x v="22"/>
    <m/>
    <s v="Rotary Print"/>
    <x v="3"/>
    <s v="NYD"/>
    <n v="137"/>
    <n v="113"/>
    <m/>
    <s v="Mtrs"/>
    <x v="103"/>
    <x v="0"/>
    <x v="104"/>
    <x v="0"/>
    <n v="1000"/>
    <m/>
    <n v="90"/>
    <s v="Yes"/>
    <n v="175"/>
    <m/>
    <s v="Updated"/>
  </r>
  <r>
    <n v="689"/>
    <x v="0"/>
    <s v="VH"/>
    <s v="F326VHSH1395"/>
    <x v="0"/>
    <n v="0"/>
    <n v="1200134"/>
    <x v="22"/>
    <x v="22"/>
    <x v="1"/>
    <x v="1"/>
    <x v="1"/>
    <x v="82"/>
    <x v="8"/>
    <x v="22"/>
    <m/>
    <s v="Rotary Print"/>
    <x v="3"/>
    <s v="NYD"/>
    <n v="137"/>
    <n v="113"/>
    <m/>
    <s v="Mtrs"/>
    <x v="103"/>
    <x v="0"/>
    <x v="104"/>
    <x v="0"/>
    <n v="1000"/>
    <m/>
    <n v="90"/>
    <s v="Yes"/>
    <n v="175"/>
    <m/>
    <s v="Updated"/>
  </r>
  <r>
    <n v="690"/>
    <x v="0"/>
    <s v="VH"/>
    <s v="F326VHSH1396"/>
    <x v="0"/>
    <n v="0"/>
    <n v="1200134"/>
    <x v="22"/>
    <x v="22"/>
    <x v="1"/>
    <x v="1"/>
    <x v="1"/>
    <x v="82"/>
    <x v="8"/>
    <x v="22"/>
    <m/>
    <s v="Rotary Print"/>
    <x v="3"/>
    <s v="NYD"/>
    <n v="137"/>
    <n v="113"/>
    <m/>
    <s v="Mtrs"/>
    <x v="103"/>
    <x v="0"/>
    <x v="104"/>
    <x v="0"/>
    <n v="1000"/>
    <m/>
    <n v="90"/>
    <s v="Yes"/>
    <n v="175"/>
    <m/>
    <s v="Updated"/>
  </r>
  <r>
    <n v="691"/>
    <x v="0"/>
    <s v="VH"/>
    <s v="F326VHSH1397"/>
    <x v="0"/>
    <n v="0"/>
    <n v="1200134"/>
    <x v="22"/>
    <x v="22"/>
    <x v="1"/>
    <x v="1"/>
    <x v="1"/>
    <x v="82"/>
    <x v="8"/>
    <x v="22"/>
    <m/>
    <s v="Rotary Print"/>
    <x v="3"/>
    <s v="NYD"/>
    <n v="137"/>
    <n v="113"/>
    <m/>
    <s v="Mtrs"/>
    <x v="103"/>
    <x v="0"/>
    <x v="104"/>
    <x v="0"/>
    <n v="1000"/>
    <m/>
    <n v="90"/>
    <s v="Yes"/>
    <n v="175"/>
    <m/>
    <s v="Updated"/>
  </r>
  <r>
    <n v="692"/>
    <x v="0"/>
    <s v="VH"/>
    <s v="F326VHSH1398"/>
    <x v="0"/>
    <n v="0"/>
    <n v="1200134"/>
    <x v="22"/>
    <x v="22"/>
    <x v="1"/>
    <x v="1"/>
    <x v="1"/>
    <x v="82"/>
    <x v="8"/>
    <x v="22"/>
    <m/>
    <s v="Rotary Print"/>
    <x v="3"/>
    <s v="NYD"/>
    <n v="137"/>
    <n v="113"/>
    <m/>
    <s v="Mtrs"/>
    <x v="103"/>
    <x v="0"/>
    <x v="104"/>
    <x v="0"/>
    <n v="1000"/>
    <m/>
    <n v="90"/>
    <s v="Yes"/>
    <n v="175"/>
    <m/>
    <s v="Updated"/>
  </r>
  <r>
    <n v="693"/>
    <x v="0"/>
    <s v="VH"/>
    <s v="F326VHSH1399"/>
    <x v="0"/>
    <n v="0"/>
    <n v="1200134"/>
    <x v="22"/>
    <x v="22"/>
    <x v="1"/>
    <x v="1"/>
    <x v="1"/>
    <x v="82"/>
    <x v="8"/>
    <x v="22"/>
    <m/>
    <s v="Rotary Print"/>
    <x v="3"/>
    <s v="NYD"/>
    <n v="137"/>
    <n v="113"/>
    <m/>
    <s v="Mtrs"/>
    <x v="103"/>
    <x v="0"/>
    <x v="104"/>
    <x v="0"/>
    <n v="1000"/>
    <m/>
    <n v="90"/>
    <s v="Yes"/>
    <n v="175"/>
    <m/>
    <s v="Updated"/>
  </r>
  <r>
    <n v="694"/>
    <x v="0"/>
    <s v="VH"/>
    <s v="F326VHSH1400"/>
    <x v="0"/>
    <n v="0"/>
    <n v="1200134"/>
    <x v="22"/>
    <x v="22"/>
    <x v="1"/>
    <x v="1"/>
    <x v="1"/>
    <x v="82"/>
    <x v="8"/>
    <x v="22"/>
    <m/>
    <s v="Rotary Print"/>
    <x v="3"/>
    <s v="NYD"/>
    <n v="137"/>
    <n v="113"/>
    <m/>
    <s v="Mtrs"/>
    <x v="103"/>
    <x v="0"/>
    <x v="104"/>
    <x v="0"/>
    <n v="1000"/>
    <m/>
    <n v="90"/>
    <s v="Yes"/>
    <n v="175"/>
    <m/>
    <s v="Updated"/>
  </r>
  <r>
    <n v="695"/>
    <x v="0"/>
    <s v="VH"/>
    <s v="F326VHSH1403"/>
    <x v="0"/>
    <n v="0"/>
    <n v="1200134"/>
    <x v="22"/>
    <x v="22"/>
    <x v="1"/>
    <x v="1"/>
    <x v="1"/>
    <x v="82"/>
    <x v="8"/>
    <x v="22"/>
    <m/>
    <s v="Rotary Print"/>
    <x v="3"/>
    <s v="NYD"/>
    <n v="137"/>
    <n v="113"/>
    <m/>
    <s v="Mtrs"/>
    <x v="103"/>
    <x v="0"/>
    <x v="104"/>
    <x v="0"/>
    <n v="1000"/>
    <m/>
    <n v="90"/>
    <s v="Yes"/>
    <n v="175"/>
    <m/>
    <s v="Updated"/>
  </r>
  <r>
    <n v="696"/>
    <x v="0"/>
    <s v="VH"/>
    <s v="F326VHSH1404"/>
    <x v="0"/>
    <n v="0"/>
    <n v="1200134"/>
    <x v="22"/>
    <x v="22"/>
    <x v="1"/>
    <x v="1"/>
    <x v="1"/>
    <x v="82"/>
    <x v="8"/>
    <x v="22"/>
    <m/>
    <s v="Rotary Print"/>
    <x v="3"/>
    <s v="NYD"/>
    <n v="137"/>
    <n v="113"/>
    <m/>
    <s v="Mtrs"/>
    <x v="103"/>
    <x v="0"/>
    <x v="104"/>
    <x v="0"/>
    <n v="1000"/>
    <m/>
    <n v="90"/>
    <s v="Yes"/>
    <n v="175"/>
    <m/>
    <s v="Updated"/>
  </r>
  <r>
    <n v="697"/>
    <x v="0"/>
    <s v="VH"/>
    <s v="F326VHSH1405"/>
    <x v="0"/>
    <n v="0"/>
    <n v="1200134"/>
    <x v="22"/>
    <x v="22"/>
    <x v="1"/>
    <x v="1"/>
    <x v="1"/>
    <x v="82"/>
    <x v="8"/>
    <x v="22"/>
    <m/>
    <s v="Rotary Print"/>
    <x v="3"/>
    <s v="NYD"/>
    <n v="137"/>
    <n v="113"/>
    <m/>
    <s v="Mtrs"/>
    <x v="103"/>
    <x v="0"/>
    <x v="104"/>
    <x v="0"/>
    <n v="1000"/>
    <m/>
    <n v="90"/>
    <s v="Yes"/>
    <n v="175"/>
    <m/>
    <s v="Updated"/>
  </r>
  <r>
    <n v="698"/>
    <x v="0"/>
    <s v="VH"/>
    <s v="F326VHSH1406"/>
    <x v="0"/>
    <n v="0"/>
    <n v="1200134"/>
    <x v="22"/>
    <x v="22"/>
    <x v="1"/>
    <x v="1"/>
    <x v="1"/>
    <x v="82"/>
    <x v="8"/>
    <x v="22"/>
    <m/>
    <s v="Rotary Print"/>
    <x v="3"/>
    <s v="NYD"/>
    <n v="137"/>
    <n v="113"/>
    <m/>
    <s v="Mtrs"/>
    <x v="103"/>
    <x v="0"/>
    <x v="104"/>
    <x v="0"/>
    <n v="1000"/>
    <m/>
    <n v="90"/>
    <s v="Yes"/>
    <n v="175"/>
    <m/>
    <s v="Updated"/>
  </r>
  <r>
    <n v="699"/>
    <x v="0"/>
    <s v="VH"/>
    <s v="F326VHSH1407"/>
    <x v="0"/>
    <n v="0"/>
    <n v="1200134"/>
    <x v="22"/>
    <x v="22"/>
    <x v="1"/>
    <x v="1"/>
    <x v="1"/>
    <x v="82"/>
    <x v="8"/>
    <x v="22"/>
    <m/>
    <s v="Rotary Print"/>
    <x v="3"/>
    <s v="NYD"/>
    <n v="137"/>
    <n v="113"/>
    <m/>
    <s v="Mtrs"/>
    <x v="103"/>
    <x v="0"/>
    <x v="104"/>
    <x v="0"/>
    <n v="1000"/>
    <m/>
    <n v="90"/>
    <s v="Yes"/>
    <n v="175"/>
    <m/>
    <s v="Updated"/>
  </r>
  <r>
    <n v="700"/>
    <x v="0"/>
    <s v="VH"/>
    <s v="F326VHSH1413"/>
    <x v="0"/>
    <n v="0"/>
    <n v="1200134"/>
    <x v="22"/>
    <x v="22"/>
    <x v="1"/>
    <x v="1"/>
    <x v="1"/>
    <x v="82"/>
    <x v="8"/>
    <x v="22"/>
    <m/>
    <s v="Rotary Print"/>
    <x v="3"/>
    <s v="NYD"/>
    <n v="137"/>
    <n v="113"/>
    <m/>
    <s v="Mtrs"/>
    <x v="103"/>
    <x v="0"/>
    <x v="104"/>
    <x v="0"/>
    <n v="1000"/>
    <m/>
    <n v="90"/>
    <s v="Yes"/>
    <n v="175"/>
    <m/>
    <s v="Updated"/>
  </r>
  <r>
    <n v="701"/>
    <x v="0"/>
    <s v="VH"/>
    <s v="F326VHSH1414"/>
    <x v="0"/>
    <n v="0"/>
    <n v="1200134"/>
    <x v="22"/>
    <x v="22"/>
    <x v="1"/>
    <x v="1"/>
    <x v="1"/>
    <x v="82"/>
    <x v="8"/>
    <x v="22"/>
    <m/>
    <s v="Rotary Print"/>
    <x v="3"/>
    <s v="NYD"/>
    <n v="137"/>
    <n v="113"/>
    <m/>
    <s v="Mtrs"/>
    <x v="103"/>
    <x v="0"/>
    <x v="104"/>
    <x v="0"/>
    <n v="1000"/>
    <m/>
    <n v="90"/>
    <s v="Yes"/>
    <n v="175"/>
    <m/>
    <s v="Updated"/>
  </r>
  <r>
    <n v="702"/>
    <x v="0"/>
    <s v="VS"/>
    <s v="F326VSSH1991"/>
    <x v="0"/>
    <n v="0"/>
    <n v="1200134"/>
    <x v="22"/>
    <x v="22"/>
    <x v="1"/>
    <x v="1"/>
    <x v="1"/>
    <x v="83"/>
    <x v="11"/>
    <x v="2"/>
    <m/>
    <s v="Piece Dyed"/>
    <x v="1"/>
    <s v="NYD"/>
    <n v="142"/>
    <n v="117"/>
    <m/>
    <s v="Mtrs"/>
    <x v="107"/>
    <x v="0"/>
    <x v="108"/>
    <x v="0"/>
    <n v="1000"/>
    <m/>
    <n v="90"/>
    <m/>
    <n v="182"/>
    <m/>
    <s v="Updated"/>
  </r>
  <r>
    <n v="703"/>
    <x v="0"/>
    <s v="VS"/>
    <s v="F326VSSH1992"/>
    <x v="0"/>
    <n v="0"/>
    <n v="1200134"/>
    <x v="22"/>
    <x v="22"/>
    <x v="1"/>
    <x v="1"/>
    <x v="1"/>
    <x v="83"/>
    <x v="11"/>
    <x v="2"/>
    <m/>
    <s v="Piece Dyed"/>
    <x v="1"/>
    <s v="NYD"/>
    <n v="142"/>
    <n v="117"/>
    <m/>
    <s v="Mtrs"/>
    <x v="107"/>
    <x v="0"/>
    <x v="108"/>
    <x v="0"/>
    <n v="1000"/>
    <m/>
    <n v="90"/>
    <m/>
    <n v="182"/>
    <m/>
    <s v="Updated"/>
  </r>
  <r>
    <n v="704"/>
    <x v="0"/>
    <s v="VH"/>
    <s v="F326VHSH2160"/>
    <x v="0"/>
    <n v="0"/>
    <n v="1200134"/>
    <x v="22"/>
    <x v="22"/>
    <x v="1"/>
    <x v="1"/>
    <x v="53"/>
    <x v="75"/>
    <x v="11"/>
    <x v="10"/>
    <m/>
    <s v="Yarn Dyed"/>
    <x v="0"/>
    <s v="YD"/>
    <n v="145"/>
    <n v="123"/>
    <s v="DDRPS-2173 VAS/"/>
    <s v="Mtrs"/>
    <x v="82"/>
    <x v="0"/>
    <x v="84"/>
    <x v="0"/>
    <n v="1000"/>
    <m/>
    <n v="90"/>
    <s v="NO"/>
    <m/>
    <m/>
    <s v="Updated"/>
  </r>
  <r>
    <n v="705"/>
    <x v="0"/>
    <s v="VH"/>
    <s v="F326VHSH2161"/>
    <x v="0"/>
    <n v="0"/>
    <n v="1200134"/>
    <x v="22"/>
    <x v="22"/>
    <x v="1"/>
    <x v="1"/>
    <x v="53"/>
    <x v="75"/>
    <x v="11"/>
    <x v="10"/>
    <m/>
    <s v="Yarn Dyed"/>
    <x v="0"/>
    <s v="YD"/>
    <n v="145"/>
    <n v="123"/>
    <s v="DDRPS-2173 VAS/2"/>
    <s v="Mtrs"/>
    <x v="82"/>
    <x v="0"/>
    <x v="84"/>
    <x v="0"/>
    <n v="1000"/>
    <m/>
    <n v="90"/>
    <s v="NO"/>
    <m/>
    <m/>
    <s v="Updated"/>
  </r>
  <r>
    <n v="706"/>
    <x v="0"/>
    <s v="VH"/>
    <s v="F326VHSH2163"/>
    <x v="0"/>
    <n v="0"/>
    <n v="1200134"/>
    <x v="22"/>
    <x v="22"/>
    <x v="1"/>
    <x v="1"/>
    <x v="53"/>
    <x v="75"/>
    <x v="11"/>
    <x v="10"/>
    <m/>
    <s v="Yarn Dyed"/>
    <x v="0"/>
    <s v="YD"/>
    <n v="145"/>
    <n v="123"/>
    <s v="DDRPS-2173 VAS/1"/>
    <s v="Mtrs"/>
    <x v="82"/>
    <x v="0"/>
    <x v="84"/>
    <x v="0"/>
    <n v="1000"/>
    <m/>
    <n v="90"/>
    <s v="NO"/>
    <m/>
    <m/>
    <s v="Updated"/>
  </r>
  <r>
    <n v="707"/>
    <x v="0"/>
    <s v="VH"/>
    <s v="F326VHSH2165"/>
    <x v="0"/>
    <n v="0"/>
    <n v="1200134"/>
    <x v="22"/>
    <x v="22"/>
    <x v="1"/>
    <x v="1"/>
    <x v="53"/>
    <x v="75"/>
    <x v="11"/>
    <x v="10"/>
    <m/>
    <s v="Yarn Dyed"/>
    <x v="0"/>
    <s v="YD"/>
    <n v="145"/>
    <n v="123"/>
    <s v="DDRPS-2173 VAS/3"/>
    <s v="Mtrs"/>
    <x v="82"/>
    <x v="0"/>
    <x v="84"/>
    <x v="0"/>
    <n v="1000"/>
    <m/>
    <n v="90"/>
    <s v="NO"/>
    <m/>
    <m/>
    <s v="Updated"/>
  </r>
  <r>
    <n v="708"/>
    <x v="0"/>
    <s v="VD"/>
    <s v="F326VDSH3661"/>
    <x v="0"/>
    <n v="0"/>
    <n v="1205802"/>
    <x v="8"/>
    <x v="8"/>
    <x v="1"/>
    <x v="1"/>
    <x v="1"/>
    <x v="84"/>
    <x v="6"/>
    <x v="22"/>
    <m/>
    <s v="Yarn Dyed"/>
    <x v="0"/>
    <s v="YD"/>
    <n v="138"/>
    <s v="115-125"/>
    <s v="B97421"/>
    <s v="Mtrs"/>
    <x v="108"/>
    <x v="0"/>
    <x v="109"/>
    <x v="0"/>
    <n v="800"/>
    <m/>
    <n v="120"/>
    <s v="NO"/>
    <s v="C2fo  Price - 373"/>
    <m/>
    <s v="Updated"/>
  </r>
  <r>
    <n v="709"/>
    <x v="0"/>
    <s v="VD"/>
    <s v="F326VDSH3662"/>
    <x v="0"/>
    <n v="0"/>
    <n v="1205802"/>
    <x v="8"/>
    <x v="8"/>
    <x v="1"/>
    <x v="1"/>
    <x v="1"/>
    <x v="84"/>
    <x v="6"/>
    <x v="22"/>
    <m/>
    <s v="Yarn Dyed"/>
    <x v="0"/>
    <s v="YD"/>
    <n v="138"/>
    <s v="115-125"/>
    <s v="B97422"/>
    <s v="Mtrs"/>
    <x v="108"/>
    <x v="0"/>
    <x v="109"/>
    <x v="0"/>
    <n v="800"/>
    <m/>
    <n v="120"/>
    <s v="NO"/>
    <s v="C2fo  Price - 373"/>
    <m/>
    <s v="Updated"/>
  </r>
  <r>
    <n v="710"/>
    <x v="0"/>
    <s v="VD"/>
    <s v="F326VDSH3663"/>
    <x v="0"/>
    <n v="0"/>
    <n v="1205802"/>
    <x v="8"/>
    <x v="8"/>
    <x v="1"/>
    <x v="1"/>
    <x v="1"/>
    <x v="84"/>
    <x v="6"/>
    <x v="22"/>
    <m/>
    <s v="Yarn Dyed"/>
    <x v="0"/>
    <s v="YD"/>
    <n v="138"/>
    <s v="115-125"/>
    <s v="B97423"/>
    <s v="Mtrs"/>
    <x v="108"/>
    <x v="0"/>
    <x v="109"/>
    <x v="0"/>
    <n v="800"/>
    <m/>
    <n v="120"/>
    <s v="NO"/>
    <s v="C2fo  Price - 373"/>
    <m/>
    <s v="Updated"/>
  </r>
  <r>
    <n v="711"/>
    <x v="0"/>
    <s v="VD"/>
    <s v="F326VDSH3664"/>
    <x v="0"/>
    <n v="0"/>
    <n v="1205802"/>
    <x v="8"/>
    <x v="8"/>
    <x v="1"/>
    <x v="1"/>
    <x v="1"/>
    <x v="84"/>
    <x v="6"/>
    <x v="22"/>
    <m/>
    <s v="Yarn Dyed"/>
    <x v="0"/>
    <s v="YD"/>
    <n v="138"/>
    <s v="115-125"/>
    <s v="B97424"/>
    <s v="Mtrs"/>
    <x v="108"/>
    <x v="0"/>
    <x v="109"/>
    <x v="0"/>
    <n v="800"/>
    <m/>
    <n v="120"/>
    <s v="NO"/>
    <s v="C2fo  Price - 373"/>
    <m/>
    <s v="Updated"/>
  </r>
  <r>
    <n v="712"/>
    <x v="0"/>
    <s v="VD"/>
    <s v="F326VDSH3665"/>
    <x v="0"/>
    <n v="0"/>
    <n v="1205802"/>
    <x v="8"/>
    <x v="8"/>
    <x v="1"/>
    <x v="1"/>
    <x v="1"/>
    <x v="84"/>
    <x v="6"/>
    <x v="22"/>
    <m/>
    <s v="Yarn Dyed"/>
    <x v="0"/>
    <s v="YD"/>
    <n v="138"/>
    <s v="115-125"/>
    <s v="B97425"/>
    <s v="Mtrs"/>
    <x v="108"/>
    <x v="0"/>
    <x v="109"/>
    <x v="0"/>
    <n v="800"/>
    <m/>
    <n v="120"/>
    <s v="NO"/>
    <s v="C2fo  Price - 373"/>
    <m/>
    <s v="Updated"/>
  </r>
  <r>
    <n v="713"/>
    <x v="0"/>
    <s v="VD"/>
    <s v="F326VDSH3666"/>
    <x v="0"/>
    <n v="0"/>
    <n v="1205802"/>
    <x v="8"/>
    <x v="8"/>
    <x v="1"/>
    <x v="1"/>
    <x v="1"/>
    <x v="84"/>
    <x v="6"/>
    <x v="22"/>
    <m/>
    <s v="Yarn Dyed"/>
    <x v="0"/>
    <s v="YD"/>
    <n v="138"/>
    <s v="115-125"/>
    <s v="B97441"/>
    <s v="Mtrs"/>
    <x v="108"/>
    <x v="0"/>
    <x v="109"/>
    <x v="0"/>
    <n v="800"/>
    <m/>
    <n v="120"/>
    <s v="NO"/>
    <s v="C2fo  Price - 373"/>
    <m/>
    <s v="Updated"/>
  </r>
  <r>
    <n v="714"/>
    <x v="0"/>
    <s v="VD"/>
    <s v="F326VDSH3667"/>
    <x v="0"/>
    <n v="0"/>
    <n v="1205802"/>
    <x v="8"/>
    <x v="8"/>
    <x v="1"/>
    <x v="1"/>
    <x v="1"/>
    <x v="84"/>
    <x v="6"/>
    <x v="22"/>
    <m/>
    <s v="Yarn Dyed"/>
    <x v="0"/>
    <s v="YD"/>
    <n v="138"/>
    <s v="115-125"/>
    <s v="B97443"/>
    <s v="Mtrs"/>
    <x v="108"/>
    <x v="0"/>
    <x v="109"/>
    <x v="0"/>
    <n v="800"/>
    <m/>
    <n v="120"/>
    <s v="NO"/>
    <s v="C2fo  Price - 373"/>
    <m/>
    <s v="Updated"/>
  </r>
  <r>
    <n v="715"/>
    <x v="0"/>
    <s v="VD"/>
    <s v="F326VDSH3668"/>
    <x v="0"/>
    <n v="0"/>
    <n v="1205802"/>
    <x v="8"/>
    <x v="8"/>
    <x v="1"/>
    <x v="1"/>
    <x v="1"/>
    <x v="84"/>
    <x v="6"/>
    <x v="22"/>
    <m/>
    <s v="Yarn Dyed"/>
    <x v="0"/>
    <s v="YD"/>
    <n v="138"/>
    <s v="115-125"/>
    <s v="B97444"/>
    <s v="Mtrs"/>
    <x v="108"/>
    <x v="0"/>
    <x v="109"/>
    <x v="0"/>
    <n v="800"/>
    <m/>
    <n v="120"/>
    <s v="NO"/>
    <s v="C2fo  Price - 373"/>
    <m/>
    <s v="Updated"/>
  </r>
  <r>
    <n v="716"/>
    <x v="0"/>
    <s v="VD"/>
    <s v="F326VDSH3669"/>
    <x v="0"/>
    <n v="0"/>
    <n v="1205802"/>
    <x v="8"/>
    <x v="8"/>
    <x v="1"/>
    <x v="1"/>
    <x v="1"/>
    <x v="84"/>
    <x v="6"/>
    <x v="22"/>
    <m/>
    <s v="Yarn Dyed"/>
    <x v="0"/>
    <s v="YD"/>
    <n v="138"/>
    <s v="115-125"/>
    <s v="B97445"/>
    <s v="Mtrs"/>
    <x v="108"/>
    <x v="0"/>
    <x v="109"/>
    <x v="0"/>
    <n v="800"/>
    <m/>
    <n v="120"/>
    <s v="NO"/>
    <s v="C2fo  Price - 373"/>
    <m/>
    <s v="Updated"/>
  </r>
  <r>
    <n v="717"/>
    <x v="0"/>
    <s v="VD"/>
    <s v="F326VDSH3670"/>
    <x v="0"/>
    <n v="0"/>
    <n v="1205802"/>
    <x v="8"/>
    <x v="8"/>
    <x v="1"/>
    <x v="1"/>
    <x v="1"/>
    <x v="84"/>
    <x v="6"/>
    <x v="22"/>
    <m/>
    <s v="Yarn Dyed"/>
    <x v="0"/>
    <s v="YD"/>
    <n v="138"/>
    <s v="115-125"/>
    <s v="B97446"/>
    <s v="Mtrs"/>
    <x v="108"/>
    <x v="0"/>
    <x v="109"/>
    <x v="0"/>
    <n v="800"/>
    <m/>
    <n v="120"/>
    <s v="NO"/>
    <s v="C2fo  Price - 373"/>
    <m/>
    <s v="Updated"/>
  </r>
  <r>
    <n v="718"/>
    <x v="0"/>
    <s v="VD"/>
    <s v="F326VDSH3671"/>
    <x v="0"/>
    <n v="0"/>
    <n v="1205802"/>
    <x v="8"/>
    <x v="8"/>
    <x v="1"/>
    <x v="1"/>
    <x v="1"/>
    <x v="84"/>
    <x v="6"/>
    <x v="22"/>
    <m/>
    <s v="Yarn Dyed"/>
    <x v="0"/>
    <s v="YD"/>
    <n v="138"/>
    <s v="115-125"/>
    <s v="B97447"/>
    <s v="Mtrs"/>
    <x v="108"/>
    <x v="0"/>
    <x v="109"/>
    <x v="0"/>
    <n v="800"/>
    <m/>
    <n v="120"/>
    <s v="NO"/>
    <s v="C2fo  Price - 373"/>
    <m/>
    <s v="Updated"/>
  </r>
  <r>
    <n v="719"/>
    <x v="0"/>
    <s v="VD"/>
    <s v="F326VDSH3672"/>
    <x v="0"/>
    <n v="0"/>
    <n v="1205802"/>
    <x v="8"/>
    <x v="8"/>
    <x v="1"/>
    <x v="1"/>
    <x v="1"/>
    <x v="84"/>
    <x v="6"/>
    <x v="22"/>
    <m/>
    <s v="Yarn Dyed"/>
    <x v="0"/>
    <s v="YD"/>
    <n v="138"/>
    <s v="115-125"/>
    <s v="B97448"/>
    <s v="Mtrs"/>
    <x v="108"/>
    <x v="0"/>
    <x v="109"/>
    <x v="0"/>
    <n v="800"/>
    <m/>
    <n v="120"/>
    <s v="NO"/>
    <s v="C2fo  Price - 373"/>
    <m/>
    <s v="Updated"/>
  </r>
  <r>
    <n v="720"/>
    <x v="0"/>
    <s v="VD"/>
    <s v="F326VDSH3673"/>
    <x v="0"/>
    <n v="0"/>
    <n v="1205802"/>
    <x v="8"/>
    <x v="8"/>
    <x v="1"/>
    <x v="1"/>
    <x v="1"/>
    <x v="84"/>
    <x v="6"/>
    <x v="22"/>
    <m/>
    <s v="Yarn Dyed"/>
    <x v="0"/>
    <s v="YD"/>
    <n v="138"/>
    <s v="115-125"/>
    <s v="B97449"/>
    <s v="Mtrs"/>
    <x v="108"/>
    <x v="0"/>
    <x v="109"/>
    <x v="0"/>
    <n v="800"/>
    <m/>
    <n v="120"/>
    <s v="NO"/>
    <s v="C2fo  Price - 373"/>
    <m/>
    <s v="Updated"/>
  </r>
  <r>
    <n v="721"/>
    <x v="0"/>
    <s v="VD"/>
    <s v="F326VDSH3794"/>
    <x v="0"/>
    <n v="0"/>
    <n v="1205802"/>
    <x v="8"/>
    <x v="8"/>
    <x v="1"/>
    <x v="1"/>
    <x v="1"/>
    <x v="84"/>
    <x v="6"/>
    <x v="22"/>
    <m/>
    <s v="Yarn Dyed"/>
    <x v="0"/>
    <s v="YD"/>
    <n v="138"/>
    <s v="115-125"/>
    <s v="B97450"/>
    <s v="Mtrs"/>
    <x v="108"/>
    <x v="0"/>
    <x v="109"/>
    <x v="0"/>
    <n v="800"/>
    <m/>
    <n v="120"/>
    <s v="NO"/>
    <s v="C2fo  Price - 373"/>
    <m/>
    <s v="Updated"/>
  </r>
  <r>
    <n v="722"/>
    <x v="0"/>
    <s v="VD"/>
    <s v="F326VDSH3795"/>
    <x v="0"/>
    <n v="0"/>
    <n v="1205802"/>
    <x v="8"/>
    <x v="8"/>
    <x v="1"/>
    <x v="1"/>
    <x v="1"/>
    <x v="84"/>
    <x v="6"/>
    <x v="22"/>
    <m/>
    <s v="Yarn Dyed"/>
    <x v="0"/>
    <s v="YD"/>
    <n v="138"/>
    <s v="115-125"/>
    <s v="B97451"/>
    <s v="Mtrs"/>
    <x v="108"/>
    <x v="0"/>
    <x v="109"/>
    <x v="0"/>
    <n v="800"/>
    <m/>
    <n v="120"/>
    <s v="NO"/>
    <s v="C2fo  Price - 373"/>
    <m/>
    <s v="Updated"/>
  </r>
  <r>
    <n v="723"/>
    <x v="0"/>
    <s v="VH"/>
    <s v="F326VHSH1028"/>
    <x v="0"/>
    <n v="0"/>
    <n v="1205802"/>
    <x v="8"/>
    <x v="8"/>
    <x v="1"/>
    <x v="1"/>
    <x v="1"/>
    <x v="84"/>
    <x v="6"/>
    <x v="22"/>
    <m/>
    <s v="Yarn Dyed"/>
    <x v="0"/>
    <s v="YD"/>
    <n v="138"/>
    <s v="115-125"/>
    <s v="B96536"/>
    <s v="Mtrs"/>
    <x v="108"/>
    <x v="0"/>
    <x v="109"/>
    <x v="0"/>
    <n v="800"/>
    <m/>
    <n v="120"/>
    <s v="NO"/>
    <s v="C2fo  Price - 373"/>
    <m/>
    <s v="Updated"/>
  </r>
  <r>
    <n v="724"/>
    <x v="0"/>
    <s v="VH"/>
    <s v="F326VHSH1035"/>
    <x v="0"/>
    <n v="0"/>
    <n v="1205802"/>
    <x v="8"/>
    <x v="8"/>
    <x v="1"/>
    <x v="1"/>
    <x v="1"/>
    <x v="84"/>
    <x v="6"/>
    <x v="22"/>
    <m/>
    <s v="Yarn Dyed"/>
    <x v="0"/>
    <s v="YD"/>
    <n v="138"/>
    <s v="115-125"/>
    <s v="B96537"/>
    <s v="Mtrs"/>
    <x v="108"/>
    <x v="0"/>
    <x v="109"/>
    <x v="0"/>
    <n v="800"/>
    <m/>
    <n v="120"/>
    <s v="NO"/>
    <s v="C2fo  Price - 373"/>
    <m/>
    <s v="Updated"/>
  </r>
  <r>
    <n v="725"/>
    <x v="0"/>
    <s v="VH"/>
    <s v="F326VHSH1036"/>
    <x v="0"/>
    <n v="0"/>
    <n v="1205802"/>
    <x v="8"/>
    <x v="8"/>
    <x v="1"/>
    <x v="1"/>
    <x v="1"/>
    <x v="84"/>
    <x v="6"/>
    <x v="22"/>
    <m/>
    <s v="Yarn Dyed"/>
    <x v="0"/>
    <s v="YD"/>
    <n v="138"/>
    <s v="115-125"/>
    <s v="B96538"/>
    <s v="Mtrs"/>
    <x v="108"/>
    <x v="0"/>
    <x v="109"/>
    <x v="0"/>
    <n v="800"/>
    <m/>
    <n v="120"/>
    <s v="NO"/>
    <s v="C2fo  Price - 373"/>
    <m/>
    <s v="Updated"/>
  </r>
  <r>
    <n v="726"/>
    <x v="0"/>
    <s v="VS"/>
    <s v="F326VSSH2518"/>
    <x v="0"/>
    <n v="0"/>
    <n v="1208655"/>
    <x v="21"/>
    <x v="21"/>
    <x v="1"/>
    <x v="1"/>
    <x v="19"/>
    <x v="75"/>
    <x v="2"/>
    <x v="2"/>
    <m/>
    <s v="Yarn Dyed"/>
    <x v="0"/>
    <s v="YD"/>
    <n v="150"/>
    <n v="144"/>
    <s v="FS25050060"/>
    <s v="Mtrs"/>
    <x v="97"/>
    <x v="0"/>
    <x v="98"/>
    <x v="0"/>
    <n v="800"/>
    <m/>
    <n v="90"/>
    <s v="NO"/>
    <m/>
    <m/>
    <s v="Updated"/>
  </r>
  <r>
    <n v="727"/>
    <x v="0"/>
    <s v="VS"/>
    <s v="F326VSSH2519"/>
    <x v="0"/>
    <n v="0"/>
    <n v="1208655"/>
    <x v="21"/>
    <x v="21"/>
    <x v="1"/>
    <x v="1"/>
    <x v="19"/>
    <x v="75"/>
    <x v="2"/>
    <x v="2"/>
    <m/>
    <s v="Yarn Dyed"/>
    <x v="0"/>
    <s v="YD"/>
    <n v="150"/>
    <n v="144"/>
    <s v="DY025E0122"/>
    <s v="Mtrs"/>
    <x v="97"/>
    <x v="0"/>
    <x v="98"/>
    <x v="0"/>
    <n v="800"/>
    <m/>
    <n v="90"/>
    <s v="NO"/>
    <m/>
    <m/>
    <s v="Updated"/>
  </r>
  <r>
    <n v="728"/>
    <x v="0"/>
    <s v="VS"/>
    <s v="F326VSSH4052"/>
    <x v="0"/>
    <n v="0"/>
    <n v="1208655"/>
    <x v="21"/>
    <x v="21"/>
    <x v="1"/>
    <x v="1"/>
    <x v="54"/>
    <x v="72"/>
    <x v="15"/>
    <x v="21"/>
    <m/>
    <s v="Yarn Dyed"/>
    <x v="0"/>
    <s v="YD"/>
    <n v="150"/>
    <n v="116"/>
    <s v="DY025D0242"/>
    <s v="Mtrs"/>
    <x v="94"/>
    <x v="0"/>
    <x v="95"/>
    <x v="0"/>
    <n v="800"/>
    <m/>
    <n v="90"/>
    <s v="NO"/>
    <m/>
    <m/>
    <s v="Updated"/>
  </r>
  <r>
    <n v="729"/>
    <x v="0"/>
    <s v="VS"/>
    <s v="F326VSSH4053"/>
    <x v="0"/>
    <n v="0"/>
    <n v="1208655"/>
    <x v="21"/>
    <x v="21"/>
    <x v="1"/>
    <x v="1"/>
    <x v="54"/>
    <x v="72"/>
    <x v="15"/>
    <x v="21"/>
    <m/>
    <s v="Yarn Dyed"/>
    <x v="0"/>
    <s v="YD"/>
    <n v="150"/>
    <n v="116"/>
    <s v="DY025D0242"/>
    <s v="Mtrs"/>
    <x v="94"/>
    <x v="0"/>
    <x v="95"/>
    <x v="0"/>
    <n v="800"/>
    <m/>
    <n v="90"/>
    <s v="NO"/>
    <m/>
    <m/>
    <s v="Updated"/>
  </r>
  <r>
    <n v="730"/>
    <x v="0"/>
    <s v="VS"/>
    <s v="F326VSSH4054"/>
    <x v="0"/>
    <n v="0"/>
    <n v="1208655"/>
    <x v="21"/>
    <x v="21"/>
    <x v="1"/>
    <x v="1"/>
    <x v="54"/>
    <x v="72"/>
    <x v="15"/>
    <x v="21"/>
    <m/>
    <s v="Yarn Dyed"/>
    <x v="0"/>
    <s v="YD"/>
    <n v="150"/>
    <n v="116"/>
    <s v="DY025D0242"/>
    <s v="Mtrs"/>
    <x v="94"/>
    <x v="0"/>
    <x v="95"/>
    <x v="0"/>
    <n v="800"/>
    <m/>
    <n v="90"/>
    <s v="NO"/>
    <m/>
    <m/>
    <s v="Updated"/>
  </r>
  <r>
    <n v="731"/>
    <x v="0"/>
    <s v="VS"/>
    <s v="F326VSSH4055"/>
    <x v="0"/>
    <n v="0"/>
    <n v="1208655"/>
    <x v="21"/>
    <x v="21"/>
    <x v="1"/>
    <x v="1"/>
    <x v="54"/>
    <x v="72"/>
    <x v="15"/>
    <x v="21"/>
    <m/>
    <s v="Yarn Dyed"/>
    <x v="0"/>
    <s v="YD"/>
    <n v="150"/>
    <n v="116"/>
    <s v="DY025D0242"/>
    <s v="Mtrs"/>
    <x v="94"/>
    <x v="0"/>
    <x v="95"/>
    <x v="0"/>
    <n v="800"/>
    <m/>
    <n v="90"/>
    <s v="NO"/>
    <m/>
    <m/>
    <s v="Updated"/>
  </r>
  <r>
    <n v="732"/>
    <x v="0"/>
    <s v="VS"/>
    <s v="F326VSSH4056"/>
    <x v="0"/>
    <n v="0"/>
    <n v="1208655"/>
    <x v="21"/>
    <x v="21"/>
    <x v="1"/>
    <x v="1"/>
    <x v="54"/>
    <x v="72"/>
    <x v="15"/>
    <x v="21"/>
    <m/>
    <s v="Yarn Dyed"/>
    <x v="0"/>
    <s v="YD"/>
    <n v="150"/>
    <n v="116"/>
    <s v="DY025D0242"/>
    <s v="Mtrs"/>
    <x v="94"/>
    <x v="0"/>
    <x v="95"/>
    <x v="0"/>
    <n v="800"/>
    <m/>
    <n v="90"/>
    <s v="NO"/>
    <m/>
    <m/>
    <s v="Updated"/>
  </r>
  <r>
    <n v="733"/>
    <x v="0"/>
    <s v="VH"/>
    <s v="F326VHSH1090"/>
    <x v="0"/>
    <n v="0"/>
    <n v="1202233"/>
    <x v="0"/>
    <x v="0"/>
    <x v="0"/>
    <x v="0"/>
    <x v="55"/>
    <x v="0"/>
    <x v="0"/>
    <x v="0"/>
    <m/>
    <s v="Yarn Dyed"/>
    <x v="0"/>
    <s v="YD"/>
    <n v="172.72"/>
    <m/>
    <s v="CJKZ04601-2400126-1"/>
    <s v="Mtrs"/>
    <x v="109"/>
    <x v="0"/>
    <x v="110"/>
    <x v="0"/>
    <n v="1000"/>
    <m/>
    <n v="120"/>
    <s v="NO"/>
    <m/>
    <m/>
    <m/>
  </r>
  <r>
    <n v="734"/>
    <x v="0"/>
    <s v="VH"/>
    <s v="F326VHSH1091"/>
    <x v="0"/>
    <n v="0"/>
    <n v="1202233"/>
    <x v="0"/>
    <x v="0"/>
    <x v="0"/>
    <x v="1"/>
    <x v="1"/>
    <x v="1"/>
    <x v="1"/>
    <x v="1"/>
    <m/>
    <s v="Yarn Dyed"/>
    <x v="0"/>
    <s v="YD"/>
    <n v="147.32"/>
    <m/>
    <s v="CAJ04041-2410686-5-TD"/>
    <s v="Mtrs"/>
    <x v="109"/>
    <x v="0"/>
    <x v="111"/>
    <x v="0"/>
    <n v="1000"/>
    <m/>
    <n v="120"/>
    <s v="NO"/>
    <m/>
    <m/>
    <s v="Updated"/>
  </r>
  <r>
    <n v="735"/>
    <x v="0"/>
    <s v="VH"/>
    <s v="F326VHSH1092"/>
    <x v="0"/>
    <n v="0"/>
    <n v="1202233"/>
    <x v="0"/>
    <x v="0"/>
    <x v="0"/>
    <x v="2"/>
    <x v="56"/>
    <x v="2"/>
    <x v="1"/>
    <x v="2"/>
    <m/>
    <s v="Yarn Dyed"/>
    <x v="0"/>
    <s v="YD"/>
    <n v="137.16"/>
    <m/>
    <s v="CK9E123-2500008-1-RM"/>
    <s v="Mtrs"/>
    <x v="109"/>
    <x v="0"/>
    <x v="111"/>
    <x v="0"/>
    <n v="1000"/>
    <m/>
    <n v="120"/>
    <s v="NO"/>
    <m/>
    <m/>
    <m/>
  </r>
  <r>
    <n v="736"/>
    <x v="0"/>
    <s v="VD"/>
    <s v="F326VDSH0924"/>
    <x v="0"/>
    <n v="0"/>
    <n v="1202233"/>
    <x v="0"/>
    <x v="0"/>
    <x v="0"/>
    <x v="2"/>
    <x v="56"/>
    <x v="2"/>
    <x v="1"/>
    <x v="2"/>
    <m/>
    <s v="Yarn Dyed"/>
    <x v="0"/>
    <s v="YD"/>
    <n v="137.16"/>
    <m/>
    <s v="CK9E123-2500007-1-RM"/>
    <s v="Mtrs"/>
    <x v="110"/>
    <x v="0"/>
    <x v="112"/>
    <x v="0"/>
    <n v="1000"/>
    <m/>
    <n v="120"/>
    <s v="NO"/>
    <m/>
    <m/>
    <m/>
  </r>
  <r>
    <n v="737"/>
    <x v="0"/>
    <s v="VH"/>
    <s v="F326VHSH1509"/>
    <x v="0"/>
    <n v="0"/>
    <n v="1202233"/>
    <x v="0"/>
    <x v="0"/>
    <x v="0"/>
    <x v="2"/>
    <x v="56"/>
    <x v="2"/>
    <x v="1"/>
    <x v="2"/>
    <m/>
    <s v="Yarn Dyed"/>
    <x v="0"/>
    <s v="YD"/>
    <n v="137.16"/>
    <m/>
    <s v="CK9E123-2500007-2-RM"/>
    <s v="Mtrs"/>
    <x v="111"/>
    <x v="0"/>
    <x v="113"/>
    <x v="0"/>
    <n v="1000"/>
    <m/>
    <n v="120"/>
    <s v="NO"/>
    <m/>
    <m/>
    <m/>
  </r>
  <r>
    <n v="738"/>
    <x v="0"/>
    <s v="VH"/>
    <s v="F326VHSH1510"/>
    <x v="0"/>
    <n v="0"/>
    <n v="1202233"/>
    <x v="0"/>
    <x v="0"/>
    <x v="0"/>
    <x v="2"/>
    <x v="56"/>
    <x v="2"/>
    <x v="1"/>
    <x v="2"/>
    <m/>
    <s v="Yarn Dyed"/>
    <x v="0"/>
    <s v="YD"/>
    <n v="137.16"/>
    <m/>
    <s v="CK9E123-2500008-2-RM"/>
    <s v="Mtrs"/>
    <x v="111"/>
    <x v="0"/>
    <x v="113"/>
    <x v="0"/>
    <n v="1000"/>
    <m/>
    <n v="120"/>
    <s v="NO"/>
    <m/>
    <m/>
    <m/>
  </r>
  <r>
    <n v="739"/>
    <x v="0"/>
    <s v="VH"/>
    <s v="F326VHSH1511"/>
    <x v="0"/>
    <n v="0"/>
    <n v="1202233"/>
    <x v="0"/>
    <x v="0"/>
    <x v="0"/>
    <x v="2"/>
    <x v="56"/>
    <x v="2"/>
    <x v="1"/>
    <x v="2"/>
    <m/>
    <s v="Yarn Dyed"/>
    <x v="0"/>
    <s v="YD"/>
    <n v="137.16"/>
    <m/>
    <s v="CK9E123-2500008-3-RM"/>
    <s v="Mtrs"/>
    <x v="111"/>
    <x v="0"/>
    <x v="113"/>
    <x v="0"/>
    <n v="1000"/>
    <m/>
    <n v="120"/>
    <s v="NO"/>
    <m/>
    <m/>
    <m/>
  </r>
  <r>
    <n v="740"/>
    <x v="0"/>
    <s v="VH"/>
    <s v="F326VHSH1512"/>
    <x v="0"/>
    <n v="0"/>
    <n v="1202233"/>
    <x v="0"/>
    <x v="0"/>
    <x v="0"/>
    <x v="2"/>
    <x v="56"/>
    <x v="2"/>
    <x v="1"/>
    <x v="2"/>
    <m/>
    <s v="Yarn Dyed"/>
    <x v="0"/>
    <s v="YD"/>
    <n v="137.16"/>
    <m/>
    <s v="CK9E123-2500008-4-RM"/>
    <s v="Mtrs"/>
    <x v="111"/>
    <x v="0"/>
    <x v="113"/>
    <x v="0"/>
    <n v="1000"/>
    <m/>
    <n v="120"/>
    <s v="NO"/>
    <m/>
    <m/>
    <m/>
  </r>
  <r>
    <n v="741"/>
    <x v="0"/>
    <s v="VH"/>
    <s v="F326VHSH1887"/>
    <x v="0"/>
    <n v="0"/>
    <n v="1202233"/>
    <x v="0"/>
    <x v="0"/>
    <x v="0"/>
    <x v="10"/>
    <x v="3"/>
    <x v="3"/>
    <x v="2"/>
    <x v="3"/>
    <m/>
    <s v="Yarn Dyed"/>
    <x v="0"/>
    <s v="YD"/>
    <n v="137.16"/>
    <m/>
    <s v="CAKQ15101-2500130-1-R-V"/>
    <s v="Mtrs"/>
    <x v="112"/>
    <x v="0"/>
    <x v="114"/>
    <x v="0"/>
    <n v="1000"/>
    <m/>
    <n v="120"/>
    <s v="NO"/>
    <m/>
    <m/>
    <m/>
  </r>
  <r>
    <n v="742"/>
    <x v="0"/>
    <s v="VH"/>
    <s v="F326VHSH3019"/>
    <x v="0"/>
    <n v="0"/>
    <n v="1202233"/>
    <x v="0"/>
    <x v="0"/>
    <x v="0"/>
    <x v="36"/>
    <x v="3"/>
    <x v="3"/>
    <x v="2"/>
    <x v="3"/>
    <m/>
    <s v="Yarn Dyed"/>
    <x v="0"/>
    <s v="YD"/>
    <n v="137.16"/>
    <m/>
    <s v="CAKQ15101-2500130-2-R-V"/>
    <s v="Mtrs"/>
    <x v="113"/>
    <x v="0"/>
    <x v="115"/>
    <x v="0"/>
    <n v="1000"/>
    <m/>
    <n v="120"/>
    <s v="NO"/>
    <m/>
    <m/>
    <m/>
  </r>
  <r>
    <n v="743"/>
    <x v="0"/>
    <s v="VH"/>
    <s v="F326VHSH3020"/>
    <x v="0"/>
    <n v="0"/>
    <n v="1202233"/>
    <x v="0"/>
    <x v="0"/>
    <x v="0"/>
    <x v="36"/>
    <x v="3"/>
    <x v="3"/>
    <x v="2"/>
    <x v="3"/>
    <m/>
    <s v="Yarn Dyed"/>
    <x v="0"/>
    <s v="YD"/>
    <n v="137.16"/>
    <m/>
    <s v="CAKQ15101-2500131-1-R-V"/>
    <s v="Mtrs"/>
    <x v="113"/>
    <x v="0"/>
    <x v="115"/>
    <x v="0"/>
    <n v="1000"/>
    <m/>
    <n v="120"/>
    <s v="NO"/>
    <m/>
    <m/>
    <m/>
  </r>
  <r>
    <n v="744"/>
    <x v="0"/>
    <s v="VH"/>
    <s v="F326VHSH3021"/>
    <x v="0"/>
    <n v="0"/>
    <n v="1202233"/>
    <x v="0"/>
    <x v="0"/>
    <x v="0"/>
    <x v="36"/>
    <x v="3"/>
    <x v="3"/>
    <x v="2"/>
    <x v="3"/>
    <m/>
    <s v="Yarn Dyed"/>
    <x v="0"/>
    <s v="YD"/>
    <n v="137.16"/>
    <m/>
    <s v="CAKQ15101-2500131-2-R-V"/>
    <s v="Mtrs"/>
    <x v="113"/>
    <x v="0"/>
    <x v="115"/>
    <x v="0"/>
    <n v="1000"/>
    <m/>
    <n v="120"/>
    <s v="NO"/>
    <m/>
    <m/>
    <m/>
  </r>
  <r>
    <n v="745"/>
    <x v="0"/>
    <s v="VH"/>
    <s v="F326VHSH3025"/>
    <x v="0"/>
    <n v="0"/>
    <n v="1202233"/>
    <x v="0"/>
    <x v="0"/>
    <x v="0"/>
    <x v="37"/>
    <x v="3"/>
    <x v="3"/>
    <x v="2"/>
    <x v="3"/>
    <m/>
    <s v="Yarn Dyed"/>
    <x v="0"/>
    <s v="YD"/>
    <n v="137.16"/>
    <m/>
    <s v="CAKQ15101-2500131-3-R-V"/>
    <s v="Mtrs"/>
    <x v="114"/>
    <x v="0"/>
    <x v="116"/>
    <x v="0"/>
    <n v="1000"/>
    <m/>
    <n v="120"/>
    <s v="NO"/>
    <m/>
    <m/>
    <m/>
  </r>
  <r>
    <n v="746"/>
    <x v="0"/>
    <s v="VH"/>
    <s v="F326VHSH3026"/>
    <x v="0"/>
    <n v="0"/>
    <n v="1202233"/>
    <x v="0"/>
    <x v="0"/>
    <x v="0"/>
    <x v="37"/>
    <x v="3"/>
    <x v="3"/>
    <x v="3"/>
    <x v="3"/>
    <m/>
    <s v="Yarn Dyed"/>
    <x v="0"/>
    <s v="YD"/>
    <n v="137.16"/>
    <m/>
    <s v="CAKQ15101-2500132-1-R-V"/>
    <s v="Mtrs"/>
    <x v="114"/>
    <x v="0"/>
    <x v="116"/>
    <x v="0"/>
    <n v="1000"/>
    <m/>
    <n v="120"/>
    <s v="NO"/>
    <m/>
    <m/>
    <m/>
  </r>
  <r>
    <n v="747"/>
    <x v="0"/>
    <s v="VH"/>
    <s v="F326VHSH3027"/>
    <x v="0"/>
    <n v="0"/>
    <n v="1202233"/>
    <x v="0"/>
    <x v="0"/>
    <x v="0"/>
    <x v="1"/>
    <x v="1"/>
    <x v="3"/>
    <x v="3"/>
    <x v="3"/>
    <m/>
    <s v="Yarn Dyed"/>
    <x v="0"/>
    <s v="YD"/>
    <n v="137.16"/>
    <m/>
    <s v="CAKQ15101-2500132-2-R-V"/>
    <s v="Mtrs"/>
    <x v="22"/>
    <x v="0"/>
    <x v="117"/>
    <x v="0"/>
    <n v="1000"/>
    <m/>
    <n v="120"/>
    <s v="NO"/>
    <m/>
    <m/>
    <s v="Updated"/>
  </r>
  <r>
    <n v="748"/>
    <x v="0"/>
    <s v="VH"/>
    <s v="F326VHSH3028"/>
    <x v="0"/>
    <n v="0"/>
    <n v="1202233"/>
    <x v="0"/>
    <x v="0"/>
    <x v="0"/>
    <x v="1"/>
    <x v="1"/>
    <x v="3"/>
    <x v="2"/>
    <x v="3"/>
    <m/>
    <s v="Yarn Dyed"/>
    <x v="0"/>
    <s v="YD"/>
    <n v="137.16"/>
    <m/>
    <s v="CAKQ15101-2500133-1-R-V"/>
    <s v="Mtrs"/>
    <x v="22"/>
    <x v="0"/>
    <x v="117"/>
    <x v="0"/>
    <n v="1000"/>
    <m/>
    <n v="120"/>
    <s v="NO"/>
    <m/>
    <m/>
    <s v="Updated"/>
  </r>
  <r>
    <n v="749"/>
    <x v="0"/>
    <s v="VH"/>
    <s v="F326VHSH3029"/>
    <x v="0"/>
    <n v="0"/>
    <n v="1202233"/>
    <x v="0"/>
    <x v="0"/>
    <x v="0"/>
    <x v="1"/>
    <x v="1"/>
    <x v="3"/>
    <x v="2"/>
    <x v="3"/>
    <m/>
    <s v="Yarn Dyed"/>
    <x v="0"/>
    <s v="YD"/>
    <n v="137.16"/>
    <m/>
    <s v="CAKQ15101-2500133-2-R-V"/>
    <s v="Mtrs"/>
    <x v="115"/>
    <x v="0"/>
    <x v="118"/>
    <x v="0"/>
    <n v="1000"/>
    <m/>
    <n v="120"/>
    <s v="NO"/>
    <m/>
    <m/>
    <s v="Updated"/>
  </r>
  <r>
    <n v="750"/>
    <x v="0"/>
    <s v="VH"/>
    <s v="F326VHSH3030"/>
    <x v="0"/>
    <n v="0"/>
    <n v="1202233"/>
    <x v="0"/>
    <x v="0"/>
    <x v="0"/>
    <x v="1"/>
    <x v="1"/>
    <x v="3"/>
    <x v="4"/>
    <x v="3"/>
    <m/>
    <s v="Yarn Dyed"/>
    <x v="0"/>
    <s v="YD"/>
    <n v="137.16"/>
    <m/>
    <s v="CAKQ15101-2500134-1-R-V"/>
    <s v="Mtrs"/>
    <x v="115"/>
    <x v="0"/>
    <x v="118"/>
    <x v="0"/>
    <n v="1000"/>
    <m/>
    <n v="120"/>
    <s v="NO"/>
    <m/>
    <m/>
    <s v="Updated"/>
  </r>
  <r>
    <n v="751"/>
    <x v="0"/>
    <s v="VH"/>
    <s v="F326VHSH3031"/>
    <x v="0"/>
    <n v="0"/>
    <n v="1202233"/>
    <x v="0"/>
    <x v="0"/>
    <x v="0"/>
    <x v="1"/>
    <x v="1"/>
    <x v="3"/>
    <x v="4"/>
    <x v="3"/>
    <m/>
    <s v="Yarn Dyed"/>
    <x v="0"/>
    <s v="YD"/>
    <n v="137.16"/>
    <m/>
    <s v="CAKQ15101-2500134-2-R-V"/>
    <s v="Mtrs"/>
    <x v="115"/>
    <x v="0"/>
    <x v="118"/>
    <x v="0"/>
    <n v="1000"/>
    <m/>
    <n v="120"/>
    <s v="NO"/>
    <m/>
    <m/>
    <s v="Updated"/>
  </r>
  <r>
    <n v="752"/>
    <x v="0"/>
    <s v="VH"/>
    <s v="F326VHSH3032"/>
    <x v="0"/>
    <n v="0"/>
    <n v="1205622"/>
    <x v="1"/>
    <x v="1"/>
    <x v="0"/>
    <x v="1"/>
    <x v="4"/>
    <x v="4"/>
    <x v="5"/>
    <x v="4"/>
    <m/>
    <s v="Yarn Dyed"/>
    <x v="0"/>
    <s v="YD"/>
    <n v="154.94"/>
    <m/>
    <s v="CAHJ04043-2500869-1"/>
    <s v="Mtrs"/>
    <x v="116"/>
    <x v="0"/>
    <x v="119"/>
    <x v="0"/>
    <n v="1000"/>
    <m/>
    <n v="100"/>
    <s v="NO"/>
    <m/>
    <m/>
    <s v="Updated"/>
  </r>
  <r>
    <n v="753"/>
    <x v="0"/>
    <s v="VH"/>
    <s v="F326VHSH3033"/>
    <x v="0"/>
    <n v="0"/>
    <n v="1205622"/>
    <x v="1"/>
    <x v="1"/>
    <x v="0"/>
    <x v="1"/>
    <x v="4"/>
    <x v="4"/>
    <x v="5"/>
    <x v="4"/>
    <m/>
    <s v="Yarn Dyed"/>
    <x v="0"/>
    <s v="YD"/>
    <n v="154.94"/>
    <m/>
    <s v="CAHJ04043-2500869-2"/>
    <s v="Mtrs"/>
    <x v="116"/>
    <x v="0"/>
    <x v="119"/>
    <x v="0"/>
    <n v="1000"/>
    <m/>
    <n v="100"/>
    <s v="NO"/>
    <m/>
    <m/>
    <s v="Updated"/>
  </r>
  <r>
    <n v="754"/>
    <x v="0"/>
    <s v="VH"/>
    <s v="F326VHSH3034"/>
    <x v="0"/>
    <n v="0"/>
    <n v="1205622"/>
    <x v="1"/>
    <x v="1"/>
    <x v="0"/>
    <x v="1"/>
    <x v="1"/>
    <x v="5"/>
    <x v="2"/>
    <x v="3"/>
    <m/>
    <s v="Yarn Dyed"/>
    <x v="0"/>
    <s v="YD"/>
    <n v="154.94"/>
    <m/>
    <s v="AQ04041-2506497-1-Y"/>
    <s v="Mtrs"/>
    <x v="116"/>
    <x v="0"/>
    <x v="120"/>
    <x v="0"/>
    <n v="1000"/>
    <m/>
    <n v="100"/>
    <s v="NO"/>
    <m/>
    <m/>
    <s v="Updated"/>
  </r>
  <r>
    <n v="755"/>
    <x v="0"/>
    <s v="VH"/>
    <s v="F326VHSH3035"/>
    <x v="0"/>
    <n v="0"/>
    <n v="1205622"/>
    <x v="1"/>
    <x v="1"/>
    <x v="0"/>
    <x v="1"/>
    <x v="1"/>
    <x v="5"/>
    <x v="2"/>
    <x v="3"/>
    <m/>
    <s v="Yarn Dyed"/>
    <x v="0"/>
    <s v="YD"/>
    <n v="154.94"/>
    <m/>
    <s v="AQ04041-2506497-2-Y"/>
    <s v="Mtrs"/>
    <x v="117"/>
    <x v="0"/>
    <x v="121"/>
    <x v="0"/>
    <n v="1000"/>
    <m/>
    <n v="100"/>
    <s v="NO"/>
    <m/>
    <m/>
    <s v="Updated"/>
  </r>
  <r>
    <n v="756"/>
    <x v="0"/>
    <s v="VH"/>
    <s v="F326VHSH3036"/>
    <x v="0"/>
    <n v="0"/>
    <n v="1205622"/>
    <x v="1"/>
    <x v="1"/>
    <x v="0"/>
    <x v="1"/>
    <x v="1"/>
    <x v="5"/>
    <x v="2"/>
    <x v="3"/>
    <m/>
    <s v="Yarn Dyed"/>
    <x v="0"/>
    <s v="YD"/>
    <n v="154.94"/>
    <m/>
    <s v="AQ04041-2506497-3-Y"/>
    <s v="Mtrs"/>
    <x v="117"/>
    <x v="0"/>
    <x v="121"/>
    <x v="0"/>
    <n v="1000"/>
    <m/>
    <n v="100"/>
    <s v="NO"/>
    <m/>
    <m/>
    <s v="Updated"/>
  </r>
  <r>
    <n v="757"/>
    <x v="0"/>
    <s v="VH"/>
    <s v="F326VHSH3037"/>
    <x v="0"/>
    <n v="0"/>
    <n v="1205622"/>
    <x v="1"/>
    <x v="1"/>
    <x v="0"/>
    <x v="1"/>
    <x v="1"/>
    <x v="85"/>
    <x v="2"/>
    <x v="3"/>
    <m/>
    <s v="Yarn Dyed"/>
    <x v="0"/>
    <s v="YD"/>
    <n v="154.94"/>
    <m/>
    <s v="AQ04041-2506498-1-Y"/>
    <s v="Mtrs"/>
    <x v="118"/>
    <x v="0"/>
    <x v="122"/>
    <x v="0"/>
    <n v="1000"/>
    <m/>
    <n v="100"/>
    <s v="NO"/>
    <m/>
    <m/>
    <s v="Updated"/>
  </r>
  <r>
    <n v="758"/>
    <x v="0"/>
    <s v="VH"/>
    <s v="F326VHSH3038"/>
    <x v="0"/>
    <n v="0"/>
    <n v="1205622"/>
    <x v="1"/>
    <x v="1"/>
    <x v="0"/>
    <x v="1"/>
    <x v="1"/>
    <x v="85"/>
    <x v="2"/>
    <x v="3"/>
    <m/>
    <s v="Yarn Dyed"/>
    <x v="0"/>
    <s v="YD"/>
    <n v="154.94"/>
    <m/>
    <s v="AQ04041-2506498-2-Y"/>
    <s v="Mtrs"/>
    <x v="118"/>
    <x v="0"/>
    <x v="122"/>
    <x v="0"/>
    <n v="1000"/>
    <m/>
    <n v="100"/>
    <s v="NO"/>
    <m/>
    <m/>
    <s v="Updated"/>
  </r>
  <r>
    <n v="759"/>
    <x v="0"/>
    <s v="VH"/>
    <s v="F326VHSH3039"/>
    <x v="0"/>
    <n v="0"/>
    <n v="1205622"/>
    <x v="1"/>
    <x v="1"/>
    <x v="0"/>
    <x v="1"/>
    <x v="1"/>
    <x v="1"/>
    <x v="2"/>
    <x v="3"/>
    <m/>
    <s v="Yarn Dyed"/>
    <x v="0"/>
    <s v="YD"/>
    <n v="154.94"/>
    <m/>
    <s v="AQ04041-2506499-1-Y"/>
    <s v="Mtrs"/>
    <x v="118"/>
    <x v="0"/>
    <x v="122"/>
    <x v="0"/>
    <n v="1000"/>
    <m/>
    <n v="100"/>
    <s v="NO"/>
    <m/>
    <m/>
    <s v="Updated"/>
  </r>
  <r>
    <n v="760"/>
    <x v="0"/>
    <s v="VS"/>
    <s v="F326VSSH3620"/>
    <x v="0"/>
    <n v="0"/>
    <n v="1205622"/>
    <x v="1"/>
    <x v="1"/>
    <x v="0"/>
    <x v="1"/>
    <x v="1"/>
    <x v="1"/>
    <x v="2"/>
    <x v="3"/>
    <m/>
    <s v="Yarn Dyed"/>
    <x v="0"/>
    <s v="YD"/>
    <n v="154.94"/>
    <m/>
    <s v="AQ04041-2506499-2-Y"/>
    <s v="Mtrs"/>
    <x v="4"/>
    <x v="0"/>
    <x v="123"/>
    <x v="0"/>
    <n v="1000"/>
    <m/>
    <n v="100"/>
    <s v="NO"/>
    <m/>
    <m/>
    <s v="Updated"/>
  </r>
  <r>
    <n v="761"/>
    <x v="0"/>
    <s v="VS"/>
    <s v="F326VSSH3621"/>
    <x v="0"/>
    <n v="0"/>
    <n v="1205622"/>
    <x v="1"/>
    <x v="1"/>
    <x v="0"/>
    <x v="1"/>
    <x v="1"/>
    <x v="1"/>
    <x v="2"/>
    <x v="3"/>
    <m/>
    <s v="Yarn Dyed"/>
    <x v="0"/>
    <s v="YD"/>
    <n v="154.94"/>
    <m/>
    <s v="AQ04041-2506499-3-Y"/>
    <s v="Mtrs"/>
    <x v="4"/>
    <x v="0"/>
    <x v="123"/>
    <x v="0"/>
    <n v="1000"/>
    <m/>
    <n v="100"/>
    <s v="NO"/>
    <m/>
    <m/>
    <s v="Updated"/>
  </r>
  <r>
    <n v="762"/>
    <x v="0"/>
    <s v="VS"/>
    <s v="F326VSSH3622"/>
    <x v="0"/>
    <n v="0"/>
    <n v="1205622"/>
    <x v="1"/>
    <x v="1"/>
    <x v="0"/>
    <x v="1"/>
    <x v="1"/>
    <x v="1"/>
    <x v="2"/>
    <x v="3"/>
    <m/>
    <s v="Yarn Dyed"/>
    <x v="0"/>
    <s v="YD"/>
    <n v="154.94"/>
    <m/>
    <s v="AQ04041-2506499-4-Y"/>
    <s v="Mtrs"/>
    <x v="119"/>
    <x v="0"/>
    <x v="124"/>
    <x v="0"/>
    <n v="1000"/>
    <m/>
    <n v="100"/>
    <s v="NO"/>
    <m/>
    <m/>
    <s v="Updated"/>
  </r>
  <r>
    <n v="763"/>
    <x v="0"/>
    <s v="VS"/>
    <s v="F326VSSH3623"/>
    <x v="0"/>
    <n v="0"/>
    <n v="1205622"/>
    <x v="1"/>
    <x v="1"/>
    <x v="0"/>
    <x v="1"/>
    <x v="1"/>
    <x v="1"/>
    <x v="2"/>
    <x v="3"/>
    <m/>
    <s v="Yarn Dyed"/>
    <x v="0"/>
    <s v="YD"/>
    <n v="154.94"/>
    <m/>
    <s v="AQ04041-2506499-5-Y"/>
    <s v="Mtrs"/>
    <x v="119"/>
    <x v="0"/>
    <x v="124"/>
    <x v="0"/>
    <n v="1000"/>
    <m/>
    <n v="100"/>
    <s v="NO"/>
    <m/>
    <m/>
    <s v="Updated"/>
  </r>
  <r>
    <n v="764"/>
    <x v="0"/>
    <s v="VS"/>
    <s v="F326VSSH3624"/>
    <x v="0"/>
    <n v="0"/>
    <n v="1205622"/>
    <x v="1"/>
    <x v="1"/>
    <x v="0"/>
    <x v="1"/>
    <x v="1"/>
    <x v="86"/>
    <x v="2"/>
    <x v="3"/>
    <m/>
    <s v="Yarn Dyed"/>
    <x v="0"/>
    <s v="YD"/>
    <n v="154.94"/>
    <m/>
    <s v="AQW04041-2506500-1-Y"/>
    <s v="Mtrs"/>
    <x v="119"/>
    <x v="0"/>
    <x v="124"/>
    <x v="0"/>
    <n v="1000"/>
    <m/>
    <n v="100"/>
    <s v="NO"/>
    <m/>
    <m/>
    <s v="Updated"/>
  </r>
  <r>
    <n v="765"/>
    <x v="0"/>
    <s v="VS"/>
    <s v="F326VSSH3625"/>
    <x v="0"/>
    <n v="0"/>
    <n v="1205622"/>
    <x v="1"/>
    <x v="1"/>
    <x v="0"/>
    <x v="1"/>
    <x v="1"/>
    <x v="86"/>
    <x v="2"/>
    <x v="3"/>
    <m/>
    <s v="Yarn Dyed"/>
    <x v="0"/>
    <s v="YD"/>
    <n v="154.94"/>
    <m/>
    <s v="AQ04041-2506500-2-Y"/>
    <s v="Mtrs"/>
    <x v="120"/>
    <x v="0"/>
    <x v="125"/>
    <x v="0"/>
    <n v="1000"/>
    <m/>
    <n v="100"/>
    <s v="NO"/>
    <m/>
    <m/>
    <s v="Updated"/>
  </r>
  <r>
    <n v="766"/>
    <x v="0"/>
    <s v="VS"/>
    <s v="F326VSSH3626"/>
    <x v="0"/>
    <n v="0"/>
    <n v="1205622"/>
    <x v="1"/>
    <x v="1"/>
    <x v="0"/>
    <x v="1"/>
    <x v="1"/>
    <x v="86"/>
    <x v="2"/>
    <x v="3"/>
    <m/>
    <s v="Yarn Dyed"/>
    <x v="0"/>
    <s v="YD"/>
    <n v="154.94"/>
    <m/>
    <s v="AQ04041-2506500-3-Y"/>
    <s v="Mtrs"/>
    <x v="120"/>
    <x v="0"/>
    <x v="125"/>
    <x v="0"/>
    <n v="1000"/>
    <m/>
    <n v="100"/>
    <s v="NO"/>
    <m/>
    <m/>
    <s v="Updated"/>
  </r>
  <r>
    <n v="767"/>
    <x v="0"/>
    <s v="VS"/>
    <s v="F326VSSH3627"/>
    <x v="0"/>
    <n v="0"/>
    <n v="1205622"/>
    <x v="1"/>
    <x v="1"/>
    <x v="0"/>
    <x v="1"/>
    <x v="1"/>
    <x v="86"/>
    <x v="2"/>
    <x v="3"/>
    <m/>
    <s v="Yarn Dyed"/>
    <x v="0"/>
    <s v="YD"/>
    <n v="154.94"/>
    <m/>
    <s v="AQ04041-2506500-4-Y"/>
    <s v="Mtrs"/>
    <x v="121"/>
    <x v="0"/>
    <x v="126"/>
    <x v="0"/>
    <n v="1000"/>
    <m/>
    <n v="100"/>
    <s v="NO"/>
    <m/>
    <m/>
    <s v="Updated"/>
  </r>
  <r>
    <n v="768"/>
    <x v="0"/>
    <s v="VS"/>
    <s v="F326VSSH3628"/>
    <x v="0"/>
    <n v="0"/>
    <n v="1205622"/>
    <x v="1"/>
    <x v="1"/>
    <x v="0"/>
    <x v="1"/>
    <x v="1"/>
    <x v="86"/>
    <x v="2"/>
    <x v="3"/>
    <m/>
    <s v="Yarn Dyed"/>
    <x v="0"/>
    <s v="YD"/>
    <n v="154.94"/>
    <m/>
    <s v="AQ04041-2506500-5-Y"/>
    <s v="Mtrs"/>
    <x v="121"/>
    <x v="0"/>
    <x v="126"/>
    <x v="0"/>
    <n v="1000"/>
    <m/>
    <n v="100"/>
    <s v="NO"/>
    <m/>
    <m/>
    <s v="Updated"/>
  </r>
  <r>
    <n v="769"/>
    <x v="0"/>
    <s v="VS"/>
    <s v="F326VSSH3629"/>
    <x v="0"/>
    <n v="0"/>
    <n v="1205622"/>
    <x v="1"/>
    <x v="1"/>
    <x v="0"/>
    <x v="1"/>
    <x v="1"/>
    <x v="86"/>
    <x v="2"/>
    <x v="3"/>
    <m/>
    <s v="Yarn Dyed"/>
    <x v="0"/>
    <s v="YD"/>
    <n v="154.94"/>
    <m/>
    <s v="AQ04041-2506500-6-Y"/>
    <s v="Mtrs"/>
    <x v="122"/>
    <x v="0"/>
    <x v="127"/>
    <x v="0"/>
    <n v="1000"/>
    <m/>
    <n v="100"/>
    <s v="NO"/>
    <m/>
    <m/>
    <s v="Updated"/>
  </r>
  <r>
    <n v="770"/>
    <x v="0"/>
    <s v="VS"/>
    <s v="F326VSSH3630"/>
    <x v="0"/>
    <n v="0"/>
    <n v="1205622"/>
    <x v="1"/>
    <x v="1"/>
    <x v="0"/>
    <x v="1"/>
    <x v="1"/>
    <x v="86"/>
    <x v="2"/>
    <x v="3"/>
    <m/>
    <s v="Yarn Dyed"/>
    <x v="0"/>
    <s v="YD"/>
    <n v="154.94"/>
    <m/>
    <s v="AQ04041-2506500-7-Y"/>
    <s v="Mtrs"/>
    <x v="122"/>
    <x v="0"/>
    <x v="127"/>
    <x v="0"/>
    <n v="1000"/>
    <m/>
    <n v="100"/>
    <s v="NO"/>
    <m/>
    <m/>
    <s v="Updated"/>
  </r>
  <r>
    <n v="771"/>
    <x v="0"/>
    <s v="VH"/>
    <s v="F326VHSH3650"/>
    <x v="0"/>
    <n v="0"/>
    <n v="1205622"/>
    <x v="1"/>
    <x v="1"/>
    <x v="0"/>
    <x v="1"/>
    <x v="1"/>
    <x v="87"/>
    <x v="2"/>
    <x v="3"/>
    <m/>
    <s v="Yarn Dyed"/>
    <x v="0"/>
    <s v="YD"/>
    <n v="154.94"/>
    <m/>
    <s v="AQ04041-2506501-1-Y"/>
    <s v="Mtrs"/>
    <x v="123"/>
    <x v="0"/>
    <x v="128"/>
    <x v="0"/>
    <n v="1000"/>
    <m/>
    <n v="100"/>
    <s v="NO"/>
    <m/>
    <m/>
    <s v="Updated"/>
  </r>
  <r>
    <n v="772"/>
    <x v="0"/>
    <s v="VH"/>
    <s v="F326VHSH3651"/>
    <x v="0"/>
    <n v="0"/>
    <n v="1205622"/>
    <x v="1"/>
    <x v="1"/>
    <x v="0"/>
    <x v="1"/>
    <x v="1"/>
    <x v="87"/>
    <x v="2"/>
    <x v="3"/>
    <m/>
    <s v="Yarn Dyed"/>
    <x v="0"/>
    <s v="YD"/>
    <n v="154.94"/>
    <m/>
    <s v="AQ04041-2506501-2-Y"/>
    <s v="Mtrs"/>
    <x v="123"/>
    <x v="0"/>
    <x v="128"/>
    <x v="0"/>
    <n v="1000"/>
    <m/>
    <n v="100"/>
    <s v="NO"/>
    <m/>
    <m/>
    <s v="Updated"/>
  </r>
  <r>
    <n v="773"/>
    <x v="0"/>
    <s v="VH"/>
    <s v="F326VHSH3652"/>
    <x v="0"/>
    <n v="0"/>
    <n v="1205622"/>
    <x v="1"/>
    <x v="1"/>
    <x v="0"/>
    <x v="1"/>
    <x v="1"/>
    <x v="87"/>
    <x v="2"/>
    <x v="3"/>
    <m/>
    <s v="Yarn Dyed"/>
    <x v="0"/>
    <s v="YD"/>
    <n v="154.94"/>
    <m/>
    <s v="AQ04041-2506501-3-Y"/>
    <s v="Mtrs"/>
    <x v="123"/>
    <x v="0"/>
    <x v="128"/>
    <x v="0"/>
    <n v="1000"/>
    <m/>
    <n v="100"/>
    <s v="NO"/>
    <m/>
    <m/>
    <s v="Updated"/>
  </r>
  <r>
    <n v="774"/>
    <x v="0"/>
    <s v="VH"/>
    <s v="F326VHSH3653"/>
    <x v="0"/>
    <n v="0"/>
    <n v="1205622"/>
    <x v="1"/>
    <x v="1"/>
    <x v="0"/>
    <x v="1"/>
    <x v="1"/>
    <x v="87"/>
    <x v="2"/>
    <x v="3"/>
    <m/>
    <s v="Yarn Dyed"/>
    <x v="0"/>
    <s v="YD"/>
    <n v="154.94"/>
    <m/>
    <s v="AQ04041-2506501-4-Y"/>
    <s v="Mtrs"/>
    <x v="123"/>
    <x v="0"/>
    <x v="128"/>
    <x v="0"/>
    <n v="1000"/>
    <m/>
    <n v="100"/>
    <s v="NO"/>
    <m/>
    <m/>
    <s v="Updated"/>
  </r>
  <r>
    <n v="775"/>
    <x v="0"/>
    <s v="VH"/>
    <s v="F326VHSH3654"/>
    <x v="0"/>
    <n v="0"/>
    <n v="1205622"/>
    <x v="1"/>
    <x v="1"/>
    <x v="0"/>
    <x v="1"/>
    <x v="1"/>
    <x v="44"/>
    <x v="5"/>
    <x v="3"/>
    <m/>
    <s v="Yarn Dyed"/>
    <x v="0"/>
    <s v="YD"/>
    <n v="154.94"/>
    <m/>
    <s v="AQ04041-2506502-1-Y"/>
    <s v="Mtrs"/>
    <x v="123"/>
    <x v="0"/>
    <x v="129"/>
    <x v="0"/>
    <n v="1000"/>
    <m/>
    <n v="100"/>
    <s v="NO"/>
    <m/>
    <m/>
    <s v="Updated"/>
  </r>
  <r>
    <n v="776"/>
    <x v="0"/>
    <s v="VH"/>
    <s v="F326VHSH3655"/>
    <x v="0"/>
    <n v="0"/>
    <n v="1205622"/>
    <x v="1"/>
    <x v="1"/>
    <x v="0"/>
    <x v="1"/>
    <x v="1"/>
    <x v="44"/>
    <x v="5"/>
    <x v="3"/>
    <m/>
    <s v="Yarn Dyed"/>
    <x v="0"/>
    <s v="YD"/>
    <n v="154.94"/>
    <m/>
    <s v="AQ04041-2506502-2-Y"/>
    <s v="Mtrs"/>
    <x v="123"/>
    <x v="0"/>
    <x v="129"/>
    <x v="0"/>
    <n v="1000"/>
    <m/>
    <n v="100"/>
    <s v="NO"/>
    <m/>
    <m/>
    <s v="Updated"/>
  </r>
  <r>
    <n v="777"/>
    <x v="0"/>
    <s v="VS"/>
    <s v="F326VSSH0359"/>
    <x v="0"/>
    <n v="0"/>
    <n v="1204046"/>
    <x v="23"/>
    <x v="23"/>
    <x v="1"/>
    <x v="38"/>
    <x v="57"/>
    <x v="88"/>
    <x v="16"/>
    <x v="2"/>
    <m/>
    <s v="Piece Dyed"/>
    <x v="1"/>
    <s v="NYD"/>
    <n v="145"/>
    <n v="127"/>
    <s v="47039359/1"/>
    <s v="Mtrs"/>
    <x v="124"/>
    <x v="0"/>
    <x v="130"/>
    <x v="0"/>
    <s v="1000 Mtrs per colour"/>
    <m/>
    <n v="80"/>
    <s v="Yes"/>
    <m/>
    <m/>
    <m/>
  </r>
  <r>
    <n v="778"/>
    <x v="0"/>
    <s v="VS"/>
    <s v="F326VSSH0360"/>
    <x v="0"/>
    <n v="0"/>
    <n v="1204046"/>
    <x v="23"/>
    <x v="23"/>
    <x v="1"/>
    <x v="38"/>
    <x v="57"/>
    <x v="88"/>
    <x v="16"/>
    <x v="2"/>
    <m/>
    <s v="Piece Dyed"/>
    <x v="1"/>
    <s v="NYD"/>
    <n v="145"/>
    <n v="127"/>
    <s v="47039359/2"/>
    <s v="Mtrs"/>
    <x v="124"/>
    <x v="0"/>
    <x v="130"/>
    <x v="0"/>
    <s v="1000 Mtrs per colour"/>
    <m/>
    <n v="80"/>
    <s v="Yes"/>
    <m/>
    <m/>
    <m/>
  </r>
  <r>
    <n v="779"/>
    <x v="0"/>
    <s v="VS"/>
    <s v="F326VSSH0361"/>
    <x v="0"/>
    <n v="0"/>
    <n v="1204046"/>
    <x v="23"/>
    <x v="23"/>
    <x v="1"/>
    <x v="38"/>
    <x v="57"/>
    <x v="88"/>
    <x v="16"/>
    <x v="2"/>
    <m/>
    <s v="Piece Dyed"/>
    <x v="1"/>
    <s v="NYD"/>
    <n v="145"/>
    <n v="127"/>
    <s v="47039359/3"/>
    <s v="Mtrs"/>
    <x v="124"/>
    <x v="0"/>
    <x v="130"/>
    <x v="0"/>
    <s v="1000 Mtrs per colour"/>
    <m/>
    <n v="80"/>
    <s v="Yes"/>
    <m/>
    <m/>
    <m/>
  </r>
  <r>
    <n v="780"/>
    <x v="0"/>
    <s v="VS"/>
    <s v="F326VSSH0362"/>
    <x v="0"/>
    <n v="0"/>
    <n v="1204046"/>
    <x v="23"/>
    <x v="23"/>
    <x v="1"/>
    <x v="38"/>
    <x v="57"/>
    <x v="88"/>
    <x v="16"/>
    <x v="2"/>
    <m/>
    <s v="Piece Dyed"/>
    <x v="1"/>
    <s v="NYD"/>
    <n v="145"/>
    <n v="127"/>
    <s v="47039359/4"/>
    <s v="Mtrs"/>
    <x v="124"/>
    <x v="0"/>
    <x v="130"/>
    <x v="0"/>
    <s v="1000 Mtrs per colour"/>
    <m/>
    <n v="80"/>
    <s v="Yes"/>
    <m/>
    <m/>
    <m/>
  </r>
  <r>
    <n v="781"/>
    <x v="0"/>
    <s v="VS"/>
    <s v="F326VSSH0363"/>
    <x v="0"/>
    <n v="0"/>
    <n v="1204046"/>
    <x v="23"/>
    <x v="23"/>
    <x v="1"/>
    <x v="38"/>
    <x v="57"/>
    <x v="88"/>
    <x v="16"/>
    <x v="2"/>
    <m/>
    <s v="Piece Dyed"/>
    <x v="1"/>
    <s v="NYD"/>
    <n v="145"/>
    <n v="127"/>
    <s v="47039359/5"/>
    <s v="Mtrs"/>
    <x v="124"/>
    <x v="0"/>
    <x v="130"/>
    <x v="0"/>
    <s v="1000 Mtrs per colour"/>
    <m/>
    <n v="80"/>
    <s v="Yes"/>
    <m/>
    <m/>
    <m/>
  </r>
  <r>
    <n v="782"/>
    <x v="0"/>
    <s v="VS"/>
    <s v="F326VSSH0364"/>
    <x v="0"/>
    <n v="0"/>
    <n v="1204046"/>
    <x v="23"/>
    <x v="23"/>
    <x v="1"/>
    <x v="38"/>
    <x v="57"/>
    <x v="88"/>
    <x v="16"/>
    <x v="2"/>
    <m/>
    <s v="Piece Dyed"/>
    <x v="1"/>
    <s v="NYD"/>
    <n v="145"/>
    <n v="127"/>
    <s v="47039359/6"/>
    <s v="Mtrs"/>
    <x v="124"/>
    <x v="0"/>
    <x v="130"/>
    <x v="0"/>
    <s v="1000 Mtrs per colour"/>
    <m/>
    <n v="80"/>
    <s v="Yes"/>
    <m/>
    <m/>
    <m/>
  </r>
  <r>
    <n v="783"/>
    <x v="0"/>
    <s v="VS"/>
    <s v="F326VSSH0365"/>
    <x v="0"/>
    <n v="0"/>
    <n v="1204046"/>
    <x v="23"/>
    <x v="23"/>
    <x v="1"/>
    <x v="38"/>
    <x v="57"/>
    <x v="88"/>
    <x v="16"/>
    <x v="2"/>
    <m/>
    <s v="Piece Dyed"/>
    <x v="1"/>
    <s v="NYD"/>
    <n v="145"/>
    <n v="127"/>
    <s v="47039359/7"/>
    <s v="Mtrs"/>
    <x v="124"/>
    <x v="0"/>
    <x v="130"/>
    <x v="0"/>
    <s v="1000 Mtrs per colour"/>
    <m/>
    <n v="80"/>
    <s v="Yes"/>
    <m/>
    <m/>
    <m/>
  </r>
  <r>
    <n v="784"/>
    <x v="0"/>
    <s v="VS"/>
    <s v="F326VSSH0366"/>
    <x v="0"/>
    <n v="0"/>
    <n v="1204046"/>
    <x v="23"/>
    <x v="23"/>
    <x v="1"/>
    <x v="38"/>
    <x v="57"/>
    <x v="88"/>
    <x v="16"/>
    <x v="2"/>
    <m/>
    <s v="Piece Dyed"/>
    <x v="1"/>
    <s v="NYD"/>
    <n v="145"/>
    <n v="127"/>
    <s v="47039359/8"/>
    <s v="Mtrs"/>
    <x v="124"/>
    <x v="0"/>
    <x v="130"/>
    <x v="0"/>
    <s v="1000 Mtrs per colour"/>
    <m/>
    <n v="80"/>
    <s v="Yes"/>
    <m/>
    <m/>
    <m/>
  </r>
  <r>
    <n v="785"/>
    <x v="0"/>
    <s v="VS"/>
    <s v="F326VSSH0367"/>
    <x v="0"/>
    <n v="0"/>
    <n v="1204046"/>
    <x v="23"/>
    <x v="23"/>
    <x v="1"/>
    <x v="38"/>
    <x v="57"/>
    <x v="88"/>
    <x v="7"/>
    <x v="2"/>
    <m/>
    <s v="Yarn Dyed"/>
    <x v="0"/>
    <s v="YD"/>
    <n v="145"/>
    <n v="127"/>
    <s v="47039360/1"/>
    <s v="Mtrs"/>
    <x v="125"/>
    <x v="0"/>
    <x v="131"/>
    <x v="0"/>
    <s v="1000 Mtrs per colour"/>
    <m/>
    <n v="80"/>
    <s v="NO"/>
    <m/>
    <m/>
    <m/>
  </r>
  <r>
    <n v="786"/>
    <x v="0"/>
    <s v="VS"/>
    <s v="F326VSSH0368"/>
    <x v="0"/>
    <n v="0"/>
    <n v="1204046"/>
    <x v="23"/>
    <x v="23"/>
    <x v="1"/>
    <x v="38"/>
    <x v="57"/>
    <x v="88"/>
    <x v="7"/>
    <x v="2"/>
    <m/>
    <s v="Yarn Dyed"/>
    <x v="0"/>
    <s v="YD"/>
    <n v="145"/>
    <n v="127"/>
    <s v="47039360/2"/>
    <s v="Mtrs"/>
    <x v="125"/>
    <x v="0"/>
    <x v="131"/>
    <x v="0"/>
    <s v="1000 Mtrs per colour"/>
    <m/>
    <n v="80"/>
    <s v="NO"/>
    <m/>
    <m/>
    <m/>
  </r>
  <r>
    <n v="787"/>
    <x v="0"/>
    <s v="VS"/>
    <s v="F326VSSH0369"/>
    <x v="0"/>
    <n v="0"/>
    <n v="1204046"/>
    <x v="23"/>
    <x v="23"/>
    <x v="1"/>
    <x v="38"/>
    <x v="57"/>
    <x v="88"/>
    <x v="7"/>
    <x v="2"/>
    <m/>
    <s v="Yarn Dyed"/>
    <x v="0"/>
    <s v="YD"/>
    <n v="145"/>
    <n v="127"/>
    <s v="47039360/3"/>
    <s v="Mtrs"/>
    <x v="125"/>
    <x v="0"/>
    <x v="131"/>
    <x v="0"/>
    <s v="1000 Mtrs per colour"/>
    <m/>
    <n v="80"/>
    <s v="NO"/>
    <m/>
    <m/>
    <m/>
  </r>
  <r>
    <n v="788"/>
    <x v="0"/>
    <s v="VS"/>
    <s v="F326VSSH0370"/>
    <x v="0"/>
    <n v="0"/>
    <n v="1204046"/>
    <x v="23"/>
    <x v="23"/>
    <x v="1"/>
    <x v="38"/>
    <x v="57"/>
    <x v="89"/>
    <x v="16"/>
    <x v="2"/>
    <m/>
    <s v="Yarn Dyed"/>
    <x v="0"/>
    <s v="YD"/>
    <n v="145"/>
    <n v="127"/>
    <s v="47039360/4"/>
    <s v="Mtrs"/>
    <x v="125"/>
    <x v="0"/>
    <x v="131"/>
    <x v="0"/>
    <s v="1000 Mtrs per colour"/>
    <m/>
    <n v="80"/>
    <s v="NO"/>
    <m/>
    <m/>
    <m/>
  </r>
  <r>
    <n v="789"/>
    <x v="0"/>
    <s v="VS"/>
    <s v="F326VSSH0371"/>
    <x v="0"/>
    <n v="0"/>
    <n v="1204046"/>
    <x v="23"/>
    <x v="23"/>
    <x v="1"/>
    <x v="38"/>
    <x v="57"/>
    <x v="90"/>
    <x v="16"/>
    <x v="2"/>
    <m/>
    <s v="Yarn Dyed"/>
    <x v="0"/>
    <s v="YD"/>
    <n v="145"/>
    <n v="127"/>
    <s v="47039360/5"/>
    <s v="Mtrs"/>
    <x v="125"/>
    <x v="0"/>
    <x v="131"/>
    <x v="0"/>
    <s v="1000 Mtrs per colour"/>
    <m/>
    <n v="80"/>
    <s v="NO"/>
    <m/>
    <m/>
    <m/>
  </r>
  <r>
    <n v="790"/>
    <x v="0"/>
    <s v="VS"/>
    <s v="F326VSSH0372"/>
    <x v="0"/>
    <n v="0"/>
    <n v="1204046"/>
    <x v="23"/>
    <x v="23"/>
    <x v="1"/>
    <x v="38"/>
    <x v="57"/>
    <x v="88"/>
    <x v="7"/>
    <x v="2"/>
    <m/>
    <s v="Yarn Dyed"/>
    <x v="0"/>
    <s v="YD"/>
    <n v="145"/>
    <n v="127"/>
    <s v="47039360/6"/>
    <s v="Mtrs"/>
    <x v="125"/>
    <x v="0"/>
    <x v="131"/>
    <x v="0"/>
    <s v="1000 Mtrs per colour"/>
    <m/>
    <n v="80"/>
    <s v="NO"/>
    <m/>
    <m/>
    <m/>
  </r>
  <r>
    <n v="791"/>
    <x v="0"/>
    <s v="VH"/>
    <s v="F326VHSH0468"/>
    <x v="0"/>
    <n v="0"/>
    <n v="1204046"/>
    <x v="23"/>
    <x v="23"/>
    <x v="1"/>
    <x v="39"/>
    <x v="58"/>
    <x v="91"/>
    <x v="7"/>
    <x v="2"/>
    <m/>
    <s v="Digital Print"/>
    <x v="2"/>
    <s v="NYD"/>
    <n v="145"/>
    <n v="119"/>
    <s v="47039490/1"/>
    <s v="Mtrs"/>
    <x v="126"/>
    <x v="0"/>
    <x v="132"/>
    <x v="0"/>
    <s v="1000 Mtrs per colour"/>
    <m/>
    <n v="80"/>
    <s v="Yes"/>
    <m/>
    <m/>
    <m/>
  </r>
  <r>
    <n v="792"/>
    <x v="0"/>
    <s v="VH"/>
    <s v="F326VHSH0469"/>
    <x v="0"/>
    <n v="0"/>
    <n v="1204046"/>
    <x v="23"/>
    <x v="23"/>
    <x v="1"/>
    <x v="39"/>
    <x v="58"/>
    <x v="91"/>
    <x v="7"/>
    <x v="2"/>
    <m/>
    <s v="Digital Print"/>
    <x v="2"/>
    <s v="NYD"/>
    <n v="145"/>
    <n v="119"/>
    <s v="47039491/1"/>
    <s v="Mtrs"/>
    <x v="126"/>
    <x v="0"/>
    <x v="132"/>
    <x v="0"/>
    <s v="1000 Mtrs per colour"/>
    <m/>
    <n v="80"/>
    <s v="Yes"/>
    <m/>
    <m/>
    <m/>
  </r>
  <r>
    <n v="793"/>
    <x v="0"/>
    <s v="VH"/>
    <s v="F326VHSH0470"/>
    <x v="0"/>
    <n v="0"/>
    <n v="1204046"/>
    <x v="23"/>
    <x v="23"/>
    <x v="1"/>
    <x v="39"/>
    <x v="58"/>
    <x v="91"/>
    <x v="7"/>
    <x v="2"/>
    <m/>
    <s v="Digital Print"/>
    <x v="2"/>
    <s v="NYD"/>
    <n v="145"/>
    <n v="119"/>
    <s v="47039490/2"/>
    <s v="Mtrs"/>
    <x v="126"/>
    <x v="0"/>
    <x v="132"/>
    <x v="0"/>
    <s v="1000 Mtrs per colour"/>
    <m/>
    <n v="80"/>
    <s v="Yes"/>
    <m/>
    <m/>
    <m/>
  </r>
  <r>
    <n v="794"/>
    <x v="0"/>
    <s v="VH"/>
    <s v="F326VHSH0475"/>
    <x v="0"/>
    <n v="0"/>
    <n v="1204046"/>
    <x v="23"/>
    <x v="23"/>
    <x v="1"/>
    <x v="40"/>
    <x v="59"/>
    <x v="92"/>
    <x v="16"/>
    <x v="2"/>
    <m/>
    <s v="Yarn Dyed"/>
    <x v="0"/>
    <s v="YD"/>
    <n v="145"/>
    <n v="127"/>
    <s v="47039424/1"/>
    <s v="Mtrs"/>
    <x v="127"/>
    <x v="0"/>
    <x v="133"/>
    <x v="0"/>
    <s v="1000 Mtrs per colour"/>
    <m/>
    <n v="80"/>
    <s v="NO"/>
    <m/>
    <m/>
    <s v="Updated"/>
  </r>
  <r>
    <n v="795"/>
    <x v="0"/>
    <s v="VH"/>
    <s v="F326VHSH0476"/>
    <x v="0"/>
    <n v="0"/>
    <n v="1204046"/>
    <x v="23"/>
    <x v="23"/>
    <x v="1"/>
    <x v="40"/>
    <x v="59"/>
    <x v="92"/>
    <x v="16"/>
    <x v="2"/>
    <m/>
    <s v="Yarn Dyed"/>
    <x v="0"/>
    <s v="YD"/>
    <n v="145"/>
    <n v="127"/>
    <s v="47039424/2"/>
    <s v="Mtrs"/>
    <x v="127"/>
    <x v="0"/>
    <x v="133"/>
    <x v="0"/>
    <s v="1000 Mtrs per colour"/>
    <m/>
    <n v="80"/>
    <s v="NO"/>
    <m/>
    <m/>
    <s v="Updated"/>
  </r>
  <r>
    <n v="796"/>
    <x v="0"/>
    <s v="VH"/>
    <s v="F326VHSH0477"/>
    <x v="0"/>
    <n v="0"/>
    <n v="1204046"/>
    <x v="23"/>
    <x v="23"/>
    <x v="1"/>
    <x v="41"/>
    <x v="59"/>
    <x v="93"/>
    <x v="7"/>
    <x v="2"/>
    <m/>
    <s v="Piece Dyed"/>
    <x v="1"/>
    <s v="NYD"/>
    <n v="145"/>
    <n v="111"/>
    <s v="47039423/1"/>
    <s v="Mtrs"/>
    <x v="127"/>
    <x v="0"/>
    <x v="133"/>
    <x v="0"/>
    <s v="1000 Mtrs per colour"/>
    <m/>
    <n v="80"/>
    <s v="Yes"/>
    <m/>
    <m/>
    <m/>
  </r>
  <r>
    <n v="797"/>
    <x v="0"/>
    <s v="VH"/>
    <s v="F326VHSH0478"/>
    <x v="0"/>
    <n v="0"/>
    <n v="1204046"/>
    <x v="23"/>
    <x v="23"/>
    <x v="1"/>
    <x v="40"/>
    <x v="59"/>
    <x v="92"/>
    <x v="16"/>
    <x v="2"/>
    <m/>
    <s v="Yarn Dyed"/>
    <x v="0"/>
    <s v="YD"/>
    <n v="145"/>
    <n v="127"/>
    <s v="47039424/3"/>
    <s v="Mtrs"/>
    <x v="127"/>
    <x v="0"/>
    <x v="133"/>
    <x v="0"/>
    <s v="1000 Mtrs per colour"/>
    <m/>
    <n v="80"/>
    <s v="NO"/>
    <m/>
    <m/>
    <s v="Updated"/>
  </r>
  <r>
    <n v="798"/>
    <x v="0"/>
    <s v="VH"/>
    <s v="F326VHSH0479"/>
    <x v="0"/>
    <n v="0"/>
    <n v="1204046"/>
    <x v="23"/>
    <x v="23"/>
    <x v="1"/>
    <x v="40"/>
    <x v="59"/>
    <x v="92"/>
    <x v="7"/>
    <x v="2"/>
    <m/>
    <s v="Yarn Dyed"/>
    <x v="0"/>
    <s v="YD"/>
    <n v="145"/>
    <n v="127"/>
    <s v="47039424/4"/>
    <s v="Mtrs"/>
    <x v="127"/>
    <x v="0"/>
    <x v="133"/>
    <x v="0"/>
    <s v="1000 Mtrs per colour"/>
    <m/>
    <n v="80"/>
    <s v="NO"/>
    <m/>
    <m/>
    <s v="Updated"/>
  </r>
  <r>
    <n v="799"/>
    <x v="0"/>
    <s v="VH"/>
    <s v="F326VHSH0480"/>
    <x v="0"/>
    <n v="0"/>
    <n v="1204046"/>
    <x v="23"/>
    <x v="23"/>
    <x v="1"/>
    <x v="40"/>
    <x v="59"/>
    <x v="92"/>
    <x v="7"/>
    <x v="2"/>
    <m/>
    <s v="Yarn Dyed"/>
    <x v="0"/>
    <s v="YD"/>
    <n v="145"/>
    <n v="127"/>
    <s v="47039424/5"/>
    <s v="Mtrs"/>
    <x v="127"/>
    <x v="0"/>
    <x v="133"/>
    <x v="0"/>
    <s v="1000 Mtrs per colour"/>
    <m/>
    <n v="80"/>
    <s v="NO"/>
    <m/>
    <m/>
    <s v="Updated"/>
  </r>
  <r>
    <n v="800"/>
    <x v="0"/>
    <s v="VH"/>
    <s v="F326VHSH0481"/>
    <x v="0"/>
    <n v="0"/>
    <n v="1204046"/>
    <x v="23"/>
    <x v="23"/>
    <x v="1"/>
    <x v="40"/>
    <x v="59"/>
    <x v="92"/>
    <x v="7"/>
    <x v="2"/>
    <m/>
    <s v="Yarn Dyed"/>
    <x v="0"/>
    <s v="YD"/>
    <n v="145"/>
    <n v="127"/>
    <s v="47039424/6"/>
    <s v="Mtrs"/>
    <x v="127"/>
    <x v="0"/>
    <x v="133"/>
    <x v="0"/>
    <s v="1000 Mtrs per colour"/>
    <m/>
    <n v="80"/>
    <s v="NO"/>
    <m/>
    <m/>
    <s v="Updated"/>
  </r>
  <r>
    <n v="801"/>
    <x v="0"/>
    <s v="VH"/>
    <s v="F326VHSH0482"/>
    <x v="0"/>
    <n v="0"/>
    <n v="1204046"/>
    <x v="23"/>
    <x v="23"/>
    <x v="1"/>
    <x v="40"/>
    <x v="59"/>
    <x v="92"/>
    <x v="7"/>
    <x v="2"/>
    <m/>
    <s v="Yarn Dyed"/>
    <x v="0"/>
    <s v="YD"/>
    <n v="145"/>
    <n v="127"/>
    <s v="47039424/7"/>
    <s v="Mtrs"/>
    <x v="127"/>
    <x v="0"/>
    <x v="133"/>
    <x v="0"/>
    <s v="1000 Mtrs per colour"/>
    <m/>
    <n v="80"/>
    <s v="NO"/>
    <m/>
    <m/>
    <s v="Updated"/>
  </r>
  <r>
    <n v="802"/>
    <x v="0"/>
    <s v="VH"/>
    <s v="F326VHSH0483"/>
    <x v="0"/>
    <n v="0"/>
    <n v="1204046"/>
    <x v="23"/>
    <x v="23"/>
    <x v="1"/>
    <x v="42"/>
    <x v="59"/>
    <x v="92"/>
    <x v="7"/>
    <x v="2"/>
    <m/>
    <s v="YDC"/>
    <x v="0"/>
    <s v="YD"/>
    <n v="145"/>
    <n v="127"/>
    <s v="47039424/8"/>
    <s v="Mtrs"/>
    <x v="127"/>
    <x v="0"/>
    <x v="133"/>
    <x v="0"/>
    <s v="1000 Mtrs per colour"/>
    <m/>
    <n v="80"/>
    <s v="NO"/>
    <m/>
    <m/>
    <m/>
  </r>
  <r>
    <n v="803"/>
    <x v="0"/>
    <s v="VH"/>
    <s v="F326VHSH0484"/>
    <x v="0"/>
    <n v="0"/>
    <n v="1204046"/>
    <x v="23"/>
    <x v="23"/>
    <x v="1"/>
    <x v="42"/>
    <x v="59"/>
    <x v="92"/>
    <x v="7"/>
    <x v="2"/>
    <m/>
    <s v="Yarn Dyed"/>
    <x v="0"/>
    <s v="YD"/>
    <n v="145"/>
    <n v="127"/>
    <s v="47039424/9"/>
    <s v="Mtrs"/>
    <x v="127"/>
    <x v="0"/>
    <x v="133"/>
    <x v="0"/>
    <s v="1000 Mtrs per colour"/>
    <m/>
    <n v="80"/>
    <s v="NO"/>
    <m/>
    <m/>
    <m/>
  </r>
  <r>
    <n v="804"/>
    <x v="0"/>
    <s v="VH"/>
    <s v="F326VHSH0485"/>
    <x v="0"/>
    <n v="0"/>
    <n v="1204046"/>
    <x v="23"/>
    <x v="23"/>
    <x v="1"/>
    <x v="42"/>
    <x v="59"/>
    <x v="92"/>
    <x v="7"/>
    <x v="2"/>
    <m/>
    <s v="YDC"/>
    <x v="0"/>
    <s v="YD"/>
    <n v="145"/>
    <n v="127"/>
    <s v="47039424/10"/>
    <s v="Mtrs"/>
    <x v="127"/>
    <x v="0"/>
    <x v="133"/>
    <x v="0"/>
    <s v="1000 Mtrs per colour"/>
    <m/>
    <n v="80"/>
    <s v="NO"/>
    <m/>
    <m/>
    <m/>
  </r>
  <r>
    <n v="805"/>
    <x v="0"/>
    <s v="VH"/>
    <s v="F326VHSH0486"/>
    <x v="0"/>
    <n v="0"/>
    <n v="1204046"/>
    <x v="23"/>
    <x v="23"/>
    <x v="1"/>
    <x v="42"/>
    <x v="59"/>
    <x v="92"/>
    <x v="7"/>
    <x v="2"/>
    <m/>
    <s v="YDC"/>
    <x v="0"/>
    <s v="YD"/>
    <n v="145"/>
    <n v="127"/>
    <s v="47039424/11"/>
    <s v="Mtrs"/>
    <x v="127"/>
    <x v="0"/>
    <x v="133"/>
    <x v="0"/>
    <s v="1000 Mtrs per colour"/>
    <m/>
    <n v="80"/>
    <s v="NO"/>
    <m/>
    <m/>
    <m/>
  </r>
  <r>
    <n v="806"/>
    <x v="0"/>
    <s v="VH"/>
    <s v="F326VHSH0487"/>
    <x v="0"/>
    <n v="0"/>
    <n v="1204046"/>
    <x v="23"/>
    <x v="23"/>
    <x v="1"/>
    <x v="40"/>
    <x v="59"/>
    <x v="92"/>
    <x v="7"/>
    <x v="2"/>
    <m/>
    <s v="YDC"/>
    <x v="0"/>
    <s v="YD"/>
    <n v="145"/>
    <n v="127"/>
    <s v="47039424/12"/>
    <s v="Mtrs"/>
    <x v="127"/>
    <x v="0"/>
    <x v="133"/>
    <x v="0"/>
    <s v="1000 Mtrs per colour"/>
    <m/>
    <n v="80"/>
    <s v="NO"/>
    <m/>
    <m/>
    <s v="Updated"/>
  </r>
  <r>
    <n v="807"/>
    <x v="0"/>
    <s v="VH"/>
    <s v="F326VHSH0488"/>
    <x v="0"/>
    <n v="0"/>
    <n v="1204046"/>
    <x v="23"/>
    <x v="23"/>
    <x v="1"/>
    <x v="40"/>
    <x v="59"/>
    <x v="92"/>
    <x v="7"/>
    <x v="2"/>
    <m/>
    <s v="YDC"/>
    <x v="0"/>
    <s v="YD"/>
    <n v="145"/>
    <n v="127"/>
    <s v="47039424/13"/>
    <s v="Mtrs"/>
    <x v="127"/>
    <x v="0"/>
    <x v="133"/>
    <x v="0"/>
    <s v="1000 Mtrs per colour"/>
    <m/>
    <n v="80"/>
    <s v="NO"/>
    <m/>
    <m/>
    <s v="Updated"/>
  </r>
  <r>
    <n v="808"/>
    <x v="0"/>
    <s v="VH"/>
    <s v="F326VHSH0489"/>
    <x v="0"/>
    <n v="0"/>
    <n v="1204046"/>
    <x v="23"/>
    <x v="23"/>
    <x v="1"/>
    <x v="43"/>
    <x v="59"/>
    <x v="94"/>
    <x v="7"/>
    <x v="2"/>
    <m/>
    <s v="YDC"/>
    <x v="0"/>
    <s v="YD"/>
    <n v="145"/>
    <n v="122"/>
    <s v="47039425/1"/>
    <s v="Mtrs"/>
    <x v="128"/>
    <x v="0"/>
    <x v="134"/>
    <x v="0"/>
    <s v="1000 Mtrs per colour"/>
    <m/>
    <n v="80"/>
    <s v="NO"/>
    <m/>
    <m/>
    <m/>
  </r>
  <r>
    <n v="809"/>
    <x v="0"/>
    <s v="VH"/>
    <s v="F326VHSH0490"/>
    <x v="0"/>
    <n v="0"/>
    <n v="1204046"/>
    <x v="23"/>
    <x v="23"/>
    <x v="1"/>
    <x v="44"/>
    <x v="59"/>
    <x v="92"/>
    <x v="7"/>
    <x v="2"/>
    <m/>
    <s v="YDC"/>
    <x v="0"/>
    <s v="YD"/>
    <n v="145"/>
    <n v="118"/>
    <s v="47039424/14"/>
    <s v="Mtrs"/>
    <x v="127"/>
    <x v="0"/>
    <x v="133"/>
    <x v="0"/>
    <s v="1000 Mtrs per colour"/>
    <m/>
    <n v="80"/>
    <s v="NO"/>
    <m/>
    <m/>
    <m/>
  </r>
  <r>
    <n v="810"/>
    <x v="0"/>
    <s v="VH"/>
    <s v="F326VHSH0491"/>
    <x v="0"/>
    <n v="0"/>
    <n v="1204046"/>
    <x v="23"/>
    <x v="23"/>
    <x v="1"/>
    <x v="44"/>
    <x v="59"/>
    <x v="92"/>
    <x v="7"/>
    <x v="2"/>
    <m/>
    <s v="YDC"/>
    <x v="0"/>
    <s v="YD"/>
    <n v="145"/>
    <n v="118"/>
    <s v="47039424/15"/>
    <s v="Mtrs"/>
    <x v="127"/>
    <x v="0"/>
    <x v="133"/>
    <x v="0"/>
    <s v="1000 Mtrs per colour"/>
    <m/>
    <n v="80"/>
    <s v="NO"/>
    <m/>
    <m/>
    <m/>
  </r>
  <r>
    <n v="811"/>
    <x v="0"/>
    <s v="VH"/>
    <s v="F326VHSH0492"/>
    <x v="0"/>
    <n v="0"/>
    <n v="1204046"/>
    <x v="23"/>
    <x v="23"/>
    <x v="1"/>
    <x v="43"/>
    <x v="59"/>
    <x v="94"/>
    <x v="7"/>
    <x v="2"/>
    <m/>
    <s v="YDC"/>
    <x v="0"/>
    <s v="YD"/>
    <n v="145"/>
    <n v="122"/>
    <s v="47039425/2"/>
    <s v="Mtrs"/>
    <x v="128"/>
    <x v="0"/>
    <x v="134"/>
    <x v="0"/>
    <s v="1000 Mtrs per colour"/>
    <m/>
    <n v="80"/>
    <s v="NO"/>
    <m/>
    <m/>
    <m/>
  </r>
  <r>
    <n v="812"/>
    <x v="0"/>
    <s v="VH"/>
    <s v="F326VHSH0493"/>
    <x v="0"/>
    <n v="0"/>
    <n v="1204046"/>
    <x v="23"/>
    <x v="23"/>
    <x v="1"/>
    <x v="40"/>
    <x v="59"/>
    <x v="92"/>
    <x v="7"/>
    <x v="2"/>
    <m/>
    <s v="Yarn Dyed"/>
    <x v="0"/>
    <s v="YD"/>
    <n v="145"/>
    <n v="127"/>
    <s v="47039424/16"/>
    <s v="Mtrs"/>
    <x v="127"/>
    <x v="0"/>
    <x v="133"/>
    <x v="0"/>
    <s v="1000 Mtrs per colour"/>
    <m/>
    <n v="80"/>
    <s v="NO"/>
    <m/>
    <m/>
    <s v="Updated"/>
  </r>
  <r>
    <n v="813"/>
    <x v="0"/>
    <s v="VH"/>
    <s v="F326VHSH0494"/>
    <x v="0"/>
    <n v="0"/>
    <n v="1204046"/>
    <x v="23"/>
    <x v="23"/>
    <x v="1"/>
    <x v="40"/>
    <x v="59"/>
    <x v="92"/>
    <x v="7"/>
    <x v="2"/>
    <m/>
    <s v="Yarn Dyed"/>
    <x v="0"/>
    <s v="YD"/>
    <n v="145"/>
    <n v="127"/>
    <s v="47039424/17"/>
    <s v="Mtrs"/>
    <x v="127"/>
    <x v="0"/>
    <x v="133"/>
    <x v="0"/>
    <s v="1000 Mtrs per colour"/>
    <m/>
    <n v="80"/>
    <s v="NO"/>
    <m/>
    <m/>
    <s v="Updated"/>
  </r>
  <r>
    <n v="814"/>
    <x v="0"/>
    <s v="VH"/>
    <s v="F326VHSH0495"/>
    <x v="0"/>
    <n v="0"/>
    <n v="1204046"/>
    <x v="23"/>
    <x v="23"/>
    <x v="1"/>
    <x v="45"/>
    <x v="59"/>
    <x v="95"/>
    <x v="13"/>
    <x v="2"/>
    <m/>
    <s v="Yarn Dyed"/>
    <x v="0"/>
    <s v="YD"/>
    <n v="145"/>
    <n v="132"/>
    <s v="47039425/3"/>
    <s v="Mtrs"/>
    <x v="128"/>
    <x v="0"/>
    <x v="134"/>
    <x v="0"/>
    <s v="1000 Mtrs per colour"/>
    <m/>
    <n v="80"/>
    <s v="NO"/>
    <m/>
    <m/>
    <m/>
  </r>
  <r>
    <n v="815"/>
    <x v="0"/>
    <s v="VH"/>
    <s v="F326VHSH0496"/>
    <x v="0"/>
    <n v="0"/>
    <n v="1204046"/>
    <x v="23"/>
    <x v="23"/>
    <x v="1"/>
    <x v="46"/>
    <x v="59"/>
    <x v="93"/>
    <x v="13"/>
    <x v="2"/>
    <m/>
    <s v="Yarn Dyed"/>
    <x v="0"/>
    <s v="YD"/>
    <n v="145"/>
    <n v="135"/>
    <s v="47039424/18"/>
    <s v="Mtrs"/>
    <x v="127"/>
    <x v="0"/>
    <x v="133"/>
    <x v="0"/>
    <s v="1000 Mtrs per colour"/>
    <m/>
    <n v="80"/>
    <s v="NO"/>
    <m/>
    <m/>
    <m/>
  </r>
  <r>
    <n v="816"/>
    <x v="0"/>
    <s v="VH"/>
    <s v="F326VHSH0497"/>
    <x v="0"/>
    <n v="0"/>
    <n v="1204046"/>
    <x v="23"/>
    <x v="23"/>
    <x v="1"/>
    <x v="45"/>
    <x v="59"/>
    <x v="92"/>
    <x v="7"/>
    <x v="2"/>
    <m/>
    <s v="Yarn Dyed"/>
    <x v="0"/>
    <s v="YD"/>
    <n v="145"/>
    <n v="127"/>
    <s v="47039424/19"/>
    <s v="Mtrs"/>
    <x v="127"/>
    <x v="0"/>
    <x v="133"/>
    <x v="0"/>
    <s v="1000 Mtrs per colour"/>
    <m/>
    <n v="80"/>
    <s v="NO"/>
    <m/>
    <m/>
    <m/>
  </r>
  <r>
    <n v="817"/>
    <x v="0"/>
    <s v="VH"/>
    <s v="F326VHSH0498"/>
    <x v="0"/>
    <n v="0"/>
    <n v="1204046"/>
    <x v="23"/>
    <x v="23"/>
    <x v="1"/>
    <x v="43"/>
    <x v="59"/>
    <x v="94"/>
    <x v="7"/>
    <x v="2"/>
    <m/>
    <s v="Yarn Dyed"/>
    <x v="0"/>
    <s v="YD"/>
    <n v="145"/>
    <n v="122"/>
    <s v="47039425/4"/>
    <s v="Mtrs"/>
    <x v="128"/>
    <x v="0"/>
    <x v="134"/>
    <x v="0"/>
    <s v="1000 Mtrs per colour"/>
    <m/>
    <n v="80"/>
    <s v="NO"/>
    <m/>
    <m/>
    <m/>
  </r>
  <r>
    <n v="818"/>
    <x v="0"/>
    <s v="VH"/>
    <s v="F326VHSH0499"/>
    <x v="0"/>
    <n v="0"/>
    <n v="1204046"/>
    <x v="23"/>
    <x v="23"/>
    <x v="1"/>
    <x v="47"/>
    <x v="59"/>
    <x v="94"/>
    <x v="13"/>
    <x v="2"/>
    <m/>
    <s v="Yarn Dyed"/>
    <x v="0"/>
    <s v="YD"/>
    <n v="145"/>
    <n v="128"/>
    <s v="47039425/5"/>
    <s v="Mtrs"/>
    <x v="128"/>
    <x v="0"/>
    <x v="134"/>
    <x v="0"/>
    <s v="1000 Mtrs per colour"/>
    <m/>
    <n v="80"/>
    <s v="NO"/>
    <m/>
    <m/>
    <m/>
  </r>
  <r>
    <n v="819"/>
    <x v="0"/>
    <s v="VH"/>
    <s v="F326VHSH0500"/>
    <x v="0"/>
    <n v="0"/>
    <n v="1204046"/>
    <x v="23"/>
    <x v="23"/>
    <x v="1"/>
    <x v="48"/>
    <x v="59"/>
    <x v="96"/>
    <x v="13"/>
    <x v="2"/>
    <m/>
    <s v="Yarn Dyed"/>
    <x v="0"/>
    <s v="YD"/>
    <n v="145"/>
    <n v="131"/>
    <s v="47039928/1"/>
    <s v="Mtrs"/>
    <x v="127"/>
    <x v="0"/>
    <x v="133"/>
    <x v="0"/>
    <s v="1000 Mtrs per colour"/>
    <m/>
    <n v="80"/>
    <s v="NO"/>
    <m/>
    <m/>
    <m/>
  </r>
  <r>
    <n v="820"/>
    <x v="0"/>
    <s v="VH"/>
    <s v="F326VHSH0501"/>
    <x v="0"/>
    <n v="0"/>
    <n v="1204046"/>
    <x v="23"/>
    <x v="23"/>
    <x v="1"/>
    <x v="48"/>
    <x v="59"/>
    <x v="96"/>
    <x v="13"/>
    <x v="2"/>
    <m/>
    <s v="Yarn Dyed"/>
    <x v="0"/>
    <s v="YD"/>
    <n v="145"/>
    <n v="131"/>
    <s v="47039928/2"/>
    <s v="Mtrs"/>
    <x v="127"/>
    <x v="0"/>
    <x v="133"/>
    <x v="0"/>
    <s v="1000 Mtrs per colour"/>
    <m/>
    <n v="80"/>
    <s v="NO"/>
    <m/>
    <m/>
    <m/>
  </r>
  <r>
    <n v="821"/>
    <x v="0"/>
    <s v="VH"/>
    <s v="F326VHSH0664"/>
    <x v="0"/>
    <n v="0"/>
    <n v="1204046"/>
    <x v="23"/>
    <x v="23"/>
    <x v="1"/>
    <x v="1"/>
    <x v="1"/>
    <x v="97"/>
    <x v="13"/>
    <x v="16"/>
    <m/>
    <s v="Yarn Dyed"/>
    <x v="0"/>
    <s v="YD"/>
    <n v="147"/>
    <n v="127"/>
    <s v="47039524/1"/>
    <s v="Mtrs"/>
    <x v="101"/>
    <x v="0"/>
    <x v="102"/>
    <x v="0"/>
    <s v="1000 Mtrs per colour"/>
    <m/>
    <n v="90"/>
    <s v="NO"/>
    <m/>
    <m/>
    <s v="Updated"/>
  </r>
  <r>
    <n v="822"/>
    <x v="0"/>
    <s v="VS"/>
    <s v="F326VSSH0793"/>
    <x v="0"/>
    <n v="0"/>
    <n v="1204046"/>
    <x v="23"/>
    <x v="23"/>
    <x v="1"/>
    <x v="49"/>
    <x v="57"/>
    <x v="98"/>
    <x v="3"/>
    <x v="2"/>
    <m/>
    <s v="Yarn Dyed"/>
    <x v="0"/>
    <s v="YD"/>
    <n v="145"/>
    <n v="143"/>
    <s v="47039749/1"/>
    <s v="Mtrs"/>
    <x v="129"/>
    <x v="0"/>
    <x v="135"/>
    <x v="0"/>
    <s v="1000 Mtrs per colour"/>
    <m/>
    <n v="80"/>
    <s v="NO"/>
    <m/>
    <m/>
    <m/>
  </r>
  <r>
    <n v="823"/>
    <x v="0"/>
    <s v="VS"/>
    <s v="F326VSSH0794"/>
    <x v="0"/>
    <n v="0"/>
    <n v="1204046"/>
    <x v="23"/>
    <x v="23"/>
    <x v="1"/>
    <x v="49"/>
    <x v="57"/>
    <x v="99"/>
    <x v="3"/>
    <x v="2"/>
    <m/>
    <s v="Yarn Dyed"/>
    <x v="0"/>
    <s v="YD"/>
    <n v="145"/>
    <n v="146"/>
    <s v="47039614/19"/>
    <s v="Mtrs"/>
    <x v="130"/>
    <x v="0"/>
    <x v="136"/>
    <x v="0"/>
    <s v="1000 Mtrs per colour"/>
    <m/>
    <n v="80"/>
    <s v="NO"/>
    <m/>
    <m/>
    <m/>
  </r>
  <r>
    <n v="824"/>
    <x v="0"/>
    <s v="VS"/>
    <s v="F326VSSH0795"/>
    <x v="0"/>
    <n v="0"/>
    <n v="1204046"/>
    <x v="23"/>
    <x v="23"/>
    <x v="1"/>
    <x v="49"/>
    <x v="57"/>
    <x v="99"/>
    <x v="3"/>
    <x v="2"/>
    <m/>
    <s v="Yarn Dyed"/>
    <x v="0"/>
    <s v="YD"/>
    <n v="145"/>
    <n v="146"/>
    <s v="47039614/20"/>
    <s v="Mtrs"/>
    <x v="130"/>
    <x v="0"/>
    <x v="136"/>
    <x v="0"/>
    <s v="1000 Mtrs per colour"/>
    <m/>
    <n v="80"/>
    <s v="NO"/>
    <m/>
    <m/>
    <m/>
  </r>
  <r>
    <n v="825"/>
    <x v="0"/>
    <s v="VS"/>
    <s v="F326VSSH0796"/>
    <x v="0"/>
    <n v="0"/>
    <n v="1204046"/>
    <x v="23"/>
    <x v="23"/>
    <x v="1"/>
    <x v="49"/>
    <x v="57"/>
    <x v="98"/>
    <x v="3"/>
    <x v="2"/>
    <m/>
    <s v="Yarn Dyed"/>
    <x v="0"/>
    <s v="YD"/>
    <n v="145"/>
    <n v="143"/>
    <s v="47039749/2"/>
    <s v="Mtrs"/>
    <x v="129"/>
    <x v="0"/>
    <x v="135"/>
    <x v="0"/>
    <s v="1000 Mtrs per colour"/>
    <m/>
    <n v="80"/>
    <s v="NO"/>
    <m/>
    <m/>
    <m/>
  </r>
  <r>
    <n v="826"/>
    <x v="0"/>
    <s v="VS"/>
    <s v="F326VSSH0809"/>
    <x v="0"/>
    <n v="0"/>
    <n v="1204046"/>
    <x v="23"/>
    <x v="23"/>
    <x v="1"/>
    <x v="50"/>
    <x v="57"/>
    <x v="88"/>
    <x v="16"/>
    <x v="2"/>
    <m/>
    <s v="Yarn Dyed"/>
    <x v="0"/>
    <s v="YD"/>
    <n v="145"/>
    <n v="130"/>
    <s v="47039614/21"/>
    <s v="Mtrs"/>
    <x v="125"/>
    <x v="0"/>
    <x v="131"/>
    <x v="0"/>
    <s v="1000 Mtrs per colour"/>
    <m/>
    <n v="80"/>
    <s v="NO"/>
    <m/>
    <m/>
    <m/>
  </r>
  <r>
    <n v="827"/>
    <x v="0"/>
    <s v="VS"/>
    <s v="F326VSSH0810"/>
    <x v="0"/>
    <n v="0"/>
    <n v="1204046"/>
    <x v="23"/>
    <x v="23"/>
    <x v="1"/>
    <x v="50"/>
    <x v="57"/>
    <x v="88"/>
    <x v="16"/>
    <x v="2"/>
    <m/>
    <s v="Yarn Dyed"/>
    <x v="0"/>
    <s v="YD"/>
    <n v="145"/>
    <n v="130"/>
    <s v="47039614/22"/>
    <s v="Mtrs"/>
    <x v="125"/>
    <x v="0"/>
    <x v="131"/>
    <x v="0"/>
    <s v="1000 Mtrs per colour"/>
    <m/>
    <n v="80"/>
    <s v="NO"/>
    <m/>
    <m/>
    <m/>
  </r>
  <r>
    <n v="828"/>
    <x v="0"/>
    <s v="VS"/>
    <s v="F326VSSH0816"/>
    <x v="0"/>
    <n v="0"/>
    <n v="1204046"/>
    <x v="23"/>
    <x v="23"/>
    <x v="1"/>
    <x v="51"/>
    <x v="60"/>
    <x v="100"/>
    <x v="7"/>
    <x v="2"/>
    <m/>
    <s v="Digital Print"/>
    <x v="2"/>
    <s v="NYD"/>
    <n v="145"/>
    <n v="116"/>
    <s v="47039740/1"/>
    <s v="Mtrs"/>
    <x v="131"/>
    <x v="0"/>
    <x v="137"/>
    <x v="0"/>
    <s v="1000 Mtrs per colour"/>
    <m/>
    <n v="90"/>
    <s v="Yes"/>
    <m/>
    <m/>
    <m/>
  </r>
  <r>
    <n v="829"/>
    <x v="0"/>
    <s v="VS"/>
    <s v="F326VSSH0817"/>
    <x v="0"/>
    <n v="0"/>
    <n v="1204046"/>
    <x v="23"/>
    <x v="23"/>
    <x v="1"/>
    <x v="51"/>
    <x v="60"/>
    <x v="100"/>
    <x v="7"/>
    <x v="2"/>
    <m/>
    <s v="Digital Print"/>
    <x v="2"/>
    <s v="NYD"/>
    <n v="145"/>
    <n v="116"/>
    <s v="47039740/2"/>
    <s v="Mtrs"/>
    <x v="131"/>
    <x v="0"/>
    <x v="137"/>
    <x v="0"/>
    <s v="1000 Mtrs per colour"/>
    <m/>
    <n v="90"/>
    <s v="Yes"/>
    <m/>
    <m/>
    <m/>
  </r>
  <r>
    <n v="830"/>
    <x v="0"/>
    <s v="VS"/>
    <s v="F326VSSH0818"/>
    <x v="0"/>
    <n v="0"/>
    <n v="1204046"/>
    <x v="23"/>
    <x v="23"/>
    <x v="1"/>
    <x v="51"/>
    <x v="60"/>
    <x v="100"/>
    <x v="7"/>
    <x v="2"/>
    <m/>
    <s v="Digital Print"/>
    <x v="2"/>
    <s v="NYD"/>
    <n v="145"/>
    <n v="116"/>
    <s v="47039740/3"/>
    <s v="Mtrs"/>
    <x v="131"/>
    <x v="0"/>
    <x v="137"/>
    <x v="0"/>
    <s v="1000 Mtrs per colour"/>
    <m/>
    <n v="90"/>
    <s v="Yes"/>
    <m/>
    <m/>
    <m/>
  </r>
  <r>
    <n v="831"/>
    <x v="0"/>
    <s v="VS"/>
    <s v="F326VSSH0819"/>
    <x v="0"/>
    <n v="0"/>
    <n v="1204046"/>
    <x v="23"/>
    <x v="23"/>
    <x v="1"/>
    <x v="51"/>
    <x v="60"/>
    <x v="100"/>
    <x v="7"/>
    <x v="2"/>
    <m/>
    <s v="Digital Print"/>
    <x v="2"/>
    <s v="NYD"/>
    <n v="145"/>
    <n v="116"/>
    <s v="47039741/1"/>
    <s v="Mtrs"/>
    <x v="131"/>
    <x v="0"/>
    <x v="137"/>
    <x v="0"/>
    <s v="1000 Mtrs per colour"/>
    <m/>
    <n v="90"/>
    <s v="Yes"/>
    <m/>
    <m/>
    <m/>
  </r>
  <r>
    <n v="832"/>
    <x v="0"/>
    <s v="VS"/>
    <s v="F326VSSH0820"/>
    <x v="0"/>
    <n v="0"/>
    <n v="1204046"/>
    <x v="23"/>
    <x v="23"/>
    <x v="1"/>
    <x v="51"/>
    <x v="60"/>
    <x v="100"/>
    <x v="7"/>
    <x v="2"/>
    <m/>
    <s v="Digital Print"/>
    <x v="2"/>
    <s v="NYD"/>
    <n v="145"/>
    <n v="116"/>
    <s v="47039740/4"/>
    <s v="Mtrs"/>
    <x v="131"/>
    <x v="0"/>
    <x v="137"/>
    <x v="0"/>
    <s v="1000 Mtrs per colour"/>
    <m/>
    <n v="90"/>
    <s v="Yes"/>
    <m/>
    <m/>
    <m/>
  </r>
  <r>
    <n v="833"/>
    <x v="0"/>
    <s v="VS"/>
    <s v="F326VSSH0821"/>
    <x v="0"/>
    <n v="0"/>
    <n v="1204046"/>
    <x v="23"/>
    <x v="23"/>
    <x v="1"/>
    <x v="51"/>
    <x v="60"/>
    <x v="100"/>
    <x v="7"/>
    <x v="2"/>
    <m/>
    <s v="Digital Print"/>
    <x v="2"/>
    <s v="NYD"/>
    <n v="145"/>
    <n v="116"/>
    <s v="47039740/5"/>
    <s v="Mtrs"/>
    <x v="131"/>
    <x v="0"/>
    <x v="137"/>
    <x v="0"/>
    <s v="1000 Mtrs per colour"/>
    <m/>
    <n v="90"/>
    <s v="Yes"/>
    <m/>
    <m/>
    <m/>
  </r>
  <r>
    <n v="834"/>
    <x v="0"/>
    <s v="VS"/>
    <s v="F326VSSH0822"/>
    <x v="0"/>
    <n v="0"/>
    <n v="1204046"/>
    <x v="23"/>
    <x v="23"/>
    <x v="1"/>
    <x v="51"/>
    <x v="60"/>
    <x v="100"/>
    <x v="7"/>
    <x v="2"/>
    <m/>
    <s v="Digital Print"/>
    <x v="2"/>
    <s v="NYD"/>
    <n v="145"/>
    <n v="116"/>
    <s v="47039741/2"/>
    <s v="Mtrs"/>
    <x v="131"/>
    <x v="0"/>
    <x v="137"/>
    <x v="0"/>
    <s v="1000 Mtrs per colour"/>
    <m/>
    <n v="90"/>
    <s v="Yes"/>
    <m/>
    <m/>
    <m/>
  </r>
  <r>
    <n v="835"/>
    <x v="0"/>
    <s v="VS"/>
    <s v="F326VSSH0823"/>
    <x v="0"/>
    <n v="0"/>
    <n v="1204046"/>
    <x v="23"/>
    <x v="23"/>
    <x v="1"/>
    <x v="52"/>
    <x v="57"/>
    <x v="101"/>
    <x v="7"/>
    <x v="2"/>
    <m/>
    <s v="Rotary Print"/>
    <x v="3"/>
    <s v="NYD"/>
    <n v="145"/>
    <n v="126"/>
    <s v="RH0823"/>
    <s v="Mtrs"/>
    <x v="71"/>
    <x v="0"/>
    <x v="73"/>
    <x v="0"/>
    <s v="1500 Mtrs per colour"/>
    <m/>
    <n v="80"/>
    <s v="Yes"/>
    <m/>
    <m/>
    <m/>
  </r>
  <r>
    <n v="836"/>
    <x v="0"/>
    <s v="VS"/>
    <s v="F326VSSH0824"/>
    <x v="0"/>
    <n v="0"/>
    <n v="1204046"/>
    <x v="23"/>
    <x v="23"/>
    <x v="1"/>
    <x v="52"/>
    <x v="57"/>
    <x v="101"/>
    <x v="7"/>
    <x v="2"/>
    <m/>
    <s v="Rotary Print"/>
    <x v="3"/>
    <s v="NYD"/>
    <n v="145"/>
    <n v="126"/>
    <s v="RH0824"/>
    <s v="Mtrs"/>
    <x v="71"/>
    <x v="0"/>
    <x v="73"/>
    <x v="0"/>
    <s v="1500 Mtrs per colour"/>
    <m/>
    <n v="80"/>
    <s v="Yes"/>
    <m/>
    <m/>
    <m/>
  </r>
  <r>
    <n v="837"/>
    <x v="0"/>
    <s v="VS"/>
    <s v="F326VSSH0825"/>
    <x v="0"/>
    <n v="0"/>
    <n v="1204046"/>
    <x v="23"/>
    <x v="23"/>
    <x v="1"/>
    <x v="52"/>
    <x v="57"/>
    <x v="101"/>
    <x v="7"/>
    <x v="2"/>
    <m/>
    <s v="Rotary Print"/>
    <x v="3"/>
    <s v="NYD"/>
    <n v="145"/>
    <n v="126"/>
    <s v="RH0825"/>
    <s v="Mtrs"/>
    <x v="71"/>
    <x v="0"/>
    <x v="73"/>
    <x v="0"/>
    <s v="1500 Mtrs per colour"/>
    <m/>
    <n v="80"/>
    <s v="Yes"/>
    <m/>
    <m/>
    <m/>
  </r>
  <r>
    <n v="838"/>
    <x v="0"/>
    <s v="VS"/>
    <s v="F326VSSH0826"/>
    <x v="0"/>
    <n v="0"/>
    <n v="1204046"/>
    <x v="23"/>
    <x v="23"/>
    <x v="1"/>
    <x v="52"/>
    <x v="57"/>
    <x v="101"/>
    <x v="7"/>
    <x v="2"/>
    <m/>
    <s v="Rotary Print"/>
    <x v="3"/>
    <s v="NYD"/>
    <n v="145"/>
    <n v="126"/>
    <s v="RH0826"/>
    <s v="Mtrs"/>
    <x v="71"/>
    <x v="0"/>
    <x v="73"/>
    <x v="0"/>
    <s v="1500 Mtrs per colour"/>
    <m/>
    <n v="80"/>
    <s v="Yes"/>
    <m/>
    <m/>
    <m/>
  </r>
  <r>
    <n v="839"/>
    <x v="0"/>
    <s v="VS"/>
    <s v="F326VSSH0827"/>
    <x v="0"/>
    <n v="0"/>
    <n v="1204046"/>
    <x v="23"/>
    <x v="23"/>
    <x v="1"/>
    <x v="51"/>
    <x v="60"/>
    <x v="102"/>
    <x v="7"/>
    <x v="2"/>
    <m/>
    <s v="Rotary Print"/>
    <x v="3"/>
    <s v="NYD"/>
    <n v="140"/>
    <n v="122"/>
    <s v="RH0827"/>
    <s v="Mtrs"/>
    <x v="132"/>
    <x v="0"/>
    <x v="138"/>
    <x v="0"/>
    <s v="1500 Mtrs per colour"/>
    <m/>
    <n v="80"/>
    <s v="Yes"/>
    <m/>
    <m/>
    <m/>
  </r>
  <r>
    <n v="840"/>
    <x v="0"/>
    <s v="VS"/>
    <s v="F326VSSH0828"/>
    <x v="0"/>
    <n v="0"/>
    <n v="1204046"/>
    <x v="23"/>
    <x v="23"/>
    <x v="1"/>
    <x v="51"/>
    <x v="60"/>
    <x v="102"/>
    <x v="7"/>
    <x v="2"/>
    <m/>
    <s v="Rotary Print"/>
    <x v="3"/>
    <s v="NYD"/>
    <n v="140"/>
    <n v="122"/>
    <s v="RH0828"/>
    <s v="Mtrs"/>
    <x v="132"/>
    <x v="0"/>
    <x v="138"/>
    <x v="0"/>
    <s v="1500 Mtrs per colour"/>
    <m/>
    <n v="80"/>
    <s v="Yes"/>
    <m/>
    <m/>
    <m/>
  </r>
  <r>
    <n v="841"/>
    <x v="0"/>
    <s v="VS"/>
    <s v="F326VSSH0829"/>
    <x v="0"/>
    <n v="0"/>
    <n v="1204046"/>
    <x v="23"/>
    <x v="23"/>
    <x v="1"/>
    <x v="51"/>
    <x v="60"/>
    <x v="100"/>
    <x v="7"/>
    <x v="2"/>
    <m/>
    <s v="Digital Print"/>
    <x v="2"/>
    <s v="NYD"/>
    <n v="145"/>
    <n v="116"/>
    <s v="47040060/1"/>
    <s v="Mtrs"/>
    <x v="131"/>
    <x v="0"/>
    <x v="137"/>
    <x v="0"/>
    <s v="1000 Mtrs per colour"/>
    <m/>
    <n v="90"/>
    <s v="Yes"/>
    <m/>
    <m/>
    <m/>
  </r>
  <r>
    <n v="842"/>
    <x v="0"/>
    <s v="VH"/>
    <s v="F326VHSH0975"/>
    <x v="0"/>
    <n v="0"/>
    <n v="1204046"/>
    <x v="23"/>
    <x v="23"/>
    <x v="1"/>
    <x v="1"/>
    <x v="1"/>
    <x v="103"/>
    <x v="6"/>
    <x v="16"/>
    <m/>
    <s v="White"/>
    <x v="4"/>
    <s v="NYD"/>
    <n v="147"/>
    <n v="117"/>
    <s v="47039747/1"/>
    <s v="Mtrs"/>
    <x v="133"/>
    <x v="0"/>
    <x v="139"/>
    <x v="0"/>
    <s v="1000 Mtrs per colour"/>
    <m/>
    <n v="90"/>
    <s v="Yes"/>
    <m/>
    <m/>
    <s v="Updated"/>
  </r>
  <r>
    <n v="843"/>
    <x v="0"/>
    <s v="VH"/>
    <s v="F326VHSH0976"/>
    <x v="0"/>
    <n v="0"/>
    <n v="1204046"/>
    <x v="23"/>
    <x v="23"/>
    <x v="1"/>
    <x v="1"/>
    <x v="1"/>
    <x v="103"/>
    <x v="6"/>
    <x v="16"/>
    <m/>
    <s v="Yarn Dyed"/>
    <x v="0"/>
    <s v="YD"/>
    <n v="147"/>
    <n v="117"/>
    <s v="47039747/2"/>
    <s v="Mtrs"/>
    <x v="133"/>
    <x v="0"/>
    <x v="139"/>
    <x v="0"/>
    <s v="1000 Mtrs per colour"/>
    <m/>
    <n v="90"/>
    <s v="NO"/>
    <m/>
    <m/>
    <s v="Updated"/>
  </r>
  <r>
    <n v="844"/>
    <x v="0"/>
    <s v="VH"/>
    <s v="F326VHSH0977"/>
    <x v="0"/>
    <n v="0"/>
    <n v="1204046"/>
    <x v="23"/>
    <x v="23"/>
    <x v="1"/>
    <x v="1"/>
    <x v="1"/>
    <x v="103"/>
    <x v="6"/>
    <x v="16"/>
    <m/>
    <s v="Yarn Dyed"/>
    <x v="0"/>
    <s v="YD"/>
    <n v="147"/>
    <n v="117"/>
    <s v="47039747/3"/>
    <s v="Mtrs"/>
    <x v="133"/>
    <x v="0"/>
    <x v="139"/>
    <x v="0"/>
    <s v="1000 Mtrs per colour"/>
    <m/>
    <n v="90"/>
    <s v="NO"/>
    <m/>
    <m/>
    <s v="Updated"/>
  </r>
  <r>
    <n v="845"/>
    <x v="0"/>
    <s v="VH"/>
    <s v="F326VHSH0978"/>
    <x v="0"/>
    <n v="0"/>
    <n v="1204046"/>
    <x v="23"/>
    <x v="23"/>
    <x v="1"/>
    <x v="1"/>
    <x v="1"/>
    <x v="103"/>
    <x v="6"/>
    <x v="16"/>
    <m/>
    <s v="Yarn Dyed"/>
    <x v="0"/>
    <s v="YD"/>
    <n v="147"/>
    <n v="117"/>
    <s v="47039746/1"/>
    <s v="Mtrs"/>
    <x v="133"/>
    <x v="0"/>
    <x v="139"/>
    <x v="0"/>
    <s v="1000 Mtrs per colour"/>
    <m/>
    <n v="90"/>
    <s v="NO"/>
    <m/>
    <m/>
    <s v="Updated"/>
  </r>
  <r>
    <n v="846"/>
    <x v="0"/>
    <s v="VH"/>
    <s v="F326VHSH1026"/>
    <x v="0"/>
    <n v="0"/>
    <n v="1204046"/>
    <x v="23"/>
    <x v="23"/>
    <x v="1"/>
    <x v="1"/>
    <x v="1"/>
    <x v="104"/>
    <x v="2"/>
    <x v="23"/>
    <m/>
    <s v="Yarn Dyed"/>
    <x v="0"/>
    <s v="YD"/>
    <n v="147"/>
    <n v="108"/>
    <s v="47039748/3"/>
    <s v="Mtrs"/>
    <x v="134"/>
    <x v="0"/>
    <x v="140"/>
    <x v="0"/>
    <s v="1000 Mtrs per colour"/>
    <m/>
    <n v="90"/>
    <s v="NO"/>
    <m/>
    <m/>
    <s v="Updated"/>
  </r>
  <r>
    <n v="847"/>
    <x v="0"/>
    <s v="VH"/>
    <s v="F326VHSH1027"/>
    <x v="0"/>
    <n v="0"/>
    <n v="1204046"/>
    <x v="23"/>
    <x v="23"/>
    <x v="1"/>
    <x v="1"/>
    <x v="1"/>
    <x v="104"/>
    <x v="2"/>
    <x v="23"/>
    <m/>
    <s v="Yarn Dyed"/>
    <x v="0"/>
    <s v="YD"/>
    <n v="147"/>
    <n v="108"/>
    <s v="47039748/4"/>
    <s v="Mtrs"/>
    <x v="134"/>
    <x v="0"/>
    <x v="140"/>
    <x v="0"/>
    <s v="1000 Mtrs per colour"/>
    <m/>
    <n v="90"/>
    <s v="NO"/>
    <m/>
    <m/>
    <s v="Updated"/>
  </r>
  <r>
    <n v="848"/>
    <x v="0"/>
    <s v="VH"/>
    <s v="F326VHSH1029"/>
    <x v="0"/>
    <n v="0"/>
    <n v="1204046"/>
    <x v="23"/>
    <x v="23"/>
    <x v="1"/>
    <x v="1"/>
    <x v="1"/>
    <x v="103"/>
    <x v="6"/>
    <x v="16"/>
    <m/>
    <s v="Yarn Dyed"/>
    <x v="0"/>
    <s v="YD"/>
    <n v="147"/>
    <n v="119"/>
    <s v="47039747/4"/>
    <s v="Mtrs"/>
    <x v="133"/>
    <x v="0"/>
    <x v="139"/>
    <x v="0"/>
    <s v="1000 Mtrs per colour"/>
    <m/>
    <n v="90"/>
    <s v="NO"/>
    <m/>
    <m/>
    <s v="Updated"/>
  </r>
  <r>
    <n v="849"/>
    <x v="0"/>
    <s v="VH"/>
    <s v="F326VHSH1030"/>
    <x v="0"/>
    <n v="0"/>
    <n v="1204046"/>
    <x v="23"/>
    <x v="23"/>
    <x v="1"/>
    <x v="1"/>
    <x v="1"/>
    <x v="103"/>
    <x v="6"/>
    <x v="16"/>
    <m/>
    <s v="Yarn Dyed"/>
    <x v="0"/>
    <s v="YD"/>
    <n v="147"/>
    <n v="119"/>
    <s v="47039747/5"/>
    <s v="Mtrs"/>
    <x v="133"/>
    <x v="0"/>
    <x v="139"/>
    <x v="0"/>
    <s v="1000 Mtrs per colour"/>
    <m/>
    <n v="90"/>
    <s v="NO"/>
    <m/>
    <m/>
    <s v="Updated"/>
  </r>
  <r>
    <n v="850"/>
    <x v="0"/>
    <s v="VH"/>
    <s v="F326VHSH1033"/>
    <x v="0"/>
    <n v="0"/>
    <n v="1204046"/>
    <x v="23"/>
    <x v="23"/>
    <x v="1"/>
    <x v="1"/>
    <x v="1"/>
    <x v="105"/>
    <x v="6"/>
    <x v="16"/>
    <m/>
    <s v="Yarn Dyed"/>
    <x v="0"/>
    <s v="YD"/>
    <n v="147"/>
    <n v="119"/>
    <s v="47039746/2"/>
    <s v="Mtrs"/>
    <x v="135"/>
    <x v="0"/>
    <x v="141"/>
    <x v="0"/>
    <s v="1000 Mtrs per colour"/>
    <m/>
    <n v="90"/>
    <s v="NO"/>
    <m/>
    <m/>
    <s v="Updated"/>
  </r>
  <r>
    <n v="851"/>
    <x v="0"/>
    <s v="VH"/>
    <s v="F326VHSH1034"/>
    <x v="0"/>
    <n v="0"/>
    <n v="1204046"/>
    <x v="23"/>
    <x v="23"/>
    <x v="1"/>
    <x v="1"/>
    <x v="1"/>
    <x v="103"/>
    <x v="6"/>
    <x v="16"/>
    <m/>
    <s v="Yarn Dyed"/>
    <x v="0"/>
    <s v="YD"/>
    <n v="147"/>
    <n v="119"/>
    <s v="47039747/6"/>
    <s v="Mtrs"/>
    <x v="133"/>
    <x v="0"/>
    <x v="139"/>
    <x v="0"/>
    <s v="1000 Mtrs per colour"/>
    <m/>
    <n v="90"/>
    <s v="NO"/>
    <m/>
    <m/>
    <s v="Updated"/>
  </r>
  <r>
    <n v="852"/>
    <x v="0"/>
    <s v="VH"/>
    <s v="F326VHSH1069"/>
    <x v="0"/>
    <n v="0"/>
    <n v="1204046"/>
    <x v="23"/>
    <x v="23"/>
    <x v="1"/>
    <x v="1"/>
    <x v="1"/>
    <x v="106"/>
    <x v="18"/>
    <x v="23"/>
    <m/>
    <s v="YDC"/>
    <x v="0"/>
    <s v="YD"/>
    <n v="147"/>
    <n v="127"/>
    <s v="47039748/1"/>
    <s v="Mtrs"/>
    <x v="136"/>
    <x v="0"/>
    <x v="142"/>
    <x v="0"/>
    <s v="1000 Mtrs per colour"/>
    <m/>
    <n v="90"/>
    <s v="NO"/>
    <m/>
    <m/>
    <s v="Updated"/>
  </r>
  <r>
    <n v="853"/>
    <x v="0"/>
    <s v="VH"/>
    <s v="F326VHSH1070"/>
    <x v="0"/>
    <n v="0"/>
    <n v="1204046"/>
    <x v="23"/>
    <x v="23"/>
    <x v="1"/>
    <x v="1"/>
    <x v="1"/>
    <x v="106"/>
    <x v="18"/>
    <x v="23"/>
    <m/>
    <s v="YDC"/>
    <x v="0"/>
    <s v="YD"/>
    <n v="147"/>
    <n v="127"/>
    <s v="47039748/2"/>
    <s v="Mtrs"/>
    <x v="136"/>
    <x v="0"/>
    <x v="142"/>
    <x v="0"/>
    <s v="1000 Mtrs per colour"/>
    <m/>
    <n v="90"/>
    <s v="NO"/>
    <m/>
    <m/>
    <s v="Updated"/>
  </r>
  <r>
    <n v="854"/>
    <x v="0"/>
    <s v="VH"/>
    <s v="F326VHSH1494"/>
    <x v="0"/>
    <n v="0"/>
    <n v="1204046"/>
    <x v="23"/>
    <x v="23"/>
    <x v="1"/>
    <x v="1"/>
    <x v="1"/>
    <x v="107"/>
    <x v="2"/>
    <x v="16"/>
    <m/>
    <s v="Yarn Dyed"/>
    <x v="0"/>
    <s v="YD"/>
    <n v="147"/>
    <n v="119"/>
    <s v="47039732/1"/>
    <s v="Mtrs"/>
    <x v="134"/>
    <x v="0"/>
    <x v="140"/>
    <x v="0"/>
    <s v="1000 Mtrs per colour"/>
    <m/>
    <n v="90"/>
    <s v="NO"/>
    <m/>
    <m/>
    <s v="Updated"/>
  </r>
  <r>
    <n v="855"/>
    <x v="0"/>
    <s v="VH"/>
    <s v="F326VHSH1495"/>
    <x v="0"/>
    <n v="0"/>
    <n v="1204046"/>
    <x v="23"/>
    <x v="23"/>
    <x v="1"/>
    <x v="1"/>
    <x v="1"/>
    <x v="107"/>
    <x v="2"/>
    <x v="16"/>
    <m/>
    <s v="Yarn Dyed"/>
    <x v="0"/>
    <s v="YD"/>
    <n v="147"/>
    <n v="119"/>
    <s v="47039753/1"/>
    <s v="Mtrs"/>
    <x v="134"/>
    <x v="0"/>
    <x v="140"/>
    <x v="0"/>
    <s v="1000 Mtrs per colour"/>
    <m/>
    <n v="90"/>
    <s v="NO"/>
    <m/>
    <m/>
    <s v="Updated"/>
  </r>
  <r>
    <n v="856"/>
    <x v="0"/>
    <s v="VH"/>
    <s v="F326VHSH1496"/>
    <x v="0"/>
    <n v="0"/>
    <n v="1204046"/>
    <x v="23"/>
    <x v="23"/>
    <x v="1"/>
    <x v="1"/>
    <x v="1"/>
    <x v="107"/>
    <x v="2"/>
    <x v="16"/>
    <m/>
    <s v="Yarn Dyed"/>
    <x v="0"/>
    <s v="YD"/>
    <n v="147"/>
    <n v="119"/>
    <s v="47039732/2"/>
    <s v="Mtrs"/>
    <x v="134"/>
    <x v="0"/>
    <x v="140"/>
    <x v="0"/>
    <s v="1000 Mtrs per colour"/>
    <m/>
    <n v="90"/>
    <s v="NO"/>
    <m/>
    <m/>
    <s v="Updated"/>
  </r>
  <r>
    <n v="857"/>
    <x v="0"/>
    <s v="VH"/>
    <s v="F326VHSH1497"/>
    <x v="0"/>
    <n v="0"/>
    <n v="1204046"/>
    <x v="23"/>
    <x v="23"/>
    <x v="1"/>
    <x v="1"/>
    <x v="61"/>
    <x v="108"/>
    <x v="6"/>
    <x v="16"/>
    <m/>
    <s v="Yarn Dyed"/>
    <x v="0"/>
    <s v="YD"/>
    <n v="147"/>
    <m/>
    <s v="47039733/1"/>
    <s v="Mtrs"/>
    <x v="87"/>
    <x v="0"/>
    <x v="88"/>
    <x v="0"/>
    <s v="1000 Mtrs per colour"/>
    <m/>
    <n v="80"/>
    <s v="NO"/>
    <m/>
    <m/>
    <s v="Updated"/>
  </r>
  <r>
    <n v="858"/>
    <x v="0"/>
    <s v="VH"/>
    <s v="F326VHSH1498"/>
    <x v="0"/>
    <n v="0"/>
    <n v="1204046"/>
    <x v="23"/>
    <x v="23"/>
    <x v="1"/>
    <x v="1"/>
    <x v="61"/>
    <x v="108"/>
    <x v="6"/>
    <x v="16"/>
    <m/>
    <s v="Yarn Dyed"/>
    <x v="0"/>
    <s v="YD"/>
    <n v="147"/>
    <m/>
    <s v="47039733/2"/>
    <s v="Mtrs"/>
    <x v="87"/>
    <x v="0"/>
    <x v="88"/>
    <x v="0"/>
    <s v="1000 Mtrs per colour"/>
    <m/>
    <n v="80"/>
    <s v="NO"/>
    <m/>
    <m/>
    <s v="Updated"/>
  </r>
  <r>
    <n v="859"/>
    <x v="0"/>
    <s v="VH"/>
    <s v="F326VHSH1499"/>
    <x v="0"/>
    <n v="0"/>
    <n v="1204046"/>
    <x v="23"/>
    <x v="23"/>
    <x v="1"/>
    <x v="1"/>
    <x v="62"/>
    <x v="109"/>
    <x v="6"/>
    <x v="16"/>
    <m/>
    <s v="Yarn Dyed"/>
    <x v="0"/>
    <s v="YD"/>
    <n v="147"/>
    <n v="151"/>
    <s v="47039754/1"/>
    <s v="Mtrs"/>
    <x v="137"/>
    <x v="0"/>
    <x v="143"/>
    <x v="0"/>
    <s v="1000 Mtrs per colour"/>
    <m/>
    <n v="90"/>
    <s v="NO"/>
    <m/>
    <m/>
    <s v="Updated"/>
  </r>
  <r>
    <n v="860"/>
    <x v="0"/>
    <s v="VS"/>
    <s v="F326VSSH3820"/>
    <x v="0"/>
    <n v="0"/>
    <n v="1204046"/>
    <x v="23"/>
    <x v="23"/>
    <x v="1"/>
    <x v="16"/>
    <x v="63"/>
    <x v="110"/>
    <x v="7"/>
    <x v="2"/>
    <m/>
    <s v="White"/>
    <x v="4"/>
    <s v="NYD"/>
    <n v="145"/>
    <n v="128"/>
    <s v="47040082/1"/>
    <s v="Mtrs"/>
    <x v="138"/>
    <x v="0"/>
    <x v="144"/>
    <x v="0"/>
    <s v="1000 Mtrs per colour"/>
    <m/>
    <n v="80"/>
    <s v="Yes"/>
    <m/>
    <m/>
    <s v="Updated"/>
  </r>
  <r>
    <n v="861"/>
    <x v="0"/>
    <s v="VS"/>
    <s v="F326VSSH3821"/>
    <x v="0"/>
    <n v="0"/>
    <n v="1204046"/>
    <x v="23"/>
    <x v="23"/>
    <x v="1"/>
    <x v="16"/>
    <x v="63"/>
    <x v="110"/>
    <x v="7"/>
    <x v="2"/>
    <m/>
    <s v="Yarn Dyed"/>
    <x v="0"/>
    <s v="YD"/>
    <n v="145"/>
    <n v="128"/>
    <s v="47040083/1"/>
    <s v="Mtrs"/>
    <x v="138"/>
    <x v="0"/>
    <x v="144"/>
    <x v="0"/>
    <s v="1000 Mtrs per colour"/>
    <m/>
    <n v="80"/>
    <s v="NO"/>
    <m/>
    <m/>
    <s v="Updated"/>
  </r>
  <r>
    <n v="862"/>
    <x v="0"/>
    <s v="VS"/>
    <s v="F326VSSH3822"/>
    <x v="0"/>
    <n v="0"/>
    <n v="1204046"/>
    <x v="23"/>
    <x v="23"/>
    <x v="1"/>
    <x v="16"/>
    <x v="63"/>
    <x v="110"/>
    <x v="7"/>
    <x v="2"/>
    <m/>
    <s v="Yarn Dyed"/>
    <x v="0"/>
    <s v="YD"/>
    <n v="145"/>
    <n v="128"/>
    <s v="47040083/2"/>
    <s v="Mtrs"/>
    <x v="138"/>
    <x v="0"/>
    <x v="144"/>
    <x v="0"/>
    <s v="1000 Mtrs per colour"/>
    <m/>
    <n v="80"/>
    <s v="NO"/>
    <m/>
    <m/>
    <s v="Updated"/>
  </r>
  <r>
    <n v="863"/>
    <x v="0"/>
    <s v="VS"/>
    <s v="F326VSSH3823"/>
    <x v="0"/>
    <n v="0"/>
    <n v="1204046"/>
    <x v="23"/>
    <x v="23"/>
    <x v="1"/>
    <x v="16"/>
    <x v="63"/>
    <x v="110"/>
    <x v="7"/>
    <x v="2"/>
    <m/>
    <s v="Yarn Dyed"/>
    <x v="0"/>
    <s v="YD"/>
    <n v="145"/>
    <n v="128"/>
    <s v="47040083/3"/>
    <s v="Mtrs"/>
    <x v="138"/>
    <x v="0"/>
    <x v="144"/>
    <x v="0"/>
    <s v="1000 Mtrs per colour"/>
    <m/>
    <n v="80"/>
    <s v="NO"/>
    <m/>
    <m/>
    <s v="Updated"/>
  </r>
  <r>
    <n v="864"/>
    <x v="0"/>
    <s v="VS"/>
    <s v="F326VSSH3824"/>
    <x v="0"/>
    <n v="0"/>
    <n v="1204046"/>
    <x v="23"/>
    <x v="23"/>
    <x v="1"/>
    <x v="16"/>
    <x v="63"/>
    <x v="110"/>
    <x v="7"/>
    <x v="2"/>
    <m/>
    <s v="Yarn Dyed"/>
    <x v="0"/>
    <s v="YD"/>
    <n v="145"/>
    <n v="128"/>
    <s v="47040083/4"/>
    <s v="Mtrs"/>
    <x v="138"/>
    <x v="0"/>
    <x v="144"/>
    <x v="0"/>
    <s v="1000 Mtrs per colour"/>
    <m/>
    <n v="80"/>
    <s v="NO"/>
    <m/>
    <m/>
    <s v="Updated"/>
  </r>
  <r>
    <n v="865"/>
    <x v="0"/>
    <s v="VS"/>
    <s v="F326VSSH3825"/>
    <x v="0"/>
    <n v="0"/>
    <n v="1204046"/>
    <x v="23"/>
    <x v="23"/>
    <x v="1"/>
    <x v="16"/>
    <x v="63"/>
    <x v="110"/>
    <x v="7"/>
    <x v="2"/>
    <m/>
    <s v="Piece Dyed"/>
    <x v="1"/>
    <s v="NYD"/>
    <n v="145"/>
    <n v="128"/>
    <s v="47040082/2"/>
    <s v="Mtrs"/>
    <x v="138"/>
    <x v="0"/>
    <x v="144"/>
    <x v="0"/>
    <s v="1000 Mtrs per colour"/>
    <m/>
    <n v="80"/>
    <s v="Yes"/>
    <m/>
    <m/>
    <s v="Updated"/>
  </r>
  <r>
    <n v="866"/>
    <x v="0"/>
    <s v="VS"/>
    <s v="F326VSSH3826"/>
    <x v="0"/>
    <n v="0"/>
    <n v="1204046"/>
    <x v="23"/>
    <x v="23"/>
    <x v="1"/>
    <x v="16"/>
    <x v="63"/>
    <x v="110"/>
    <x v="7"/>
    <x v="2"/>
    <m/>
    <s v="Piece Dyed"/>
    <x v="1"/>
    <s v="NYD"/>
    <n v="145"/>
    <n v="128"/>
    <s v="47040082/3"/>
    <s v="Mtrs"/>
    <x v="138"/>
    <x v="0"/>
    <x v="144"/>
    <x v="0"/>
    <s v="1000 Mtrs per colour"/>
    <m/>
    <n v="80"/>
    <s v="Yes"/>
    <m/>
    <m/>
    <s v="Updated"/>
  </r>
  <r>
    <n v="867"/>
    <x v="0"/>
    <s v="VS"/>
    <s v="F326VSSH3827"/>
    <x v="0"/>
    <n v="0"/>
    <n v="1204046"/>
    <x v="23"/>
    <x v="23"/>
    <x v="1"/>
    <x v="16"/>
    <x v="63"/>
    <x v="110"/>
    <x v="7"/>
    <x v="2"/>
    <m/>
    <s v="Yarn Dyed"/>
    <x v="0"/>
    <s v="YD"/>
    <n v="145"/>
    <n v="128"/>
    <s v="47040083/6"/>
    <s v="Mtrs"/>
    <x v="138"/>
    <x v="0"/>
    <x v="144"/>
    <x v="0"/>
    <s v="1000 Mtrs per colour"/>
    <m/>
    <n v="80"/>
    <s v="NO"/>
    <m/>
    <m/>
    <s v="Updated"/>
  </r>
  <r>
    <n v="868"/>
    <x v="0"/>
    <s v="VS"/>
    <s v="F326VSSH3828"/>
    <x v="0"/>
    <n v="0"/>
    <n v="1204046"/>
    <x v="23"/>
    <x v="23"/>
    <x v="1"/>
    <x v="16"/>
    <x v="63"/>
    <x v="110"/>
    <x v="7"/>
    <x v="2"/>
    <m/>
    <s v="Yarn Dyed"/>
    <x v="0"/>
    <s v="YD"/>
    <n v="145"/>
    <n v="128"/>
    <s v="47040083/5"/>
    <s v="Mtrs"/>
    <x v="138"/>
    <x v="0"/>
    <x v="144"/>
    <x v="0"/>
    <s v="1000 Mtrs per colour"/>
    <m/>
    <n v="80"/>
    <s v="NO"/>
    <m/>
    <m/>
    <s v="Updated"/>
  </r>
  <r>
    <n v="869"/>
    <x v="0"/>
    <s v="VH"/>
    <s v="F326VHSH0261"/>
    <x v="0"/>
    <n v="0"/>
    <n v="1204046"/>
    <x v="23"/>
    <x v="23"/>
    <x v="1"/>
    <x v="1"/>
    <x v="64"/>
    <x v="111"/>
    <x v="18"/>
    <x v="16"/>
    <m/>
    <s v="YDC"/>
    <x v="0"/>
    <s v="YD"/>
    <n v="147"/>
    <n v="103"/>
    <s v="47039089/6"/>
    <s v="Mtrs"/>
    <x v="139"/>
    <x v="0"/>
    <x v="145"/>
    <x v="0"/>
    <s v="2500 Mtrs per colour"/>
    <m/>
    <n v="100"/>
    <s v="NO"/>
    <m/>
    <m/>
    <s v="Updated"/>
  </r>
  <r>
    <n v="870"/>
    <x v="0"/>
    <s v="VH"/>
    <s v="F326VHSH0262"/>
    <x v="0"/>
    <n v="0"/>
    <n v="1204046"/>
    <x v="23"/>
    <x v="23"/>
    <x v="1"/>
    <x v="1"/>
    <x v="64"/>
    <x v="111"/>
    <x v="18"/>
    <x v="16"/>
    <m/>
    <s v="YDC"/>
    <x v="0"/>
    <s v="YD"/>
    <n v="147"/>
    <n v="103"/>
    <s v="47039089/7"/>
    <s v="Mtrs"/>
    <x v="139"/>
    <x v="0"/>
    <x v="145"/>
    <x v="0"/>
    <s v="2500 Mtrs per colour"/>
    <m/>
    <n v="100"/>
    <s v="NO"/>
    <m/>
    <m/>
    <s v="Updated"/>
  </r>
  <r>
    <n v="871"/>
    <x v="0"/>
    <s v="VH"/>
    <s v="F326VHSH0258"/>
    <x v="0"/>
    <n v="0"/>
    <n v="1204046"/>
    <x v="23"/>
    <x v="23"/>
    <x v="1"/>
    <x v="53"/>
    <x v="65"/>
    <x v="112"/>
    <x v="7"/>
    <x v="16"/>
    <m/>
    <s v="White"/>
    <x v="4"/>
    <s v="NYD"/>
    <n v="145"/>
    <n v="92"/>
    <s v="47039089/3"/>
    <s v="Mtrs"/>
    <x v="140"/>
    <x v="0"/>
    <x v="146"/>
    <x v="0"/>
    <s v="2500 Mtrs per colour"/>
    <m/>
    <n v="100"/>
    <s v="Yes"/>
    <m/>
    <m/>
    <m/>
  </r>
  <r>
    <n v="872"/>
    <x v="0"/>
    <s v="VH"/>
    <s v="F326VHSH0257"/>
    <x v="0"/>
    <n v="0"/>
    <n v="1204046"/>
    <x v="23"/>
    <x v="23"/>
    <x v="1"/>
    <x v="53"/>
    <x v="65"/>
    <x v="112"/>
    <x v="7"/>
    <x v="16"/>
    <m/>
    <s v="Yarn Dyed"/>
    <x v="0"/>
    <s v="YD"/>
    <n v="145"/>
    <n v="92"/>
    <s v="47039089/2"/>
    <s v="Mtrs"/>
    <x v="140"/>
    <x v="0"/>
    <x v="146"/>
    <x v="0"/>
    <s v="2500 Mtrs per colour"/>
    <m/>
    <n v="100"/>
    <s v="NO"/>
    <m/>
    <m/>
    <m/>
  </r>
  <r>
    <n v="873"/>
    <x v="0"/>
    <s v="VH"/>
    <s v="F326VHSH0260"/>
    <x v="0"/>
    <n v="0"/>
    <n v="1204046"/>
    <x v="23"/>
    <x v="23"/>
    <x v="1"/>
    <x v="1"/>
    <x v="64"/>
    <x v="111"/>
    <x v="18"/>
    <x v="16"/>
    <m/>
    <s v="YDC"/>
    <x v="0"/>
    <s v="YD"/>
    <n v="147"/>
    <n v="103"/>
    <s v="47039089/5"/>
    <s v="Mtrs"/>
    <x v="139"/>
    <x v="0"/>
    <x v="145"/>
    <x v="0"/>
    <s v="2500 Mtrs per colour"/>
    <m/>
    <n v="100"/>
    <s v="NO"/>
    <m/>
    <m/>
    <s v="Updated"/>
  </r>
  <r>
    <n v="874"/>
    <x v="0"/>
    <s v="VH"/>
    <s v="F326VHSH0263"/>
    <x v="0"/>
    <n v="0"/>
    <n v="1204046"/>
    <x v="23"/>
    <x v="23"/>
    <x v="1"/>
    <x v="1"/>
    <x v="64"/>
    <x v="111"/>
    <x v="18"/>
    <x v="16"/>
    <m/>
    <s v="YDC"/>
    <x v="0"/>
    <s v="YD"/>
    <n v="147"/>
    <n v="103"/>
    <s v="47039089/8"/>
    <s v="Mtrs"/>
    <x v="139"/>
    <x v="0"/>
    <x v="145"/>
    <x v="0"/>
    <s v="2500 Mtrs per colour"/>
    <m/>
    <n v="100"/>
    <s v="NO"/>
    <m/>
    <m/>
    <s v="Updated"/>
  </r>
  <r>
    <n v="875"/>
    <x v="0"/>
    <s v="VS"/>
    <s v="F326VSSH2597"/>
    <x v="0"/>
    <n v="0"/>
    <n v="1208655"/>
    <x v="21"/>
    <x v="21"/>
    <x v="1"/>
    <x v="1"/>
    <x v="49"/>
    <x v="75"/>
    <x v="5"/>
    <x v="2"/>
    <m/>
    <s v="Piece Dyed"/>
    <x v="1"/>
    <s v="NYD"/>
    <n v="150"/>
    <n v="114"/>
    <s v="DY025E0209"/>
    <s v="Mtrs"/>
    <x v="94"/>
    <x v="0"/>
    <x v="95"/>
    <x v="0"/>
    <n v="800"/>
    <m/>
    <m/>
    <m/>
    <m/>
    <m/>
    <s v="Updated"/>
  </r>
  <r>
    <n v="876"/>
    <x v="0"/>
    <s v="VS"/>
    <s v="F326VSSH2484"/>
    <x v="0"/>
    <n v="0"/>
    <n v="1204046"/>
    <x v="23"/>
    <x v="23"/>
    <x v="1"/>
    <x v="51"/>
    <x v="60"/>
    <x v="100"/>
    <x v="7"/>
    <x v="2"/>
    <m/>
    <s v="Digital Print"/>
    <x v="2"/>
    <s v="NYD"/>
    <n v="145"/>
    <n v="116"/>
    <s v="47040161/1"/>
    <s v="Mtrs"/>
    <x v="131"/>
    <x v="0"/>
    <x v="137"/>
    <x v="0"/>
    <s v="1000 Mtrs per colour"/>
    <m/>
    <n v="90"/>
    <s v="Yes"/>
    <m/>
    <m/>
    <m/>
  </r>
  <r>
    <n v="877"/>
    <x v="0"/>
    <s v="VS"/>
    <s v="F326VSSH2485"/>
    <x v="0"/>
    <n v="0"/>
    <n v="1204046"/>
    <x v="23"/>
    <x v="23"/>
    <x v="1"/>
    <x v="51"/>
    <x v="60"/>
    <x v="100"/>
    <x v="7"/>
    <x v="2"/>
    <m/>
    <s v="Digital Print"/>
    <x v="2"/>
    <s v="NYD"/>
    <n v="145"/>
    <n v="116"/>
    <s v="47040162/1"/>
    <s v="Mtrs"/>
    <x v="131"/>
    <x v="0"/>
    <x v="137"/>
    <x v="0"/>
    <s v="1000 Mtrs per colour"/>
    <m/>
    <n v="90"/>
    <s v="Yes"/>
    <m/>
    <m/>
    <m/>
  </r>
  <r>
    <n v="878"/>
    <x v="0"/>
    <s v="VS"/>
    <s v="F326VSSH2486"/>
    <x v="0"/>
    <n v="0"/>
    <n v="1204046"/>
    <x v="23"/>
    <x v="23"/>
    <x v="1"/>
    <x v="51"/>
    <x v="60"/>
    <x v="100"/>
    <x v="7"/>
    <x v="2"/>
    <m/>
    <s v="Digital Print"/>
    <x v="2"/>
    <s v="NYD"/>
    <n v="145"/>
    <n v="116"/>
    <s v="47040162/2"/>
    <s v="Mtrs"/>
    <x v="131"/>
    <x v="0"/>
    <x v="137"/>
    <x v="0"/>
    <s v="1000 Mtrs per colour"/>
    <m/>
    <n v="90"/>
    <s v="Yes"/>
    <m/>
    <m/>
    <m/>
  </r>
  <r>
    <n v="879"/>
    <x v="0"/>
    <s v="VS"/>
    <s v="F326VSSH2487"/>
    <x v="0"/>
    <n v="0"/>
    <n v="1204046"/>
    <x v="23"/>
    <x v="23"/>
    <x v="1"/>
    <x v="51"/>
    <x v="60"/>
    <x v="100"/>
    <x v="7"/>
    <x v="2"/>
    <m/>
    <s v="Digital Print"/>
    <x v="2"/>
    <s v="NYD"/>
    <n v="145"/>
    <n v="116"/>
    <s v="47040161/2"/>
    <s v="Mtrs"/>
    <x v="131"/>
    <x v="0"/>
    <x v="137"/>
    <x v="0"/>
    <s v="1000 Mtrs per colour"/>
    <m/>
    <n v="90"/>
    <s v="Yes"/>
    <m/>
    <m/>
    <m/>
  </r>
  <r>
    <n v="880"/>
    <x v="0"/>
    <s v="VS"/>
    <s v="F326VSSH2488"/>
    <x v="0"/>
    <n v="0"/>
    <n v="1204046"/>
    <x v="23"/>
    <x v="23"/>
    <x v="1"/>
    <x v="51"/>
    <x v="60"/>
    <x v="102"/>
    <x v="7"/>
    <x v="2"/>
    <m/>
    <s v="Rotary Print"/>
    <x v="3"/>
    <s v="NYD"/>
    <n v="140"/>
    <n v="122"/>
    <s v="RH2488"/>
    <s v="Mtrs"/>
    <x v="132"/>
    <x v="0"/>
    <x v="138"/>
    <x v="0"/>
    <s v="1500 Mtrs per colour"/>
    <m/>
    <n v="80"/>
    <s v="Yes"/>
    <m/>
    <m/>
    <m/>
  </r>
  <r>
    <n v="881"/>
    <x v="0"/>
    <s v="VS"/>
    <s v="F326VSSH2489"/>
    <x v="0"/>
    <n v="0"/>
    <n v="1204046"/>
    <x v="23"/>
    <x v="23"/>
    <x v="1"/>
    <x v="51"/>
    <x v="60"/>
    <x v="102"/>
    <x v="7"/>
    <x v="2"/>
    <m/>
    <s v="Rotary Print"/>
    <x v="3"/>
    <s v="NYD"/>
    <n v="140"/>
    <n v="122"/>
    <s v="RH2489"/>
    <s v="Mtrs"/>
    <x v="132"/>
    <x v="0"/>
    <x v="138"/>
    <x v="0"/>
    <s v="1500 Mtrs per colour"/>
    <m/>
    <n v="80"/>
    <s v="Yes"/>
    <m/>
    <m/>
    <m/>
  </r>
  <r>
    <n v="882"/>
    <x v="0"/>
    <s v="VS"/>
    <s v="F326VSSH2490"/>
    <x v="0"/>
    <n v="0"/>
    <n v="1204046"/>
    <x v="23"/>
    <x v="23"/>
    <x v="1"/>
    <x v="51"/>
    <x v="60"/>
    <x v="102"/>
    <x v="7"/>
    <x v="2"/>
    <m/>
    <s v="Rotary Print"/>
    <x v="3"/>
    <s v="NYD"/>
    <n v="140"/>
    <n v="122"/>
    <s v="RH2490"/>
    <s v="Mtrs"/>
    <x v="132"/>
    <x v="0"/>
    <x v="138"/>
    <x v="0"/>
    <s v="1500 Mtrs per colour"/>
    <m/>
    <n v="80"/>
    <s v="Yes"/>
    <m/>
    <m/>
    <m/>
  </r>
  <r>
    <n v="883"/>
    <x v="0"/>
    <s v="VS"/>
    <s v="F326VSSH2491"/>
    <x v="0"/>
    <n v="0"/>
    <n v="1204046"/>
    <x v="23"/>
    <x v="23"/>
    <x v="1"/>
    <x v="51"/>
    <x v="60"/>
    <x v="102"/>
    <x v="7"/>
    <x v="2"/>
    <m/>
    <s v="Rotary Print"/>
    <x v="3"/>
    <s v="NYD"/>
    <n v="140"/>
    <n v="122"/>
    <s v="RH2491"/>
    <s v="Mtrs"/>
    <x v="132"/>
    <x v="0"/>
    <x v="138"/>
    <x v="0"/>
    <s v="1500 Mtrs per colour"/>
    <m/>
    <n v="80"/>
    <s v="Yes"/>
    <m/>
    <m/>
    <m/>
  </r>
  <r>
    <n v="884"/>
    <x v="0"/>
    <s v="VS"/>
    <s v="F326VSSH2492"/>
    <x v="0"/>
    <n v="0"/>
    <n v="1204046"/>
    <x v="23"/>
    <x v="23"/>
    <x v="1"/>
    <x v="50"/>
    <x v="57"/>
    <x v="88"/>
    <x v="7"/>
    <x v="2"/>
    <m/>
    <s v="Digital Print"/>
    <x v="2"/>
    <s v="NYD"/>
    <n v="145"/>
    <n v="130"/>
    <s v="47040162/3"/>
    <s v="Mtrs"/>
    <x v="141"/>
    <x v="0"/>
    <x v="147"/>
    <x v="0"/>
    <s v="1000 Mtrs per colour"/>
    <m/>
    <n v="80"/>
    <s v="Yes"/>
    <m/>
    <m/>
    <m/>
  </r>
  <r>
    <n v="885"/>
    <x v="0"/>
    <s v="VS"/>
    <s v="F326VSSH2493"/>
    <x v="0"/>
    <n v="0"/>
    <n v="1204046"/>
    <x v="23"/>
    <x v="23"/>
    <x v="1"/>
    <x v="50"/>
    <x v="57"/>
    <x v="88"/>
    <x v="7"/>
    <x v="2"/>
    <m/>
    <s v="Digital Print"/>
    <x v="2"/>
    <s v="NYD"/>
    <n v="145"/>
    <n v="130"/>
    <s v="47040161/3"/>
    <s v="Mtrs"/>
    <x v="141"/>
    <x v="0"/>
    <x v="147"/>
    <x v="0"/>
    <s v="1000 Mtrs per colour"/>
    <m/>
    <n v="80"/>
    <s v="Yes"/>
    <m/>
    <m/>
    <m/>
  </r>
  <r>
    <n v="886"/>
    <x v="0"/>
    <s v="VS"/>
    <s v="F326VSSH2494"/>
    <x v="0"/>
    <n v="0"/>
    <n v="1204046"/>
    <x v="23"/>
    <x v="23"/>
    <x v="1"/>
    <x v="52"/>
    <x v="57"/>
    <x v="101"/>
    <x v="7"/>
    <x v="2"/>
    <m/>
    <s v="Rotary Print"/>
    <x v="3"/>
    <s v="NYD"/>
    <n v="145"/>
    <n v="126"/>
    <s v="RH2494"/>
    <s v="Mtrs"/>
    <x v="71"/>
    <x v="0"/>
    <x v="73"/>
    <x v="0"/>
    <s v="1500 Mtrs per colour"/>
    <m/>
    <n v="80"/>
    <s v="Yes"/>
    <m/>
    <m/>
    <m/>
  </r>
  <r>
    <n v="887"/>
    <x v="0"/>
    <s v="VS"/>
    <s v="F326VSSH2495"/>
    <x v="0"/>
    <n v="0"/>
    <n v="1204046"/>
    <x v="23"/>
    <x v="23"/>
    <x v="1"/>
    <x v="52"/>
    <x v="57"/>
    <x v="101"/>
    <x v="7"/>
    <x v="2"/>
    <m/>
    <s v="Rotary Print"/>
    <x v="3"/>
    <s v="NYD"/>
    <n v="145"/>
    <n v="126"/>
    <s v="RH2495"/>
    <s v="Mtrs"/>
    <x v="71"/>
    <x v="0"/>
    <x v="73"/>
    <x v="0"/>
    <s v="1500 Mtrs per colour"/>
    <m/>
    <n v="80"/>
    <s v="Yes"/>
    <m/>
    <m/>
    <m/>
  </r>
  <r>
    <n v="888"/>
    <x v="0"/>
    <s v="VS"/>
    <s v="F326VSSH2496"/>
    <x v="0"/>
    <n v="0"/>
    <n v="1204046"/>
    <x v="23"/>
    <x v="23"/>
    <x v="1"/>
    <x v="50"/>
    <x v="57"/>
    <x v="88"/>
    <x v="7"/>
    <x v="2"/>
    <m/>
    <s v="Digital Print"/>
    <x v="2"/>
    <s v="NYD"/>
    <n v="145"/>
    <n v="130"/>
    <s v="47040161/4"/>
    <s v="Mtrs"/>
    <x v="141"/>
    <x v="0"/>
    <x v="147"/>
    <x v="0"/>
    <s v="1000 Mtrs per colour"/>
    <m/>
    <n v="80"/>
    <s v="Yes"/>
    <m/>
    <m/>
    <m/>
  </r>
  <r>
    <n v="889"/>
    <x v="0"/>
    <s v="VS"/>
    <s v="F326VSSH2497"/>
    <x v="0"/>
    <n v="0"/>
    <n v="1204046"/>
    <x v="23"/>
    <x v="23"/>
    <x v="1"/>
    <x v="50"/>
    <x v="57"/>
    <x v="88"/>
    <x v="7"/>
    <x v="2"/>
    <m/>
    <s v="Digital Print"/>
    <x v="2"/>
    <s v="NYD"/>
    <n v="145"/>
    <n v="130"/>
    <s v="47040161/5"/>
    <s v="Mtrs"/>
    <x v="141"/>
    <x v="0"/>
    <x v="147"/>
    <x v="0"/>
    <s v="1000 Mtrs per colour"/>
    <m/>
    <n v="80"/>
    <s v="Yes"/>
    <m/>
    <m/>
    <m/>
  </r>
  <r>
    <n v="890"/>
    <x v="0"/>
    <s v="VS"/>
    <s v="F326VSSH2498"/>
    <x v="0"/>
    <n v="0"/>
    <n v="1204046"/>
    <x v="23"/>
    <x v="23"/>
    <x v="1"/>
    <x v="52"/>
    <x v="57"/>
    <x v="101"/>
    <x v="7"/>
    <x v="2"/>
    <m/>
    <s v="Rotary Print"/>
    <x v="3"/>
    <s v="NYD"/>
    <n v="145"/>
    <n v="126"/>
    <s v="RH2498"/>
    <s v="Mtrs"/>
    <x v="71"/>
    <x v="0"/>
    <x v="73"/>
    <x v="0"/>
    <s v="1500 Mtrs per colour"/>
    <m/>
    <n v="80"/>
    <s v="Yes"/>
    <m/>
    <m/>
    <m/>
  </r>
  <r>
    <n v="891"/>
    <x v="0"/>
    <s v="VS"/>
    <s v="F326VSSH2499"/>
    <x v="0"/>
    <n v="0"/>
    <n v="1204046"/>
    <x v="23"/>
    <x v="23"/>
    <x v="1"/>
    <x v="52"/>
    <x v="57"/>
    <x v="101"/>
    <x v="7"/>
    <x v="2"/>
    <m/>
    <s v="Rotary Print"/>
    <x v="3"/>
    <s v="NYD"/>
    <n v="145"/>
    <n v="126"/>
    <s v="RH2499"/>
    <s v="Mtrs"/>
    <x v="71"/>
    <x v="0"/>
    <x v="73"/>
    <x v="0"/>
    <s v="1500 Mtrs per colour"/>
    <m/>
    <n v="80"/>
    <s v="Yes"/>
    <m/>
    <m/>
    <m/>
  </r>
  <r>
    <n v="892"/>
    <x v="0"/>
    <s v="VS"/>
    <s v="F326VSSH2500"/>
    <x v="0"/>
    <n v="0"/>
    <n v="1204046"/>
    <x v="23"/>
    <x v="23"/>
    <x v="1"/>
    <x v="50"/>
    <x v="57"/>
    <x v="88"/>
    <x v="7"/>
    <x v="2"/>
    <m/>
    <s v="YDC"/>
    <x v="0"/>
    <s v="YD"/>
    <n v="145"/>
    <n v="130"/>
    <s v="47040068/1"/>
    <s v="Mtrs"/>
    <x v="125"/>
    <x v="0"/>
    <x v="131"/>
    <x v="0"/>
    <s v="1000 Mtrs per colour"/>
    <m/>
    <n v="80"/>
    <s v="NO"/>
    <m/>
    <m/>
    <m/>
  </r>
  <r>
    <n v="893"/>
    <x v="0"/>
    <s v="VS"/>
    <s v="F326VSSH2501"/>
    <x v="0"/>
    <n v="0"/>
    <n v="1204046"/>
    <x v="23"/>
    <x v="23"/>
    <x v="1"/>
    <x v="50"/>
    <x v="57"/>
    <x v="88"/>
    <x v="7"/>
    <x v="2"/>
    <m/>
    <s v="Yarn Dyed"/>
    <x v="0"/>
    <s v="YD"/>
    <n v="145"/>
    <n v="120"/>
    <s v="47040069/1"/>
    <s v="Mtrs"/>
    <x v="125"/>
    <x v="0"/>
    <x v="131"/>
    <x v="0"/>
    <s v="1000 Mtrs per colour"/>
    <m/>
    <n v="80"/>
    <s v="NO"/>
    <m/>
    <m/>
    <m/>
  </r>
  <r>
    <n v="894"/>
    <x v="0"/>
    <s v="VS"/>
    <s v="F326VSSH2502"/>
    <x v="0"/>
    <n v="0"/>
    <n v="1204046"/>
    <x v="23"/>
    <x v="23"/>
    <x v="1"/>
    <x v="54"/>
    <x v="57"/>
    <x v="98"/>
    <x v="19"/>
    <x v="2"/>
    <m/>
    <s v="Yarn Dyed"/>
    <x v="0"/>
    <s v="YD"/>
    <n v="145"/>
    <n v="165"/>
    <s v="47040068/2"/>
    <s v="Mtrs"/>
    <x v="129"/>
    <x v="0"/>
    <x v="135"/>
    <x v="0"/>
    <s v="1000 Mtrs per colour"/>
    <m/>
    <n v="80"/>
    <s v="NO"/>
    <m/>
    <m/>
    <m/>
  </r>
  <r>
    <n v="895"/>
    <x v="0"/>
    <s v="VS"/>
    <s v="F326VSSH2503"/>
    <x v="0"/>
    <n v="0"/>
    <n v="1204046"/>
    <x v="23"/>
    <x v="23"/>
    <x v="1"/>
    <x v="54"/>
    <x v="57"/>
    <x v="98"/>
    <x v="19"/>
    <x v="2"/>
    <m/>
    <s v="Yarn Dyed"/>
    <x v="0"/>
    <s v="YD"/>
    <n v="145"/>
    <n v="165"/>
    <s v="47040068/3"/>
    <s v="Mtrs"/>
    <x v="129"/>
    <x v="0"/>
    <x v="135"/>
    <x v="0"/>
    <s v="1000 Mtrs per colour"/>
    <m/>
    <n v="80"/>
    <s v="NO"/>
    <m/>
    <m/>
    <m/>
  </r>
  <r>
    <n v="896"/>
    <x v="0"/>
    <s v="VS"/>
    <s v="F326VSSH2504"/>
    <x v="0"/>
    <n v="0"/>
    <n v="1204046"/>
    <x v="23"/>
    <x v="23"/>
    <x v="1"/>
    <x v="50"/>
    <x v="57"/>
    <x v="88"/>
    <x v="7"/>
    <x v="2"/>
    <m/>
    <s v="White"/>
    <x v="4"/>
    <s v="NYD"/>
    <n v="145"/>
    <n v="130"/>
    <s v="47040069/2"/>
    <s v="Mtrs"/>
    <x v="124"/>
    <x v="0"/>
    <x v="130"/>
    <x v="0"/>
    <s v="1000 Mtrs per colour"/>
    <m/>
    <n v="80"/>
    <s v="Yes"/>
    <m/>
    <m/>
    <m/>
  </r>
  <r>
    <n v="897"/>
    <x v="0"/>
    <s v="VS"/>
    <s v="F326VSSH2505"/>
    <x v="0"/>
    <n v="0"/>
    <n v="1204046"/>
    <x v="23"/>
    <x v="23"/>
    <x v="1"/>
    <x v="50"/>
    <x v="57"/>
    <x v="113"/>
    <x v="13"/>
    <x v="2"/>
    <m/>
    <s v="Piece Dyed"/>
    <x v="1"/>
    <s v="NYD"/>
    <n v="145"/>
    <n v="135"/>
    <s v="47040068/4"/>
    <s v="Mtrs"/>
    <x v="142"/>
    <x v="0"/>
    <x v="148"/>
    <x v="0"/>
    <s v="1000 Mtrs per colour"/>
    <m/>
    <n v="80"/>
    <s v="Yes"/>
    <m/>
    <m/>
    <m/>
  </r>
  <r>
    <n v="898"/>
    <x v="0"/>
    <s v="VS"/>
    <s v="F326VSSH2506"/>
    <x v="0"/>
    <n v="0"/>
    <n v="1204046"/>
    <x v="23"/>
    <x v="23"/>
    <x v="1"/>
    <x v="50"/>
    <x v="57"/>
    <x v="113"/>
    <x v="13"/>
    <x v="2"/>
    <m/>
    <s v="Piece Dyed"/>
    <x v="1"/>
    <s v="NYD"/>
    <n v="145"/>
    <n v="135"/>
    <s v="47040068/5"/>
    <s v="Mtrs"/>
    <x v="142"/>
    <x v="0"/>
    <x v="148"/>
    <x v="0"/>
    <s v="1000 Mtrs per colour"/>
    <m/>
    <n v="80"/>
    <s v="Yes"/>
    <m/>
    <m/>
    <m/>
  </r>
  <r>
    <n v="899"/>
    <x v="0"/>
    <s v="VS"/>
    <s v="F326VSSH2507"/>
    <x v="0"/>
    <n v="0"/>
    <n v="1204046"/>
    <x v="23"/>
    <x v="23"/>
    <x v="1"/>
    <x v="50"/>
    <x v="57"/>
    <x v="88"/>
    <x v="7"/>
    <x v="2"/>
    <m/>
    <s v="YDC"/>
    <x v="0"/>
    <s v="YD"/>
    <n v="145"/>
    <n v="130"/>
    <s v="47040069/3"/>
    <s v="Mtrs"/>
    <x v="125"/>
    <x v="0"/>
    <x v="131"/>
    <x v="0"/>
    <s v="1000 Mtrs per colour"/>
    <m/>
    <n v="80"/>
    <s v="NO"/>
    <m/>
    <m/>
    <m/>
  </r>
  <r>
    <n v="900"/>
    <x v="0"/>
    <s v="VS"/>
    <s v="F326VSSH2508"/>
    <x v="0"/>
    <n v="0"/>
    <n v="1204046"/>
    <x v="23"/>
    <x v="23"/>
    <x v="1"/>
    <x v="50"/>
    <x v="57"/>
    <x v="88"/>
    <x v="7"/>
    <x v="2"/>
    <m/>
    <s v="YDC"/>
    <x v="0"/>
    <s v="YD"/>
    <n v="145"/>
    <n v="130"/>
    <s v="47040068/6"/>
    <s v="Mtrs"/>
    <x v="125"/>
    <x v="0"/>
    <x v="131"/>
    <x v="0"/>
    <s v="1000 Mtrs per colour"/>
    <m/>
    <n v="80"/>
    <s v="NO"/>
    <m/>
    <m/>
    <m/>
  </r>
  <r>
    <n v="901"/>
    <x v="0"/>
    <s v="VS"/>
    <s v="F326VSSH2509"/>
    <x v="0"/>
    <n v="0"/>
    <n v="1204046"/>
    <x v="23"/>
    <x v="23"/>
    <x v="1"/>
    <x v="50"/>
    <x v="57"/>
    <x v="88"/>
    <x v="7"/>
    <x v="2"/>
    <m/>
    <s v="YDC"/>
    <x v="0"/>
    <s v="YD"/>
    <n v="145"/>
    <n v="130"/>
    <s v="47040069/4"/>
    <s v="Mtrs"/>
    <x v="125"/>
    <x v="0"/>
    <x v="131"/>
    <x v="0"/>
    <s v="1000 Mtrs per colour"/>
    <m/>
    <n v="80"/>
    <s v="NO"/>
    <m/>
    <m/>
    <m/>
  </r>
  <r>
    <n v="902"/>
    <x v="0"/>
    <s v="VS"/>
    <s v="F326VSSH2510"/>
    <x v="0"/>
    <n v="0"/>
    <n v="1204046"/>
    <x v="23"/>
    <x v="23"/>
    <x v="1"/>
    <x v="50"/>
    <x v="57"/>
    <x v="88"/>
    <x v="7"/>
    <x v="2"/>
    <m/>
    <s v="Yarn Dyed"/>
    <x v="0"/>
    <s v="YD"/>
    <n v="145"/>
    <n v="130"/>
    <s v="47040068/7"/>
    <s v="Mtrs"/>
    <x v="125"/>
    <x v="0"/>
    <x v="131"/>
    <x v="0"/>
    <s v="1000 Mtrs per colour"/>
    <m/>
    <n v="80"/>
    <s v="NO"/>
    <m/>
    <m/>
    <m/>
  </r>
  <r>
    <n v="903"/>
    <x v="0"/>
    <s v="VS"/>
    <s v="F326VSSH2520"/>
    <x v="0"/>
    <n v="0"/>
    <n v="1204046"/>
    <x v="23"/>
    <x v="23"/>
    <x v="1"/>
    <x v="50"/>
    <x v="57"/>
    <x v="88"/>
    <x v="7"/>
    <x v="2"/>
    <m/>
    <s v="Yarn Dyed"/>
    <x v="0"/>
    <s v="YD"/>
    <n v="145"/>
    <n v="130"/>
    <s v="47040068/8"/>
    <s v="Mtrs"/>
    <x v="125"/>
    <x v="0"/>
    <x v="131"/>
    <x v="0"/>
    <s v="1000 Mtrs per colour"/>
    <m/>
    <n v="80"/>
    <s v="NO"/>
    <m/>
    <m/>
    <m/>
  </r>
  <r>
    <n v="904"/>
    <x v="0"/>
    <s v="VS"/>
    <s v="F326VSSH2521"/>
    <x v="0"/>
    <n v="0"/>
    <n v="1204046"/>
    <x v="23"/>
    <x v="23"/>
    <x v="1"/>
    <x v="50"/>
    <x v="57"/>
    <x v="88"/>
    <x v="7"/>
    <x v="2"/>
    <m/>
    <s v="YDC"/>
    <x v="0"/>
    <s v="YD"/>
    <n v="145"/>
    <n v="130"/>
    <s v="47040069/5"/>
    <s v="Mtrs"/>
    <x v="125"/>
    <x v="0"/>
    <x v="131"/>
    <x v="0"/>
    <s v="1000 Mtrs per colour"/>
    <m/>
    <n v="80"/>
    <s v="NO"/>
    <m/>
    <m/>
    <m/>
  </r>
  <r>
    <n v="905"/>
    <x v="0"/>
    <s v="VD"/>
    <s v="F326VDSH1691"/>
    <x v="0"/>
    <n v="0"/>
    <n v="1205048"/>
    <x v="24"/>
    <x v="24"/>
    <x v="0"/>
    <x v="55"/>
    <x v="66"/>
    <x v="114"/>
    <x v="3"/>
    <x v="2"/>
    <m/>
    <s v="Piece Dyed"/>
    <x v="1"/>
    <s v="NYD"/>
    <n v="145"/>
    <n v="160"/>
    <s v="16051-JS C#37"/>
    <s v="Mtrs"/>
    <x v="143"/>
    <x v="0"/>
    <x v="149"/>
    <x v="0"/>
    <s v="1000M/COL,2000M/DSN"/>
    <m/>
    <n v="100"/>
    <s v="Yes"/>
    <m/>
    <m/>
    <m/>
  </r>
  <r>
    <n v="906"/>
    <x v="0"/>
    <s v="VD"/>
    <s v="F326VDSH1661"/>
    <x v="0"/>
    <n v="0"/>
    <n v="1205048"/>
    <x v="24"/>
    <x v="24"/>
    <x v="0"/>
    <x v="55"/>
    <x v="66"/>
    <x v="114"/>
    <x v="3"/>
    <x v="2"/>
    <m/>
    <s v="Piece Dyed"/>
    <x v="1"/>
    <s v="NYD"/>
    <n v="145"/>
    <n v="160"/>
    <s v="16051-JS C#S61"/>
    <s v="Mtrs"/>
    <x v="143"/>
    <x v="0"/>
    <x v="149"/>
    <x v="0"/>
    <s v="1000M/COL,2000M/DSN"/>
    <m/>
    <n v="100"/>
    <s v="Yes"/>
    <m/>
    <m/>
    <m/>
  </r>
  <r>
    <n v="907"/>
    <x v="0"/>
    <s v="VD"/>
    <s v="F326VDSH1662"/>
    <x v="0"/>
    <n v="0"/>
    <n v="1205048"/>
    <x v="24"/>
    <x v="24"/>
    <x v="0"/>
    <x v="55"/>
    <x v="66"/>
    <x v="114"/>
    <x v="3"/>
    <x v="2"/>
    <m/>
    <s v="Piece Dyed"/>
    <x v="1"/>
    <s v="NYD"/>
    <n v="145"/>
    <n v="160"/>
    <s v="16051-JS C#S62"/>
    <s v="Mtrs"/>
    <x v="143"/>
    <x v="0"/>
    <x v="149"/>
    <x v="0"/>
    <s v="1000M/COL,2000M/DSN"/>
    <m/>
    <n v="100"/>
    <s v="Yes"/>
    <m/>
    <m/>
    <m/>
  </r>
  <r>
    <n v="908"/>
    <x v="0"/>
    <s v="VD"/>
    <s v="F326VDSH1664"/>
    <x v="0"/>
    <n v="0"/>
    <n v="1205048"/>
    <x v="24"/>
    <x v="24"/>
    <x v="0"/>
    <x v="55"/>
    <x v="66"/>
    <x v="114"/>
    <x v="3"/>
    <x v="2"/>
    <m/>
    <s v="Piece Dyed"/>
    <x v="1"/>
    <s v="NYD"/>
    <n v="145"/>
    <n v="160"/>
    <s v="16051-JS C#S64"/>
    <s v="Mtrs"/>
    <x v="143"/>
    <x v="0"/>
    <x v="149"/>
    <x v="0"/>
    <s v="1000M/COL,2000M/DSN"/>
    <m/>
    <n v="100"/>
    <s v="Yes"/>
    <m/>
    <m/>
    <m/>
  </r>
  <r>
    <n v="909"/>
    <x v="0"/>
    <s v="VD"/>
    <s v="F326VDSH1659"/>
    <x v="0"/>
    <n v="0"/>
    <n v="1205048"/>
    <x v="24"/>
    <x v="24"/>
    <x v="0"/>
    <x v="55"/>
    <x v="66"/>
    <x v="114"/>
    <x v="3"/>
    <x v="2"/>
    <m/>
    <s v="Piece Dyed"/>
    <x v="1"/>
    <s v="NYD"/>
    <n v="145"/>
    <n v="160"/>
    <s v="16051-JS C#36"/>
    <s v="Mtrs"/>
    <x v="143"/>
    <x v="0"/>
    <x v="149"/>
    <x v="0"/>
    <s v="1000M/COL,2000M/DSN"/>
    <m/>
    <n v="100"/>
    <s v="Yes"/>
    <m/>
    <m/>
    <m/>
  </r>
  <r>
    <n v="910"/>
    <x v="0"/>
    <s v="VD"/>
    <s v="F326VDSH1663"/>
    <x v="0"/>
    <n v="0"/>
    <n v="1205048"/>
    <x v="24"/>
    <x v="24"/>
    <x v="0"/>
    <x v="55"/>
    <x v="66"/>
    <x v="114"/>
    <x v="3"/>
    <x v="2"/>
    <m/>
    <s v="Piece Dyed"/>
    <x v="1"/>
    <s v="NYD"/>
    <n v="145"/>
    <n v="160"/>
    <s v="16051-JS C#S63"/>
    <s v="Mtrs"/>
    <x v="143"/>
    <x v="0"/>
    <x v="149"/>
    <x v="0"/>
    <s v="1000M/COL,2000M/DSN"/>
    <m/>
    <n v="100"/>
    <s v="Yes"/>
    <m/>
    <m/>
    <m/>
  </r>
  <r>
    <n v="911"/>
    <x v="0"/>
    <s v="VD"/>
    <s v="F326VDSH1660"/>
    <x v="0"/>
    <n v="0"/>
    <n v="1205048"/>
    <x v="24"/>
    <x v="24"/>
    <x v="0"/>
    <x v="55"/>
    <x v="66"/>
    <x v="114"/>
    <x v="3"/>
    <x v="2"/>
    <m/>
    <s v="Piece Dyed"/>
    <x v="1"/>
    <s v="NYD"/>
    <n v="145"/>
    <n v="160"/>
    <s v="16051-JS C#24"/>
    <s v="Mtrs"/>
    <x v="143"/>
    <x v="0"/>
    <x v="149"/>
    <x v="0"/>
    <s v="1000M/COL,2000M/DSN"/>
    <m/>
    <n v="100"/>
    <s v="Yes"/>
    <m/>
    <m/>
    <m/>
  </r>
  <r>
    <n v="912"/>
    <x v="0"/>
    <s v="VD"/>
    <s v="F326VDSH1697"/>
    <x v="0"/>
    <n v="0"/>
    <n v="1205048"/>
    <x v="24"/>
    <x v="24"/>
    <x v="0"/>
    <x v="56"/>
    <x v="67"/>
    <x v="0"/>
    <x v="0"/>
    <x v="2"/>
    <m/>
    <s v="Piece Dyed"/>
    <x v="1"/>
    <s v="NYD"/>
    <n v="150"/>
    <n v="200"/>
    <s v="181842-JS"/>
    <s v="Mtrs"/>
    <x v="144"/>
    <x v="16"/>
    <x v="150"/>
    <x v="0"/>
    <s v="1000M/COL,2000M/DSN"/>
    <m/>
    <n v="100"/>
    <s v="Yes"/>
    <m/>
    <m/>
    <m/>
  </r>
  <r>
    <n v="913"/>
    <x v="0"/>
    <s v="VD"/>
    <s v="F326VDSH1698"/>
    <x v="0"/>
    <n v="0"/>
    <n v="1205048"/>
    <x v="24"/>
    <x v="24"/>
    <x v="0"/>
    <x v="56"/>
    <x v="67"/>
    <x v="0"/>
    <x v="0"/>
    <x v="2"/>
    <m/>
    <s v="Piece Dyed"/>
    <x v="1"/>
    <s v="NYD"/>
    <n v="150"/>
    <n v="200"/>
    <s v="181842-JS"/>
    <s v="Mtrs"/>
    <x v="144"/>
    <x v="16"/>
    <x v="150"/>
    <x v="0"/>
    <s v="1000M/COL,2000M/DSN"/>
    <m/>
    <n v="100"/>
    <s v="Yes"/>
    <m/>
    <m/>
    <m/>
  </r>
  <r>
    <n v="914"/>
    <x v="0"/>
    <s v="VD"/>
    <s v="F326VDSH1699"/>
    <x v="0"/>
    <n v="0"/>
    <n v="1205048"/>
    <x v="24"/>
    <x v="24"/>
    <x v="0"/>
    <x v="56"/>
    <x v="67"/>
    <x v="0"/>
    <x v="0"/>
    <x v="2"/>
    <m/>
    <s v="Piece Dyed"/>
    <x v="1"/>
    <s v="NYD"/>
    <n v="150"/>
    <n v="200"/>
    <s v="181842-JS"/>
    <s v="Mtrs"/>
    <x v="144"/>
    <x v="16"/>
    <x v="150"/>
    <x v="0"/>
    <s v="1000M/COL,2000M/DSN"/>
    <m/>
    <n v="100"/>
    <s v="Yes"/>
    <m/>
    <m/>
    <m/>
  </r>
  <r>
    <n v="915"/>
    <x v="0"/>
    <s v="VD"/>
    <s v="F326VDSH1700"/>
    <x v="0"/>
    <n v="0"/>
    <n v="1205048"/>
    <x v="24"/>
    <x v="24"/>
    <x v="0"/>
    <x v="56"/>
    <x v="67"/>
    <x v="0"/>
    <x v="0"/>
    <x v="2"/>
    <m/>
    <s v="Piece Dyed"/>
    <x v="1"/>
    <s v="NYD"/>
    <n v="150"/>
    <n v="200"/>
    <s v="181842-JS"/>
    <s v="Mtrs"/>
    <x v="144"/>
    <x v="16"/>
    <x v="150"/>
    <x v="0"/>
    <s v="1000M/COL,2000M/DSN"/>
    <m/>
    <n v="100"/>
    <s v="Yes"/>
    <m/>
    <m/>
    <m/>
  </r>
  <r>
    <n v="916"/>
    <x v="0"/>
    <s v="VD"/>
    <s v="F326VDSH2425"/>
    <x v="0"/>
    <n v="0"/>
    <n v="1205048"/>
    <x v="24"/>
    <x v="24"/>
    <x v="0"/>
    <x v="55"/>
    <x v="66"/>
    <x v="114"/>
    <x v="3"/>
    <x v="2"/>
    <m/>
    <s v="Rotary Print"/>
    <x v="3"/>
    <s v="NYD"/>
    <n v="145"/>
    <n v="160"/>
    <s v="16023-B89-JS COL 5"/>
    <s v="Mtrs"/>
    <x v="145"/>
    <x v="0"/>
    <x v="151"/>
    <x v="0"/>
    <s v="1000M/COL,2000M/DSN"/>
    <m/>
    <n v="100"/>
    <s v="Yes"/>
    <m/>
    <m/>
    <m/>
  </r>
  <r>
    <n v="917"/>
    <x v="0"/>
    <s v="VD"/>
    <s v="F326VDSH2426"/>
    <x v="0"/>
    <n v="0"/>
    <n v="1205048"/>
    <x v="24"/>
    <x v="24"/>
    <x v="0"/>
    <x v="55"/>
    <x v="66"/>
    <x v="114"/>
    <x v="3"/>
    <x v="2"/>
    <m/>
    <s v="Rotary Print"/>
    <x v="3"/>
    <s v="NYD"/>
    <n v="145"/>
    <n v="160"/>
    <s v="16023-B89-JS COL 6"/>
    <s v="Mtrs"/>
    <x v="145"/>
    <x v="0"/>
    <x v="151"/>
    <x v="0"/>
    <s v="1000M/COL,2000M/DSN"/>
    <m/>
    <n v="100"/>
    <s v="Yes"/>
    <m/>
    <m/>
    <m/>
  </r>
  <r>
    <n v="918"/>
    <x v="0"/>
    <s v="VD"/>
    <s v="F326VDSH2427"/>
    <x v="0"/>
    <n v="0"/>
    <n v="1205048"/>
    <x v="24"/>
    <x v="24"/>
    <x v="0"/>
    <x v="57"/>
    <x v="68"/>
    <x v="115"/>
    <x v="3"/>
    <x v="2"/>
    <m/>
    <s v="Rotary Print"/>
    <x v="3"/>
    <s v="NYD"/>
    <n v="145"/>
    <n v="135"/>
    <s v="16088-Z10-JS COL 8"/>
    <s v="Mtrs"/>
    <x v="146"/>
    <x v="0"/>
    <x v="152"/>
    <x v="0"/>
    <s v="1000M/COL,2000M/DSN"/>
    <m/>
    <n v="100"/>
    <s v="Yes"/>
    <m/>
    <m/>
    <m/>
  </r>
  <r>
    <n v="919"/>
    <x v="0"/>
    <s v="VD"/>
    <s v="F326VDSH2428"/>
    <x v="0"/>
    <n v="0"/>
    <n v="1205048"/>
    <x v="24"/>
    <x v="24"/>
    <x v="0"/>
    <x v="58"/>
    <x v="31"/>
    <x v="116"/>
    <x v="3"/>
    <x v="2"/>
    <m/>
    <s v="Rotary Print"/>
    <x v="3"/>
    <s v="NYD"/>
    <n v="145"/>
    <n v="152"/>
    <s v="16079-D7-JS COL 7"/>
    <s v="Mtrs"/>
    <x v="147"/>
    <x v="0"/>
    <x v="153"/>
    <x v="0"/>
    <s v="1000M/COL,2000M/DSN"/>
    <m/>
    <n v="100"/>
    <s v="Yes"/>
    <m/>
    <m/>
    <m/>
  </r>
  <r>
    <n v="920"/>
    <x v="0"/>
    <s v="VD"/>
    <s v="F326VDSH2429"/>
    <x v="0"/>
    <n v="0"/>
    <n v="1205048"/>
    <x v="24"/>
    <x v="24"/>
    <x v="0"/>
    <x v="57"/>
    <x v="68"/>
    <x v="115"/>
    <x v="3"/>
    <x v="2"/>
    <m/>
    <s v="Rotary Print"/>
    <x v="3"/>
    <s v="NYD"/>
    <n v="145"/>
    <n v="135"/>
    <s v="16088-Z3-JS COL 3"/>
    <s v="Mtrs"/>
    <x v="146"/>
    <x v="0"/>
    <x v="152"/>
    <x v="0"/>
    <s v="1000M/COL,2000M/DSN"/>
    <m/>
    <n v="100"/>
    <s v="Yes"/>
    <m/>
    <m/>
    <m/>
  </r>
  <r>
    <n v="921"/>
    <x v="0"/>
    <s v="VD"/>
    <s v="F326VDSH2430"/>
    <x v="0"/>
    <n v="0"/>
    <n v="1205048"/>
    <x v="24"/>
    <x v="24"/>
    <x v="0"/>
    <x v="57"/>
    <x v="68"/>
    <x v="115"/>
    <x v="3"/>
    <x v="2"/>
    <m/>
    <s v="Rotary Print"/>
    <x v="3"/>
    <s v="NYD"/>
    <n v="145"/>
    <n v="135"/>
    <s v="16088-Z7-JS CO 4"/>
    <s v="Mtrs"/>
    <x v="146"/>
    <x v="0"/>
    <x v="152"/>
    <x v="0"/>
    <s v="1000M/COL,2000M/DSN"/>
    <m/>
    <n v="100"/>
    <s v="Yes"/>
    <m/>
    <m/>
    <m/>
  </r>
  <r>
    <n v="922"/>
    <x v="0"/>
    <s v="VD"/>
    <s v="F326VDSH2431"/>
    <x v="0"/>
    <n v="0"/>
    <n v="1205048"/>
    <x v="24"/>
    <x v="24"/>
    <x v="0"/>
    <x v="57"/>
    <x v="68"/>
    <x v="115"/>
    <x v="3"/>
    <x v="2"/>
    <m/>
    <s v="Rotary Print"/>
    <x v="3"/>
    <s v="NYD"/>
    <n v="145"/>
    <n v="135"/>
    <s v="16088-Z7-JS COL 6"/>
    <s v="Mtrs"/>
    <x v="146"/>
    <x v="0"/>
    <x v="152"/>
    <x v="0"/>
    <s v="1000M/COL,2000M/DSN"/>
    <m/>
    <n v="100"/>
    <s v="Yes"/>
    <m/>
    <m/>
    <m/>
  </r>
  <r>
    <n v="923"/>
    <x v="0"/>
    <s v="VD"/>
    <s v="F326VDSH2432"/>
    <x v="0"/>
    <n v="0"/>
    <n v="1205048"/>
    <x v="24"/>
    <x v="24"/>
    <x v="0"/>
    <x v="55"/>
    <x v="66"/>
    <x v="114"/>
    <x v="3"/>
    <x v="2"/>
    <m/>
    <s v="Rotary Print"/>
    <x v="3"/>
    <s v="NYD"/>
    <n v="145"/>
    <n v="160"/>
    <s v="16081-JS COL 1"/>
    <s v="Mtrs"/>
    <x v="145"/>
    <x v="0"/>
    <x v="151"/>
    <x v="0"/>
    <s v="1000M/COL,2000M/DSN"/>
    <m/>
    <n v="100"/>
    <s v="Yes"/>
    <m/>
    <m/>
    <m/>
  </r>
  <r>
    <n v="924"/>
    <x v="0"/>
    <s v="VD"/>
    <s v="F326VDSH2433"/>
    <x v="0"/>
    <n v="0"/>
    <n v="1205048"/>
    <x v="24"/>
    <x v="24"/>
    <x v="0"/>
    <x v="55"/>
    <x v="66"/>
    <x v="114"/>
    <x v="3"/>
    <x v="2"/>
    <m/>
    <s v="Rotary Print"/>
    <x v="3"/>
    <s v="NYD"/>
    <n v="145"/>
    <n v="160"/>
    <s v="16080-JS COL 1"/>
    <s v="Mtrs"/>
    <x v="145"/>
    <x v="0"/>
    <x v="151"/>
    <x v="0"/>
    <s v="1000M/COL,2000M/DSN"/>
    <m/>
    <n v="100"/>
    <s v="Yes"/>
    <m/>
    <m/>
    <m/>
  </r>
  <r>
    <n v="925"/>
    <x v="0"/>
    <s v="VD"/>
    <s v="F326VDSH3764"/>
    <x v="0"/>
    <n v="0"/>
    <n v="1205048"/>
    <x v="24"/>
    <x v="24"/>
    <x v="0"/>
    <x v="59"/>
    <x v="69"/>
    <x v="117"/>
    <x v="6"/>
    <x v="2"/>
    <m/>
    <s v="Piece Dyed"/>
    <x v="1"/>
    <s v="NYD"/>
    <n v="148"/>
    <s v="160-165"/>
    <s v="16156-JS 1"/>
    <s v="Mtrs"/>
    <x v="148"/>
    <x v="0"/>
    <x v="154"/>
    <x v="0"/>
    <s v="1000M/COL,2000M/DSN"/>
    <m/>
    <n v="100"/>
    <s v="Yes"/>
    <m/>
    <m/>
    <m/>
  </r>
  <r>
    <n v="926"/>
    <x v="0"/>
    <s v="VD"/>
    <s v="F326VDSH3765"/>
    <x v="0"/>
    <n v="0"/>
    <n v="1205048"/>
    <x v="24"/>
    <x v="24"/>
    <x v="0"/>
    <x v="59"/>
    <x v="69"/>
    <x v="117"/>
    <x v="6"/>
    <x v="2"/>
    <m/>
    <s v="Piece Dyed"/>
    <x v="1"/>
    <s v="NYD"/>
    <n v="148"/>
    <s v="160-165"/>
    <s v="16156-JS 2"/>
    <s v="Mtrs"/>
    <x v="148"/>
    <x v="0"/>
    <x v="154"/>
    <x v="0"/>
    <s v="1000M/COL,2000M/DSN"/>
    <m/>
    <n v="100"/>
    <s v="Yes"/>
    <m/>
    <m/>
    <m/>
  </r>
  <r>
    <n v="927"/>
    <x v="0"/>
    <s v="VD"/>
    <s v="F326VDSH3766"/>
    <x v="0"/>
    <n v="0"/>
    <n v="1205048"/>
    <x v="24"/>
    <x v="24"/>
    <x v="0"/>
    <x v="59"/>
    <x v="69"/>
    <x v="117"/>
    <x v="6"/>
    <x v="2"/>
    <m/>
    <s v="Piece Dyed"/>
    <x v="1"/>
    <s v="NYD"/>
    <n v="148"/>
    <s v="160-165"/>
    <s v="16156-JS CUSTOMER'S COL "/>
    <s v="Mtrs"/>
    <x v="148"/>
    <x v="0"/>
    <x v="154"/>
    <x v="0"/>
    <s v="1000M/COL,2000M/DSN"/>
    <m/>
    <n v="100"/>
    <s v="Yes"/>
    <m/>
    <m/>
    <m/>
  </r>
  <r>
    <n v="928"/>
    <x v="0"/>
    <s v="VD"/>
    <s v="F326VDSH3767"/>
    <x v="0"/>
    <n v="0"/>
    <n v="1205048"/>
    <x v="24"/>
    <x v="24"/>
    <x v="0"/>
    <x v="60"/>
    <x v="70"/>
    <x v="49"/>
    <x v="6"/>
    <x v="2"/>
    <m/>
    <s v="Piece Dyed"/>
    <x v="1"/>
    <s v="NYD"/>
    <n v="148"/>
    <s v="170-175"/>
    <s v="16158-JS 2"/>
    <s v="Mtrs"/>
    <x v="148"/>
    <x v="0"/>
    <x v="154"/>
    <x v="0"/>
    <s v="1000M/COL,2000M/DSN"/>
    <m/>
    <n v="100"/>
    <s v="Yes"/>
    <m/>
    <m/>
    <m/>
  </r>
  <r>
    <n v="929"/>
    <x v="0"/>
    <s v="VD"/>
    <s v="F326VDSH3768"/>
    <x v="0"/>
    <n v="0"/>
    <n v="1205048"/>
    <x v="24"/>
    <x v="24"/>
    <x v="0"/>
    <x v="60"/>
    <x v="70"/>
    <x v="49"/>
    <x v="6"/>
    <x v="2"/>
    <m/>
    <s v="Piece Dyed"/>
    <x v="1"/>
    <s v="NYD"/>
    <n v="148"/>
    <s v="170-175"/>
    <s v="16158-JS 1"/>
    <s v="Mtrs"/>
    <x v="148"/>
    <x v="0"/>
    <x v="154"/>
    <x v="0"/>
    <s v="1000M/COL,2000M/DSN"/>
    <m/>
    <n v="100"/>
    <s v="Yes"/>
    <m/>
    <m/>
    <m/>
  </r>
  <r>
    <n v="930"/>
    <x v="0"/>
    <s v="VD"/>
    <s v="F326VDSH3769"/>
    <x v="0"/>
    <n v="0"/>
    <n v="1205048"/>
    <x v="24"/>
    <x v="24"/>
    <x v="0"/>
    <x v="60"/>
    <x v="70"/>
    <x v="49"/>
    <x v="6"/>
    <x v="2"/>
    <m/>
    <s v="Piece Dyed"/>
    <x v="1"/>
    <s v="NYD"/>
    <n v="148"/>
    <s v="170-175"/>
    <s v="16158-JS CUSTOMER'S COL "/>
    <s v="Mtrs"/>
    <x v="148"/>
    <x v="0"/>
    <x v="154"/>
    <x v="0"/>
    <s v="1000M/COL,2000M/DSN"/>
    <m/>
    <n v="100"/>
    <s v="Yes"/>
    <m/>
    <m/>
    <m/>
  </r>
  <r>
    <n v="931"/>
    <x v="0"/>
    <s v="VD"/>
    <s v="F326VDSH3770"/>
    <x v="0"/>
    <n v="0"/>
    <n v="1205048"/>
    <x v="24"/>
    <x v="24"/>
    <x v="0"/>
    <x v="61"/>
    <x v="71"/>
    <x v="118"/>
    <x v="6"/>
    <x v="2"/>
    <m/>
    <s v="Piece Dyed"/>
    <x v="1"/>
    <s v="NYD"/>
    <n v="148"/>
    <s v="145-150"/>
    <s v="16154-JS 2"/>
    <s v="Mtrs"/>
    <x v="148"/>
    <x v="0"/>
    <x v="154"/>
    <x v="0"/>
    <s v="1000M/COL,2000M/DSN"/>
    <m/>
    <n v="100"/>
    <s v="Yes"/>
    <m/>
    <m/>
    <m/>
  </r>
  <r>
    <n v="932"/>
    <x v="0"/>
    <s v="VD"/>
    <s v="F326VDSH3771"/>
    <x v="0"/>
    <n v="0"/>
    <n v="1205048"/>
    <x v="24"/>
    <x v="24"/>
    <x v="0"/>
    <x v="61"/>
    <x v="71"/>
    <x v="118"/>
    <x v="6"/>
    <x v="2"/>
    <m/>
    <s v="Piece Dyed"/>
    <x v="1"/>
    <s v="NYD"/>
    <n v="148"/>
    <s v="145-150"/>
    <s v="16154-JS 3"/>
    <s v="Mtrs"/>
    <x v="148"/>
    <x v="0"/>
    <x v="154"/>
    <x v="0"/>
    <s v="1000M/COL,2000M/DSN"/>
    <m/>
    <n v="100"/>
    <s v="Yes"/>
    <m/>
    <m/>
    <m/>
  </r>
  <r>
    <n v="933"/>
    <x v="0"/>
    <s v="VD"/>
    <s v="F326VDSH3772"/>
    <x v="0"/>
    <n v="0"/>
    <n v="1205048"/>
    <x v="24"/>
    <x v="24"/>
    <x v="0"/>
    <x v="61"/>
    <x v="71"/>
    <x v="118"/>
    <x v="6"/>
    <x v="2"/>
    <m/>
    <s v="Piece Dyed"/>
    <x v="1"/>
    <s v="NYD"/>
    <n v="148"/>
    <s v="145-150"/>
    <s v="16154-JS CUSTOMER'S COL "/>
    <s v="Mtrs"/>
    <x v="148"/>
    <x v="0"/>
    <x v="154"/>
    <x v="0"/>
    <s v="1000M/COL,2000M/DSN"/>
    <m/>
    <n v="100"/>
    <s v="Yes"/>
    <m/>
    <m/>
    <m/>
  </r>
  <r>
    <n v="934"/>
    <x v="0"/>
    <s v="VD"/>
    <s v="F326VDSH3773"/>
    <x v="0"/>
    <n v="0"/>
    <n v="1205048"/>
    <x v="24"/>
    <x v="24"/>
    <x v="0"/>
    <x v="61"/>
    <x v="71"/>
    <x v="118"/>
    <x v="6"/>
    <x v="2"/>
    <m/>
    <s v="Piece Dyed"/>
    <x v="1"/>
    <s v="NYD"/>
    <n v="148"/>
    <s v="145-150"/>
    <s v="16154-JS CUSTOMER'S COL  "/>
    <s v="Mtrs"/>
    <x v="148"/>
    <x v="0"/>
    <x v="154"/>
    <x v="0"/>
    <s v="1000M/COL,2000M/DSN"/>
    <m/>
    <n v="100"/>
    <s v="Yes"/>
    <m/>
    <m/>
    <m/>
  </r>
  <r>
    <n v="935"/>
    <x v="0"/>
    <s v="VD"/>
    <s v="F326VDSH3774"/>
    <x v="0"/>
    <n v="0"/>
    <n v="1205048"/>
    <x v="24"/>
    <x v="24"/>
    <x v="0"/>
    <x v="62"/>
    <x v="71"/>
    <x v="119"/>
    <x v="6"/>
    <x v="2"/>
    <m/>
    <s v="Piece Dyed"/>
    <x v="1"/>
    <s v="NYD"/>
    <n v="148"/>
    <s v="130-135"/>
    <s v="16152-JS 1"/>
    <s v="Mtrs"/>
    <x v="148"/>
    <x v="0"/>
    <x v="154"/>
    <x v="0"/>
    <s v="1000M/COL,2000M/DSN"/>
    <m/>
    <n v="100"/>
    <s v="Yes"/>
    <m/>
    <m/>
    <m/>
  </r>
  <r>
    <n v="936"/>
    <x v="0"/>
    <s v="VD"/>
    <s v="F326VDSH3775"/>
    <x v="0"/>
    <n v="0"/>
    <n v="1205048"/>
    <x v="24"/>
    <x v="24"/>
    <x v="0"/>
    <x v="62"/>
    <x v="71"/>
    <x v="119"/>
    <x v="6"/>
    <x v="2"/>
    <m/>
    <s v="Piece Dyed"/>
    <x v="1"/>
    <s v="NYD"/>
    <n v="148"/>
    <s v="130-135"/>
    <s v="16152-JS 3 "/>
    <s v="Mtrs"/>
    <x v="148"/>
    <x v="0"/>
    <x v="154"/>
    <x v="0"/>
    <s v="1000M/COL,2000M/DSN"/>
    <m/>
    <n v="100"/>
    <s v="Yes"/>
    <m/>
    <m/>
    <m/>
  </r>
  <r>
    <n v="937"/>
    <x v="0"/>
    <s v="VD"/>
    <s v="F326VDSH3776"/>
    <x v="0"/>
    <n v="0"/>
    <n v="1205048"/>
    <x v="24"/>
    <x v="24"/>
    <x v="0"/>
    <x v="62"/>
    <x v="71"/>
    <x v="119"/>
    <x v="6"/>
    <x v="2"/>
    <m/>
    <s v="Piece Dyed"/>
    <x v="1"/>
    <s v="NYD"/>
    <n v="148"/>
    <s v="130-135"/>
    <s v="16152-JS 4"/>
    <s v="Mtrs"/>
    <x v="148"/>
    <x v="0"/>
    <x v="154"/>
    <x v="0"/>
    <s v="1000M/COL,2000M/DSN"/>
    <m/>
    <n v="100"/>
    <s v="Yes"/>
    <m/>
    <m/>
    <m/>
  </r>
  <r>
    <n v="938"/>
    <x v="0"/>
    <s v="VD"/>
    <s v="F326VDSH3782"/>
    <x v="0"/>
    <n v="0"/>
    <n v="1205048"/>
    <x v="24"/>
    <x v="24"/>
    <x v="0"/>
    <x v="62"/>
    <x v="71"/>
    <x v="119"/>
    <x v="6"/>
    <x v="2"/>
    <m/>
    <s v="Piece Dyed"/>
    <x v="1"/>
    <s v="NYD"/>
    <n v="148"/>
    <s v="130-135"/>
    <s v="16152-JS CUSTOMER'S COL   "/>
    <s v="Mtrs"/>
    <x v="148"/>
    <x v="0"/>
    <x v="154"/>
    <x v="0"/>
    <s v="1000M/COL,2000M/DSN"/>
    <m/>
    <n v="100"/>
    <s v="Yes"/>
    <m/>
    <m/>
    <m/>
  </r>
  <r>
    <n v="939"/>
    <x v="0"/>
    <s v="VS"/>
    <s v="F326VSSH4043"/>
    <x v="0"/>
    <n v="0"/>
    <n v="1204046"/>
    <x v="23"/>
    <x v="23"/>
    <x v="1"/>
    <x v="43"/>
    <x v="59"/>
    <x v="120"/>
    <x v="7"/>
    <x v="2"/>
    <m/>
    <s v="Piece Dyed"/>
    <x v="1"/>
    <s v="NYD"/>
    <s v=" 145"/>
    <n v="123"/>
    <s v="47040242/1"/>
    <s v="Mtrs"/>
    <x v="149"/>
    <x v="0"/>
    <x v="155"/>
    <x v="0"/>
    <s v="1000 Mtrs per colour"/>
    <m/>
    <n v="80"/>
    <s v="Yes"/>
    <m/>
    <m/>
    <m/>
  </r>
  <r>
    <n v="940"/>
    <x v="0"/>
    <s v="VS"/>
    <s v="F326VSSH4044"/>
    <x v="0"/>
    <n v="0"/>
    <n v="1204046"/>
    <x v="23"/>
    <x v="23"/>
    <x v="1"/>
    <x v="43"/>
    <x v="59"/>
    <x v="120"/>
    <x v="7"/>
    <x v="2"/>
    <m/>
    <s v="Piece Dyed"/>
    <x v="1"/>
    <s v="NYD"/>
    <s v=" 145"/>
    <n v="123"/>
    <s v="47040242/2"/>
    <s v="Mtrs"/>
    <x v="149"/>
    <x v="0"/>
    <x v="155"/>
    <x v="0"/>
    <s v="1000 Mtrs per colour"/>
    <m/>
    <n v="80"/>
    <s v="Yes"/>
    <m/>
    <m/>
    <m/>
  </r>
  <r>
    <n v="941"/>
    <x v="0"/>
    <s v="VS"/>
    <s v="F326VSSH4045"/>
    <x v="0"/>
    <n v="0"/>
    <n v="1204046"/>
    <x v="23"/>
    <x v="23"/>
    <x v="1"/>
    <x v="43"/>
    <x v="59"/>
    <x v="120"/>
    <x v="7"/>
    <x v="2"/>
    <m/>
    <s v="Piece Dyed"/>
    <x v="1"/>
    <s v="NYD"/>
    <s v=" 145"/>
    <n v="123"/>
    <s v="47040242/3"/>
    <s v="Mtrs"/>
    <x v="149"/>
    <x v="0"/>
    <x v="155"/>
    <x v="0"/>
    <s v="1000 Mtrs per colour"/>
    <m/>
    <n v="80"/>
    <s v="Yes"/>
    <m/>
    <m/>
    <m/>
  </r>
  <r>
    <n v="942"/>
    <x v="0"/>
    <s v="VS"/>
    <s v="F326VSSH4046"/>
    <x v="0"/>
    <n v="0"/>
    <n v="1204046"/>
    <x v="23"/>
    <x v="23"/>
    <x v="1"/>
    <x v="43"/>
    <x v="59"/>
    <x v="120"/>
    <x v="7"/>
    <x v="2"/>
    <m/>
    <s v="Piece Dyed"/>
    <x v="1"/>
    <s v="NYD"/>
    <s v=" 145"/>
    <n v="123"/>
    <s v="47040242/4"/>
    <s v="Mtrs"/>
    <x v="149"/>
    <x v="0"/>
    <x v="155"/>
    <x v="0"/>
    <s v="1000 Mtrs per colour"/>
    <m/>
    <n v="80"/>
    <s v="Yes"/>
    <m/>
    <m/>
    <m/>
  </r>
  <r>
    <n v="943"/>
    <x v="0"/>
    <s v="VS"/>
    <s v="F326VSSH4047"/>
    <x v="0"/>
    <n v="0"/>
    <n v="1204046"/>
    <x v="23"/>
    <x v="23"/>
    <x v="1"/>
    <x v="43"/>
    <x v="59"/>
    <x v="94"/>
    <x v="7"/>
    <x v="2"/>
    <m/>
    <s v="Yarn Dyed"/>
    <x v="0"/>
    <s v="YD"/>
    <s v=" 145"/>
    <n v="122"/>
    <s v="47040243/1"/>
    <s v="Mtrs"/>
    <x v="128"/>
    <x v="0"/>
    <x v="134"/>
    <x v="0"/>
    <s v="1000 Mtrs per colour"/>
    <m/>
    <n v="80"/>
    <s v="NO"/>
    <m/>
    <m/>
    <m/>
  </r>
  <r>
    <n v="944"/>
    <x v="0"/>
    <s v="VS"/>
    <s v="F326VSSH4048"/>
    <x v="0"/>
    <n v="0"/>
    <n v="1204046"/>
    <x v="23"/>
    <x v="23"/>
    <x v="1"/>
    <x v="43"/>
    <x v="59"/>
    <x v="94"/>
    <x v="7"/>
    <x v="2"/>
    <m/>
    <s v="Yarn Dyed"/>
    <x v="0"/>
    <s v="YD"/>
    <s v=" 145"/>
    <n v="122"/>
    <s v="47040243/2"/>
    <s v="Mtrs"/>
    <x v="128"/>
    <x v="0"/>
    <x v="134"/>
    <x v="0"/>
    <s v="1000 Mtrs per colour"/>
    <m/>
    <n v="80"/>
    <s v="NO"/>
    <m/>
    <m/>
    <m/>
  </r>
  <r>
    <n v="945"/>
    <x v="0"/>
    <s v="VS"/>
    <s v="F326VSSH4049"/>
    <x v="0"/>
    <n v="0"/>
    <n v="1204046"/>
    <x v="23"/>
    <x v="23"/>
    <x v="1"/>
    <x v="43"/>
    <x v="59"/>
    <x v="94"/>
    <x v="7"/>
    <x v="2"/>
    <m/>
    <s v="Yarn Dyed"/>
    <x v="0"/>
    <s v="YD"/>
    <s v=" 145"/>
    <n v="122"/>
    <s v="47040243/3"/>
    <s v="Mtrs"/>
    <x v="128"/>
    <x v="0"/>
    <x v="134"/>
    <x v="0"/>
    <s v="1000 Mtrs per colour"/>
    <m/>
    <n v="80"/>
    <s v="NO"/>
    <m/>
    <m/>
    <m/>
  </r>
  <r>
    <n v="946"/>
    <x v="0"/>
    <s v="VS"/>
    <s v="F326VSSH4050"/>
    <x v="0"/>
    <n v="0"/>
    <n v="1204046"/>
    <x v="23"/>
    <x v="23"/>
    <x v="1"/>
    <x v="43"/>
    <x v="59"/>
    <x v="94"/>
    <x v="7"/>
    <x v="2"/>
    <m/>
    <s v="Yarn Dyed"/>
    <x v="0"/>
    <s v="YD"/>
    <s v=" 145"/>
    <n v="122"/>
    <s v="47040243/4"/>
    <s v="Mtrs"/>
    <x v="128"/>
    <x v="0"/>
    <x v="134"/>
    <x v="0"/>
    <s v="1000 Mtrs per colour"/>
    <m/>
    <n v="80"/>
    <s v="NO"/>
    <m/>
    <m/>
    <m/>
  </r>
  <r>
    <n v="947"/>
    <x v="0"/>
    <s v="VS"/>
    <s v="F326VSSH4051"/>
    <x v="0"/>
    <n v="0"/>
    <n v="1204046"/>
    <x v="23"/>
    <x v="23"/>
    <x v="1"/>
    <x v="43"/>
    <x v="59"/>
    <x v="94"/>
    <x v="7"/>
    <x v="2"/>
    <m/>
    <s v="Yarn Dyed"/>
    <x v="0"/>
    <s v="YD"/>
    <s v=" 145"/>
    <n v="122"/>
    <s v="47040243/5"/>
    <s v="Mtrs"/>
    <x v="128"/>
    <x v="0"/>
    <x v="134"/>
    <x v="0"/>
    <s v="1000 Mtrs per colour"/>
    <m/>
    <n v="80"/>
    <s v="NO"/>
    <m/>
    <m/>
    <m/>
  </r>
  <r>
    <n v="948"/>
    <x v="0"/>
    <s v="VH"/>
    <s v="F326VHSH0953"/>
    <x v="0"/>
    <n v="0"/>
    <n v="1200094"/>
    <x v="25"/>
    <x v="25"/>
    <x v="1"/>
    <x v="1"/>
    <x v="1"/>
    <x v="121"/>
    <x v="2"/>
    <x v="16"/>
    <m/>
    <s v="Yarn Dyed"/>
    <x v="0"/>
    <s v="YD"/>
    <n v="147.32"/>
    <n v="112"/>
    <s v="3010285258/1"/>
    <s v="Mtrs"/>
    <x v="150"/>
    <x v="0"/>
    <x v="156"/>
    <x v="0"/>
    <n v="1000"/>
    <n v="1000"/>
    <n v="80"/>
    <s v="NO"/>
    <m/>
    <m/>
    <s v="Updated"/>
  </r>
  <r>
    <n v="949"/>
    <x v="0"/>
    <s v="VH"/>
    <s v="F326VHSH0954"/>
    <x v="0"/>
    <n v="0"/>
    <n v="1200094"/>
    <x v="25"/>
    <x v="25"/>
    <x v="1"/>
    <x v="1"/>
    <x v="1"/>
    <x v="121"/>
    <x v="2"/>
    <x v="16"/>
    <m/>
    <s v="Yarn Dyed"/>
    <x v="0"/>
    <s v="YD"/>
    <n v="147.32"/>
    <n v="112"/>
    <s v="3010285258/2"/>
    <s v="Mtrs"/>
    <x v="150"/>
    <x v="0"/>
    <x v="156"/>
    <x v="0"/>
    <n v="1000"/>
    <n v="1000"/>
    <n v="80"/>
    <s v="NO"/>
    <m/>
    <m/>
    <s v="Updated"/>
  </r>
  <r>
    <n v="950"/>
    <x v="0"/>
    <s v="VH"/>
    <s v="F326VHSH0955"/>
    <x v="0"/>
    <n v="0"/>
    <n v="1200094"/>
    <x v="25"/>
    <x v="25"/>
    <x v="1"/>
    <x v="1"/>
    <x v="1"/>
    <x v="121"/>
    <x v="2"/>
    <x v="16"/>
    <m/>
    <s v="Yarn Dyed"/>
    <x v="0"/>
    <s v="YD"/>
    <n v="147.32"/>
    <n v="112"/>
    <s v="3010285258/3"/>
    <s v="Mtrs"/>
    <x v="150"/>
    <x v="0"/>
    <x v="156"/>
    <x v="0"/>
    <n v="1000"/>
    <n v="1000"/>
    <n v="80"/>
    <s v="NO"/>
    <m/>
    <m/>
    <s v="Updated"/>
  </r>
  <r>
    <n v="951"/>
    <x v="0"/>
    <s v="VS"/>
    <s v="F326VSSH1981"/>
    <x v="0"/>
    <n v="0"/>
    <n v="1200094"/>
    <x v="25"/>
    <x v="25"/>
    <x v="1"/>
    <x v="1"/>
    <x v="6"/>
    <x v="42"/>
    <x v="2"/>
    <x v="24"/>
    <m/>
    <s v="Yarn Dyed"/>
    <x v="0"/>
    <s v="YD"/>
    <n v="147.32"/>
    <n v="135"/>
    <s v="3010285665/1"/>
    <s v="Mtrs"/>
    <x v="151"/>
    <x v="0"/>
    <x v="157"/>
    <x v="0"/>
    <n v="1000"/>
    <n v="1000"/>
    <n v="80"/>
    <s v="NO"/>
    <m/>
    <m/>
    <s v="Updated"/>
  </r>
  <r>
    <n v="952"/>
    <x v="0"/>
    <s v="VS"/>
    <s v="F326VSSH1982"/>
    <x v="0"/>
    <n v="0"/>
    <n v="1200094"/>
    <x v="25"/>
    <x v="25"/>
    <x v="1"/>
    <x v="1"/>
    <x v="6"/>
    <x v="42"/>
    <x v="2"/>
    <x v="24"/>
    <m/>
    <s v="Yarn Dyed"/>
    <x v="0"/>
    <s v="YD"/>
    <n v="147.32"/>
    <n v="135"/>
    <s v="3010285665/2"/>
    <s v="Mtrs"/>
    <x v="151"/>
    <x v="0"/>
    <x v="157"/>
    <x v="0"/>
    <n v="1000"/>
    <n v="1000"/>
    <n v="80"/>
    <s v="NO"/>
    <m/>
    <m/>
    <s v="Updated"/>
  </r>
  <r>
    <n v="953"/>
    <x v="0"/>
    <s v="VS"/>
    <s v="F326VSSH1983"/>
    <x v="0"/>
    <n v="0"/>
    <n v="1200094"/>
    <x v="25"/>
    <x v="25"/>
    <x v="1"/>
    <x v="1"/>
    <x v="72"/>
    <x v="10"/>
    <x v="2"/>
    <x v="24"/>
    <m/>
    <s v="Yarn Dyed"/>
    <x v="0"/>
    <s v="YD"/>
    <n v="147.32"/>
    <n v="141"/>
    <s v="3010285664/1"/>
    <s v="Mtrs"/>
    <x v="152"/>
    <x v="0"/>
    <x v="152"/>
    <x v="0"/>
    <n v="5000"/>
    <n v="1000"/>
    <n v="90"/>
    <s v="NO"/>
    <m/>
    <m/>
    <s v="Updated"/>
  </r>
  <r>
    <n v="954"/>
    <x v="0"/>
    <s v="VS"/>
    <s v="F326VSSH1984"/>
    <x v="0"/>
    <n v="0"/>
    <n v="1200094"/>
    <x v="25"/>
    <x v="25"/>
    <x v="1"/>
    <x v="1"/>
    <x v="72"/>
    <x v="10"/>
    <x v="2"/>
    <x v="24"/>
    <m/>
    <s v="Yarn Dyed"/>
    <x v="0"/>
    <s v="YD"/>
    <n v="147.32"/>
    <n v="141"/>
    <s v="3010285664/2"/>
    <s v="Mtrs"/>
    <x v="152"/>
    <x v="0"/>
    <x v="152"/>
    <x v="0"/>
    <n v="5000"/>
    <n v="1000"/>
    <n v="90"/>
    <s v="NO"/>
    <m/>
    <m/>
    <s v="Updated"/>
  </r>
  <r>
    <n v="955"/>
    <x v="0"/>
    <s v="VH"/>
    <s v="F326VXSH2616"/>
    <x v="0"/>
    <n v="0"/>
    <n v="1200094"/>
    <x v="25"/>
    <x v="25"/>
    <x v="1"/>
    <x v="63"/>
    <x v="73"/>
    <x v="122"/>
    <x v="4"/>
    <x v="25"/>
    <m/>
    <s v="Yarn Dyed"/>
    <x v="0"/>
    <s v="YD"/>
    <n v="142.24"/>
    <n v="215"/>
    <s v="3010287007/1"/>
    <s v="Mtrs"/>
    <x v="101"/>
    <x v="0"/>
    <x v="102"/>
    <x v="0"/>
    <n v="8000"/>
    <n v="1000"/>
    <n v="90"/>
    <s v="NO"/>
    <m/>
    <m/>
    <m/>
  </r>
  <r>
    <n v="956"/>
    <x v="0"/>
    <s v="VH"/>
    <s v="F326VXSH2961"/>
    <x v="0"/>
    <n v="0"/>
    <n v="1200094"/>
    <x v="25"/>
    <x v="25"/>
    <x v="1"/>
    <x v="64"/>
    <x v="74"/>
    <x v="123"/>
    <x v="5"/>
    <x v="26"/>
    <m/>
    <s v="Yarn Dyed"/>
    <x v="0"/>
    <s v="YD"/>
    <n v="147.32"/>
    <n v="122"/>
    <s v="3010288246/1"/>
    <s v="Mtrs"/>
    <x v="153"/>
    <x v="0"/>
    <x v="158"/>
    <x v="0"/>
    <n v="12000"/>
    <n v="1000"/>
    <n v="90"/>
    <s v="NO"/>
    <m/>
    <m/>
    <m/>
  </r>
  <r>
    <n v="957"/>
    <x v="0"/>
    <s v="VH"/>
    <s v="F326VXSH2960"/>
    <x v="0"/>
    <n v="0"/>
    <n v="1200094"/>
    <x v="25"/>
    <x v="25"/>
    <x v="1"/>
    <x v="64"/>
    <x v="74"/>
    <x v="123"/>
    <x v="2"/>
    <x v="26"/>
    <m/>
    <s v="Yarn Dyed"/>
    <x v="0"/>
    <s v="YD"/>
    <n v="147.32"/>
    <n v="122"/>
    <s v="3010288245/1"/>
    <s v="Mtrs"/>
    <x v="154"/>
    <x v="0"/>
    <x v="159"/>
    <x v="0"/>
    <n v="12000"/>
    <n v="1000"/>
    <n v="90"/>
    <s v="NO"/>
    <m/>
    <m/>
    <m/>
  </r>
  <r>
    <n v="958"/>
    <x v="0"/>
    <s v="VD"/>
    <s v="F326VDSH0507"/>
    <x v="0"/>
    <n v="0"/>
    <n v="1200094"/>
    <x v="25"/>
    <x v="25"/>
    <x v="1"/>
    <x v="1"/>
    <x v="75"/>
    <x v="124"/>
    <x v="7"/>
    <x v="2"/>
    <m/>
    <s v="Rotary Print"/>
    <x v="3"/>
    <s v="NYD"/>
    <n v="142.24"/>
    <n v="126"/>
    <s v="6158063767/1"/>
    <s v="Mtrs"/>
    <x v="155"/>
    <x v="0"/>
    <x v="160"/>
    <x v="0"/>
    <n v="1000"/>
    <n v="1000"/>
    <n v="80"/>
    <s v="Yes"/>
    <m/>
    <m/>
    <s v="Updated"/>
  </r>
  <r>
    <n v="959"/>
    <x v="0"/>
    <s v="VD"/>
    <s v="F326VDSH0508"/>
    <x v="0"/>
    <n v="0"/>
    <n v="1200094"/>
    <x v="25"/>
    <x v="25"/>
    <x v="1"/>
    <x v="1"/>
    <x v="75"/>
    <x v="124"/>
    <x v="7"/>
    <x v="2"/>
    <m/>
    <s v="Rotary Print"/>
    <x v="3"/>
    <s v="NYD"/>
    <n v="142.24"/>
    <n v="126"/>
    <s v="6158063767/2"/>
    <s v="Mtrs"/>
    <x v="155"/>
    <x v="0"/>
    <x v="160"/>
    <x v="0"/>
    <n v="1000"/>
    <n v="1000"/>
    <n v="80"/>
    <s v="Yes"/>
    <m/>
    <m/>
    <s v="Updated"/>
  </r>
  <r>
    <n v="960"/>
    <x v="0"/>
    <s v="VD"/>
    <s v="F326VDSH0509"/>
    <x v="0"/>
    <n v="0"/>
    <n v="1200094"/>
    <x v="25"/>
    <x v="25"/>
    <x v="1"/>
    <x v="1"/>
    <x v="75"/>
    <x v="124"/>
    <x v="7"/>
    <x v="2"/>
    <m/>
    <s v="Rotary Print"/>
    <x v="3"/>
    <s v="NYD"/>
    <n v="142.24"/>
    <n v="126"/>
    <s v="6158063767/3"/>
    <s v="Mtrs"/>
    <x v="155"/>
    <x v="0"/>
    <x v="160"/>
    <x v="0"/>
    <n v="1000"/>
    <n v="1000"/>
    <n v="80"/>
    <s v="Yes"/>
    <m/>
    <m/>
    <s v="Updated"/>
  </r>
  <r>
    <n v="961"/>
    <x v="0"/>
    <s v="VD"/>
    <s v="F326VDSH0510"/>
    <x v="0"/>
    <n v="0"/>
    <n v="1200094"/>
    <x v="25"/>
    <x v="25"/>
    <x v="1"/>
    <x v="1"/>
    <x v="75"/>
    <x v="124"/>
    <x v="7"/>
    <x v="2"/>
    <m/>
    <s v="Digital Print"/>
    <x v="2"/>
    <s v="NYD"/>
    <n v="142.24"/>
    <n v="126"/>
    <s v="6158063766/1"/>
    <s v="Mtrs"/>
    <x v="156"/>
    <x v="0"/>
    <x v="161"/>
    <x v="0"/>
    <n v="1000"/>
    <n v="500"/>
    <n v="80"/>
    <s v="Yes"/>
    <m/>
    <m/>
    <s v="Updated"/>
  </r>
  <r>
    <n v="962"/>
    <x v="0"/>
    <s v="VD"/>
    <s v="F326VDSH0511"/>
    <x v="0"/>
    <n v="0"/>
    <n v="1200094"/>
    <x v="25"/>
    <x v="25"/>
    <x v="1"/>
    <x v="1"/>
    <x v="75"/>
    <x v="124"/>
    <x v="7"/>
    <x v="2"/>
    <m/>
    <s v="Digital Print"/>
    <x v="2"/>
    <s v="NYD"/>
    <n v="142.24"/>
    <n v="126"/>
    <s v="6158063766/2"/>
    <s v="Mtrs"/>
    <x v="156"/>
    <x v="0"/>
    <x v="161"/>
    <x v="0"/>
    <n v="1000"/>
    <n v="500"/>
    <n v="80"/>
    <s v="Yes"/>
    <m/>
    <m/>
    <s v="Updated"/>
  </r>
  <r>
    <n v="963"/>
    <x v="0"/>
    <s v="VD"/>
    <s v="F326VDSH0512"/>
    <x v="0"/>
    <n v="0"/>
    <n v="1200094"/>
    <x v="25"/>
    <x v="25"/>
    <x v="1"/>
    <x v="1"/>
    <x v="75"/>
    <x v="124"/>
    <x v="7"/>
    <x v="2"/>
    <m/>
    <s v="Digital Print"/>
    <x v="2"/>
    <s v="NYD"/>
    <n v="142.24"/>
    <n v="126"/>
    <s v="6158063773/1"/>
    <s v="Mtrs"/>
    <x v="156"/>
    <x v="0"/>
    <x v="161"/>
    <x v="0"/>
    <n v="1000"/>
    <n v="500"/>
    <n v="80"/>
    <s v="Yes"/>
    <m/>
    <m/>
    <s v="Updated"/>
  </r>
  <r>
    <n v="964"/>
    <x v="0"/>
    <s v="VD"/>
    <s v="F326VDSH0513"/>
    <x v="0"/>
    <n v="0"/>
    <n v="1200094"/>
    <x v="25"/>
    <x v="25"/>
    <x v="1"/>
    <x v="1"/>
    <x v="75"/>
    <x v="124"/>
    <x v="7"/>
    <x v="2"/>
    <m/>
    <s v="Digital Print"/>
    <x v="2"/>
    <s v="NYD"/>
    <n v="142.24"/>
    <n v="126"/>
    <s v="6158063773/2"/>
    <s v="Mtrs"/>
    <x v="156"/>
    <x v="0"/>
    <x v="161"/>
    <x v="0"/>
    <n v="1000"/>
    <n v="500"/>
    <n v="80"/>
    <s v="Yes"/>
    <m/>
    <m/>
    <s v="Updated"/>
  </r>
  <r>
    <n v="965"/>
    <x v="0"/>
    <s v="VD"/>
    <s v="F326VDSH0514"/>
    <x v="0"/>
    <n v="0"/>
    <n v="1200094"/>
    <x v="25"/>
    <x v="25"/>
    <x v="1"/>
    <x v="1"/>
    <x v="75"/>
    <x v="124"/>
    <x v="7"/>
    <x v="2"/>
    <m/>
    <s v="Digital Print"/>
    <x v="2"/>
    <s v="NYD"/>
    <n v="142.24"/>
    <n v="126"/>
    <s v="6158063773/3"/>
    <s v="Mtrs"/>
    <x v="156"/>
    <x v="0"/>
    <x v="161"/>
    <x v="0"/>
    <n v="1000"/>
    <n v="500"/>
    <n v="80"/>
    <s v="Yes"/>
    <m/>
    <m/>
    <s v="Updated"/>
  </r>
  <r>
    <n v="966"/>
    <x v="0"/>
    <s v="VD"/>
    <s v="F326VDSH0515"/>
    <x v="0"/>
    <n v="0"/>
    <n v="1200094"/>
    <x v="25"/>
    <x v="25"/>
    <x v="1"/>
    <x v="1"/>
    <x v="75"/>
    <x v="124"/>
    <x v="7"/>
    <x v="2"/>
    <m/>
    <s v="Rotary Print"/>
    <x v="3"/>
    <s v="NYD"/>
    <n v="142.24"/>
    <n v="126"/>
    <s v="6158063771/1"/>
    <s v="Mtrs"/>
    <x v="155"/>
    <x v="0"/>
    <x v="160"/>
    <x v="0"/>
    <n v="1000"/>
    <n v="1000"/>
    <n v="80"/>
    <s v="Yes"/>
    <m/>
    <m/>
    <s v="Updated"/>
  </r>
  <r>
    <n v="967"/>
    <x v="0"/>
    <s v="VD"/>
    <s v="F326VDSH0516"/>
    <x v="0"/>
    <n v="0"/>
    <n v="1200094"/>
    <x v="25"/>
    <x v="25"/>
    <x v="1"/>
    <x v="1"/>
    <x v="75"/>
    <x v="124"/>
    <x v="7"/>
    <x v="2"/>
    <m/>
    <s v="Rotary Print"/>
    <x v="3"/>
    <s v="NYD"/>
    <n v="142.24"/>
    <n v="126"/>
    <s v="6158063771/2"/>
    <s v="Mtrs"/>
    <x v="155"/>
    <x v="0"/>
    <x v="160"/>
    <x v="0"/>
    <n v="1000"/>
    <n v="1000"/>
    <n v="80"/>
    <s v="Yes"/>
    <m/>
    <m/>
    <s v="Updated"/>
  </r>
  <r>
    <n v="968"/>
    <x v="0"/>
    <s v="VD"/>
    <s v="F326VDSH0517"/>
    <x v="0"/>
    <n v="0"/>
    <n v="1200094"/>
    <x v="25"/>
    <x v="25"/>
    <x v="1"/>
    <x v="1"/>
    <x v="75"/>
    <x v="124"/>
    <x v="7"/>
    <x v="2"/>
    <m/>
    <s v="Digital Print"/>
    <x v="2"/>
    <s v="NYD"/>
    <n v="142.24"/>
    <n v="126"/>
    <s v="6158063770/1"/>
    <s v="Mtrs"/>
    <x v="156"/>
    <x v="0"/>
    <x v="161"/>
    <x v="0"/>
    <n v="1000"/>
    <n v="500"/>
    <n v="80"/>
    <s v="Yes"/>
    <m/>
    <m/>
    <s v="Updated"/>
  </r>
  <r>
    <n v="969"/>
    <x v="0"/>
    <s v="VD"/>
    <s v="F326VDSH0518"/>
    <x v="0"/>
    <n v="0"/>
    <n v="1200094"/>
    <x v="25"/>
    <x v="25"/>
    <x v="1"/>
    <x v="1"/>
    <x v="75"/>
    <x v="124"/>
    <x v="7"/>
    <x v="2"/>
    <m/>
    <s v="Digital Print"/>
    <x v="2"/>
    <s v="NYD"/>
    <n v="142.24"/>
    <n v="126"/>
    <s v="6158063770/2"/>
    <s v="Mtrs"/>
    <x v="156"/>
    <x v="0"/>
    <x v="161"/>
    <x v="0"/>
    <n v="1000"/>
    <n v="500"/>
    <n v="80"/>
    <s v="Yes"/>
    <m/>
    <m/>
    <s v="Updated"/>
  </r>
  <r>
    <n v="970"/>
    <x v="0"/>
    <s v="VD"/>
    <s v="F326VDSH0519"/>
    <x v="0"/>
    <n v="0"/>
    <n v="1200094"/>
    <x v="25"/>
    <x v="25"/>
    <x v="1"/>
    <x v="1"/>
    <x v="75"/>
    <x v="124"/>
    <x v="7"/>
    <x v="2"/>
    <m/>
    <s v="Rotary Print"/>
    <x v="3"/>
    <s v="NYD"/>
    <n v="142.24"/>
    <n v="126"/>
    <s v="6158063774/1"/>
    <s v="Mtrs"/>
    <x v="155"/>
    <x v="0"/>
    <x v="160"/>
    <x v="0"/>
    <n v="1000"/>
    <n v="1000"/>
    <n v="80"/>
    <s v="Yes"/>
    <m/>
    <m/>
    <s v="Updated"/>
  </r>
  <r>
    <n v="971"/>
    <x v="0"/>
    <s v="VD"/>
    <s v="F326VDSH0520"/>
    <x v="0"/>
    <n v="0"/>
    <n v="1200094"/>
    <x v="25"/>
    <x v="25"/>
    <x v="1"/>
    <x v="1"/>
    <x v="75"/>
    <x v="124"/>
    <x v="7"/>
    <x v="2"/>
    <m/>
    <s v="Rotary Print"/>
    <x v="3"/>
    <s v="NYD"/>
    <n v="142.24"/>
    <n v="126"/>
    <s v="6158063774/2"/>
    <s v="Mtrs"/>
    <x v="155"/>
    <x v="0"/>
    <x v="160"/>
    <x v="0"/>
    <n v="1000"/>
    <n v="1000"/>
    <n v="80"/>
    <s v="Yes"/>
    <m/>
    <m/>
    <s v="Updated"/>
  </r>
  <r>
    <n v="972"/>
    <x v="0"/>
    <s v="VD"/>
    <s v="F326VDSH0521"/>
    <x v="0"/>
    <n v="0"/>
    <n v="1200094"/>
    <x v="25"/>
    <x v="25"/>
    <x v="1"/>
    <x v="1"/>
    <x v="75"/>
    <x v="124"/>
    <x v="7"/>
    <x v="2"/>
    <m/>
    <s v="Digital Print"/>
    <x v="2"/>
    <s v="NYD"/>
    <n v="142.24"/>
    <n v="126"/>
    <s v="6158063776/1"/>
    <s v="Mtrs"/>
    <x v="156"/>
    <x v="0"/>
    <x v="161"/>
    <x v="0"/>
    <n v="1000"/>
    <n v="500"/>
    <n v="80"/>
    <s v="Yes"/>
    <m/>
    <m/>
    <s v="Updated"/>
  </r>
  <r>
    <n v="973"/>
    <x v="0"/>
    <s v="VD"/>
    <s v="F326VDSH0522"/>
    <x v="0"/>
    <n v="0"/>
    <n v="1200094"/>
    <x v="25"/>
    <x v="25"/>
    <x v="1"/>
    <x v="1"/>
    <x v="75"/>
    <x v="124"/>
    <x v="7"/>
    <x v="2"/>
    <m/>
    <s v="Digital Print"/>
    <x v="2"/>
    <s v="NYD"/>
    <n v="142.24"/>
    <n v="126"/>
    <s v="6158063776/2"/>
    <s v="Mtrs"/>
    <x v="156"/>
    <x v="0"/>
    <x v="161"/>
    <x v="0"/>
    <n v="1000"/>
    <n v="500"/>
    <n v="80"/>
    <s v="Yes"/>
    <m/>
    <m/>
    <s v="Updated"/>
  </r>
  <r>
    <n v="974"/>
    <x v="0"/>
    <s v="VD"/>
    <s v="F326VDSH0523"/>
    <x v="0"/>
    <n v="0"/>
    <n v="1200094"/>
    <x v="25"/>
    <x v="25"/>
    <x v="1"/>
    <x v="1"/>
    <x v="75"/>
    <x v="124"/>
    <x v="7"/>
    <x v="2"/>
    <m/>
    <s v="Digital Print"/>
    <x v="2"/>
    <s v="NYD"/>
    <n v="142.24"/>
    <n v="126"/>
    <s v="6158063775/1"/>
    <s v="Mtrs"/>
    <x v="156"/>
    <x v="0"/>
    <x v="161"/>
    <x v="0"/>
    <n v="1000"/>
    <n v="500"/>
    <n v="80"/>
    <s v="Yes"/>
    <m/>
    <m/>
    <s v="Updated"/>
  </r>
  <r>
    <n v="975"/>
    <x v="0"/>
    <s v="VD"/>
    <s v="F326VDSH0524"/>
    <x v="0"/>
    <n v="0"/>
    <n v="1200094"/>
    <x v="25"/>
    <x v="25"/>
    <x v="1"/>
    <x v="1"/>
    <x v="75"/>
    <x v="124"/>
    <x v="7"/>
    <x v="2"/>
    <m/>
    <s v="Digital Print"/>
    <x v="2"/>
    <s v="NYD"/>
    <n v="142.24"/>
    <n v="126"/>
    <s v="6158063775/2"/>
    <s v="Mtrs"/>
    <x v="156"/>
    <x v="0"/>
    <x v="161"/>
    <x v="0"/>
    <n v="1000"/>
    <n v="500"/>
    <n v="80"/>
    <s v="Yes"/>
    <m/>
    <m/>
    <s v="Updated"/>
  </r>
  <r>
    <n v="976"/>
    <x v="0"/>
    <s v="VD"/>
    <s v="F326VDSH0525"/>
    <x v="0"/>
    <n v="0"/>
    <n v="1200094"/>
    <x v="25"/>
    <x v="25"/>
    <x v="1"/>
    <x v="1"/>
    <x v="75"/>
    <x v="124"/>
    <x v="7"/>
    <x v="2"/>
    <m/>
    <s v="Rotary Print"/>
    <x v="3"/>
    <s v="NYD"/>
    <n v="142.24"/>
    <n v="126"/>
    <s v="6158063779/1"/>
    <s v="Mtrs"/>
    <x v="155"/>
    <x v="0"/>
    <x v="160"/>
    <x v="0"/>
    <n v="1000"/>
    <n v="1000"/>
    <n v="80"/>
    <s v="Yes"/>
    <m/>
    <m/>
    <s v="Updated"/>
  </r>
  <r>
    <n v="977"/>
    <x v="0"/>
    <s v="VD"/>
    <s v="F326VDSH0526"/>
    <x v="0"/>
    <n v="0"/>
    <n v="1200094"/>
    <x v="25"/>
    <x v="25"/>
    <x v="1"/>
    <x v="1"/>
    <x v="75"/>
    <x v="124"/>
    <x v="7"/>
    <x v="2"/>
    <m/>
    <s v="Rotary Print"/>
    <x v="3"/>
    <s v="NYD"/>
    <n v="142.24"/>
    <n v="126"/>
    <s v="6158063779/2"/>
    <s v="Mtrs"/>
    <x v="155"/>
    <x v="0"/>
    <x v="160"/>
    <x v="0"/>
    <n v="1000"/>
    <n v="1000"/>
    <n v="80"/>
    <s v="Yes"/>
    <m/>
    <m/>
    <s v="Updated"/>
  </r>
  <r>
    <n v="978"/>
    <x v="0"/>
    <s v="VD"/>
    <s v="F326VDSH0527"/>
    <x v="0"/>
    <n v="0"/>
    <n v="1200094"/>
    <x v="25"/>
    <x v="25"/>
    <x v="1"/>
    <x v="1"/>
    <x v="75"/>
    <x v="124"/>
    <x v="7"/>
    <x v="2"/>
    <m/>
    <s v="Rotary Print"/>
    <x v="3"/>
    <s v="NYD"/>
    <n v="142.24"/>
    <n v="126"/>
    <s v="6158063778/1"/>
    <s v="Mtrs"/>
    <x v="155"/>
    <x v="0"/>
    <x v="160"/>
    <x v="0"/>
    <n v="1000"/>
    <n v="1000"/>
    <n v="80"/>
    <s v="Yes"/>
    <m/>
    <m/>
    <s v="Updated"/>
  </r>
  <r>
    <n v="979"/>
    <x v="0"/>
    <s v="VD"/>
    <s v="F326VDSH0528"/>
    <x v="0"/>
    <n v="0"/>
    <n v="1200094"/>
    <x v="25"/>
    <x v="25"/>
    <x v="1"/>
    <x v="1"/>
    <x v="75"/>
    <x v="124"/>
    <x v="7"/>
    <x v="2"/>
    <m/>
    <s v="Rotary Print"/>
    <x v="3"/>
    <s v="NYD"/>
    <n v="142.24"/>
    <n v="126"/>
    <s v="6158063778/2"/>
    <s v="Mtrs"/>
    <x v="155"/>
    <x v="0"/>
    <x v="160"/>
    <x v="0"/>
    <n v="1000"/>
    <n v="1000"/>
    <n v="80"/>
    <s v="Yes"/>
    <m/>
    <m/>
    <s v="Updated"/>
  </r>
  <r>
    <n v="980"/>
    <x v="0"/>
    <s v="VD"/>
    <s v="F326VDSH0529"/>
    <x v="0"/>
    <n v="0"/>
    <n v="1200094"/>
    <x v="25"/>
    <x v="25"/>
    <x v="1"/>
    <x v="1"/>
    <x v="75"/>
    <x v="124"/>
    <x v="7"/>
    <x v="2"/>
    <m/>
    <s v="Digital Print"/>
    <x v="2"/>
    <s v="NYD"/>
    <n v="142.24"/>
    <n v="126"/>
    <s v="6158063801/1"/>
    <s v="Mtrs"/>
    <x v="156"/>
    <x v="0"/>
    <x v="161"/>
    <x v="0"/>
    <n v="1000"/>
    <n v="500"/>
    <n v="80"/>
    <s v="Yes"/>
    <m/>
    <m/>
    <s v="Updated"/>
  </r>
  <r>
    <n v="981"/>
    <x v="0"/>
    <s v="VD"/>
    <s v="F326VDSH0530"/>
    <x v="0"/>
    <n v="0"/>
    <n v="1200094"/>
    <x v="25"/>
    <x v="25"/>
    <x v="1"/>
    <x v="1"/>
    <x v="75"/>
    <x v="124"/>
    <x v="7"/>
    <x v="2"/>
    <m/>
    <s v="Digital Print"/>
    <x v="2"/>
    <s v="NYD"/>
    <n v="142.24"/>
    <n v="126"/>
    <s v="6158063801/2"/>
    <s v="Mtrs"/>
    <x v="156"/>
    <x v="0"/>
    <x v="161"/>
    <x v="0"/>
    <n v="1000"/>
    <n v="500"/>
    <n v="80"/>
    <s v="Yes"/>
    <m/>
    <m/>
    <s v="Updated"/>
  </r>
  <r>
    <n v="982"/>
    <x v="0"/>
    <s v="VD"/>
    <s v="F326VDSH0531"/>
    <x v="0"/>
    <n v="0"/>
    <n v="1200094"/>
    <x v="25"/>
    <x v="25"/>
    <x v="1"/>
    <x v="1"/>
    <x v="75"/>
    <x v="124"/>
    <x v="7"/>
    <x v="2"/>
    <m/>
    <s v="Rotary Print"/>
    <x v="3"/>
    <s v="NYD"/>
    <n v="142.24"/>
    <n v="126"/>
    <s v="6158063785/1"/>
    <s v="Mtrs"/>
    <x v="155"/>
    <x v="0"/>
    <x v="160"/>
    <x v="0"/>
    <n v="1000"/>
    <n v="1000"/>
    <n v="80"/>
    <s v="Yes"/>
    <m/>
    <m/>
    <s v="Updated"/>
  </r>
  <r>
    <n v="983"/>
    <x v="0"/>
    <s v="VD"/>
    <s v="F326VDSH0532"/>
    <x v="0"/>
    <n v="0"/>
    <n v="1200094"/>
    <x v="25"/>
    <x v="25"/>
    <x v="1"/>
    <x v="1"/>
    <x v="75"/>
    <x v="124"/>
    <x v="7"/>
    <x v="2"/>
    <m/>
    <s v="Rotary Print"/>
    <x v="3"/>
    <s v="NYD"/>
    <n v="142.24"/>
    <n v="126"/>
    <s v="6158063785/2"/>
    <s v="Mtrs"/>
    <x v="155"/>
    <x v="0"/>
    <x v="160"/>
    <x v="0"/>
    <n v="1000"/>
    <n v="1000"/>
    <n v="80"/>
    <s v="Yes"/>
    <m/>
    <m/>
    <s v="Updated"/>
  </r>
  <r>
    <n v="984"/>
    <x v="0"/>
    <s v="VD"/>
    <s v="F326VDSH0533"/>
    <x v="0"/>
    <n v="0"/>
    <n v="1200094"/>
    <x v="25"/>
    <x v="25"/>
    <x v="1"/>
    <x v="1"/>
    <x v="75"/>
    <x v="124"/>
    <x v="7"/>
    <x v="2"/>
    <m/>
    <s v="Digital Print"/>
    <x v="2"/>
    <s v="NYD"/>
    <n v="142.24"/>
    <n v="126"/>
    <s v="6158063788/1"/>
    <s v="Mtrs"/>
    <x v="156"/>
    <x v="0"/>
    <x v="161"/>
    <x v="0"/>
    <n v="1000"/>
    <n v="500"/>
    <n v="80"/>
    <s v="Yes"/>
    <m/>
    <m/>
    <s v="Updated"/>
  </r>
  <r>
    <n v="985"/>
    <x v="0"/>
    <s v="VD"/>
    <s v="F326VDSH0534"/>
    <x v="0"/>
    <n v="0"/>
    <n v="1200094"/>
    <x v="25"/>
    <x v="25"/>
    <x v="1"/>
    <x v="1"/>
    <x v="75"/>
    <x v="124"/>
    <x v="7"/>
    <x v="2"/>
    <m/>
    <s v="Digital Print"/>
    <x v="2"/>
    <s v="NYD"/>
    <n v="142.24"/>
    <n v="126"/>
    <s v="6158063788/2"/>
    <s v="Mtrs"/>
    <x v="156"/>
    <x v="0"/>
    <x v="161"/>
    <x v="0"/>
    <n v="1000"/>
    <n v="500"/>
    <n v="80"/>
    <s v="Yes"/>
    <m/>
    <m/>
    <s v="Updated"/>
  </r>
  <r>
    <n v="986"/>
    <x v="0"/>
    <s v="VD"/>
    <s v="F326VDSH0535"/>
    <x v="0"/>
    <n v="0"/>
    <n v="1200094"/>
    <x v="25"/>
    <x v="25"/>
    <x v="1"/>
    <x v="1"/>
    <x v="75"/>
    <x v="124"/>
    <x v="7"/>
    <x v="2"/>
    <m/>
    <s v="Rotary Print"/>
    <x v="3"/>
    <s v="NYD"/>
    <n v="142.24"/>
    <n v="126"/>
    <s v="6158063786/1"/>
    <s v="Mtrs"/>
    <x v="155"/>
    <x v="0"/>
    <x v="160"/>
    <x v="0"/>
    <n v="1000"/>
    <n v="1000"/>
    <n v="80"/>
    <s v="Yes"/>
    <m/>
    <m/>
    <s v="Updated"/>
  </r>
  <r>
    <n v="987"/>
    <x v="0"/>
    <s v="VD"/>
    <s v="F326VDSH0536"/>
    <x v="0"/>
    <n v="0"/>
    <n v="1200094"/>
    <x v="25"/>
    <x v="25"/>
    <x v="1"/>
    <x v="1"/>
    <x v="75"/>
    <x v="124"/>
    <x v="7"/>
    <x v="2"/>
    <m/>
    <s v="Rotary Print"/>
    <x v="3"/>
    <s v="NYD"/>
    <n v="142.24"/>
    <n v="126"/>
    <s v="6158063786/2"/>
    <s v="Mtrs"/>
    <x v="155"/>
    <x v="0"/>
    <x v="160"/>
    <x v="0"/>
    <n v="1000"/>
    <n v="1000"/>
    <n v="80"/>
    <s v="Yes"/>
    <m/>
    <m/>
    <s v="Updated"/>
  </r>
  <r>
    <n v="988"/>
    <x v="0"/>
    <s v="VD"/>
    <s v="F326VDSH0537"/>
    <x v="0"/>
    <n v="0"/>
    <n v="1200094"/>
    <x v="25"/>
    <x v="25"/>
    <x v="1"/>
    <x v="1"/>
    <x v="75"/>
    <x v="124"/>
    <x v="7"/>
    <x v="2"/>
    <m/>
    <s v="Rotary Print"/>
    <x v="3"/>
    <s v="NYD"/>
    <n v="142.24"/>
    <n v="126"/>
    <s v="6158063789/1"/>
    <s v="Mtrs"/>
    <x v="155"/>
    <x v="0"/>
    <x v="160"/>
    <x v="0"/>
    <n v="1000"/>
    <n v="1000"/>
    <n v="80"/>
    <s v="Yes"/>
    <m/>
    <m/>
    <s v="Updated"/>
  </r>
  <r>
    <n v="989"/>
    <x v="0"/>
    <s v="VD"/>
    <s v="F326VDSH0538"/>
    <x v="0"/>
    <n v="0"/>
    <n v="1200094"/>
    <x v="25"/>
    <x v="25"/>
    <x v="1"/>
    <x v="1"/>
    <x v="75"/>
    <x v="124"/>
    <x v="7"/>
    <x v="2"/>
    <m/>
    <s v="Rotary Print"/>
    <x v="3"/>
    <s v="NYD"/>
    <n v="142.24"/>
    <n v="126"/>
    <s v="6158063789/2"/>
    <s v="Mtrs"/>
    <x v="155"/>
    <x v="0"/>
    <x v="160"/>
    <x v="0"/>
    <n v="1000"/>
    <n v="1000"/>
    <n v="80"/>
    <s v="Yes"/>
    <m/>
    <m/>
    <s v="Updated"/>
  </r>
  <r>
    <n v="990"/>
    <x v="0"/>
    <s v="VD"/>
    <s v="F326VDSH0539"/>
    <x v="0"/>
    <n v="0"/>
    <n v="1200094"/>
    <x v="25"/>
    <x v="25"/>
    <x v="1"/>
    <x v="1"/>
    <x v="75"/>
    <x v="124"/>
    <x v="7"/>
    <x v="2"/>
    <m/>
    <s v="Digital Print"/>
    <x v="2"/>
    <s v="NYD"/>
    <n v="142.24"/>
    <n v="126"/>
    <s v="6158063790/1"/>
    <s v="Mtrs"/>
    <x v="156"/>
    <x v="0"/>
    <x v="161"/>
    <x v="0"/>
    <n v="1000"/>
    <n v="500"/>
    <n v="80"/>
    <s v="Yes"/>
    <m/>
    <m/>
    <s v="Updated"/>
  </r>
  <r>
    <n v="991"/>
    <x v="0"/>
    <s v="VD"/>
    <s v="F326VDSH0540"/>
    <x v="0"/>
    <n v="0"/>
    <n v="1200094"/>
    <x v="25"/>
    <x v="25"/>
    <x v="1"/>
    <x v="1"/>
    <x v="75"/>
    <x v="124"/>
    <x v="7"/>
    <x v="2"/>
    <m/>
    <s v="Digital Print"/>
    <x v="2"/>
    <s v="NYD"/>
    <n v="142.24"/>
    <n v="126"/>
    <s v="6158063790/2"/>
    <s v="Mtrs"/>
    <x v="156"/>
    <x v="0"/>
    <x v="161"/>
    <x v="0"/>
    <n v="1000"/>
    <n v="500"/>
    <n v="80"/>
    <s v="Yes"/>
    <m/>
    <m/>
    <s v="Updated"/>
  </r>
  <r>
    <n v="992"/>
    <x v="0"/>
    <s v="VD"/>
    <s v="F326VDSH0541"/>
    <x v="0"/>
    <n v="0"/>
    <n v="1200094"/>
    <x v="25"/>
    <x v="25"/>
    <x v="1"/>
    <x v="1"/>
    <x v="75"/>
    <x v="124"/>
    <x v="7"/>
    <x v="2"/>
    <m/>
    <s v="Digital Print"/>
    <x v="2"/>
    <s v="NYD"/>
    <n v="142.24"/>
    <n v="126"/>
    <s v="6158063800/1"/>
    <s v="Mtrs"/>
    <x v="156"/>
    <x v="0"/>
    <x v="161"/>
    <x v="0"/>
    <n v="1000"/>
    <n v="500"/>
    <n v="80"/>
    <s v="Yes"/>
    <m/>
    <m/>
    <s v="Updated"/>
  </r>
  <r>
    <n v="993"/>
    <x v="0"/>
    <s v="VD"/>
    <s v="F326VDSH0542"/>
    <x v="0"/>
    <n v="0"/>
    <n v="1200094"/>
    <x v="25"/>
    <x v="25"/>
    <x v="1"/>
    <x v="1"/>
    <x v="75"/>
    <x v="124"/>
    <x v="7"/>
    <x v="2"/>
    <m/>
    <s v="Piece Dyed"/>
    <x v="1"/>
    <s v="NYD"/>
    <n v="142.24"/>
    <n v="126"/>
    <s v="6158063784/1"/>
    <s v="Mtrs"/>
    <x v="157"/>
    <x v="0"/>
    <x v="162"/>
    <x v="0"/>
    <n v="1000"/>
    <n v="1000"/>
    <n v="80"/>
    <s v="Yes"/>
    <m/>
    <m/>
    <s v="Updated"/>
  </r>
  <r>
    <n v="994"/>
    <x v="0"/>
    <s v="VH"/>
    <s v="F326VHSH0564"/>
    <x v="0"/>
    <n v="0"/>
    <n v="1200094"/>
    <x v="25"/>
    <x v="25"/>
    <x v="1"/>
    <x v="1"/>
    <x v="1"/>
    <x v="59"/>
    <x v="3"/>
    <x v="16"/>
    <m/>
    <s v="Rotary Print"/>
    <x v="3"/>
    <s v="NYD"/>
    <n v="147.32"/>
    <n v="110"/>
    <s v="6158064678/1"/>
    <s v="Mtrs"/>
    <x v="158"/>
    <x v="0"/>
    <x v="163"/>
    <x v="0"/>
    <n v="1000"/>
    <n v="1000"/>
    <n v="80"/>
    <s v="Yes"/>
    <m/>
    <m/>
    <s v="Updated"/>
  </r>
  <r>
    <n v="995"/>
    <x v="0"/>
    <s v="VH"/>
    <s v="F326VHSH0565"/>
    <x v="0"/>
    <n v="0"/>
    <n v="1200094"/>
    <x v="25"/>
    <x v="25"/>
    <x v="1"/>
    <x v="1"/>
    <x v="1"/>
    <x v="59"/>
    <x v="3"/>
    <x v="16"/>
    <m/>
    <s v="Rotary Print"/>
    <x v="3"/>
    <s v="NYD"/>
    <n v="147.32"/>
    <n v="110"/>
    <s v="6158064678/2"/>
    <s v="Mtrs"/>
    <x v="158"/>
    <x v="0"/>
    <x v="163"/>
    <x v="0"/>
    <n v="1000"/>
    <n v="1000"/>
    <n v="80"/>
    <s v="Yes"/>
    <m/>
    <m/>
    <s v="Updated"/>
  </r>
  <r>
    <n v="996"/>
    <x v="0"/>
    <s v="VH"/>
    <s v="F326VHSH0566"/>
    <x v="0"/>
    <n v="0"/>
    <n v="1200094"/>
    <x v="25"/>
    <x v="25"/>
    <x v="1"/>
    <x v="1"/>
    <x v="1"/>
    <x v="59"/>
    <x v="3"/>
    <x v="16"/>
    <m/>
    <s v="Rotary Print"/>
    <x v="3"/>
    <s v="NYD"/>
    <n v="147.32"/>
    <n v="110"/>
    <s v="6158064679/1"/>
    <s v="Mtrs"/>
    <x v="158"/>
    <x v="0"/>
    <x v="163"/>
    <x v="0"/>
    <n v="1000"/>
    <n v="1000"/>
    <n v="80"/>
    <s v="Yes"/>
    <m/>
    <m/>
    <s v="Updated"/>
  </r>
  <r>
    <n v="997"/>
    <x v="0"/>
    <s v="VH"/>
    <s v="F326VHSH0567"/>
    <x v="0"/>
    <n v="0"/>
    <n v="1200094"/>
    <x v="25"/>
    <x v="25"/>
    <x v="1"/>
    <x v="1"/>
    <x v="1"/>
    <x v="59"/>
    <x v="3"/>
    <x v="16"/>
    <m/>
    <s v="Rotary Print"/>
    <x v="3"/>
    <s v="NYD"/>
    <n v="147.32"/>
    <n v="110"/>
    <s v="6158064679/2"/>
    <s v="Mtrs"/>
    <x v="158"/>
    <x v="0"/>
    <x v="163"/>
    <x v="0"/>
    <n v="1000"/>
    <n v="1000"/>
    <n v="80"/>
    <s v="Yes"/>
    <m/>
    <m/>
    <s v="Updated"/>
  </r>
  <r>
    <n v="998"/>
    <x v="0"/>
    <s v="VH"/>
    <s v="F326VHSH0568"/>
    <x v="0"/>
    <n v="0"/>
    <n v="1200094"/>
    <x v="25"/>
    <x v="25"/>
    <x v="1"/>
    <x v="1"/>
    <x v="1"/>
    <x v="59"/>
    <x v="3"/>
    <x v="16"/>
    <m/>
    <s v="Rotary Print"/>
    <x v="3"/>
    <s v="NYD"/>
    <n v="147.32"/>
    <n v="110"/>
    <s v="6158064682/1"/>
    <s v="Mtrs"/>
    <x v="158"/>
    <x v="0"/>
    <x v="163"/>
    <x v="0"/>
    <n v="1000"/>
    <n v="1000"/>
    <n v="80"/>
    <s v="Yes"/>
    <m/>
    <m/>
    <s v="Updated"/>
  </r>
  <r>
    <n v="999"/>
    <x v="0"/>
    <s v="VH"/>
    <s v="F326VHSH0569"/>
    <x v="0"/>
    <n v="0"/>
    <n v="1200094"/>
    <x v="25"/>
    <x v="25"/>
    <x v="1"/>
    <x v="1"/>
    <x v="1"/>
    <x v="59"/>
    <x v="3"/>
    <x v="16"/>
    <m/>
    <s v="Rotary Print"/>
    <x v="3"/>
    <s v="NYD"/>
    <n v="147.32"/>
    <n v="110"/>
    <s v="6158064682/2"/>
    <s v="Mtrs"/>
    <x v="158"/>
    <x v="0"/>
    <x v="163"/>
    <x v="0"/>
    <n v="1000"/>
    <n v="1000"/>
    <n v="80"/>
    <s v="Yes"/>
    <m/>
    <m/>
    <s v="Updated"/>
  </r>
  <r>
    <n v="1000"/>
    <x v="0"/>
    <s v="VH"/>
    <s v="F326VHSH0570"/>
    <x v="0"/>
    <n v="0"/>
    <n v="1200094"/>
    <x v="25"/>
    <x v="25"/>
    <x v="1"/>
    <x v="1"/>
    <x v="1"/>
    <x v="59"/>
    <x v="3"/>
    <x v="16"/>
    <m/>
    <s v="Rotary Print"/>
    <x v="3"/>
    <s v="NYD"/>
    <n v="147.32"/>
    <n v="110"/>
    <s v="6158064680/1"/>
    <s v="Mtrs"/>
    <x v="158"/>
    <x v="0"/>
    <x v="163"/>
    <x v="0"/>
    <n v="1000"/>
    <n v="1000"/>
    <n v="80"/>
    <s v="Yes"/>
    <m/>
    <m/>
    <s v="Updated"/>
  </r>
  <r>
    <n v="1001"/>
    <x v="0"/>
    <s v="VH"/>
    <s v="F326VHSH0571"/>
    <x v="0"/>
    <n v="0"/>
    <n v="1200094"/>
    <x v="25"/>
    <x v="25"/>
    <x v="1"/>
    <x v="1"/>
    <x v="1"/>
    <x v="59"/>
    <x v="3"/>
    <x v="16"/>
    <m/>
    <s v="Rotary Print"/>
    <x v="3"/>
    <s v="NYD"/>
    <n v="147.32"/>
    <n v="110"/>
    <s v="6158064680/2"/>
    <s v="Mtrs"/>
    <x v="158"/>
    <x v="0"/>
    <x v="163"/>
    <x v="0"/>
    <n v="1000"/>
    <n v="1000"/>
    <n v="80"/>
    <s v="Yes"/>
    <m/>
    <m/>
    <s v="Updated"/>
  </r>
  <r>
    <n v="1002"/>
    <x v="0"/>
    <s v="VH"/>
    <s v="F326VHSH0574"/>
    <x v="0"/>
    <n v="0"/>
    <n v="1200094"/>
    <x v="25"/>
    <x v="25"/>
    <x v="1"/>
    <x v="1"/>
    <x v="1"/>
    <x v="59"/>
    <x v="3"/>
    <x v="16"/>
    <m/>
    <s v="Rotary Print"/>
    <x v="3"/>
    <s v="NYD"/>
    <n v="147.32"/>
    <n v="110"/>
    <s v="6158064683/1"/>
    <s v="Mtrs"/>
    <x v="158"/>
    <x v="0"/>
    <x v="163"/>
    <x v="0"/>
    <n v="1000"/>
    <n v="1000"/>
    <n v="80"/>
    <s v="Yes"/>
    <m/>
    <m/>
    <s v="Updated"/>
  </r>
  <r>
    <n v="1003"/>
    <x v="0"/>
    <s v="VH"/>
    <s v="F326VHSH0575"/>
    <x v="0"/>
    <n v="0"/>
    <n v="1200094"/>
    <x v="25"/>
    <x v="25"/>
    <x v="1"/>
    <x v="1"/>
    <x v="1"/>
    <x v="59"/>
    <x v="3"/>
    <x v="16"/>
    <m/>
    <s v="Rotary Print"/>
    <x v="3"/>
    <s v="NYD"/>
    <n v="147.32"/>
    <n v="110"/>
    <s v="6158064683/2"/>
    <s v="Mtrs"/>
    <x v="158"/>
    <x v="0"/>
    <x v="163"/>
    <x v="0"/>
    <n v="1000"/>
    <n v="1000"/>
    <n v="80"/>
    <s v="Yes"/>
    <m/>
    <m/>
    <s v="Updated"/>
  </r>
  <r>
    <n v="1004"/>
    <x v="0"/>
    <s v="VH"/>
    <s v="F326VHSH0576"/>
    <x v="0"/>
    <n v="0"/>
    <n v="1200094"/>
    <x v="25"/>
    <x v="25"/>
    <x v="1"/>
    <x v="1"/>
    <x v="1"/>
    <x v="59"/>
    <x v="3"/>
    <x v="16"/>
    <m/>
    <s v="Rotary Print"/>
    <x v="3"/>
    <s v="NYD"/>
    <n v="147.32"/>
    <n v="110"/>
    <s v="6158064681/1"/>
    <s v="Mtrs"/>
    <x v="158"/>
    <x v="0"/>
    <x v="163"/>
    <x v="0"/>
    <n v="1000"/>
    <n v="1000"/>
    <n v="80"/>
    <s v="Yes"/>
    <m/>
    <m/>
    <s v="Updated"/>
  </r>
  <r>
    <n v="1005"/>
    <x v="0"/>
    <s v="VH"/>
    <s v="F326VHSH0577"/>
    <x v="0"/>
    <n v="0"/>
    <n v="1200094"/>
    <x v="25"/>
    <x v="25"/>
    <x v="1"/>
    <x v="1"/>
    <x v="1"/>
    <x v="59"/>
    <x v="3"/>
    <x v="16"/>
    <m/>
    <s v="Rotary Print"/>
    <x v="3"/>
    <s v="NYD"/>
    <n v="147.32"/>
    <n v="110"/>
    <s v="6158064681/2"/>
    <s v="Mtrs"/>
    <x v="158"/>
    <x v="0"/>
    <x v="163"/>
    <x v="0"/>
    <n v="1000"/>
    <n v="1000"/>
    <n v="80"/>
    <s v="Yes"/>
    <m/>
    <m/>
    <s v="Updated"/>
  </r>
  <r>
    <n v="1006"/>
    <x v="0"/>
    <s v="VH"/>
    <s v="F326VHSH0580"/>
    <x v="0"/>
    <n v="0"/>
    <n v="1200094"/>
    <x v="25"/>
    <x v="25"/>
    <x v="1"/>
    <x v="1"/>
    <x v="1"/>
    <x v="59"/>
    <x v="3"/>
    <x v="16"/>
    <m/>
    <s v="Digital Print"/>
    <x v="2"/>
    <s v="NYD"/>
    <n v="147.32"/>
    <n v="110"/>
    <s v="6158064684/1"/>
    <s v="Mtrs"/>
    <x v="159"/>
    <x v="0"/>
    <x v="164"/>
    <x v="0"/>
    <n v="1000"/>
    <n v="500"/>
    <n v="80"/>
    <s v="Yes"/>
    <m/>
    <m/>
    <s v="Updated"/>
  </r>
  <r>
    <n v="1007"/>
    <x v="0"/>
    <s v="VH"/>
    <s v="F326VHSH0581"/>
    <x v="0"/>
    <n v="0"/>
    <n v="1200094"/>
    <x v="25"/>
    <x v="25"/>
    <x v="1"/>
    <x v="1"/>
    <x v="1"/>
    <x v="59"/>
    <x v="3"/>
    <x v="16"/>
    <m/>
    <s v="Digital Print"/>
    <x v="2"/>
    <s v="NYD"/>
    <n v="147.32"/>
    <n v="110"/>
    <s v="6158064684/2"/>
    <s v="Mtrs"/>
    <x v="159"/>
    <x v="0"/>
    <x v="164"/>
    <x v="0"/>
    <n v="1000"/>
    <n v="500"/>
    <n v="80"/>
    <s v="Yes"/>
    <m/>
    <m/>
    <s v="Updated"/>
  </r>
  <r>
    <n v="1008"/>
    <x v="0"/>
    <s v="VH"/>
    <s v="F326VHSH0582"/>
    <x v="0"/>
    <n v="0"/>
    <n v="1200094"/>
    <x v="25"/>
    <x v="25"/>
    <x v="1"/>
    <x v="1"/>
    <x v="1"/>
    <x v="59"/>
    <x v="3"/>
    <x v="16"/>
    <m/>
    <s v="Digital Print"/>
    <x v="2"/>
    <s v="NYD"/>
    <n v="147.32"/>
    <n v="110"/>
    <s v="6158064684/3"/>
    <s v="Mtrs"/>
    <x v="159"/>
    <x v="0"/>
    <x v="164"/>
    <x v="0"/>
    <n v="1000"/>
    <n v="500"/>
    <n v="80"/>
    <s v="Yes"/>
    <m/>
    <m/>
    <s v="Updated"/>
  </r>
  <r>
    <n v="1009"/>
    <x v="0"/>
    <s v="VH"/>
    <s v="F326VHSH0583"/>
    <x v="0"/>
    <n v="0"/>
    <n v="1200094"/>
    <x v="25"/>
    <x v="25"/>
    <x v="1"/>
    <x v="1"/>
    <x v="1"/>
    <x v="59"/>
    <x v="3"/>
    <x v="16"/>
    <m/>
    <s v="Rotary Print"/>
    <x v="3"/>
    <s v="NYD"/>
    <n v="147.32"/>
    <n v="110"/>
    <s v="6158064685/1"/>
    <s v="Mtrs"/>
    <x v="158"/>
    <x v="0"/>
    <x v="163"/>
    <x v="0"/>
    <n v="1000"/>
    <n v="1000"/>
    <n v="80"/>
    <s v="Yes"/>
    <m/>
    <m/>
    <s v="Updated"/>
  </r>
  <r>
    <n v="1010"/>
    <x v="0"/>
    <s v="VH"/>
    <s v="F326VHSH0584"/>
    <x v="0"/>
    <n v="0"/>
    <n v="1200094"/>
    <x v="25"/>
    <x v="25"/>
    <x v="1"/>
    <x v="1"/>
    <x v="1"/>
    <x v="59"/>
    <x v="3"/>
    <x v="16"/>
    <m/>
    <s v="Rotary Print"/>
    <x v="3"/>
    <s v="NYD"/>
    <n v="147.32"/>
    <n v="110"/>
    <s v="6158064685/2"/>
    <s v="Mtrs"/>
    <x v="158"/>
    <x v="0"/>
    <x v="163"/>
    <x v="0"/>
    <n v="1000"/>
    <n v="1000"/>
    <n v="80"/>
    <s v="Yes"/>
    <m/>
    <m/>
    <s v="Updated"/>
  </r>
  <r>
    <n v="1011"/>
    <x v="0"/>
    <s v="VH"/>
    <s v="F326VHSH0585"/>
    <x v="0"/>
    <n v="0"/>
    <n v="1200094"/>
    <x v="25"/>
    <x v="25"/>
    <x v="1"/>
    <x v="1"/>
    <x v="1"/>
    <x v="59"/>
    <x v="3"/>
    <x v="16"/>
    <m/>
    <s v="Rotary Print"/>
    <x v="3"/>
    <s v="NYD"/>
    <n v="147.32"/>
    <n v="110"/>
    <s v="6158064685/3"/>
    <s v="Mtrs"/>
    <x v="158"/>
    <x v="0"/>
    <x v="163"/>
    <x v="0"/>
    <n v="1000"/>
    <n v="1000"/>
    <n v="80"/>
    <s v="Yes"/>
    <m/>
    <m/>
    <s v="Updated"/>
  </r>
  <r>
    <n v="1012"/>
    <x v="0"/>
    <s v="VH"/>
    <s v="F326VXSH1202"/>
    <x v="0"/>
    <n v="0"/>
    <n v="1200094"/>
    <x v="25"/>
    <x v="25"/>
    <x v="1"/>
    <x v="1"/>
    <x v="75"/>
    <x v="124"/>
    <x v="7"/>
    <x v="2"/>
    <m/>
    <s v="Rotary Print"/>
    <x v="3"/>
    <s v="NYD"/>
    <n v="142.24"/>
    <n v="126"/>
    <s v="6158065248/1"/>
    <s v="Mtrs"/>
    <x v="155"/>
    <x v="0"/>
    <x v="160"/>
    <x v="0"/>
    <n v="1000"/>
    <n v="1000"/>
    <n v="80"/>
    <s v="Yes"/>
    <m/>
    <m/>
    <s v="Updated"/>
  </r>
  <r>
    <n v="1013"/>
    <x v="0"/>
    <s v="VH"/>
    <s v="F326VXSH1203"/>
    <x v="0"/>
    <n v="0"/>
    <n v="1200094"/>
    <x v="25"/>
    <x v="25"/>
    <x v="1"/>
    <x v="1"/>
    <x v="75"/>
    <x v="124"/>
    <x v="7"/>
    <x v="2"/>
    <m/>
    <s v="Rotary Print"/>
    <x v="3"/>
    <s v="NYD"/>
    <n v="142.24"/>
    <n v="126"/>
    <s v="6158065248/2"/>
    <s v="Mtrs"/>
    <x v="155"/>
    <x v="0"/>
    <x v="160"/>
    <x v="0"/>
    <n v="1000"/>
    <n v="1000"/>
    <n v="80"/>
    <s v="Yes"/>
    <m/>
    <m/>
    <s v="Updated"/>
  </r>
  <r>
    <n v="1014"/>
    <x v="0"/>
    <s v="VH"/>
    <s v="F326VXSH1204"/>
    <x v="0"/>
    <n v="0"/>
    <n v="1200094"/>
    <x v="25"/>
    <x v="25"/>
    <x v="1"/>
    <x v="1"/>
    <x v="75"/>
    <x v="124"/>
    <x v="7"/>
    <x v="2"/>
    <m/>
    <s v="Digital Print"/>
    <x v="2"/>
    <s v="NYD"/>
    <n v="142.24"/>
    <n v="126"/>
    <s v="6158065250/1"/>
    <s v="Mtrs"/>
    <x v="156"/>
    <x v="0"/>
    <x v="161"/>
    <x v="0"/>
    <n v="1000"/>
    <n v="500"/>
    <n v="80"/>
    <s v="Yes"/>
    <m/>
    <m/>
    <s v="Updated"/>
  </r>
  <r>
    <n v="1015"/>
    <x v="0"/>
    <s v="VH"/>
    <s v="F326VXSH1205"/>
    <x v="0"/>
    <n v="0"/>
    <n v="1200094"/>
    <x v="25"/>
    <x v="25"/>
    <x v="1"/>
    <x v="1"/>
    <x v="75"/>
    <x v="124"/>
    <x v="7"/>
    <x v="2"/>
    <m/>
    <s v="Digital Print"/>
    <x v="2"/>
    <s v="NYD"/>
    <n v="142.24"/>
    <n v="126"/>
    <s v="6158065265/1"/>
    <s v="Mtrs"/>
    <x v="156"/>
    <x v="0"/>
    <x v="161"/>
    <x v="0"/>
    <n v="1000"/>
    <n v="500"/>
    <n v="80"/>
    <s v="Yes"/>
    <m/>
    <m/>
    <s v="Updated"/>
  </r>
  <r>
    <n v="1016"/>
    <x v="0"/>
    <s v="VH"/>
    <s v="F326VXSH1206"/>
    <x v="0"/>
    <n v="0"/>
    <n v="1200094"/>
    <x v="25"/>
    <x v="25"/>
    <x v="1"/>
    <x v="1"/>
    <x v="75"/>
    <x v="124"/>
    <x v="7"/>
    <x v="2"/>
    <m/>
    <s v="Rotary Print"/>
    <x v="3"/>
    <s v="NYD"/>
    <n v="142.24"/>
    <n v="126"/>
    <s v="6158065252/1"/>
    <s v="Mtrs"/>
    <x v="155"/>
    <x v="0"/>
    <x v="160"/>
    <x v="0"/>
    <n v="1000"/>
    <n v="1000"/>
    <n v="80"/>
    <s v="Yes"/>
    <m/>
    <m/>
    <s v="Updated"/>
  </r>
  <r>
    <n v="1017"/>
    <x v="0"/>
    <s v="VH"/>
    <s v="F326VXSH1207"/>
    <x v="0"/>
    <n v="0"/>
    <n v="1200094"/>
    <x v="25"/>
    <x v="25"/>
    <x v="1"/>
    <x v="1"/>
    <x v="75"/>
    <x v="124"/>
    <x v="7"/>
    <x v="2"/>
    <m/>
    <s v="Rotary Print"/>
    <x v="3"/>
    <s v="NYD"/>
    <n v="142.24"/>
    <n v="126"/>
    <s v="6158065252/2"/>
    <s v="Mtrs"/>
    <x v="155"/>
    <x v="0"/>
    <x v="160"/>
    <x v="0"/>
    <n v="1000"/>
    <n v="1000"/>
    <n v="80"/>
    <s v="Yes"/>
    <m/>
    <m/>
    <s v="Updated"/>
  </r>
  <r>
    <n v="1018"/>
    <x v="0"/>
    <s v="VH"/>
    <s v="F326VXSH2001"/>
    <x v="0"/>
    <n v="0"/>
    <n v="1200094"/>
    <x v="25"/>
    <x v="25"/>
    <x v="1"/>
    <x v="1"/>
    <x v="75"/>
    <x v="124"/>
    <x v="7"/>
    <x v="2"/>
    <m/>
    <s v="Digital Print"/>
    <x v="2"/>
    <s v="NYD"/>
    <n v="142.24"/>
    <n v="126"/>
    <s v="6158065746/1"/>
    <s v="Mtrs"/>
    <x v="156"/>
    <x v="0"/>
    <x v="161"/>
    <x v="0"/>
    <n v="1000"/>
    <n v="500"/>
    <n v="80"/>
    <s v="Yes"/>
    <m/>
    <m/>
    <s v="Updated"/>
  </r>
  <r>
    <n v="1019"/>
    <x v="0"/>
    <s v="VH"/>
    <s v="F326VXSH2002"/>
    <x v="0"/>
    <n v="0"/>
    <n v="1200094"/>
    <x v="25"/>
    <x v="25"/>
    <x v="1"/>
    <x v="1"/>
    <x v="75"/>
    <x v="124"/>
    <x v="7"/>
    <x v="2"/>
    <m/>
    <s v="Digital Print"/>
    <x v="2"/>
    <s v="NYD"/>
    <n v="142.24"/>
    <n v="126"/>
    <s v="6158065789/1"/>
    <s v="Mtrs"/>
    <x v="156"/>
    <x v="0"/>
    <x v="161"/>
    <x v="0"/>
    <n v="1000"/>
    <n v="500"/>
    <n v="80"/>
    <s v="Yes"/>
    <m/>
    <m/>
    <s v="Updated"/>
  </r>
  <r>
    <n v="1020"/>
    <x v="0"/>
    <s v="VH"/>
    <s v="F326VXSH2003"/>
    <x v="0"/>
    <n v="0"/>
    <n v="1200094"/>
    <x v="25"/>
    <x v="25"/>
    <x v="1"/>
    <x v="1"/>
    <x v="75"/>
    <x v="124"/>
    <x v="7"/>
    <x v="2"/>
    <m/>
    <s v="Digital Print"/>
    <x v="2"/>
    <s v="NYD"/>
    <n v="142.24"/>
    <n v="126"/>
    <s v="6158065760/1"/>
    <s v="Mtrs"/>
    <x v="156"/>
    <x v="0"/>
    <x v="161"/>
    <x v="0"/>
    <n v="1000"/>
    <n v="500"/>
    <n v="80"/>
    <s v="Yes"/>
    <m/>
    <m/>
    <s v="Updated"/>
  </r>
  <r>
    <n v="1021"/>
    <x v="0"/>
    <s v="VH"/>
    <s v="F326VXSH2004"/>
    <x v="0"/>
    <n v="0"/>
    <n v="1200094"/>
    <x v="25"/>
    <x v="25"/>
    <x v="1"/>
    <x v="1"/>
    <x v="75"/>
    <x v="124"/>
    <x v="7"/>
    <x v="2"/>
    <m/>
    <s v="Digital Print"/>
    <x v="2"/>
    <s v="NYD"/>
    <n v="142.24"/>
    <n v="126"/>
    <s v="6158065770/1"/>
    <s v="Mtrs"/>
    <x v="156"/>
    <x v="0"/>
    <x v="161"/>
    <x v="0"/>
    <n v="1000"/>
    <n v="500"/>
    <n v="80"/>
    <s v="Yes"/>
    <m/>
    <m/>
    <s v="Updated"/>
  </r>
  <r>
    <n v="1022"/>
    <x v="0"/>
    <s v="VH"/>
    <s v="F326VXSH2005"/>
    <x v="0"/>
    <n v="0"/>
    <n v="1200094"/>
    <x v="25"/>
    <x v="25"/>
    <x v="1"/>
    <x v="1"/>
    <x v="75"/>
    <x v="124"/>
    <x v="7"/>
    <x v="2"/>
    <m/>
    <s v="Digital Print"/>
    <x v="2"/>
    <s v="NYD"/>
    <n v="142.24"/>
    <n v="126"/>
    <s v="6158065788/1"/>
    <s v="Mtrs"/>
    <x v="156"/>
    <x v="0"/>
    <x v="161"/>
    <x v="0"/>
    <n v="1000"/>
    <n v="500"/>
    <n v="80"/>
    <s v="Yes"/>
    <m/>
    <m/>
    <s v="Updated"/>
  </r>
  <r>
    <n v="1023"/>
    <x v="0"/>
    <s v="VH"/>
    <s v="F326VXSH2006"/>
    <x v="0"/>
    <n v="0"/>
    <n v="1200094"/>
    <x v="25"/>
    <x v="25"/>
    <x v="1"/>
    <x v="1"/>
    <x v="75"/>
    <x v="124"/>
    <x v="7"/>
    <x v="2"/>
    <m/>
    <s v="Digital Print"/>
    <x v="2"/>
    <s v="NYD"/>
    <n v="142.24"/>
    <n v="126"/>
    <s v="6158065786/1"/>
    <s v="Mtrs"/>
    <x v="156"/>
    <x v="0"/>
    <x v="161"/>
    <x v="0"/>
    <n v="1000"/>
    <n v="500"/>
    <n v="80"/>
    <s v="Yes"/>
    <m/>
    <m/>
    <s v="Updated"/>
  </r>
  <r>
    <n v="1024"/>
    <x v="0"/>
    <s v="VH"/>
    <s v="F326VXSH2007"/>
    <x v="0"/>
    <n v="0"/>
    <n v="1200094"/>
    <x v="25"/>
    <x v="25"/>
    <x v="1"/>
    <x v="1"/>
    <x v="75"/>
    <x v="124"/>
    <x v="7"/>
    <x v="2"/>
    <m/>
    <s v="Digital Print"/>
    <x v="2"/>
    <s v="NYD"/>
    <n v="142.24"/>
    <n v="126"/>
    <s v="6158065749/1"/>
    <s v="Mtrs"/>
    <x v="156"/>
    <x v="0"/>
    <x v="161"/>
    <x v="0"/>
    <n v="1000"/>
    <n v="500"/>
    <n v="80"/>
    <s v="Yes"/>
    <m/>
    <m/>
    <s v="Updated"/>
  </r>
  <r>
    <n v="1025"/>
    <x v="0"/>
    <s v="VH"/>
    <s v="F326VXSH2008"/>
    <x v="0"/>
    <n v="0"/>
    <n v="1200094"/>
    <x v="25"/>
    <x v="25"/>
    <x v="1"/>
    <x v="1"/>
    <x v="75"/>
    <x v="124"/>
    <x v="7"/>
    <x v="2"/>
    <m/>
    <s v="Digital Print"/>
    <x v="2"/>
    <s v="NYD"/>
    <n v="142.24"/>
    <n v="126"/>
    <s v="6158065752/1"/>
    <s v="Mtrs"/>
    <x v="156"/>
    <x v="0"/>
    <x v="161"/>
    <x v="0"/>
    <n v="1000"/>
    <n v="500"/>
    <n v="80"/>
    <s v="Yes"/>
    <m/>
    <m/>
    <s v="Updated"/>
  </r>
  <r>
    <n v="1026"/>
    <x v="0"/>
    <s v="VH"/>
    <s v="F326VXSH2009"/>
    <x v="0"/>
    <n v="0"/>
    <n v="1200094"/>
    <x v="25"/>
    <x v="25"/>
    <x v="1"/>
    <x v="1"/>
    <x v="75"/>
    <x v="124"/>
    <x v="7"/>
    <x v="2"/>
    <m/>
    <s v="Rotary Print"/>
    <x v="3"/>
    <s v="NYD"/>
    <n v="142.24"/>
    <n v="126"/>
    <s v="6158065768/1"/>
    <s v="Mtrs"/>
    <x v="155"/>
    <x v="0"/>
    <x v="160"/>
    <x v="0"/>
    <n v="1000"/>
    <n v="1000"/>
    <n v="80"/>
    <s v="Yes"/>
    <m/>
    <m/>
    <s v="Updated"/>
  </r>
  <r>
    <n v="1027"/>
    <x v="0"/>
    <s v="VH"/>
    <s v="F326VXSH2010"/>
    <x v="0"/>
    <n v="0"/>
    <n v="1200094"/>
    <x v="25"/>
    <x v="25"/>
    <x v="1"/>
    <x v="1"/>
    <x v="75"/>
    <x v="124"/>
    <x v="7"/>
    <x v="2"/>
    <m/>
    <s v="Rotary Print"/>
    <x v="3"/>
    <s v="NYD"/>
    <n v="142.24"/>
    <n v="126"/>
    <s v="6158065768/2"/>
    <s v="Mtrs"/>
    <x v="155"/>
    <x v="0"/>
    <x v="160"/>
    <x v="0"/>
    <n v="1000"/>
    <n v="1000"/>
    <n v="80"/>
    <s v="Yes"/>
    <m/>
    <m/>
    <s v="Updated"/>
  </r>
  <r>
    <n v="1028"/>
    <x v="0"/>
    <s v="VH"/>
    <s v="F326VXSH2011"/>
    <x v="0"/>
    <n v="0"/>
    <n v="1200094"/>
    <x v="25"/>
    <x v="25"/>
    <x v="1"/>
    <x v="1"/>
    <x v="75"/>
    <x v="124"/>
    <x v="7"/>
    <x v="2"/>
    <m/>
    <s v="Digital Print"/>
    <x v="2"/>
    <s v="NYD"/>
    <n v="142.24"/>
    <n v="126"/>
    <s v="6158065783/1"/>
    <s v="Mtrs"/>
    <x v="156"/>
    <x v="0"/>
    <x v="161"/>
    <x v="0"/>
    <n v="1000"/>
    <n v="500"/>
    <n v="80"/>
    <s v="Yes"/>
    <m/>
    <m/>
    <s v="Updated"/>
  </r>
  <r>
    <n v="1029"/>
    <x v="0"/>
    <s v="VH"/>
    <s v="F326VXSH2012"/>
    <x v="0"/>
    <n v="0"/>
    <n v="1200094"/>
    <x v="25"/>
    <x v="25"/>
    <x v="1"/>
    <x v="1"/>
    <x v="75"/>
    <x v="124"/>
    <x v="7"/>
    <x v="2"/>
    <m/>
    <s v="Digital Print"/>
    <x v="2"/>
    <s v="NYD"/>
    <n v="142.24"/>
    <n v="126"/>
    <s v="6158065753/1"/>
    <s v="Mtrs"/>
    <x v="156"/>
    <x v="0"/>
    <x v="161"/>
    <x v="0"/>
    <n v="1000"/>
    <n v="500"/>
    <n v="80"/>
    <s v="Yes"/>
    <m/>
    <m/>
    <s v="Updated"/>
  </r>
  <r>
    <n v="1030"/>
    <x v="0"/>
    <s v="VH"/>
    <s v="F326VXSH2434"/>
    <x v="0"/>
    <n v="0"/>
    <n v="1200094"/>
    <x v="25"/>
    <x v="25"/>
    <x v="1"/>
    <x v="1"/>
    <x v="75"/>
    <x v="124"/>
    <x v="7"/>
    <x v="2"/>
    <m/>
    <s v="Digital Print"/>
    <x v="2"/>
    <s v="NYD"/>
    <n v="142.24"/>
    <n v="126"/>
    <s v="6158066633/1"/>
    <s v="Mtrs"/>
    <x v="156"/>
    <x v="0"/>
    <x v="161"/>
    <x v="0"/>
    <n v="1000"/>
    <n v="500"/>
    <n v="80"/>
    <s v="Yes"/>
    <m/>
    <m/>
    <s v="Updated"/>
  </r>
  <r>
    <n v="1031"/>
    <x v="0"/>
    <s v="VH"/>
    <s v="F326VXSH2435"/>
    <x v="0"/>
    <n v="0"/>
    <n v="1200094"/>
    <x v="25"/>
    <x v="25"/>
    <x v="1"/>
    <x v="1"/>
    <x v="75"/>
    <x v="124"/>
    <x v="7"/>
    <x v="2"/>
    <m/>
    <s v="Digital Print"/>
    <x v="2"/>
    <s v="NYD"/>
    <n v="142.24"/>
    <n v="126"/>
    <s v="6158066632/1"/>
    <s v="Mtrs"/>
    <x v="156"/>
    <x v="0"/>
    <x v="161"/>
    <x v="0"/>
    <n v="1000"/>
    <n v="500"/>
    <n v="80"/>
    <s v="Yes"/>
    <m/>
    <m/>
    <s v="Updated"/>
  </r>
  <r>
    <n v="1032"/>
    <x v="0"/>
    <s v="VH"/>
    <s v="F326VXSH1200"/>
    <x v="0"/>
    <n v="0"/>
    <n v="1200094"/>
    <x v="25"/>
    <x v="25"/>
    <x v="1"/>
    <x v="1"/>
    <x v="75"/>
    <x v="124"/>
    <x v="7"/>
    <x v="27"/>
    <m/>
    <s v="Digital Print"/>
    <x v="2"/>
    <s v="NYD"/>
    <n v="142.24"/>
    <n v="126"/>
    <s v="6158066781/1"/>
    <s v="Mtrs"/>
    <x v="160"/>
    <x v="0"/>
    <x v="165"/>
    <x v="0"/>
    <n v="1000"/>
    <n v="500"/>
    <n v="80"/>
    <s v="Yes"/>
    <m/>
    <m/>
    <s v="Updated"/>
  </r>
  <r>
    <n v="1033"/>
    <x v="0"/>
    <s v="VH"/>
    <s v="F326VXSH1201"/>
    <x v="0"/>
    <n v="0"/>
    <n v="1200094"/>
    <x v="25"/>
    <x v="25"/>
    <x v="1"/>
    <x v="1"/>
    <x v="75"/>
    <x v="124"/>
    <x v="7"/>
    <x v="27"/>
    <m/>
    <s v="Digital Print"/>
    <x v="2"/>
    <s v="NYD"/>
    <n v="142.24"/>
    <n v="126"/>
    <s v="6158066783/1"/>
    <s v="Mtrs"/>
    <x v="160"/>
    <x v="0"/>
    <x v="165"/>
    <x v="0"/>
    <n v="1000"/>
    <n v="500"/>
    <n v="80"/>
    <s v="Yes"/>
    <m/>
    <m/>
    <s v="Updated"/>
  </r>
  <r>
    <n v="1034"/>
    <x v="0"/>
    <s v="VD"/>
    <s v="F326VDSH3313"/>
    <x v="0"/>
    <n v="0"/>
    <n v="1200094"/>
    <x v="25"/>
    <x v="25"/>
    <x v="1"/>
    <x v="1"/>
    <x v="75"/>
    <x v="124"/>
    <x v="7"/>
    <x v="2"/>
    <m/>
    <s v="Digital Print"/>
    <x v="2"/>
    <s v="NYD"/>
    <n v="142.24"/>
    <n v="126"/>
    <s v="6158066980/1"/>
    <s v="Mtrs"/>
    <x v="156"/>
    <x v="0"/>
    <x v="161"/>
    <x v="0"/>
    <n v="1000"/>
    <n v="500"/>
    <n v="80"/>
    <s v="Yes"/>
    <m/>
    <m/>
    <s v="Updated"/>
  </r>
  <r>
    <n v="1035"/>
    <x v="0"/>
    <s v="VD"/>
    <s v="F326VDSH3754"/>
    <x v="0"/>
    <n v="0"/>
    <n v="1200094"/>
    <x v="25"/>
    <x v="25"/>
    <x v="1"/>
    <x v="1"/>
    <x v="75"/>
    <x v="124"/>
    <x v="7"/>
    <x v="2"/>
    <m/>
    <s v="Digital Print"/>
    <x v="2"/>
    <s v="NYD"/>
    <n v="142.24"/>
    <n v="126"/>
    <s v="6158067940/1"/>
    <s v="Mtrs"/>
    <x v="156"/>
    <x v="0"/>
    <x v="161"/>
    <x v="0"/>
    <n v="1000"/>
    <n v="500"/>
    <n v="80"/>
    <s v="Yes"/>
    <m/>
    <m/>
    <s v="Updated"/>
  </r>
  <r>
    <n v="1036"/>
    <x v="0"/>
    <s v="VD"/>
    <s v="F326VDSH3755"/>
    <x v="0"/>
    <n v="0"/>
    <n v="1200094"/>
    <x v="25"/>
    <x v="25"/>
    <x v="1"/>
    <x v="1"/>
    <x v="75"/>
    <x v="124"/>
    <x v="7"/>
    <x v="2"/>
    <m/>
    <s v="Digital Print"/>
    <x v="2"/>
    <s v="NYD"/>
    <n v="142.24"/>
    <n v="126"/>
    <s v="6158067937/1"/>
    <s v="Mtrs"/>
    <x v="156"/>
    <x v="0"/>
    <x v="161"/>
    <x v="0"/>
    <n v="1000"/>
    <n v="500"/>
    <n v="80"/>
    <s v="Yes"/>
    <m/>
    <m/>
    <s v="Updated"/>
  </r>
  <r>
    <n v="1037"/>
    <x v="0"/>
    <s v="VD"/>
    <s v="F326VDSH3756"/>
    <x v="0"/>
    <n v="0"/>
    <n v="1200094"/>
    <x v="25"/>
    <x v="25"/>
    <x v="1"/>
    <x v="1"/>
    <x v="75"/>
    <x v="124"/>
    <x v="7"/>
    <x v="2"/>
    <m/>
    <s v="Digital Print"/>
    <x v="2"/>
    <s v="NYD"/>
    <n v="142.24"/>
    <n v="126"/>
    <s v="6158067942/1"/>
    <s v="Mtrs"/>
    <x v="156"/>
    <x v="0"/>
    <x v="161"/>
    <x v="0"/>
    <n v="1000"/>
    <n v="500"/>
    <n v="80"/>
    <s v="Yes"/>
    <m/>
    <m/>
    <s v="Updated"/>
  </r>
  <r>
    <n v="1038"/>
    <x v="0"/>
    <s v="VD"/>
    <s v="F326VDSH3757"/>
    <x v="0"/>
    <n v="0"/>
    <n v="1200094"/>
    <x v="25"/>
    <x v="25"/>
    <x v="1"/>
    <x v="1"/>
    <x v="75"/>
    <x v="124"/>
    <x v="7"/>
    <x v="2"/>
    <m/>
    <s v="Digital Print"/>
    <x v="2"/>
    <s v="NYD"/>
    <n v="142.24"/>
    <n v="126"/>
    <s v="6158067941/1"/>
    <s v="Mtrs"/>
    <x v="156"/>
    <x v="0"/>
    <x v="161"/>
    <x v="0"/>
    <n v="1000"/>
    <n v="500"/>
    <n v="80"/>
    <s v="Yes"/>
    <m/>
    <m/>
    <s v="Updated"/>
  </r>
  <r>
    <n v="1039"/>
    <x v="0"/>
    <s v="VD"/>
    <s v="F326VDSH3758"/>
    <x v="0"/>
    <n v="0"/>
    <n v="1200094"/>
    <x v="25"/>
    <x v="25"/>
    <x v="1"/>
    <x v="1"/>
    <x v="75"/>
    <x v="124"/>
    <x v="7"/>
    <x v="2"/>
    <m/>
    <s v="Digital Print"/>
    <x v="2"/>
    <s v="NYD"/>
    <n v="142.24"/>
    <n v="126"/>
    <s v="6158067944/1"/>
    <s v="Mtrs"/>
    <x v="156"/>
    <x v="0"/>
    <x v="161"/>
    <x v="0"/>
    <n v="1000"/>
    <n v="500"/>
    <n v="80"/>
    <s v="Yes"/>
    <m/>
    <m/>
    <s v="Updated"/>
  </r>
  <r>
    <n v="1040"/>
    <x v="0"/>
    <s v="VD"/>
    <s v="F326VDSH3759"/>
    <x v="0"/>
    <n v="0"/>
    <n v="1200094"/>
    <x v="25"/>
    <x v="25"/>
    <x v="1"/>
    <x v="1"/>
    <x v="75"/>
    <x v="124"/>
    <x v="7"/>
    <x v="2"/>
    <m/>
    <s v="Digital Print"/>
    <x v="2"/>
    <s v="NYD"/>
    <n v="142.24"/>
    <n v="126"/>
    <s v="6158067948/1"/>
    <s v="Mtrs"/>
    <x v="156"/>
    <x v="0"/>
    <x v="161"/>
    <x v="0"/>
    <n v="1000"/>
    <n v="500"/>
    <n v="80"/>
    <s v="Yes"/>
    <m/>
    <m/>
    <s v="Updated"/>
  </r>
  <r>
    <n v="1041"/>
    <x v="0"/>
    <s v="VD"/>
    <s v="F326VDSH3760"/>
    <x v="0"/>
    <n v="0"/>
    <n v="1200094"/>
    <x v="25"/>
    <x v="25"/>
    <x v="1"/>
    <x v="1"/>
    <x v="75"/>
    <x v="124"/>
    <x v="7"/>
    <x v="2"/>
    <m/>
    <s v="Digital Print"/>
    <x v="2"/>
    <s v="NYD"/>
    <n v="142.24"/>
    <n v="126"/>
    <s v="6158067946/1"/>
    <s v="Mtrs"/>
    <x v="156"/>
    <x v="0"/>
    <x v="161"/>
    <x v="0"/>
    <n v="1000"/>
    <n v="500"/>
    <n v="80"/>
    <s v="Yes"/>
    <m/>
    <m/>
    <s v="Updated"/>
  </r>
  <r>
    <n v="1042"/>
    <x v="0"/>
    <s v="VD"/>
    <s v="F326VDSH3761"/>
    <x v="0"/>
    <n v="0"/>
    <n v="1200094"/>
    <x v="25"/>
    <x v="25"/>
    <x v="1"/>
    <x v="1"/>
    <x v="75"/>
    <x v="124"/>
    <x v="7"/>
    <x v="2"/>
    <m/>
    <s v="Digital Print"/>
    <x v="2"/>
    <s v="NYD"/>
    <n v="142.24"/>
    <n v="126"/>
    <s v="6158067947/1"/>
    <s v="Mtrs"/>
    <x v="156"/>
    <x v="0"/>
    <x v="161"/>
    <x v="0"/>
    <n v="1000"/>
    <n v="500"/>
    <n v="80"/>
    <s v="Yes"/>
    <m/>
    <m/>
    <s v="Updated"/>
  </r>
  <r>
    <n v="1043"/>
    <x v="0"/>
    <s v="VD"/>
    <s v="F326VDSH3762"/>
    <x v="0"/>
    <n v="0"/>
    <n v="1200094"/>
    <x v="25"/>
    <x v="25"/>
    <x v="1"/>
    <x v="1"/>
    <x v="75"/>
    <x v="124"/>
    <x v="7"/>
    <x v="2"/>
    <m/>
    <s v="Digital Print"/>
    <x v="2"/>
    <s v="NYD"/>
    <n v="142.24"/>
    <n v="126"/>
    <s v="6158067960/1"/>
    <s v="Mtrs"/>
    <x v="156"/>
    <x v="0"/>
    <x v="161"/>
    <x v="0"/>
    <n v="1000"/>
    <n v="500"/>
    <n v="80"/>
    <s v="Yes"/>
    <m/>
    <m/>
    <s v="Updated"/>
  </r>
  <r>
    <n v="1044"/>
    <x v="0"/>
    <s v="VD"/>
    <s v="F326VDSH3763"/>
    <x v="0"/>
    <n v="0"/>
    <n v="1200094"/>
    <x v="25"/>
    <x v="25"/>
    <x v="1"/>
    <x v="1"/>
    <x v="75"/>
    <x v="124"/>
    <x v="7"/>
    <x v="2"/>
    <m/>
    <s v="Digital Print"/>
    <x v="2"/>
    <s v="NYD"/>
    <n v="142.24"/>
    <n v="126"/>
    <s v="6158067949/1"/>
    <s v="Mtrs"/>
    <x v="156"/>
    <x v="0"/>
    <x v="161"/>
    <x v="0"/>
    <n v="1000"/>
    <n v="500"/>
    <n v="80"/>
    <s v="Yes"/>
    <m/>
    <m/>
    <s v="Updated"/>
  </r>
  <r>
    <n v="1045"/>
    <x v="0"/>
    <s v="VH"/>
    <s v="F326VXSH3723"/>
    <x v="0"/>
    <n v="0"/>
    <n v="1200094"/>
    <x v="25"/>
    <x v="25"/>
    <x v="1"/>
    <x v="1"/>
    <x v="75"/>
    <x v="124"/>
    <x v="7"/>
    <x v="2"/>
    <m/>
    <s v="Digital Print"/>
    <x v="2"/>
    <s v="NYD"/>
    <n v="142.24"/>
    <n v="126"/>
    <s v="6158067950/1"/>
    <s v="Mtrs"/>
    <x v="156"/>
    <x v="0"/>
    <x v="161"/>
    <x v="0"/>
    <n v="1000"/>
    <n v="500"/>
    <n v="80"/>
    <s v="Yes"/>
    <m/>
    <m/>
    <s v="Updated"/>
  </r>
  <r>
    <n v="1046"/>
    <x v="0"/>
    <s v="VH"/>
    <s v="F326VXSH3724"/>
    <x v="0"/>
    <n v="0"/>
    <n v="1200094"/>
    <x v="25"/>
    <x v="25"/>
    <x v="1"/>
    <x v="1"/>
    <x v="75"/>
    <x v="124"/>
    <x v="7"/>
    <x v="2"/>
    <m/>
    <s v="Digital Print"/>
    <x v="2"/>
    <s v="NYD"/>
    <n v="142.24"/>
    <n v="126"/>
    <s v="6158067964/1"/>
    <s v="Mtrs"/>
    <x v="156"/>
    <x v="0"/>
    <x v="161"/>
    <x v="0"/>
    <n v="1000"/>
    <n v="500"/>
    <n v="80"/>
    <s v="Yes"/>
    <m/>
    <m/>
    <s v="Updated"/>
  </r>
  <r>
    <n v="1047"/>
    <x v="0"/>
    <s v="VH"/>
    <s v="F326VXSH3727"/>
    <x v="0"/>
    <n v="0"/>
    <n v="1200094"/>
    <x v="25"/>
    <x v="25"/>
    <x v="1"/>
    <x v="1"/>
    <x v="75"/>
    <x v="124"/>
    <x v="7"/>
    <x v="2"/>
    <m/>
    <s v="Digital Print"/>
    <x v="2"/>
    <s v="NYD"/>
    <n v="142.24"/>
    <n v="126"/>
    <s v="6158067958/1"/>
    <s v="Mtrs"/>
    <x v="156"/>
    <x v="0"/>
    <x v="161"/>
    <x v="0"/>
    <n v="1000"/>
    <n v="500"/>
    <n v="80"/>
    <s v="Yes"/>
    <m/>
    <m/>
    <s v="Updated"/>
  </r>
  <r>
    <n v="1048"/>
    <x v="0"/>
    <s v="VH"/>
    <s v="F326VXSH3728"/>
    <x v="0"/>
    <n v="0"/>
    <n v="1200094"/>
    <x v="25"/>
    <x v="25"/>
    <x v="1"/>
    <x v="1"/>
    <x v="75"/>
    <x v="124"/>
    <x v="7"/>
    <x v="2"/>
    <m/>
    <s v="Digital Print"/>
    <x v="2"/>
    <s v="NYD"/>
    <n v="142.24"/>
    <n v="126"/>
    <s v="6158067952/1"/>
    <s v="Mtrs"/>
    <x v="156"/>
    <x v="0"/>
    <x v="161"/>
    <x v="0"/>
    <n v="1000"/>
    <n v="500"/>
    <n v="80"/>
    <s v="Yes"/>
    <m/>
    <m/>
    <s v="Updated"/>
  </r>
  <r>
    <n v="1049"/>
    <x v="0"/>
    <s v="VH"/>
    <s v="F326VXSH3731"/>
    <x v="0"/>
    <n v="0"/>
    <n v="1200094"/>
    <x v="25"/>
    <x v="25"/>
    <x v="1"/>
    <x v="1"/>
    <x v="75"/>
    <x v="124"/>
    <x v="7"/>
    <x v="2"/>
    <m/>
    <s v="Digital Print"/>
    <x v="2"/>
    <s v="NYD"/>
    <n v="142.24"/>
    <n v="126"/>
    <s v="6158067951/1"/>
    <s v="Mtrs"/>
    <x v="156"/>
    <x v="0"/>
    <x v="161"/>
    <x v="0"/>
    <n v="1000"/>
    <n v="500"/>
    <n v="80"/>
    <s v="Yes"/>
    <m/>
    <m/>
    <s v="Updated"/>
  </r>
  <r>
    <n v="1050"/>
    <x v="0"/>
    <s v="VH"/>
    <s v="F326VXSH3732"/>
    <x v="0"/>
    <n v="0"/>
    <n v="1200094"/>
    <x v="25"/>
    <x v="25"/>
    <x v="1"/>
    <x v="1"/>
    <x v="75"/>
    <x v="124"/>
    <x v="7"/>
    <x v="2"/>
    <m/>
    <s v="Digital Print"/>
    <x v="2"/>
    <s v="NYD"/>
    <n v="142.24"/>
    <n v="126"/>
    <s v="6158067954/1"/>
    <s v="Mtrs"/>
    <x v="156"/>
    <x v="0"/>
    <x v="161"/>
    <x v="0"/>
    <n v="1000"/>
    <n v="500"/>
    <n v="80"/>
    <s v="Yes"/>
    <m/>
    <m/>
    <s v="Updated"/>
  </r>
  <r>
    <n v="1051"/>
    <x v="0"/>
    <s v="VH"/>
    <s v="F326VXSH3735"/>
    <x v="0"/>
    <n v="0"/>
    <n v="1200094"/>
    <x v="25"/>
    <x v="25"/>
    <x v="1"/>
    <x v="1"/>
    <x v="75"/>
    <x v="124"/>
    <x v="7"/>
    <x v="2"/>
    <m/>
    <s v="Digital Print"/>
    <x v="2"/>
    <s v="NYD"/>
    <n v="142.24"/>
    <n v="126"/>
    <s v="6158067956/1"/>
    <s v="Mtrs"/>
    <x v="156"/>
    <x v="0"/>
    <x v="161"/>
    <x v="0"/>
    <n v="1000"/>
    <n v="500"/>
    <n v="80"/>
    <s v="Yes"/>
    <m/>
    <m/>
    <s v="Updated"/>
  </r>
  <r>
    <n v="1052"/>
    <x v="0"/>
    <s v="VH"/>
    <s v="F326VXSH3736"/>
    <x v="0"/>
    <n v="0"/>
    <n v="1200094"/>
    <x v="25"/>
    <x v="25"/>
    <x v="1"/>
    <x v="1"/>
    <x v="75"/>
    <x v="124"/>
    <x v="7"/>
    <x v="2"/>
    <m/>
    <s v="Digital Print"/>
    <x v="2"/>
    <s v="NYD"/>
    <n v="142.24"/>
    <n v="126"/>
    <s v="6158067953/1"/>
    <s v="Mtrs"/>
    <x v="156"/>
    <x v="0"/>
    <x v="161"/>
    <x v="0"/>
    <n v="1000"/>
    <n v="500"/>
    <n v="80"/>
    <s v="Yes"/>
    <m/>
    <m/>
    <s v="Updated"/>
  </r>
  <r>
    <n v="1053"/>
    <x v="0"/>
    <s v="VH"/>
    <s v="F326VXSH3739"/>
    <x v="0"/>
    <n v="0"/>
    <n v="1200094"/>
    <x v="25"/>
    <x v="25"/>
    <x v="1"/>
    <x v="1"/>
    <x v="75"/>
    <x v="124"/>
    <x v="7"/>
    <x v="2"/>
    <m/>
    <s v="Digital Print"/>
    <x v="2"/>
    <s v="NYD"/>
    <n v="142.24"/>
    <n v="126"/>
    <s v="6158067955/1"/>
    <s v="Mtrs"/>
    <x v="156"/>
    <x v="0"/>
    <x v="161"/>
    <x v="0"/>
    <n v="1000"/>
    <n v="500"/>
    <n v="80"/>
    <s v="Yes"/>
    <m/>
    <m/>
    <s v="Updated"/>
  </r>
  <r>
    <n v="1054"/>
    <x v="0"/>
    <s v="VH"/>
    <s v="F326VXSH3740"/>
    <x v="0"/>
    <n v="0"/>
    <n v="1200094"/>
    <x v="25"/>
    <x v="25"/>
    <x v="1"/>
    <x v="1"/>
    <x v="75"/>
    <x v="124"/>
    <x v="7"/>
    <x v="2"/>
    <m/>
    <s v="Digital Print"/>
    <x v="2"/>
    <s v="NYD"/>
    <n v="142.24"/>
    <n v="126"/>
    <s v="6158067957/1"/>
    <s v="Mtrs"/>
    <x v="156"/>
    <x v="0"/>
    <x v="161"/>
    <x v="0"/>
    <n v="1000"/>
    <n v="500"/>
    <n v="80"/>
    <s v="Yes"/>
    <m/>
    <m/>
    <s v="Updated"/>
  </r>
  <r>
    <n v="1055"/>
    <x v="0"/>
    <s v="VH"/>
    <s v="F326VXSH3741"/>
    <x v="0"/>
    <n v="0"/>
    <n v="1200094"/>
    <x v="25"/>
    <x v="25"/>
    <x v="1"/>
    <x v="1"/>
    <x v="75"/>
    <x v="124"/>
    <x v="7"/>
    <x v="2"/>
    <m/>
    <s v="Digital Print"/>
    <x v="2"/>
    <s v="NYD"/>
    <n v="142.24"/>
    <n v="126"/>
    <s v="6158067938/1"/>
    <s v="Mtrs"/>
    <x v="156"/>
    <x v="0"/>
    <x v="161"/>
    <x v="0"/>
    <n v="1000"/>
    <n v="500"/>
    <n v="80"/>
    <s v="Yes"/>
    <m/>
    <m/>
    <s v="Updated"/>
  </r>
  <r>
    <n v="1056"/>
    <x v="0"/>
    <s v="VH"/>
    <s v="F326VXSH3783"/>
    <x v="0"/>
    <n v="0"/>
    <n v="1200094"/>
    <x v="25"/>
    <x v="25"/>
    <x v="1"/>
    <x v="1"/>
    <x v="75"/>
    <x v="124"/>
    <x v="7"/>
    <x v="2"/>
    <m/>
    <s v="Digital Print"/>
    <x v="2"/>
    <s v="NYD"/>
    <n v="142.24"/>
    <n v="126"/>
    <s v="6158067963/1"/>
    <s v="Mtrs"/>
    <x v="156"/>
    <x v="0"/>
    <x v="161"/>
    <x v="0"/>
    <n v="1000"/>
    <n v="500"/>
    <n v="80"/>
    <s v="Yes"/>
    <m/>
    <m/>
    <s v="Updated"/>
  </r>
  <r>
    <n v="1057"/>
    <x v="0"/>
    <s v="VH"/>
    <s v="F326VXSH3784"/>
    <x v="0"/>
    <n v="0"/>
    <n v="1200094"/>
    <x v="25"/>
    <x v="25"/>
    <x v="1"/>
    <x v="1"/>
    <x v="75"/>
    <x v="124"/>
    <x v="7"/>
    <x v="2"/>
    <m/>
    <s v="Digital Print"/>
    <x v="2"/>
    <s v="NYD"/>
    <n v="142.24"/>
    <n v="126"/>
    <s v="6158067962/1"/>
    <s v="Mtrs"/>
    <x v="156"/>
    <x v="0"/>
    <x v="161"/>
    <x v="0"/>
    <n v="1000"/>
    <n v="500"/>
    <n v="80"/>
    <s v="Yes"/>
    <m/>
    <m/>
    <s v="Updated"/>
  </r>
  <r>
    <n v="1058"/>
    <x v="0"/>
    <s v="VH"/>
    <s v="F326VXSH3787"/>
    <x v="0"/>
    <n v="0"/>
    <n v="1200094"/>
    <x v="25"/>
    <x v="25"/>
    <x v="1"/>
    <x v="1"/>
    <x v="75"/>
    <x v="124"/>
    <x v="7"/>
    <x v="2"/>
    <m/>
    <s v="Digital Print"/>
    <x v="2"/>
    <s v="NYD"/>
    <n v="142.24"/>
    <n v="126"/>
    <s v="6158067961/1"/>
    <s v="Mtrs"/>
    <x v="156"/>
    <x v="0"/>
    <x v="161"/>
    <x v="0"/>
    <n v="1000"/>
    <n v="500"/>
    <n v="80"/>
    <s v="Yes"/>
    <m/>
    <m/>
    <s v="Updated"/>
  </r>
  <r>
    <n v="1059"/>
    <x v="0"/>
    <s v="VH"/>
    <s v="F326VXSH3788"/>
    <x v="0"/>
    <n v="0"/>
    <n v="1200094"/>
    <x v="25"/>
    <x v="25"/>
    <x v="1"/>
    <x v="1"/>
    <x v="75"/>
    <x v="124"/>
    <x v="7"/>
    <x v="2"/>
    <m/>
    <s v="Digital Print"/>
    <x v="2"/>
    <s v="NYD"/>
    <n v="142.24"/>
    <n v="126"/>
    <s v="6158067935/1"/>
    <s v="Mtrs"/>
    <x v="156"/>
    <x v="0"/>
    <x v="161"/>
    <x v="0"/>
    <n v="1000"/>
    <n v="500"/>
    <n v="80"/>
    <s v="Yes"/>
    <m/>
    <m/>
    <s v="Updated"/>
  </r>
  <r>
    <n v="1060"/>
    <x v="0"/>
    <s v="VH"/>
    <s v="F326VHSH0984"/>
    <x v="0"/>
    <n v="0"/>
    <n v="1200094"/>
    <x v="25"/>
    <x v="25"/>
    <x v="1"/>
    <x v="1"/>
    <x v="1"/>
    <x v="125"/>
    <x v="20"/>
    <x v="16"/>
    <m/>
    <s v="Digital Print"/>
    <x v="2"/>
    <s v="NYD"/>
    <n v="147.32"/>
    <n v="114"/>
    <s v="6158064977/1"/>
    <s v="Mtrs"/>
    <x v="161"/>
    <x v="0"/>
    <x v="166"/>
    <x v="0"/>
    <n v="1000"/>
    <n v="500"/>
    <n v="80"/>
    <s v="Yes"/>
    <m/>
    <m/>
    <s v="Updated"/>
  </r>
  <r>
    <n v="1061"/>
    <x v="0"/>
    <s v="VH"/>
    <s v="F326VHSH0985"/>
    <x v="0"/>
    <n v="0"/>
    <n v="1200094"/>
    <x v="25"/>
    <x v="25"/>
    <x v="1"/>
    <x v="1"/>
    <x v="1"/>
    <x v="125"/>
    <x v="20"/>
    <x v="16"/>
    <m/>
    <s v="Digital Print"/>
    <x v="2"/>
    <s v="NYD"/>
    <n v="147.32"/>
    <n v="114"/>
    <s v="6158064979/1"/>
    <s v="Mtrs"/>
    <x v="161"/>
    <x v="0"/>
    <x v="166"/>
    <x v="0"/>
    <n v="1000"/>
    <n v="500"/>
    <n v="80"/>
    <s v="Yes"/>
    <m/>
    <m/>
    <s v="Updated"/>
  </r>
  <r>
    <n v="1062"/>
    <x v="0"/>
    <s v="VH"/>
    <s v="F326VHSH0986"/>
    <x v="0"/>
    <n v="0"/>
    <n v="1200094"/>
    <x v="25"/>
    <x v="25"/>
    <x v="1"/>
    <x v="1"/>
    <x v="1"/>
    <x v="125"/>
    <x v="20"/>
    <x v="16"/>
    <m/>
    <s v="Digital Print"/>
    <x v="2"/>
    <s v="NYD"/>
    <n v="147.32"/>
    <n v="114"/>
    <s v="6158064978/1"/>
    <s v="Mtrs"/>
    <x v="161"/>
    <x v="0"/>
    <x v="166"/>
    <x v="0"/>
    <n v="1000"/>
    <n v="500"/>
    <n v="80"/>
    <s v="Yes"/>
    <m/>
    <m/>
    <s v="Updated"/>
  </r>
  <r>
    <n v="1063"/>
    <x v="0"/>
    <s v="VH"/>
    <s v="F326VHSH0989"/>
    <x v="0"/>
    <n v="0"/>
    <n v="1200094"/>
    <x v="25"/>
    <x v="25"/>
    <x v="1"/>
    <x v="1"/>
    <x v="1"/>
    <x v="125"/>
    <x v="20"/>
    <x v="16"/>
    <m/>
    <s v="Digital Print"/>
    <x v="2"/>
    <s v="NYD"/>
    <n v="147.32"/>
    <n v="114"/>
    <s v="6158064993/1"/>
    <s v="Mtrs"/>
    <x v="161"/>
    <x v="0"/>
    <x v="166"/>
    <x v="0"/>
    <n v="1000"/>
    <n v="500"/>
    <n v="80"/>
    <s v="Yes"/>
    <m/>
    <m/>
    <s v="Updated"/>
  </r>
  <r>
    <n v="1064"/>
    <x v="0"/>
    <s v="VH"/>
    <s v="F326VHSH0990"/>
    <x v="0"/>
    <n v="0"/>
    <n v="1200094"/>
    <x v="25"/>
    <x v="25"/>
    <x v="1"/>
    <x v="1"/>
    <x v="1"/>
    <x v="125"/>
    <x v="20"/>
    <x v="16"/>
    <m/>
    <s v="Digital Print"/>
    <x v="2"/>
    <s v="NYD"/>
    <n v="147.32"/>
    <n v="114"/>
    <s v="6158064980/1"/>
    <s v="Mtrs"/>
    <x v="161"/>
    <x v="0"/>
    <x v="166"/>
    <x v="0"/>
    <n v="1000"/>
    <n v="500"/>
    <n v="80"/>
    <s v="Yes"/>
    <m/>
    <m/>
    <s v="Updated"/>
  </r>
  <r>
    <n v="1065"/>
    <x v="0"/>
    <s v="VH"/>
    <s v="F326VHSH0991"/>
    <x v="0"/>
    <n v="0"/>
    <n v="1200094"/>
    <x v="25"/>
    <x v="25"/>
    <x v="1"/>
    <x v="1"/>
    <x v="1"/>
    <x v="125"/>
    <x v="20"/>
    <x v="16"/>
    <m/>
    <s v="Digital Print"/>
    <x v="2"/>
    <s v="NYD"/>
    <n v="147.32"/>
    <n v="114"/>
    <s v="6158064981/1"/>
    <s v="Mtrs"/>
    <x v="161"/>
    <x v="0"/>
    <x v="166"/>
    <x v="0"/>
    <n v="1000"/>
    <n v="500"/>
    <n v="80"/>
    <s v="Yes"/>
    <m/>
    <m/>
    <s v="Updated"/>
  </r>
  <r>
    <n v="1066"/>
    <x v="0"/>
    <s v="VH"/>
    <s v="F326VHSH0992"/>
    <x v="0"/>
    <n v="0"/>
    <n v="1200094"/>
    <x v="25"/>
    <x v="25"/>
    <x v="1"/>
    <x v="1"/>
    <x v="1"/>
    <x v="125"/>
    <x v="20"/>
    <x v="16"/>
    <m/>
    <s v="Rotary Print"/>
    <x v="3"/>
    <s v="NYD"/>
    <n v="147.32"/>
    <n v="114"/>
    <s v="6158064982/1"/>
    <s v="Mtrs"/>
    <x v="162"/>
    <x v="0"/>
    <x v="167"/>
    <x v="0"/>
    <n v="1000"/>
    <n v="1000"/>
    <n v="80"/>
    <s v="Yes"/>
    <m/>
    <m/>
    <s v="Updated"/>
  </r>
  <r>
    <n v="1067"/>
    <x v="0"/>
    <s v="VH"/>
    <s v="F326VHSH0993"/>
    <x v="0"/>
    <n v="0"/>
    <n v="1200094"/>
    <x v="25"/>
    <x v="25"/>
    <x v="1"/>
    <x v="1"/>
    <x v="1"/>
    <x v="125"/>
    <x v="20"/>
    <x v="16"/>
    <m/>
    <s v="Rotary Print"/>
    <x v="3"/>
    <s v="NYD"/>
    <n v="147.32"/>
    <n v="114"/>
    <s v="6158064982/2"/>
    <s v="Mtrs"/>
    <x v="162"/>
    <x v="0"/>
    <x v="167"/>
    <x v="0"/>
    <n v="1000"/>
    <n v="1000"/>
    <n v="80"/>
    <s v="Yes"/>
    <m/>
    <m/>
    <s v="Updated"/>
  </r>
  <r>
    <n v="1068"/>
    <x v="0"/>
    <s v="VH"/>
    <s v="F326VHSH0994"/>
    <x v="0"/>
    <n v="0"/>
    <n v="1200094"/>
    <x v="25"/>
    <x v="25"/>
    <x v="1"/>
    <x v="1"/>
    <x v="1"/>
    <x v="125"/>
    <x v="20"/>
    <x v="16"/>
    <m/>
    <s v="Digital Print"/>
    <x v="2"/>
    <s v="NYD"/>
    <n v="147.32"/>
    <n v="114"/>
    <s v="6158064984/1"/>
    <s v="Mtrs"/>
    <x v="161"/>
    <x v="0"/>
    <x v="166"/>
    <x v="0"/>
    <n v="1000"/>
    <n v="500"/>
    <n v="80"/>
    <s v="Yes"/>
    <m/>
    <m/>
    <s v="Updated"/>
  </r>
  <r>
    <n v="1069"/>
    <x v="0"/>
    <s v="VH"/>
    <s v="F326VHSH0995"/>
    <x v="0"/>
    <n v="0"/>
    <n v="1200094"/>
    <x v="25"/>
    <x v="25"/>
    <x v="1"/>
    <x v="1"/>
    <x v="1"/>
    <x v="125"/>
    <x v="20"/>
    <x v="16"/>
    <m/>
    <s v="Digital Print"/>
    <x v="2"/>
    <s v="NYD"/>
    <n v="147.32"/>
    <n v="114"/>
    <s v="6158064985/1"/>
    <s v="Mtrs"/>
    <x v="161"/>
    <x v="0"/>
    <x v="166"/>
    <x v="0"/>
    <n v="1000"/>
    <n v="500"/>
    <n v="80"/>
    <s v="Yes"/>
    <m/>
    <m/>
    <s v="Updated"/>
  </r>
  <r>
    <n v="1070"/>
    <x v="0"/>
    <s v="VH"/>
    <s v="F326VHSH1053"/>
    <x v="0"/>
    <n v="0"/>
    <n v="1200094"/>
    <x v="25"/>
    <x v="25"/>
    <x v="1"/>
    <x v="1"/>
    <x v="1"/>
    <x v="125"/>
    <x v="20"/>
    <x v="16"/>
    <m/>
    <s v="Rotary Print"/>
    <x v="3"/>
    <s v="NYD"/>
    <n v="147.32"/>
    <n v="114"/>
    <s v="6158064989/1"/>
    <s v="Mtrs"/>
    <x v="162"/>
    <x v="0"/>
    <x v="167"/>
    <x v="0"/>
    <n v="1000"/>
    <n v="1000"/>
    <n v="80"/>
    <s v="Yes"/>
    <m/>
    <m/>
    <s v="Updated"/>
  </r>
  <r>
    <n v="1071"/>
    <x v="0"/>
    <s v="VH"/>
    <s v="F326VHSH1054"/>
    <x v="0"/>
    <n v="0"/>
    <n v="1200094"/>
    <x v="25"/>
    <x v="25"/>
    <x v="1"/>
    <x v="1"/>
    <x v="1"/>
    <x v="125"/>
    <x v="20"/>
    <x v="16"/>
    <m/>
    <s v="Rotary Print"/>
    <x v="3"/>
    <s v="NYD"/>
    <n v="147.32"/>
    <n v="114"/>
    <s v="6158064989/2"/>
    <s v="Mtrs"/>
    <x v="162"/>
    <x v="0"/>
    <x v="167"/>
    <x v="0"/>
    <n v="1000"/>
    <n v="1000"/>
    <n v="80"/>
    <s v="Yes"/>
    <m/>
    <m/>
    <s v="Updated"/>
  </r>
  <r>
    <n v="1072"/>
    <x v="0"/>
    <s v="VH"/>
    <s v="F326VHSH1055"/>
    <x v="0"/>
    <n v="0"/>
    <n v="1200094"/>
    <x v="25"/>
    <x v="25"/>
    <x v="1"/>
    <x v="1"/>
    <x v="1"/>
    <x v="125"/>
    <x v="20"/>
    <x v="16"/>
    <m/>
    <s v="Rotary Print"/>
    <x v="3"/>
    <s v="NYD"/>
    <n v="147.32"/>
    <n v="114"/>
    <s v="6158064988/1"/>
    <s v="Mtrs"/>
    <x v="162"/>
    <x v="0"/>
    <x v="167"/>
    <x v="0"/>
    <n v="1000"/>
    <n v="1000"/>
    <n v="80"/>
    <s v="Yes"/>
    <m/>
    <m/>
    <s v="Updated"/>
  </r>
  <r>
    <n v="1073"/>
    <x v="0"/>
    <s v="VH"/>
    <s v="F326VHSH1056"/>
    <x v="0"/>
    <n v="0"/>
    <n v="1200094"/>
    <x v="25"/>
    <x v="25"/>
    <x v="1"/>
    <x v="1"/>
    <x v="1"/>
    <x v="125"/>
    <x v="20"/>
    <x v="16"/>
    <m/>
    <s v="Rotary Print"/>
    <x v="3"/>
    <s v="NYD"/>
    <n v="147.32"/>
    <n v="114"/>
    <s v="6158064988/2"/>
    <s v="Mtrs"/>
    <x v="162"/>
    <x v="0"/>
    <x v="167"/>
    <x v="0"/>
    <n v="1000"/>
    <n v="1000"/>
    <n v="80"/>
    <s v="Yes"/>
    <m/>
    <m/>
    <s v="Updated"/>
  </r>
  <r>
    <n v="1074"/>
    <x v="0"/>
    <s v="VH"/>
    <s v="F326VHSH1057"/>
    <x v="0"/>
    <n v="0"/>
    <n v="1200094"/>
    <x v="25"/>
    <x v="25"/>
    <x v="1"/>
    <x v="1"/>
    <x v="1"/>
    <x v="125"/>
    <x v="20"/>
    <x v="16"/>
    <m/>
    <s v="Rotary Print"/>
    <x v="3"/>
    <s v="NYD"/>
    <n v="147.32"/>
    <n v="114"/>
    <s v="6158064988/3"/>
    <s v="Mtrs"/>
    <x v="162"/>
    <x v="0"/>
    <x v="167"/>
    <x v="0"/>
    <n v="1000"/>
    <n v="1000"/>
    <n v="80"/>
    <s v="Yes"/>
    <m/>
    <m/>
    <s v="Updated"/>
  </r>
  <r>
    <n v="1075"/>
    <x v="0"/>
    <s v="VD"/>
    <s v="F326VDSH0901"/>
    <x v="0"/>
    <n v="0"/>
    <n v="1200094"/>
    <x v="25"/>
    <x v="25"/>
    <x v="1"/>
    <x v="1"/>
    <x v="1"/>
    <x v="125"/>
    <x v="20"/>
    <x v="22"/>
    <m/>
    <s v="Rotary Print"/>
    <x v="3"/>
    <s v="NYD"/>
    <n v="147.32"/>
    <n v="114"/>
    <s v="6158065243/1"/>
    <s v="Mtrs"/>
    <x v="163"/>
    <x v="0"/>
    <x v="168"/>
    <x v="0"/>
    <n v="1000"/>
    <n v="1000"/>
    <n v="80"/>
    <s v="Yes"/>
    <m/>
    <m/>
    <s v="Updated"/>
  </r>
  <r>
    <n v="1076"/>
    <x v="0"/>
    <s v="VD"/>
    <s v="F326VDSH0902"/>
    <x v="0"/>
    <n v="0"/>
    <n v="1200094"/>
    <x v="25"/>
    <x v="25"/>
    <x v="1"/>
    <x v="1"/>
    <x v="1"/>
    <x v="125"/>
    <x v="20"/>
    <x v="22"/>
    <m/>
    <s v="Rotary Print"/>
    <x v="3"/>
    <s v="NYD"/>
    <n v="147.32"/>
    <n v="114"/>
    <s v="6158065244/1"/>
    <s v="Mtrs"/>
    <x v="163"/>
    <x v="0"/>
    <x v="168"/>
    <x v="0"/>
    <n v="1000"/>
    <n v="1000"/>
    <n v="80"/>
    <s v="Yes"/>
    <m/>
    <m/>
    <s v="Updated"/>
  </r>
  <r>
    <n v="1077"/>
    <x v="0"/>
    <s v="VD"/>
    <s v="F326VDSH0903"/>
    <x v="0"/>
    <n v="0"/>
    <n v="1200094"/>
    <x v="25"/>
    <x v="25"/>
    <x v="1"/>
    <x v="1"/>
    <x v="1"/>
    <x v="125"/>
    <x v="20"/>
    <x v="22"/>
    <m/>
    <s v="Rotary Print"/>
    <x v="3"/>
    <s v="NYD"/>
    <n v="147.32"/>
    <n v="114"/>
    <s v="6158065246/1"/>
    <s v="Mtrs"/>
    <x v="163"/>
    <x v="0"/>
    <x v="168"/>
    <x v="0"/>
    <n v="1000"/>
    <n v="1000"/>
    <n v="80"/>
    <s v="Yes"/>
    <m/>
    <m/>
    <s v="Updated"/>
  </r>
  <r>
    <n v="1078"/>
    <x v="0"/>
    <s v="VD"/>
    <s v="F326VDSH0904"/>
    <x v="0"/>
    <n v="0"/>
    <n v="1200094"/>
    <x v="25"/>
    <x v="25"/>
    <x v="1"/>
    <x v="1"/>
    <x v="1"/>
    <x v="125"/>
    <x v="20"/>
    <x v="22"/>
    <m/>
    <s v="Rotary Print"/>
    <x v="3"/>
    <s v="NYD"/>
    <n v="147.32"/>
    <n v="114"/>
    <s v="6158065246/2"/>
    <s v="Mtrs"/>
    <x v="163"/>
    <x v="0"/>
    <x v="168"/>
    <x v="0"/>
    <n v="1000"/>
    <n v="1000"/>
    <n v="80"/>
    <s v="Yes"/>
    <m/>
    <m/>
    <s v="Updated"/>
  </r>
  <r>
    <n v="1079"/>
    <x v="0"/>
    <s v="VD"/>
    <s v="F326VDSH0912"/>
    <x v="0"/>
    <n v="0"/>
    <n v="1200094"/>
    <x v="25"/>
    <x v="25"/>
    <x v="1"/>
    <x v="1"/>
    <x v="6"/>
    <x v="126"/>
    <x v="2"/>
    <x v="24"/>
    <m/>
    <s v="Rotary Print"/>
    <x v="3"/>
    <s v="NYD"/>
    <n v="147.32"/>
    <n v="118"/>
    <s v="6158065245/1"/>
    <s v="Mtrs"/>
    <x v="164"/>
    <x v="0"/>
    <x v="169"/>
    <x v="0"/>
    <n v="1000"/>
    <n v="1000"/>
    <n v="80"/>
    <s v="Yes"/>
    <m/>
    <m/>
    <s v="Updated"/>
  </r>
  <r>
    <n v="1080"/>
    <x v="0"/>
    <s v="VD"/>
    <s v="F326VDSH0913"/>
    <x v="0"/>
    <n v="0"/>
    <n v="1200094"/>
    <x v="25"/>
    <x v="25"/>
    <x v="1"/>
    <x v="1"/>
    <x v="6"/>
    <x v="126"/>
    <x v="2"/>
    <x v="24"/>
    <m/>
    <s v="Rotary Print"/>
    <x v="3"/>
    <s v="NYD"/>
    <n v="147.32"/>
    <n v="118"/>
    <s v="6158065245/2"/>
    <s v="Mtrs"/>
    <x v="164"/>
    <x v="0"/>
    <x v="169"/>
    <x v="0"/>
    <n v="1000"/>
    <n v="1000"/>
    <n v="80"/>
    <s v="Yes"/>
    <m/>
    <m/>
    <s v="Updated"/>
  </r>
  <r>
    <n v="1081"/>
    <x v="0"/>
    <s v="VD"/>
    <s v="F326VDSH0914"/>
    <x v="0"/>
    <n v="0"/>
    <n v="1200094"/>
    <x v="25"/>
    <x v="25"/>
    <x v="1"/>
    <x v="1"/>
    <x v="6"/>
    <x v="126"/>
    <x v="2"/>
    <x v="24"/>
    <m/>
    <s v="Rotary Print"/>
    <x v="3"/>
    <s v="NYD"/>
    <n v="147.32"/>
    <n v="118"/>
    <s v="6158065247/1"/>
    <s v="Mtrs"/>
    <x v="164"/>
    <x v="0"/>
    <x v="169"/>
    <x v="0"/>
    <n v="1000"/>
    <n v="1000"/>
    <n v="80"/>
    <s v="Yes"/>
    <m/>
    <m/>
    <s v="Updated"/>
  </r>
  <r>
    <n v="1082"/>
    <x v="0"/>
    <s v="VD"/>
    <s v="F326VDSH0915"/>
    <x v="0"/>
    <n v="0"/>
    <n v="1200094"/>
    <x v="25"/>
    <x v="25"/>
    <x v="1"/>
    <x v="1"/>
    <x v="6"/>
    <x v="126"/>
    <x v="2"/>
    <x v="24"/>
    <m/>
    <s v="Rotary Print"/>
    <x v="3"/>
    <s v="NYD"/>
    <n v="147.32"/>
    <n v="118"/>
    <s v="6158065247/2"/>
    <s v="Mtrs"/>
    <x v="164"/>
    <x v="0"/>
    <x v="169"/>
    <x v="0"/>
    <n v="1000"/>
    <n v="1000"/>
    <n v="80"/>
    <s v="Yes"/>
    <m/>
    <m/>
    <s v="Updated"/>
  </r>
  <r>
    <n v="1083"/>
    <x v="0"/>
    <s v="VD"/>
    <s v="F326VDSH0916"/>
    <x v="0"/>
    <n v="0"/>
    <n v="1200094"/>
    <x v="25"/>
    <x v="25"/>
    <x v="1"/>
    <x v="1"/>
    <x v="6"/>
    <x v="126"/>
    <x v="2"/>
    <x v="24"/>
    <m/>
    <s v="Rotary Print"/>
    <x v="3"/>
    <s v="NYD"/>
    <n v="147.32"/>
    <n v="118"/>
    <s v="6158065249/1"/>
    <s v="Mtrs"/>
    <x v="164"/>
    <x v="0"/>
    <x v="169"/>
    <x v="0"/>
    <n v="1000"/>
    <n v="1000"/>
    <n v="80"/>
    <s v="Yes"/>
    <m/>
    <m/>
    <s v="Updated"/>
  </r>
  <r>
    <n v="1084"/>
    <x v="0"/>
    <s v="VD"/>
    <s v="F326VDSH0917"/>
    <x v="0"/>
    <n v="0"/>
    <n v="1200094"/>
    <x v="25"/>
    <x v="25"/>
    <x v="1"/>
    <x v="1"/>
    <x v="6"/>
    <x v="126"/>
    <x v="2"/>
    <x v="24"/>
    <m/>
    <s v="Rotary Print"/>
    <x v="3"/>
    <s v="NYD"/>
    <n v="147.32"/>
    <n v="118"/>
    <s v="6158065249/2"/>
    <s v="Mtrs"/>
    <x v="164"/>
    <x v="0"/>
    <x v="169"/>
    <x v="0"/>
    <n v="1000"/>
    <n v="1000"/>
    <n v="80"/>
    <s v="Yes"/>
    <m/>
    <m/>
    <s v="Updated"/>
  </r>
  <r>
    <n v="1085"/>
    <x v="0"/>
    <s v="VD"/>
    <s v="F326VDSH0918"/>
    <x v="0"/>
    <n v="0"/>
    <n v="1200094"/>
    <x v="25"/>
    <x v="25"/>
    <x v="1"/>
    <x v="1"/>
    <x v="6"/>
    <x v="126"/>
    <x v="2"/>
    <x v="24"/>
    <m/>
    <s v="Rotary Print"/>
    <x v="3"/>
    <s v="NYD"/>
    <n v="147.32"/>
    <n v="118"/>
    <s v="6158065249/3"/>
    <s v="Mtrs"/>
    <x v="164"/>
    <x v="0"/>
    <x v="169"/>
    <x v="0"/>
    <n v="1000"/>
    <n v="1000"/>
    <n v="80"/>
    <s v="Yes"/>
    <m/>
    <m/>
    <s v="Updated"/>
  </r>
  <r>
    <n v="1086"/>
    <x v="0"/>
    <s v="VD"/>
    <s v="F326VDSH0925"/>
    <x v="0"/>
    <n v="0"/>
    <n v="1200094"/>
    <x v="25"/>
    <x v="25"/>
    <x v="1"/>
    <x v="1"/>
    <x v="1"/>
    <x v="125"/>
    <x v="20"/>
    <x v="22"/>
    <m/>
    <s v="Piece Dyed"/>
    <x v="1"/>
    <s v="NYD"/>
    <n v="147.32"/>
    <n v="114"/>
    <s v="6158065254/1"/>
    <s v="Mtrs"/>
    <x v="165"/>
    <x v="0"/>
    <x v="170"/>
    <x v="0"/>
    <n v="1000"/>
    <n v="1000"/>
    <n v="80"/>
    <s v="Yes"/>
    <m/>
    <m/>
    <s v="Updated"/>
  </r>
  <r>
    <n v="1087"/>
    <x v="0"/>
    <s v="VD"/>
    <s v="F326VDSH0926"/>
    <x v="0"/>
    <n v="0"/>
    <n v="1200094"/>
    <x v="25"/>
    <x v="25"/>
    <x v="1"/>
    <x v="1"/>
    <x v="1"/>
    <x v="125"/>
    <x v="20"/>
    <x v="22"/>
    <m/>
    <s v="Piece Dyed"/>
    <x v="1"/>
    <s v="NYD"/>
    <n v="147.32"/>
    <n v="114"/>
    <s v="6158065254/2"/>
    <s v="Mtrs"/>
    <x v="165"/>
    <x v="0"/>
    <x v="170"/>
    <x v="0"/>
    <n v="1000"/>
    <n v="1000"/>
    <n v="80"/>
    <s v="Yes"/>
    <m/>
    <m/>
    <s v="Updated"/>
  </r>
  <r>
    <n v="1088"/>
    <x v="0"/>
    <s v="VH"/>
    <s v="F326VXSH1173"/>
    <x v="0"/>
    <n v="0"/>
    <n v="1200094"/>
    <x v="25"/>
    <x v="25"/>
    <x v="1"/>
    <x v="65"/>
    <x v="76"/>
    <x v="127"/>
    <x v="21"/>
    <x v="28"/>
    <m/>
    <s v="White"/>
    <x v="4"/>
    <s v="NYD"/>
    <n v="142.24"/>
    <n v="110"/>
    <s v="6158065239/1"/>
    <s v="Mtrs"/>
    <x v="166"/>
    <x v="0"/>
    <x v="171"/>
    <x v="0"/>
    <n v="1000"/>
    <n v="1000"/>
    <n v="90"/>
    <s v="Yes"/>
    <m/>
    <m/>
    <m/>
  </r>
  <r>
    <n v="1089"/>
    <x v="0"/>
    <s v="VH"/>
    <s v="F326VXSH1210"/>
    <x v="0"/>
    <n v="0"/>
    <n v="1200094"/>
    <x v="25"/>
    <x v="25"/>
    <x v="1"/>
    <x v="1"/>
    <x v="19"/>
    <x v="122"/>
    <x v="3"/>
    <x v="2"/>
    <m/>
    <s v="Digital Print"/>
    <x v="2"/>
    <s v="NYD"/>
    <n v="147.32"/>
    <n v="131"/>
    <s v="6158065251/1"/>
    <s v="Mtrs"/>
    <x v="167"/>
    <x v="0"/>
    <x v="172"/>
    <x v="0"/>
    <n v="1000"/>
    <n v="500"/>
    <n v="80"/>
    <s v="Yes"/>
    <m/>
    <m/>
    <s v="Updated"/>
  </r>
  <r>
    <n v="1090"/>
    <x v="0"/>
    <s v="VH"/>
    <s v="F326VXSH1211"/>
    <x v="0"/>
    <n v="0"/>
    <n v="1200094"/>
    <x v="25"/>
    <x v="25"/>
    <x v="1"/>
    <x v="1"/>
    <x v="19"/>
    <x v="122"/>
    <x v="3"/>
    <x v="2"/>
    <m/>
    <s v="Digital Print"/>
    <x v="2"/>
    <s v="NYD"/>
    <n v="147.32"/>
    <n v="131"/>
    <s v="6158065253/1"/>
    <s v="Mtrs"/>
    <x v="167"/>
    <x v="0"/>
    <x v="172"/>
    <x v="0"/>
    <n v="1000"/>
    <n v="500"/>
    <n v="80"/>
    <s v="Yes"/>
    <m/>
    <m/>
    <s v="Updated"/>
  </r>
  <r>
    <n v="1091"/>
    <x v="0"/>
    <s v="VH"/>
    <s v="F326VXSH2973"/>
    <x v="0"/>
    <n v="0"/>
    <n v="1200094"/>
    <x v="25"/>
    <x v="25"/>
    <x v="1"/>
    <x v="1"/>
    <x v="37"/>
    <x v="66"/>
    <x v="2"/>
    <x v="2"/>
    <m/>
    <s v="Digital Print"/>
    <x v="2"/>
    <s v="NYD"/>
    <n v="147.32"/>
    <n v="120"/>
    <s v="6158066652/1"/>
    <s v="Mtrs"/>
    <x v="168"/>
    <x v="0"/>
    <x v="173"/>
    <x v="0"/>
    <n v="1000"/>
    <n v="500"/>
    <n v="80"/>
    <s v="Yes"/>
    <m/>
    <m/>
    <s v="Updated"/>
  </r>
  <r>
    <n v="1092"/>
    <x v="0"/>
    <s v="VH"/>
    <s v="F326VXSH2974"/>
    <x v="0"/>
    <n v="0"/>
    <n v="1200094"/>
    <x v="25"/>
    <x v="25"/>
    <x v="1"/>
    <x v="1"/>
    <x v="37"/>
    <x v="66"/>
    <x v="2"/>
    <x v="2"/>
    <m/>
    <s v="Digital Print"/>
    <x v="2"/>
    <s v="NYD"/>
    <n v="147.32"/>
    <n v="120"/>
    <s v="6158066651/1"/>
    <s v="Mtrs"/>
    <x v="168"/>
    <x v="0"/>
    <x v="173"/>
    <x v="0"/>
    <n v="1000"/>
    <n v="500"/>
    <n v="80"/>
    <s v="Yes"/>
    <m/>
    <m/>
    <s v="Updated"/>
  </r>
  <r>
    <n v="1093"/>
    <x v="0"/>
    <s v="VH"/>
    <s v="F326VXSH2975"/>
    <x v="0"/>
    <n v="0"/>
    <n v="1200094"/>
    <x v="25"/>
    <x v="25"/>
    <x v="1"/>
    <x v="1"/>
    <x v="37"/>
    <x v="66"/>
    <x v="2"/>
    <x v="2"/>
    <m/>
    <s v="Rotary Print"/>
    <x v="3"/>
    <s v="NYD"/>
    <n v="147.32"/>
    <n v="120"/>
    <s v="6158066655/1"/>
    <s v="Mtrs"/>
    <x v="169"/>
    <x v="0"/>
    <x v="174"/>
    <x v="0"/>
    <n v="1000"/>
    <n v="1000"/>
    <n v="80"/>
    <s v="Yes"/>
    <m/>
    <m/>
    <s v="Updated"/>
  </r>
  <r>
    <n v="1094"/>
    <x v="0"/>
    <s v="VH"/>
    <s v="F326VXSH2976"/>
    <x v="0"/>
    <n v="0"/>
    <n v="1200094"/>
    <x v="25"/>
    <x v="25"/>
    <x v="1"/>
    <x v="1"/>
    <x v="37"/>
    <x v="66"/>
    <x v="2"/>
    <x v="2"/>
    <m/>
    <s v="Rotary Print"/>
    <x v="3"/>
    <s v="NYD"/>
    <n v="147.32"/>
    <n v="120"/>
    <s v="6158066655/2"/>
    <s v="Mtrs"/>
    <x v="169"/>
    <x v="0"/>
    <x v="174"/>
    <x v="0"/>
    <n v="1000"/>
    <n v="1000"/>
    <n v="80"/>
    <s v="Yes"/>
    <m/>
    <m/>
    <s v="Updated"/>
  </r>
  <r>
    <n v="1095"/>
    <x v="0"/>
    <s v="VH"/>
    <s v="F326VXSH2977"/>
    <x v="0"/>
    <n v="0"/>
    <n v="1200094"/>
    <x v="25"/>
    <x v="25"/>
    <x v="1"/>
    <x v="1"/>
    <x v="37"/>
    <x v="66"/>
    <x v="2"/>
    <x v="2"/>
    <m/>
    <s v="Digital Print"/>
    <x v="2"/>
    <s v="NYD"/>
    <n v="147.32"/>
    <n v="120"/>
    <s v="6158066653/1"/>
    <s v="Mtrs"/>
    <x v="168"/>
    <x v="0"/>
    <x v="173"/>
    <x v="0"/>
    <n v="1000"/>
    <n v="500"/>
    <n v="80"/>
    <s v="Yes"/>
    <m/>
    <m/>
    <s v="Updated"/>
  </r>
  <r>
    <n v="1096"/>
    <x v="0"/>
    <s v="VS"/>
    <s v="F326VSSH3126"/>
    <x v="0"/>
    <n v="0"/>
    <n v="1200094"/>
    <x v="25"/>
    <x v="25"/>
    <x v="1"/>
    <x v="1"/>
    <x v="19"/>
    <x v="122"/>
    <x v="3"/>
    <x v="2"/>
    <m/>
    <s v="Digital Print"/>
    <x v="2"/>
    <s v="NYD"/>
    <n v="147.32"/>
    <n v="131"/>
    <s v="6158066647/1"/>
    <s v="Mtrs"/>
    <x v="167"/>
    <x v="0"/>
    <x v="172"/>
    <x v="0"/>
    <n v="1000"/>
    <n v="500"/>
    <n v="80"/>
    <s v="Yes"/>
    <m/>
    <m/>
    <s v="Updated"/>
  </r>
  <r>
    <n v="1097"/>
    <x v="0"/>
    <s v="VS"/>
    <s v="F326VSSH3127"/>
    <x v="0"/>
    <n v="0"/>
    <n v="1200094"/>
    <x v="25"/>
    <x v="25"/>
    <x v="1"/>
    <x v="1"/>
    <x v="19"/>
    <x v="122"/>
    <x v="3"/>
    <x v="2"/>
    <m/>
    <s v="Digital Print"/>
    <x v="2"/>
    <s v="NYD"/>
    <n v="147.32"/>
    <n v="131"/>
    <s v="6158066659/1"/>
    <s v="Mtrs"/>
    <x v="167"/>
    <x v="0"/>
    <x v="172"/>
    <x v="0"/>
    <n v="1000"/>
    <n v="500"/>
    <n v="80"/>
    <s v="Yes"/>
    <m/>
    <m/>
    <s v="Updated"/>
  </r>
  <r>
    <n v="1098"/>
    <x v="0"/>
    <s v="VS"/>
    <s v="F326VSSH3128"/>
    <x v="0"/>
    <n v="0"/>
    <n v="1200094"/>
    <x v="25"/>
    <x v="25"/>
    <x v="1"/>
    <x v="1"/>
    <x v="19"/>
    <x v="122"/>
    <x v="3"/>
    <x v="2"/>
    <m/>
    <s v="Rotary Print"/>
    <x v="3"/>
    <s v="NYD"/>
    <n v="147.32"/>
    <n v="131"/>
    <s v="6158066638/1"/>
    <s v="Mtrs"/>
    <x v="170"/>
    <x v="0"/>
    <x v="175"/>
    <x v="0"/>
    <n v="1000"/>
    <n v="1000"/>
    <n v="80"/>
    <s v="Yes"/>
    <m/>
    <m/>
    <s v="Updated"/>
  </r>
  <r>
    <n v="1099"/>
    <x v="0"/>
    <s v="VS"/>
    <s v="F326VSSH3129"/>
    <x v="0"/>
    <n v="0"/>
    <n v="1200094"/>
    <x v="25"/>
    <x v="25"/>
    <x v="1"/>
    <x v="1"/>
    <x v="19"/>
    <x v="122"/>
    <x v="3"/>
    <x v="2"/>
    <m/>
    <s v="Rotary Print"/>
    <x v="3"/>
    <s v="NYD"/>
    <n v="147.32"/>
    <n v="131"/>
    <s v="6158066638/2"/>
    <s v="Mtrs"/>
    <x v="170"/>
    <x v="0"/>
    <x v="175"/>
    <x v="0"/>
    <n v="1000"/>
    <n v="1000"/>
    <n v="80"/>
    <s v="Yes"/>
    <m/>
    <m/>
    <s v="Updated"/>
  </r>
  <r>
    <n v="1100"/>
    <x v="0"/>
    <s v="VS"/>
    <s v="F326VSSH3130"/>
    <x v="0"/>
    <n v="0"/>
    <n v="1200094"/>
    <x v="25"/>
    <x v="25"/>
    <x v="1"/>
    <x v="1"/>
    <x v="19"/>
    <x v="122"/>
    <x v="3"/>
    <x v="2"/>
    <m/>
    <s v="Rotary Print"/>
    <x v="3"/>
    <s v="NYD"/>
    <n v="147.32"/>
    <n v="131"/>
    <s v="6158066639/1"/>
    <s v="Mtrs"/>
    <x v="170"/>
    <x v="0"/>
    <x v="175"/>
    <x v="0"/>
    <n v="1000"/>
    <n v="1000"/>
    <n v="80"/>
    <s v="Yes"/>
    <m/>
    <m/>
    <s v="Updated"/>
  </r>
  <r>
    <n v="1101"/>
    <x v="0"/>
    <s v="VS"/>
    <s v="F326VSSH3131"/>
    <x v="0"/>
    <n v="0"/>
    <n v="1200094"/>
    <x v="25"/>
    <x v="25"/>
    <x v="1"/>
    <x v="1"/>
    <x v="19"/>
    <x v="122"/>
    <x v="3"/>
    <x v="2"/>
    <m/>
    <s v="Rotary Print"/>
    <x v="3"/>
    <s v="NYD"/>
    <n v="147.32"/>
    <n v="131"/>
    <s v="6158066639/2"/>
    <s v="Mtrs"/>
    <x v="170"/>
    <x v="0"/>
    <x v="175"/>
    <x v="0"/>
    <n v="1000"/>
    <n v="1000"/>
    <n v="80"/>
    <s v="Yes"/>
    <m/>
    <m/>
    <s v="Updated"/>
  </r>
  <r>
    <n v="1102"/>
    <x v="0"/>
    <s v="VS"/>
    <s v="F326VSSH3132"/>
    <x v="0"/>
    <n v="0"/>
    <n v="1200094"/>
    <x v="25"/>
    <x v="25"/>
    <x v="1"/>
    <x v="1"/>
    <x v="19"/>
    <x v="122"/>
    <x v="3"/>
    <x v="2"/>
    <m/>
    <s v="Rotary Print"/>
    <x v="3"/>
    <s v="NYD"/>
    <n v="147.32"/>
    <n v="131"/>
    <s v="6158066640/1"/>
    <s v="Mtrs"/>
    <x v="170"/>
    <x v="0"/>
    <x v="175"/>
    <x v="0"/>
    <n v="1000"/>
    <n v="1000"/>
    <n v="80"/>
    <s v="Yes"/>
    <m/>
    <m/>
    <s v="Updated"/>
  </r>
  <r>
    <n v="1103"/>
    <x v="0"/>
    <s v="VS"/>
    <s v="F326VSSH3133"/>
    <x v="0"/>
    <n v="0"/>
    <n v="1200094"/>
    <x v="25"/>
    <x v="25"/>
    <x v="1"/>
    <x v="1"/>
    <x v="19"/>
    <x v="122"/>
    <x v="3"/>
    <x v="2"/>
    <m/>
    <s v="Rotary Print"/>
    <x v="3"/>
    <s v="NYD"/>
    <n v="147.32"/>
    <n v="131"/>
    <s v="6158066640/2"/>
    <s v="Mtrs"/>
    <x v="170"/>
    <x v="0"/>
    <x v="175"/>
    <x v="0"/>
    <n v="1000"/>
    <n v="1000"/>
    <n v="80"/>
    <s v="Yes"/>
    <m/>
    <m/>
    <s v="Updated"/>
  </r>
  <r>
    <n v="1104"/>
    <x v="0"/>
    <s v="VH"/>
    <s v="F326VXSH2641"/>
    <x v="0"/>
    <n v="0"/>
    <n v="1200094"/>
    <x v="25"/>
    <x v="25"/>
    <x v="1"/>
    <x v="65"/>
    <x v="76"/>
    <x v="127"/>
    <x v="21"/>
    <x v="28"/>
    <m/>
    <s v="White"/>
    <x v="4"/>
    <s v="NYD"/>
    <n v="142.24"/>
    <n v="110"/>
    <s v="6158066642/1"/>
    <s v="Mtrs"/>
    <x v="166"/>
    <x v="0"/>
    <x v="171"/>
    <x v="0"/>
    <n v="1000"/>
    <n v="1000"/>
    <n v="90"/>
    <s v="Yes"/>
    <m/>
    <m/>
    <m/>
  </r>
  <r>
    <n v="1105"/>
    <x v="0"/>
    <s v="VH"/>
    <s v="F326VXSH2642"/>
    <x v="0"/>
    <n v="0"/>
    <n v="1200094"/>
    <x v="25"/>
    <x v="25"/>
    <x v="1"/>
    <x v="65"/>
    <x v="76"/>
    <x v="127"/>
    <x v="21"/>
    <x v="28"/>
    <m/>
    <s v="Piece Dyed"/>
    <x v="1"/>
    <s v="NYD"/>
    <n v="142.24"/>
    <n v="110"/>
    <s v="6158066658/1"/>
    <s v="Mtrs"/>
    <x v="166"/>
    <x v="0"/>
    <x v="171"/>
    <x v="0"/>
    <n v="1000"/>
    <n v="1000"/>
    <n v="90"/>
    <s v="Yes"/>
    <m/>
    <m/>
    <m/>
  </r>
  <r>
    <n v="1106"/>
    <x v="0"/>
    <s v="VH"/>
    <s v="F326VXSH2643"/>
    <x v="0"/>
    <n v="0"/>
    <n v="1200094"/>
    <x v="25"/>
    <x v="25"/>
    <x v="1"/>
    <x v="65"/>
    <x v="76"/>
    <x v="127"/>
    <x v="21"/>
    <x v="28"/>
    <m/>
    <s v="Piece Dyed"/>
    <x v="1"/>
    <s v="NYD"/>
    <n v="142.24"/>
    <n v="110"/>
    <s v="6158066658/2"/>
    <s v="Mtrs"/>
    <x v="166"/>
    <x v="0"/>
    <x v="171"/>
    <x v="0"/>
    <n v="1000"/>
    <n v="1000"/>
    <n v="90"/>
    <s v="Yes"/>
    <m/>
    <m/>
    <m/>
  </r>
  <r>
    <n v="1107"/>
    <x v="0"/>
    <s v="VH"/>
    <s v="F326VXSH2644"/>
    <x v="0"/>
    <n v="0"/>
    <n v="1200094"/>
    <x v="25"/>
    <x v="25"/>
    <x v="1"/>
    <x v="65"/>
    <x v="76"/>
    <x v="127"/>
    <x v="21"/>
    <x v="28"/>
    <m/>
    <s v="Piece Dyed"/>
    <x v="1"/>
    <s v="NYD"/>
    <n v="142.24"/>
    <n v="110"/>
    <s v="6158066658/3"/>
    <s v="Mtrs"/>
    <x v="166"/>
    <x v="0"/>
    <x v="171"/>
    <x v="0"/>
    <n v="1000"/>
    <n v="1000"/>
    <n v="90"/>
    <s v="Yes"/>
    <m/>
    <m/>
    <m/>
  </r>
  <r>
    <n v="1108"/>
    <x v="0"/>
    <s v="VH"/>
    <s v="F326VXSH2645"/>
    <x v="0"/>
    <n v="0"/>
    <n v="1200094"/>
    <x v="25"/>
    <x v="25"/>
    <x v="1"/>
    <x v="65"/>
    <x v="76"/>
    <x v="127"/>
    <x v="21"/>
    <x v="28"/>
    <m/>
    <s v="Piece Dyed"/>
    <x v="1"/>
    <s v="NYD"/>
    <n v="142.24"/>
    <n v="110"/>
    <s v="6158066658/4"/>
    <s v="Mtrs"/>
    <x v="166"/>
    <x v="0"/>
    <x v="171"/>
    <x v="0"/>
    <n v="1000"/>
    <n v="1000"/>
    <n v="90"/>
    <s v="Yes"/>
    <m/>
    <m/>
    <m/>
  </r>
  <r>
    <n v="1109"/>
    <x v="0"/>
    <s v="VH"/>
    <s v="F326VXSH2646"/>
    <x v="0"/>
    <n v="0"/>
    <n v="1200094"/>
    <x v="25"/>
    <x v="25"/>
    <x v="1"/>
    <x v="65"/>
    <x v="76"/>
    <x v="127"/>
    <x v="21"/>
    <x v="28"/>
    <m/>
    <s v="Piece Dyed"/>
    <x v="1"/>
    <s v="NYD"/>
    <n v="142.24"/>
    <n v="110"/>
    <s v="6158066658/5"/>
    <s v="Mtrs"/>
    <x v="166"/>
    <x v="0"/>
    <x v="171"/>
    <x v="0"/>
    <n v="1000"/>
    <n v="1000"/>
    <n v="90"/>
    <s v="Yes"/>
    <m/>
    <m/>
    <m/>
  </r>
  <r>
    <n v="1110"/>
    <x v="0"/>
    <s v="VH"/>
    <s v="F326VXSH1208"/>
    <x v="0"/>
    <n v="0"/>
    <n v="1200094"/>
    <x v="25"/>
    <x v="25"/>
    <x v="1"/>
    <x v="1"/>
    <x v="19"/>
    <x v="122"/>
    <x v="3"/>
    <x v="27"/>
    <m/>
    <s v="Digital Print"/>
    <x v="2"/>
    <s v="NYD"/>
    <n v="147.32"/>
    <n v="131"/>
    <s v="6158066782/1"/>
    <s v="Mtrs"/>
    <x v="171"/>
    <x v="0"/>
    <x v="176"/>
    <x v="0"/>
    <n v="1000"/>
    <n v="500"/>
    <n v="80"/>
    <s v="Yes"/>
    <m/>
    <m/>
    <s v="Updated"/>
  </r>
  <r>
    <n v="1111"/>
    <x v="0"/>
    <s v="VH"/>
    <s v="F326VXSH1209"/>
    <x v="0"/>
    <n v="0"/>
    <n v="1200094"/>
    <x v="25"/>
    <x v="25"/>
    <x v="1"/>
    <x v="1"/>
    <x v="19"/>
    <x v="122"/>
    <x v="3"/>
    <x v="27"/>
    <m/>
    <s v="Digital Print"/>
    <x v="2"/>
    <s v="NYD"/>
    <n v="147.32"/>
    <n v="131"/>
    <s v="6158066786/1"/>
    <s v="Mtrs"/>
    <x v="171"/>
    <x v="0"/>
    <x v="176"/>
    <x v="0"/>
    <n v="1000"/>
    <n v="500"/>
    <n v="80"/>
    <s v="Yes"/>
    <m/>
    <m/>
    <s v="Updated"/>
  </r>
  <r>
    <n v="1112"/>
    <x v="0"/>
    <s v="VH"/>
    <s v="F326VXSH1212"/>
    <x v="0"/>
    <n v="0"/>
    <n v="1200094"/>
    <x v="25"/>
    <x v="25"/>
    <x v="1"/>
    <x v="1"/>
    <x v="19"/>
    <x v="122"/>
    <x v="3"/>
    <x v="2"/>
    <m/>
    <s v="Digital Print"/>
    <x v="2"/>
    <s v="NYD"/>
    <n v="147.32"/>
    <n v="131"/>
    <s v="6158066784/1"/>
    <s v="Mtrs"/>
    <x v="167"/>
    <x v="0"/>
    <x v="172"/>
    <x v="0"/>
    <n v="1000"/>
    <n v="500"/>
    <n v="80"/>
    <s v="Yes"/>
    <m/>
    <m/>
    <s v="Updated"/>
  </r>
  <r>
    <n v="1113"/>
    <x v="0"/>
    <s v="VH"/>
    <s v="F326VXSH1213"/>
    <x v="0"/>
    <n v="0"/>
    <n v="1200094"/>
    <x v="25"/>
    <x v="25"/>
    <x v="1"/>
    <x v="1"/>
    <x v="19"/>
    <x v="122"/>
    <x v="3"/>
    <x v="27"/>
    <m/>
    <s v="Digital Print"/>
    <x v="2"/>
    <s v="NYD"/>
    <n v="147.32"/>
    <n v="131"/>
    <s v="6158066787/1"/>
    <s v="Mtrs"/>
    <x v="171"/>
    <x v="0"/>
    <x v="176"/>
    <x v="0"/>
    <n v="1000"/>
    <n v="500"/>
    <n v="80"/>
    <s v="Yes"/>
    <m/>
    <m/>
    <s v="Updated"/>
  </r>
  <r>
    <n v="1114"/>
    <x v="0"/>
    <s v="VD"/>
    <s v="F326VDSH0919"/>
    <x v="0"/>
    <n v="0"/>
    <n v="1200094"/>
    <x v="25"/>
    <x v="25"/>
    <x v="1"/>
    <x v="66"/>
    <x v="77"/>
    <x v="128"/>
    <x v="20"/>
    <x v="2"/>
    <m/>
    <s v="Digital Print"/>
    <x v="2"/>
    <s v="NYD"/>
    <n v="147.32"/>
    <n v="116"/>
    <s v="6158066069/1"/>
    <s v="Mtrs"/>
    <x v="105"/>
    <x v="0"/>
    <x v="106"/>
    <x v="0"/>
    <n v="8000"/>
    <n v="1000"/>
    <n v="80"/>
    <s v="Yes"/>
    <m/>
    <m/>
    <m/>
  </r>
  <r>
    <n v="1115"/>
    <x v="0"/>
    <s v="VD"/>
    <s v="F326VDSH0920"/>
    <x v="0"/>
    <n v="0"/>
    <n v="1200094"/>
    <x v="25"/>
    <x v="25"/>
    <x v="1"/>
    <x v="66"/>
    <x v="77"/>
    <x v="128"/>
    <x v="20"/>
    <x v="2"/>
    <m/>
    <s v="Digital Print"/>
    <x v="2"/>
    <s v="NYD"/>
    <n v="147.32"/>
    <n v="116"/>
    <s v="6158066070/1"/>
    <s v="Mtrs"/>
    <x v="105"/>
    <x v="0"/>
    <x v="106"/>
    <x v="0"/>
    <n v="8000"/>
    <n v="1000"/>
    <n v="80"/>
    <s v="Yes"/>
    <m/>
    <m/>
    <m/>
  </r>
  <r>
    <n v="1116"/>
    <x v="0"/>
    <s v="VD"/>
    <s v="F326VDSH3745"/>
    <x v="0"/>
    <n v="0"/>
    <n v="1200094"/>
    <x v="25"/>
    <x v="25"/>
    <x v="1"/>
    <x v="1"/>
    <x v="1"/>
    <x v="125"/>
    <x v="20"/>
    <x v="2"/>
    <m/>
    <s v="Rotary Print"/>
    <x v="3"/>
    <s v="NYD"/>
    <n v="147.32"/>
    <n v="114"/>
    <s v="6158067936/1"/>
    <s v="Mtrs"/>
    <x v="172"/>
    <x v="0"/>
    <x v="177"/>
    <x v="0"/>
    <n v="1000"/>
    <n v="1000"/>
    <n v="80"/>
    <s v="Yes"/>
    <m/>
    <m/>
    <s v="Updated"/>
  </r>
  <r>
    <n v="1117"/>
    <x v="0"/>
    <s v="VD"/>
    <s v="F326VDSH3746"/>
    <x v="0"/>
    <n v="0"/>
    <n v="1200094"/>
    <x v="25"/>
    <x v="25"/>
    <x v="1"/>
    <x v="1"/>
    <x v="1"/>
    <x v="125"/>
    <x v="20"/>
    <x v="2"/>
    <m/>
    <s v="Rotary Print"/>
    <x v="3"/>
    <s v="NYD"/>
    <n v="147.32"/>
    <n v="114"/>
    <s v="6158067936/2"/>
    <s v="Mtrs"/>
    <x v="172"/>
    <x v="0"/>
    <x v="177"/>
    <x v="0"/>
    <n v="1000"/>
    <n v="1000"/>
    <n v="80"/>
    <s v="Yes"/>
    <m/>
    <m/>
    <s v="Updated"/>
  </r>
  <r>
    <n v="1118"/>
    <x v="0"/>
    <s v="VD"/>
    <s v="F326VDSH3747"/>
    <x v="0"/>
    <n v="0"/>
    <n v="1200094"/>
    <x v="25"/>
    <x v="25"/>
    <x v="1"/>
    <x v="1"/>
    <x v="1"/>
    <x v="125"/>
    <x v="20"/>
    <x v="2"/>
    <m/>
    <s v="Digital Print"/>
    <x v="2"/>
    <s v="NYD"/>
    <n v="147.32"/>
    <n v="114"/>
    <s v="6158067934/1"/>
    <s v="Mtrs"/>
    <x v="61"/>
    <x v="0"/>
    <x v="63"/>
    <x v="0"/>
    <n v="1000"/>
    <n v="500"/>
    <n v="80"/>
    <s v="Yes"/>
    <m/>
    <m/>
    <s v="Updated"/>
  </r>
  <r>
    <n v="1119"/>
    <x v="0"/>
    <s v="VD"/>
    <s v="F326VDSH3748"/>
    <x v="0"/>
    <n v="0"/>
    <n v="1200094"/>
    <x v="25"/>
    <x v="25"/>
    <x v="1"/>
    <x v="1"/>
    <x v="1"/>
    <x v="125"/>
    <x v="20"/>
    <x v="27"/>
    <m/>
    <s v="Digital Print"/>
    <x v="2"/>
    <s v="NYD"/>
    <n v="147.32"/>
    <n v="114"/>
    <s v="6158067994/1"/>
    <s v="Mtrs"/>
    <x v="161"/>
    <x v="0"/>
    <x v="166"/>
    <x v="0"/>
    <n v="1000"/>
    <n v="500"/>
    <n v="80"/>
    <s v="Yes"/>
    <m/>
    <m/>
    <s v="Updated"/>
  </r>
  <r>
    <n v="1120"/>
    <x v="0"/>
    <s v="VD"/>
    <s v="F326VDSH3749"/>
    <x v="0"/>
    <n v="0"/>
    <n v="1200094"/>
    <x v="25"/>
    <x v="25"/>
    <x v="1"/>
    <x v="1"/>
    <x v="1"/>
    <x v="125"/>
    <x v="20"/>
    <x v="2"/>
    <m/>
    <s v="Rotary Print"/>
    <x v="3"/>
    <s v="NYD"/>
    <n v="147.32"/>
    <n v="114"/>
    <s v="6158067945/1"/>
    <s v="Mtrs"/>
    <x v="172"/>
    <x v="0"/>
    <x v="177"/>
    <x v="0"/>
    <n v="1000"/>
    <n v="1000"/>
    <n v="80"/>
    <s v="Yes"/>
    <m/>
    <m/>
    <s v="Updated"/>
  </r>
  <r>
    <n v="1121"/>
    <x v="0"/>
    <s v="VD"/>
    <s v="F326VDSH3750"/>
    <x v="0"/>
    <n v="0"/>
    <n v="1200094"/>
    <x v="25"/>
    <x v="25"/>
    <x v="1"/>
    <x v="1"/>
    <x v="1"/>
    <x v="125"/>
    <x v="20"/>
    <x v="2"/>
    <m/>
    <s v="Rotary Print"/>
    <x v="3"/>
    <s v="NYD"/>
    <n v="147.32"/>
    <n v="114"/>
    <s v="6158067945/2"/>
    <s v="Mtrs"/>
    <x v="172"/>
    <x v="0"/>
    <x v="177"/>
    <x v="0"/>
    <n v="1000"/>
    <n v="1000"/>
    <n v="80"/>
    <s v="Yes"/>
    <m/>
    <m/>
    <s v="Updated"/>
  </r>
  <r>
    <n v="1122"/>
    <x v="0"/>
    <s v="VD"/>
    <s v="F326VDSH3751"/>
    <x v="0"/>
    <n v="0"/>
    <n v="1200094"/>
    <x v="25"/>
    <x v="25"/>
    <x v="1"/>
    <x v="1"/>
    <x v="1"/>
    <x v="125"/>
    <x v="20"/>
    <x v="2"/>
    <m/>
    <s v="Rotary Print"/>
    <x v="3"/>
    <s v="NYD"/>
    <n v="147.32"/>
    <n v="114"/>
    <s v="6158067945/3"/>
    <s v="Mtrs"/>
    <x v="172"/>
    <x v="0"/>
    <x v="177"/>
    <x v="0"/>
    <n v="1000"/>
    <n v="1000"/>
    <n v="80"/>
    <s v="Yes"/>
    <m/>
    <m/>
    <s v="Updated"/>
  </r>
  <r>
    <n v="1123"/>
    <x v="0"/>
    <s v="VD"/>
    <s v="F326VDSH3752"/>
    <x v="0"/>
    <n v="0"/>
    <n v="1200094"/>
    <x v="25"/>
    <x v="25"/>
    <x v="1"/>
    <x v="1"/>
    <x v="1"/>
    <x v="125"/>
    <x v="20"/>
    <x v="2"/>
    <m/>
    <s v="Rotary Print"/>
    <x v="3"/>
    <s v="NYD"/>
    <n v="147.32"/>
    <n v="114"/>
    <s v="6158067939/1"/>
    <s v="Mtrs"/>
    <x v="172"/>
    <x v="0"/>
    <x v="177"/>
    <x v="0"/>
    <n v="1000"/>
    <n v="1000"/>
    <n v="80"/>
    <s v="Yes"/>
    <m/>
    <m/>
    <s v="Updated"/>
  </r>
  <r>
    <n v="1124"/>
    <x v="0"/>
    <s v="VD"/>
    <s v="F326VDSH3753"/>
    <x v="0"/>
    <n v="0"/>
    <n v="1200094"/>
    <x v="25"/>
    <x v="25"/>
    <x v="1"/>
    <x v="1"/>
    <x v="1"/>
    <x v="125"/>
    <x v="20"/>
    <x v="2"/>
    <m/>
    <s v="Rotary Print"/>
    <x v="3"/>
    <s v="NYD"/>
    <n v="147.32"/>
    <n v="114"/>
    <s v="6158067939/2"/>
    <s v="Mtrs"/>
    <x v="172"/>
    <x v="0"/>
    <x v="177"/>
    <x v="0"/>
    <n v="1000"/>
    <n v="1000"/>
    <n v="80"/>
    <s v="Yes"/>
    <m/>
    <m/>
    <s v="Updated"/>
  </r>
  <r>
    <n v="1125"/>
    <x v="0"/>
    <s v="VH"/>
    <s v="F326VXSH3945"/>
    <x v="0"/>
    <n v="0"/>
    <n v="1200094"/>
    <x v="25"/>
    <x v="25"/>
    <x v="1"/>
    <x v="1"/>
    <x v="75"/>
    <x v="124"/>
    <x v="7"/>
    <x v="2"/>
    <m/>
    <s v="Digital Print"/>
    <x v="2"/>
    <s v="NYD"/>
    <n v="142.24"/>
    <n v="126"/>
    <s v="6158069042/1"/>
    <s v="Mtrs"/>
    <x v="156"/>
    <x v="0"/>
    <x v="161"/>
    <x v="0"/>
    <n v="1000"/>
    <n v="500"/>
    <n v="80"/>
    <s v="Yes"/>
    <m/>
    <m/>
    <s v="Updated"/>
  </r>
  <r>
    <n v="1126"/>
    <x v="0"/>
    <s v="VH"/>
    <s v="F326VXSH3946"/>
    <x v="0"/>
    <n v="0"/>
    <n v="1200094"/>
    <x v="25"/>
    <x v="25"/>
    <x v="1"/>
    <x v="1"/>
    <x v="75"/>
    <x v="124"/>
    <x v="7"/>
    <x v="2"/>
    <m/>
    <s v="Digital Print"/>
    <x v="2"/>
    <s v="NYD"/>
    <n v="142.24"/>
    <n v="126"/>
    <s v="6158069045/1"/>
    <s v="Mtrs"/>
    <x v="156"/>
    <x v="0"/>
    <x v="161"/>
    <x v="0"/>
    <n v="1000"/>
    <n v="500"/>
    <n v="80"/>
    <s v="Yes"/>
    <m/>
    <m/>
    <s v="Updated"/>
  </r>
  <r>
    <n v="1127"/>
    <x v="0"/>
    <s v="VD"/>
    <s v="F326VDSH4006"/>
    <x v="0"/>
    <n v="0"/>
    <n v="1200094"/>
    <x v="25"/>
    <x v="25"/>
    <x v="1"/>
    <x v="1"/>
    <x v="1"/>
    <x v="125"/>
    <x v="20"/>
    <x v="2"/>
    <m/>
    <s v="Digital Print"/>
    <x v="2"/>
    <s v="NYD"/>
    <n v="147.32"/>
    <n v="114"/>
    <s v="6158069048/1"/>
    <s v="Mtrs"/>
    <x v="61"/>
    <x v="0"/>
    <x v="63"/>
    <x v="0"/>
    <n v="1000"/>
    <n v="500"/>
    <n v="80"/>
    <s v="Yes"/>
    <m/>
    <m/>
    <s v="Updated"/>
  </r>
  <r>
    <n v="1128"/>
    <x v="0"/>
    <s v="VD"/>
    <s v="F326VDSH4009"/>
    <x v="0"/>
    <n v="0"/>
    <n v="1200094"/>
    <x v="25"/>
    <x v="25"/>
    <x v="1"/>
    <x v="1"/>
    <x v="1"/>
    <x v="125"/>
    <x v="20"/>
    <x v="2"/>
    <m/>
    <s v="Digital Print"/>
    <x v="2"/>
    <s v="NYD"/>
    <n v="147.32"/>
    <n v="114"/>
    <s v="6158069050/1"/>
    <s v="Mtrs"/>
    <x v="61"/>
    <x v="0"/>
    <x v="63"/>
    <x v="0"/>
    <n v="1000"/>
    <n v="500"/>
    <n v="80"/>
    <s v="Yes"/>
    <m/>
    <m/>
    <s v="Updated"/>
  </r>
  <r>
    <n v="1129"/>
    <x v="0"/>
    <s v="VD"/>
    <s v="F326VDSH4007"/>
    <x v="0"/>
    <n v="0"/>
    <n v="1200094"/>
    <x v="25"/>
    <x v="25"/>
    <x v="1"/>
    <x v="1"/>
    <x v="1"/>
    <x v="125"/>
    <x v="20"/>
    <x v="2"/>
    <m/>
    <s v="Digital Print"/>
    <x v="2"/>
    <s v="NYD"/>
    <n v="147.32"/>
    <n v="114"/>
    <s v="6158069054/1"/>
    <s v="Mtrs"/>
    <x v="61"/>
    <x v="0"/>
    <x v="63"/>
    <x v="0"/>
    <n v="1000"/>
    <n v="500"/>
    <n v="80"/>
    <s v="Yes"/>
    <m/>
    <m/>
    <s v="Updated"/>
  </r>
  <r>
    <n v="1130"/>
    <x v="0"/>
    <s v="VD"/>
    <s v="F326VDSH4010"/>
    <x v="0"/>
    <n v="0"/>
    <n v="1200094"/>
    <x v="25"/>
    <x v="25"/>
    <x v="1"/>
    <x v="1"/>
    <x v="1"/>
    <x v="125"/>
    <x v="20"/>
    <x v="2"/>
    <m/>
    <s v="Digital Print"/>
    <x v="2"/>
    <s v="NYD"/>
    <n v="147.32"/>
    <n v="114"/>
    <s v="6158069056/1"/>
    <s v="Mtrs"/>
    <x v="61"/>
    <x v="0"/>
    <x v="63"/>
    <x v="0"/>
    <n v="1000"/>
    <n v="500"/>
    <n v="80"/>
    <s v="Yes"/>
    <m/>
    <m/>
    <s v="Updated"/>
  </r>
  <r>
    <n v="1131"/>
    <x v="0"/>
    <s v="VD"/>
    <s v="F326VDSH4008"/>
    <x v="0"/>
    <n v="0"/>
    <n v="1200094"/>
    <x v="25"/>
    <x v="25"/>
    <x v="1"/>
    <x v="1"/>
    <x v="1"/>
    <x v="125"/>
    <x v="20"/>
    <x v="2"/>
    <m/>
    <s v="Digital Print"/>
    <x v="2"/>
    <s v="NYD"/>
    <n v="147.32"/>
    <n v="114"/>
    <s v="6158069057/1"/>
    <s v="Mtrs"/>
    <x v="61"/>
    <x v="0"/>
    <x v="63"/>
    <x v="0"/>
    <n v="1000"/>
    <n v="500"/>
    <n v="80"/>
    <s v="Yes"/>
    <m/>
    <m/>
    <s v="Updated"/>
  </r>
  <r>
    <n v="1132"/>
    <x v="0"/>
    <s v="VD"/>
    <s v="F326VDSH4011"/>
    <x v="0"/>
    <n v="0"/>
    <n v="1200094"/>
    <x v="25"/>
    <x v="25"/>
    <x v="1"/>
    <x v="1"/>
    <x v="1"/>
    <x v="125"/>
    <x v="20"/>
    <x v="2"/>
    <m/>
    <s v="Digital Print"/>
    <x v="2"/>
    <s v="NYD"/>
    <n v="147.32"/>
    <n v="114"/>
    <s v="6158069059/1"/>
    <s v="Mtrs"/>
    <x v="61"/>
    <x v="0"/>
    <x v="63"/>
    <x v="0"/>
    <n v="1000"/>
    <n v="500"/>
    <n v="80"/>
    <s v="Yes"/>
    <m/>
    <m/>
    <s v="Updated"/>
  </r>
  <r>
    <n v="1133"/>
    <x v="0"/>
    <s v="VD"/>
    <s v="F326VDSH4012"/>
    <x v="0"/>
    <n v="0"/>
    <n v="1200094"/>
    <x v="25"/>
    <x v="25"/>
    <x v="1"/>
    <x v="1"/>
    <x v="1"/>
    <x v="125"/>
    <x v="20"/>
    <x v="2"/>
    <m/>
    <s v="Rotary Print"/>
    <x v="3"/>
    <s v="NYD"/>
    <n v="147.32"/>
    <n v="114"/>
    <s v="6158069062/1"/>
    <s v="Mtrs"/>
    <x v="172"/>
    <x v="0"/>
    <x v="177"/>
    <x v="0"/>
    <n v="1000"/>
    <n v="1000"/>
    <n v="80"/>
    <s v="Yes"/>
    <m/>
    <m/>
    <s v="Updated"/>
  </r>
  <r>
    <n v="1134"/>
    <x v="0"/>
    <s v="VD"/>
    <s v="F326VDSH4013"/>
    <x v="0"/>
    <n v="0"/>
    <n v="1200094"/>
    <x v="25"/>
    <x v="25"/>
    <x v="1"/>
    <x v="1"/>
    <x v="1"/>
    <x v="125"/>
    <x v="20"/>
    <x v="2"/>
    <m/>
    <s v="Rotary Print"/>
    <x v="3"/>
    <s v="NYD"/>
    <n v="147.32"/>
    <n v="114"/>
    <s v="6158069063/1"/>
    <s v="Mtrs"/>
    <x v="172"/>
    <x v="0"/>
    <x v="177"/>
    <x v="0"/>
    <n v="1000"/>
    <n v="1000"/>
    <n v="80"/>
    <s v="Yes"/>
    <m/>
    <m/>
    <s v="Updated"/>
  </r>
  <r>
    <n v="1135"/>
    <x v="0"/>
    <s v="VD"/>
    <s v="F326VDSH4014"/>
    <x v="0"/>
    <n v="0"/>
    <n v="1200094"/>
    <x v="25"/>
    <x v="25"/>
    <x v="1"/>
    <x v="1"/>
    <x v="1"/>
    <x v="125"/>
    <x v="20"/>
    <x v="2"/>
    <m/>
    <s v="Rotary Print"/>
    <x v="3"/>
    <s v="NYD"/>
    <n v="147.32"/>
    <n v="114"/>
    <s v="6158069072/1"/>
    <s v="Mtrs"/>
    <x v="172"/>
    <x v="0"/>
    <x v="177"/>
    <x v="0"/>
    <n v="1000"/>
    <n v="1000"/>
    <n v="80"/>
    <s v="Yes"/>
    <m/>
    <m/>
    <s v="Updated"/>
  </r>
  <r>
    <n v="1136"/>
    <x v="0"/>
    <s v="VD"/>
    <s v="F326VDSH4018"/>
    <x v="0"/>
    <n v="0"/>
    <n v="1200094"/>
    <x v="25"/>
    <x v="25"/>
    <x v="1"/>
    <x v="1"/>
    <x v="1"/>
    <x v="125"/>
    <x v="20"/>
    <x v="2"/>
    <m/>
    <s v="Rotary Print"/>
    <x v="3"/>
    <s v="NYD"/>
    <n v="147.32"/>
    <n v="114"/>
    <s v="6158069072/2"/>
    <s v="Mtrs"/>
    <x v="172"/>
    <x v="0"/>
    <x v="177"/>
    <x v="0"/>
    <n v="1000"/>
    <n v="1000"/>
    <n v="80"/>
    <s v="Yes"/>
    <m/>
    <m/>
    <s v="Updated"/>
  </r>
  <r>
    <n v="1137"/>
    <x v="0"/>
    <s v="VD"/>
    <s v="F326VDSH4015"/>
    <x v="0"/>
    <n v="0"/>
    <n v="1200094"/>
    <x v="25"/>
    <x v="25"/>
    <x v="1"/>
    <x v="1"/>
    <x v="1"/>
    <x v="125"/>
    <x v="20"/>
    <x v="2"/>
    <m/>
    <s v="Rotary Print"/>
    <x v="3"/>
    <s v="NYD"/>
    <n v="147.32"/>
    <n v="114"/>
    <s v="6158069076/1"/>
    <s v="Mtrs"/>
    <x v="172"/>
    <x v="0"/>
    <x v="177"/>
    <x v="0"/>
    <n v="1000"/>
    <n v="1000"/>
    <n v="80"/>
    <s v="Yes"/>
    <m/>
    <m/>
    <s v="Updated"/>
  </r>
  <r>
    <n v="1138"/>
    <x v="0"/>
    <s v="VD"/>
    <s v="F326VDSH4017"/>
    <x v="0"/>
    <n v="0"/>
    <n v="1200094"/>
    <x v="25"/>
    <x v="25"/>
    <x v="1"/>
    <x v="1"/>
    <x v="1"/>
    <x v="125"/>
    <x v="20"/>
    <x v="2"/>
    <m/>
    <s v="Rotary Print"/>
    <x v="3"/>
    <s v="NYD"/>
    <n v="147.32"/>
    <n v="114"/>
    <s v="6158069076/2"/>
    <s v="Mtrs"/>
    <x v="172"/>
    <x v="0"/>
    <x v="177"/>
    <x v="0"/>
    <n v="1000"/>
    <n v="1000"/>
    <n v="80"/>
    <s v="Yes"/>
    <m/>
    <m/>
    <s v="Updated"/>
  </r>
  <r>
    <n v="1139"/>
    <x v="0"/>
    <s v="VD"/>
    <s v="F326VDSH4019"/>
    <x v="0"/>
    <n v="0"/>
    <n v="1200094"/>
    <x v="25"/>
    <x v="25"/>
    <x v="1"/>
    <x v="1"/>
    <x v="1"/>
    <x v="125"/>
    <x v="20"/>
    <x v="2"/>
    <m/>
    <s v="Rotary Print"/>
    <x v="3"/>
    <s v="NYD"/>
    <n v="147.32"/>
    <n v="114"/>
    <s v="6158069076/3"/>
    <s v="Mtrs"/>
    <x v="172"/>
    <x v="0"/>
    <x v="177"/>
    <x v="0"/>
    <n v="1000"/>
    <n v="1000"/>
    <n v="80"/>
    <s v="Yes"/>
    <m/>
    <m/>
    <s v="Updated"/>
  </r>
  <r>
    <n v="1140"/>
    <x v="0"/>
    <s v="VD"/>
    <s v="F326VDSH4016"/>
    <x v="0"/>
    <n v="0"/>
    <n v="1200094"/>
    <x v="25"/>
    <x v="25"/>
    <x v="1"/>
    <x v="1"/>
    <x v="1"/>
    <x v="125"/>
    <x v="20"/>
    <x v="2"/>
    <m/>
    <s v="Rotary Print"/>
    <x v="3"/>
    <s v="NYD"/>
    <n v="147.32"/>
    <n v="114"/>
    <s v="6158069080/1"/>
    <s v="Mtrs"/>
    <x v="172"/>
    <x v="0"/>
    <x v="177"/>
    <x v="0"/>
    <n v="1000"/>
    <n v="1000"/>
    <n v="80"/>
    <s v="Yes"/>
    <m/>
    <m/>
    <s v="Updated"/>
  </r>
  <r>
    <n v="1141"/>
    <x v="0"/>
    <s v="VD"/>
    <s v="F326VDSH4020"/>
    <x v="0"/>
    <n v="0"/>
    <n v="1200094"/>
    <x v="25"/>
    <x v="25"/>
    <x v="1"/>
    <x v="1"/>
    <x v="1"/>
    <x v="125"/>
    <x v="20"/>
    <x v="2"/>
    <m/>
    <s v="Rotary Print"/>
    <x v="3"/>
    <s v="NYD"/>
    <n v="147.32"/>
    <n v="114"/>
    <s v="6158069080/2"/>
    <s v="Mtrs"/>
    <x v="172"/>
    <x v="0"/>
    <x v="177"/>
    <x v="0"/>
    <n v="1000"/>
    <n v="1000"/>
    <n v="80"/>
    <s v="Yes"/>
    <m/>
    <m/>
    <s v="Updated"/>
  </r>
  <r>
    <n v="1142"/>
    <x v="0"/>
    <s v="VH"/>
    <s v="F326VXSH3640"/>
    <x v="0"/>
    <n v="0"/>
    <n v="1200094"/>
    <x v="25"/>
    <x v="25"/>
    <x v="1"/>
    <x v="1"/>
    <x v="78"/>
    <x v="129"/>
    <x v="2"/>
    <x v="2"/>
    <m/>
    <s v="Yarn Dyed"/>
    <x v="0"/>
    <s v="YD"/>
    <n v="147.32"/>
    <n v="125"/>
    <s v="3010288276/1"/>
    <s v="Mtrs"/>
    <x v="173"/>
    <x v="0"/>
    <x v="178"/>
    <x v="0"/>
    <n v="1000"/>
    <n v="1000"/>
    <n v="80"/>
    <s v="NO"/>
    <m/>
    <m/>
    <s v="Updated"/>
  </r>
  <r>
    <n v="1143"/>
    <x v="0"/>
    <s v="VH"/>
    <s v="F326VXSH3641"/>
    <x v="0"/>
    <n v="0"/>
    <n v="1200094"/>
    <x v="25"/>
    <x v="25"/>
    <x v="1"/>
    <x v="1"/>
    <x v="78"/>
    <x v="129"/>
    <x v="2"/>
    <x v="2"/>
    <m/>
    <s v="Yarn Dyed"/>
    <x v="0"/>
    <s v="YD"/>
    <n v="147.32"/>
    <n v="125"/>
    <s v="3010288276/2"/>
    <s v="Mtrs"/>
    <x v="173"/>
    <x v="0"/>
    <x v="178"/>
    <x v="0"/>
    <n v="1000"/>
    <n v="1000"/>
    <n v="80"/>
    <s v="NO"/>
    <m/>
    <m/>
    <s v="Updated"/>
  </r>
  <r>
    <n v="1144"/>
    <x v="0"/>
    <s v="VH"/>
    <s v="F326VXSH2013"/>
    <x v="0"/>
    <n v="0"/>
    <n v="1200094"/>
    <x v="25"/>
    <x v="25"/>
    <x v="1"/>
    <x v="1"/>
    <x v="79"/>
    <x v="130"/>
    <x v="2"/>
    <x v="2"/>
    <m/>
    <s v="Piece Dyed"/>
    <x v="1"/>
    <s v="NYD"/>
    <n v="139.69999999999999"/>
    <n v="167"/>
    <s v="3010288278/1"/>
    <s v="Mtrs"/>
    <x v="166"/>
    <x v="0"/>
    <x v="171"/>
    <x v="0"/>
    <n v="5000"/>
    <n v="1000"/>
    <n v="80"/>
    <s v="NO"/>
    <m/>
    <m/>
    <s v="Updated"/>
  </r>
  <r>
    <n v="1145"/>
    <x v="0"/>
    <s v="VH"/>
    <s v="F326VHSH1076"/>
    <x v="0"/>
    <n v="0"/>
    <n v="1205440"/>
    <x v="26"/>
    <x v="26"/>
    <x v="0"/>
    <x v="35"/>
    <x v="80"/>
    <x v="131"/>
    <x v="2"/>
    <x v="4"/>
    <m/>
    <s v="Yarn Dyed"/>
    <x v="0"/>
    <s v="YD"/>
    <n v="130"/>
    <n v="131.51"/>
    <s v="HL2025-15629N"/>
    <s v="Mtrs"/>
    <x v="174"/>
    <x v="0"/>
    <x v="179"/>
    <x v="0"/>
    <n v="1000"/>
    <m/>
    <n v="120"/>
    <s v="NO"/>
    <s v="Lead days based on Yarn availability"/>
    <m/>
    <m/>
  </r>
  <r>
    <n v="1146"/>
    <x v="0"/>
    <s v="VH"/>
    <s v="F326VHSH1077"/>
    <x v="0"/>
    <n v="0"/>
    <n v="1205440"/>
    <x v="26"/>
    <x v="26"/>
    <x v="0"/>
    <x v="35"/>
    <x v="80"/>
    <x v="131"/>
    <x v="2"/>
    <x v="4"/>
    <m/>
    <s v="Yarn Dyed"/>
    <x v="0"/>
    <s v="YD"/>
    <n v="130"/>
    <n v="131.51"/>
    <s v="HL2025-15631N/15632N/DF25-12437KM"/>
    <s v="Mtrs"/>
    <x v="174"/>
    <x v="0"/>
    <x v="179"/>
    <x v="0"/>
    <n v="1000"/>
    <m/>
    <n v="120"/>
    <s v="NO"/>
    <s v="Lead days based on Yarn availability"/>
    <m/>
    <m/>
  </r>
  <r>
    <n v="1147"/>
    <x v="0"/>
    <s v="VH"/>
    <s v="F326VHSH1078"/>
    <x v="0"/>
    <n v="0"/>
    <n v="1205440"/>
    <x v="26"/>
    <x v="26"/>
    <x v="0"/>
    <x v="35"/>
    <x v="80"/>
    <x v="131"/>
    <x v="22"/>
    <x v="4"/>
    <m/>
    <s v="Yarn Dyed"/>
    <x v="0"/>
    <s v="YD"/>
    <n v="130"/>
    <n v="131.51"/>
    <s v="HL2025-15633N"/>
    <s v="Mtrs"/>
    <x v="174"/>
    <x v="0"/>
    <x v="179"/>
    <x v="0"/>
    <n v="1000"/>
    <m/>
    <n v="120"/>
    <s v="NO"/>
    <s v="Lead days based on Yarn availability"/>
    <m/>
    <m/>
  </r>
  <r>
    <n v="1148"/>
    <x v="0"/>
    <s v="VH"/>
    <s v="F326VHSH1079"/>
    <x v="0"/>
    <n v="0"/>
    <n v="1205440"/>
    <x v="26"/>
    <x v="26"/>
    <x v="0"/>
    <x v="35"/>
    <x v="80"/>
    <x v="131"/>
    <x v="11"/>
    <x v="4"/>
    <m/>
    <s v="Yarn Dyed"/>
    <x v="0"/>
    <s v="YD"/>
    <n v="130"/>
    <n v="131.51"/>
    <s v="HL2025-15634N/KF25-12438KM"/>
    <s v="Mtrs"/>
    <x v="174"/>
    <x v="0"/>
    <x v="179"/>
    <x v="0"/>
    <n v="1000"/>
    <m/>
    <n v="120"/>
    <s v="NO"/>
    <s v="Lead days based on Yarn availability"/>
    <m/>
    <m/>
  </r>
  <r>
    <n v="1149"/>
    <x v="0"/>
    <s v="VH"/>
    <s v="F326VHSH1080"/>
    <x v="0"/>
    <n v="0"/>
    <n v="1205440"/>
    <x v="26"/>
    <x v="26"/>
    <x v="0"/>
    <x v="35"/>
    <x v="80"/>
    <x v="131"/>
    <x v="22"/>
    <x v="4"/>
    <m/>
    <s v="Yarn Dyed"/>
    <x v="0"/>
    <s v="YD"/>
    <n v="130"/>
    <n v="131.51"/>
    <s v="HL2025-15635N"/>
    <s v="Mtrs"/>
    <x v="174"/>
    <x v="0"/>
    <x v="179"/>
    <x v="0"/>
    <n v="1000"/>
    <m/>
    <n v="120"/>
    <s v="NO"/>
    <s v="Lead days based on Yarn availability"/>
    <m/>
    <m/>
  </r>
  <r>
    <n v="1150"/>
    <x v="0"/>
    <s v="VH"/>
    <s v="F326VHSH1614"/>
    <x v="0"/>
    <n v="0"/>
    <n v="1205440"/>
    <x v="26"/>
    <x v="26"/>
    <x v="0"/>
    <x v="7"/>
    <x v="81"/>
    <x v="21"/>
    <x v="2"/>
    <x v="29"/>
    <m/>
    <s v="YDC"/>
    <x v="0"/>
    <s v="YD"/>
    <n v="130"/>
    <n v="107.43"/>
    <s v="HL2025-15870N/DQ25-12222KM"/>
    <s v="Mtrs"/>
    <x v="175"/>
    <x v="0"/>
    <x v="180"/>
    <x v="0"/>
    <n v="1000"/>
    <m/>
    <n v="120"/>
    <s v="NO"/>
    <s v="Lead days based on Yarn availability"/>
    <m/>
    <s v="Updated"/>
  </r>
  <r>
    <n v="1151"/>
    <x v="0"/>
    <s v="VH"/>
    <s v="F326VHSH1615"/>
    <x v="0"/>
    <n v="0"/>
    <n v="1205440"/>
    <x v="26"/>
    <x v="26"/>
    <x v="0"/>
    <x v="7"/>
    <x v="81"/>
    <x v="21"/>
    <x v="2"/>
    <x v="29"/>
    <m/>
    <s v="YDC"/>
    <x v="0"/>
    <s v="YD"/>
    <n v="130"/>
    <n v="107.43"/>
    <s v="HL2025-15869N"/>
    <s v="Mtrs"/>
    <x v="176"/>
    <x v="0"/>
    <x v="181"/>
    <x v="0"/>
    <n v="1000"/>
    <m/>
    <n v="120"/>
    <s v="NO"/>
    <s v="Lead days based on Yarn availability"/>
    <m/>
    <s v="Updated"/>
  </r>
  <r>
    <n v="1152"/>
    <x v="0"/>
    <s v="VH"/>
    <s v="F326VHSH1616"/>
    <x v="0"/>
    <n v="0"/>
    <n v="1205440"/>
    <x v="26"/>
    <x v="26"/>
    <x v="0"/>
    <x v="7"/>
    <x v="81"/>
    <x v="3"/>
    <x v="1"/>
    <x v="29"/>
    <m/>
    <s v="YDC"/>
    <x v="0"/>
    <s v="YD"/>
    <n v="130"/>
    <n v="98.11"/>
    <s v="HL2025-17548N"/>
    <s v="Mtrs"/>
    <x v="112"/>
    <x v="0"/>
    <x v="114"/>
    <x v="0"/>
    <n v="1000"/>
    <m/>
    <n v="120"/>
    <s v="NO"/>
    <s v="Lead days based on Yarn availability"/>
    <m/>
    <s v="Updated"/>
  </r>
  <r>
    <n v="1153"/>
    <x v="0"/>
    <s v="VH"/>
    <s v="F326VHSH1617"/>
    <x v="0"/>
    <n v="0"/>
    <n v="1205440"/>
    <x v="26"/>
    <x v="26"/>
    <x v="0"/>
    <x v="7"/>
    <x v="81"/>
    <x v="3"/>
    <x v="1"/>
    <x v="29"/>
    <m/>
    <s v="YDC"/>
    <x v="0"/>
    <s v="YD"/>
    <n v="130"/>
    <n v="98.11"/>
    <s v="HL2025-15872N"/>
    <s v="Mtrs"/>
    <x v="177"/>
    <x v="0"/>
    <x v="182"/>
    <x v="0"/>
    <n v="1000"/>
    <m/>
    <n v="120"/>
    <s v="NO"/>
    <s v="Lead days based on Yarn availability"/>
    <m/>
    <s v="Updated"/>
  </r>
  <r>
    <n v="1154"/>
    <x v="0"/>
    <s v="VH"/>
    <s v="F326VHSH1618"/>
    <x v="0"/>
    <n v="0"/>
    <n v="1205440"/>
    <x v="26"/>
    <x v="26"/>
    <x v="0"/>
    <x v="7"/>
    <x v="81"/>
    <x v="21"/>
    <x v="5"/>
    <x v="29"/>
    <m/>
    <s v="Yarn Dyed"/>
    <x v="0"/>
    <s v="YD"/>
    <n v="130"/>
    <n v="107.43"/>
    <s v="HL2025-15873N"/>
    <s v="Mtrs"/>
    <x v="178"/>
    <x v="0"/>
    <x v="183"/>
    <x v="0"/>
    <n v="1000"/>
    <m/>
    <n v="120"/>
    <s v="NO"/>
    <s v="Lead days based on Yarn availability"/>
    <m/>
    <s v="Updated"/>
  </r>
  <r>
    <n v="1155"/>
    <x v="0"/>
    <s v="VH"/>
    <s v="F326VHSH1619"/>
    <x v="0"/>
    <n v="0"/>
    <n v="1205440"/>
    <x v="26"/>
    <x v="26"/>
    <x v="0"/>
    <x v="7"/>
    <x v="81"/>
    <x v="21"/>
    <x v="5"/>
    <x v="29"/>
    <m/>
    <s v="Yarn Dyed"/>
    <x v="0"/>
    <s v="YD"/>
    <n v="130"/>
    <n v="107.43"/>
    <s v="HL2025-15874N"/>
    <s v="Mtrs"/>
    <x v="178"/>
    <x v="0"/>
    <x v="183"/>
    <x v="0"/>
    <n v="1000"/>
    <m/>
    <n v="120"/>
    <s v="NO"/>
    <s v="Lead days based on Yarn availability"/>
    <m/>
    <s v="Updated"/>
  </r>
  <r>
    <n v="1156"/>
    <x v="0"/>
    <s v="VH"/>
    <s v="F326VHSH1620"/>
    <x v="0"/>
    <n v="0"/>
    <n v="1205440"/>
    <x v="26"/>
    <x v="26"/>
    <x v="0"/>
    <x v="7"/>
    <x v="81"/>
    <x v="21"/>
    <x v="5"/>
    <x v="29"/>
    <m/>
    <s v="YDC"/>
    <x v="0"/>
    <s v="YD"/>
    <n v="130"/>
    <n v="107.43"/>
    <s v="HL2025-15875N"/>
    <s v="Mtrs"/>
    <x v="178"/>
    <x v="0"/>
    <x v="183"/>
    <x v="0"/>
    <n v="1000"/>
    <m/>
    <n v="120"/>
    <s v="NO"/>
    <s v="Lead days based on Yarn availability"/>
    <m/>
    <s v="Updated"/>
  </r>
  <r>
    <n v="1157"/>
    <x v="0"/>
    <s v="VH"/>
    <s v="F326VHSH1621"/>
    <x v="0"/>
    <n v="0"/>
    <n v="1205440"/>
    <x v="26"/>
    <x v="26"/>
    <x v="0"/>
    <x v="7"/>
    <x v="81"/>
    <x v="21"/>
    <x v="5"/>
    <x v="29"/>
    <m/>
    <s v="YDC"/>
    <x v="0"/>
    <s v="YD"/>
    <n v="130"/>
    <n v="107.43"/>
    <s v="HL2025-15876N"/>
    <s v="Mtrs"/>
    <x v="178"/>
    <x v="0"/>
    <x v="183"/>
    <x v="0"/>
    <n v="1000"/>
    <m/>
    <n v="120"/>
    <s v="NO"/>
    <s v="Lead days based on Yarn availability"/>
    <m/>
    <s v="Updated"/>
  </r>
  <r>
    <n v="1158"/>
    <x v="0"/>
    <s v="VH"/>
    <s v="F326VHSH1622"/>
    <x v="0"/>
    <n v="0"/>
    <n v="1205440"/>
    <x v="26"/>
    <x v="26"/>
    <x v="0"/>
    <x v="7"/>
    <x v="81"/>
    <x v="21"/>
    <x v="5"/>
    <x v="29"/>
    <m/>
    <s v="Yarn Dyed"/>
    <x v="0"/>
    <s v="YD"/>
    <n v="130"/>
    <n v="107.43"/>
    <s v="HL2025-15932N/15933N"/>
    <s v="Mtrs"/>
    <x v="112"/>
    <x v="0"/>
    <x v="114"/>
    <x v="0"/>
    <n v="1000"/>
    <m/>
    <n v="120"/>
    <s v="NO"/>
    <s v="Lead days based on Yarn availability"/>
    <m/>
    <s v="Updated"/>
  </r>
  <r>
    <n v="1159"/>
    <x v="0"/>
    <s v="VH"/>
    <s v="F326VHSH1623"/>
    <x v="0"/>
    <n v="0"/>
    <n v="1205440"/>
    <x v="26"/>
    <x v="26"/>
    <x v="0"/>
    <x v="7"/>
    <x v="81"/>
    <x v="21"/>
    <x v="5"/>
    <x v="29"/>
    <m/>
    <s v="Yarn Dyed"/>
    <x v="0"/>
    <s v="YD"/>
    <n v="130"/>
    <n v="107.43"/>
    <s v="HL2025-15934N/15935N"/>
    <s v="Mtrs"/>
    <x v="112"/>
    <x v="0"/>
    <x v="114"/>
    <x v="0"/>
    <n v="1000"/>
    <m/>
    <n v="120"/>
    <s v="NO"/>
    <s v="Lead days based on Yarn availability"/>
    <m/>
    <s v="Updated"/>
  </r>
  <r>
    <n v="1160"/>
    <x v="0"/>
    <s v="VH"/>
    <s v="F326VHSH2146"/>
    <x v="0"/>
    <n v="0"/>
    <n v="1205440"/>
    <x v="26"/>
    <x v="26"/>
    <x v="0"/>
    <x v="67"/>
    <x v="82"/>
    <x v="131"/>
    <x v="2"/>
    <x v="4"/>
    <m/>
    <s v="YDC"/>
    <x v="0"/>
    <s v="YD"/>
    <n v="130"/>
    <n v="131.51"/>
    <s v="HL2025-15672N"/>
    <s v="Mtrs"/>
    <x v="179"/>
    <x v="0"/>
    <x v="184"/>
    <x v="0"/>
    <n v="1000"/>
    <m/>
    <n v="120"/>
    <s v="NO"/>
    <s v="Lead days based on Yarn availability"/>
    <m/>
    <s v="Updated"/>
  </r>
  <r>
    <n v="1161"/>
    <x v="0"/>
    <s v="VH"/>
    <s v="F326VHSH2147"/>
    <x v="0"/>
    <n v="0"/>
    <n v="1205440"/>
    <x v="26"/>
    <x v="26"/>
    <x v="0"/>
    <x v="67"/>
    <x v="82"/>
    <x v="131"/>
    <x v="2"/>
    <x v="4"/>
    <m/>
    <s v="YDC"/>
    <x v="0"/>
    <s v="YD"/>
    <n v="130"/>
    <n v="131.51"/>
    <s v="HL2025-15673N"/>
    <s v="Mtrs"/>
    <x v="180"/>
    <x v="0"/>
    <x v="185"/>
    <x v="0"/>
    <n v="1000"/>
    <m/>
    <n v="120"/>
    <s v="NO"/>
    <s v="Lead days based on Yarn availability"/>
    <m/>
    <s v="Updated"/>
  </r>
  <r>
    <n v="1162"/>
    <x v="0"/>
    <s v="VH"/>
    <s v="F326VHSH2148"/>
    <x v="0"/>
    <n v="0"/>
    <n v="1205440"/>
    <x v="26"/>
    <x v="26"/>
    <x v="0"/>
    <x v="67"/>
    <x v="82"/>
    <x v="132"/>
    <x v="2"/>
    <x v="4"/>
    <m/>
    <s v="YDC"/>
    <x v="0"/>
    <s v="YD"/>
    <n v="130"/>
    <n v="143.1"/>
    <s v="HL2025-15674N"/>
    <s v="Mtrs"/>
    <x v="181"/>
    <x v="0"/>
    <x v="186"/>
    <x v="0"/>
    <n v="1000"/>
    <m/>
    <n v="120"/>
    <s v="NO"/>
    <s v="Lead days based on Yarn availability"/>
    <m/>
    <s v="Updated"/>
  </r>
  <r>
    <n v="1163"/>
    <x v="0"/>
    <s v="VH"/>
    <s v="F326VHSH2149"/>
    <x v="0"/>
    <n v="0"/>
    <n v="1205440"/>
    <x v="26"/>
    <x v="26"/>
    <x v="0"/>
    <x v="67"/>
    <x v="82"/>
    <x v="132"/>
    <x v="2"/>
    <x v="4"/>
    <m/>
    <s v="YDC"/>
    <x v="0"/>
    <s v="YD"/>
    <n v="130"/>
    <n v="143.1"/>
    <s v="HL2025-15675N"/>
    <s v="Mtrs"/>
    <x v="181"/>
    <x v="0"/>
    <x v="186"/>
    <x v="0"/>
    <n v="1000"/>
    <m/>
    <n v="120"/>
    <s v="NO"/>
    <s v="Lead days based on Yarn availability"/>
    <m/>
    <s v="Updated"/>
  </r>
  <r>
    <n v="1164"/>
    <x v="0"/>
    <s v="VH"/>
    <s v="F326VHSH2150"/>
    <x v="0"/>
    <n v="0"/>
    <n v="1205440"/>
    <x v="26"/>
    <x v="26"/>
    <x v="0"/>
    <x v="67"/>
    <x v="82"/>
    <x v="131"/>
    <x v="2"/>
    <x v="4"/>
    <m/>
    <s v="YDC"/>
    <x v="0"/>
    <s v="YD"/>
    <n v="130"/>
    <n v="131.51"/>
    <s v="HL2025-15677N"/>
    <s v="Mtrs"/>
    <x v="182"/>
    <x v="0"/>
    <x v="187"/>
    <x v="0"/>
    <n v="1000"/>
    <m/>
    <n v="120"/>
    <s v="NO"/>
    <s v="Lead days based on Yarn availability"/>
    <m/>
    <s v="Updated"/>
  </r>
  <r>
    <n v="1165"/>
    <x v="0"/>
    <s v="VH"/>
    <s v="F326VHSH2151"/>
    <x v="0"/>
    <n v="0"/>
    <n v="1205440"/>
    <x v="26"/>
    <x v="26"/>
    <x v="0"/>
    <x v="67"/>
    <x v="82"/>
    <x v="131"/>
    <x v="2"/>
    <x v="4"/>
    <m/>
    <s v="YDC"/>
    <x v="0"/>
    <s v="YD"/>
    <n v="130"/>
    <n v="131.51"/>
    <s v="HL2025-16387N"/>
    <s v="Mtrs"/>
    <x v="182"/>
    <x v="0"/>
    <x v="187"/>
    <x v="0"/>
    <n v="1000"/>
    <m/>
    <n v="120"/>
    <s v="NO"/>
    <s v="Lead days based on Yarn availability"/>
    <m/>
    <s v="Updated"/>
  </r>
  <r>
    <n v="1166"/>
    <x v="0"/>
    <s v="VH"/>
    <s v="F326VHSH2152"/>
    <x v="0"/>
    <n v="0"/>
    <n v="1205440"/>
    <x v="26"/>
    <x v="26"/>
    <x v="0"/>
    <x v="67"/>
    <x v="82"/>
    <x v="133"/>
    <x v="2"/>
    <x v="4"/>
    <m/>
    <s v="YDC"/>
    <x v="0"/>
    <s v="YD"/>
    <n v="130"/>
    <n v="140.94999999999999"/>
    <s v="HL2025-15679N"/>
    <s v="Mtrs"/>
    <x v="64"/>
    <x v="0"/>
    <x v="66"/>
    <x v="0"/>
    <n v="1000"/>
    <m/>
    <n v="120"/>
    <s v="NO"/>
    <s v="Lead days based on Yarn availability"/>
    <m/>
    <s v="Updated"/>
  </r>
  <r>
    <n v="1167"/>
    <x v="0"/>
    <s v="VH"/>
    <s v="F326VHSH2153"/>
    <x v="0"/>
    <n v="0"/>
    <n v="1205440"/>
    <x v="26"/>
    <x v="26"/>
    <x v="0"/>
    <x v="67"/>
    <x v="82"/>
    <x v="133"/>
    <x v="2"/>
    <x v="4"/>
    <m/>
    <s v="YDC"/>
    <x v="0"/>
    <s v="YD"/>
    <n v="130"/>
    <n v="140.94999999999999"/>
    <s v="HL2025-15680N"/>
    <s v="Mtrs"/>
    <x v="64"/>
    <x v="0"/>
    <x v="66"/>
    <x v="0"/>
    <n v="1000"/>
    <m/>
    <n v="120"/>
    <s v="NO"/>
    <s v="Lead days based on Yarn availability"/>
    <m/>
    <s v="Updated"/>
  </r>
  <r>
    <n v="1168"/>
    <x v="0"/>
    <s v="VD"/>
    <s v="F326VDSH1006"/>
    <x v="0"/>
    <n v="0"/>
    <n v="1205037"/>
    <x v="27"/>
    <x v="27"/>
    <x v="0"/>
    <x v="68"/>
    <x v="21"/>
    <x v="134"/>
    <x v="7"/>
    <x v="2"/>
    <m/>
    <s v="Rotary Print"/>
    <x v="3"/>
    <s v="NYD"/>
    <n v="145"/>
    <s v=" 155"/>
    <s v=" TX-SJ064 Dress Rayon"/>
    <s v="Mtrs"/>
    <x v="183"/>
    <x v="0"/>
    <x v="188"/>
    <x v="0"/>
    <n v="5000"/>
    <m/>
    <n v="100"/>
    <s v="Yes"/>
    <m/>
    <m/>
    <s v="Updated"/>
  </r>
  <r>
    <n v="1169"/>
    <x v="0"/>
    <s v="VD"/>
    <s v="F326VDSH1008"/>
    <x v="0"/>
    <n v="0"/>
    <n v="1205037"/>
    <x v="27"/>
    <x v="27"/>
    <x v="0"/>
    <x v="68"/>
    <x v="21"/>
    <x v="134"/>
    <x v="7"/>
    <x v="2"/>
    <m/>
    <s v="Rotary Print"/>
    <x v="3"/>
    <s v="NYD"/>
    <n v="145"/>
    <s v=" 155"/>
    <s v=" TX-SJ064 Dress Rayon"/>
    <s v="Mtrs"/>
    <x v="184"/>
    <x v="0"/>
    <x v="189"/>
    <x v="0"/>
    <n v="5000"/>
    <m/>
    <n v="100"/>
    <s v="Yes"/>
    <m/>
    <m/>
    <s v="Updated"/>
  </r>
  <r>
    <n v="1170"/>
    <x v="0"/>
    <s v="VD"/>
    <s v="F326VDSH1010"/>
    <x v="0"/>
    <n v="0"/>
    <n v="1205037"/>
    <x v="27"/>
    <x v="27"/>
    <x v="0"/>
    <x v="68"/>
    <x v="21"/>
    <x v="134"/>
    <x v="7"/>
    <x v="2"/>
    <m/>
    <s v="Rotary Print"/>
    <x v="3"/>
    <s v="NYD"/>
    <n v="145"/>
    <s v=" 155"/>
    <s v=" TX-SJ064 Dress Rayon"/>
    <s v="Mtrs"/>
    <x v="185"/>
    <x v="0"/>
    <x v="190"/>
    <x v="0"/>
    <n v="5000"/>
    <m/>
    <n v="100"/>
    <s v="Yes"/>
    <m/>
    <m/>
    <s v="Updated"/>
  </r>
  <r>
    <n v="1171"/>
    <x v="0"/>
    <s v="VD"/>
    <s v="F326VDSH1007"/>
    <x v="0"/>
    <n v="0"/>
    <n v="1205037"/>
    <x v="27"/>
    <x v="27"/>
    <x v="0"/>
    <x v="68"/>
    <x v="21"/>
    <x v="134"/>
    <x v="7"/>
    <x v="2"/>
    <m/>
    <s v="Rotary Print"/>
    <x v="3"/>
    <s v="NYD"/>
    <n v="145"/>
    <s v=" 155"/>
    <s v=" TX-SJ064 Dress Rayon"/>
    <s v="Mtrs"/>
    <x v="183"/>
    <x v="0"/>
    <x v="188"/>
    <x v="0"/>
    <n v="5000"/>
    <m/>
    <n v="100"/>
    <s v="Yes"/>
    <m/>
    <m/>
    <s v="Updated"/>
  </r>
  <r>
    <n v="1172"/>
    <x v="0"/>
    <s v="VD"/>
    <s v="F326VDSH1011"/>
    <x v="0"/>
    <n v="0"/>
    <n v="1205037"/>
    <x v="27"/>
    <x v="27"/>
    <x v="0"/>
    <x v="68"/>
    <x v="21"/>
    <x v="134"/>
    <x v="7"/>
    <x v="2"/>
    <m/>
    <s v="Rotary Print"/>
    <x v="3"/>
    <s v="NYD"/>
    <n v="145"/>
    <s v=" 155"/>
    <s v=" TX-SJ064 Dress Rayon"/>
    <s v="Mtrs"/>
    <x v="185"/>
    <x v="0"/>
    <x v="190"/>
    <x v="0"/>
    <n v="5000"/>
    <m/>
    <n v="100"/>
    <s v="Yes"/>
    <m/>
    <m/>
    <s v="Updated"/>
  </r>
  <r>
    <n v="1173"/>
    <x v="0"/>
    <s v="VD"/>
    <s v="F326VDSH1009"/>
    <x v="0"/>
    <n v="0"/>
    <n v="1205037"/>
    <x v="27"/>
    <x v="27"/>
    <x v="0"/>
    <x v="68"/>
    <x v="21"/>
    <x v="134"/>
    <x v="7"/>
    <x v="2"/>
    <m/>
    <s v="Rotary Print"/>
    <x v="3"/>
    <s v="NYD"/>
    <n v="145"/>
    <s v=" 155"/>
    <s v=" TX-SJ064 Dress Rayon"/>
    <s v="Mtrs"/>
    <x v="184"/>
    <x v="0"/>
    <x v="189"/>
    <x v="0"/>
    <n v="5000"/>
    <m/>
    <n v="100"/>
    <s v="Yes"/>
    <m/>
    <m/>
    <s v="Updated"/>
  </r>
  <r>
    <n v="1174"/>
    <x v="0"/>
    <s v="VD"/>
    <s v="F326VDSH3316"/>
    <x v="0"/>
    <n v="0"/>
    <n v="1205037"/>
    <x v="27"/>
    <x v="27"/>
    <x v="0"/>
    <x v="69"/>
    <x v="83"/>
    <x v="135"/>
    <x v="7"/>
    <x v="2"/>
    <m/>
    <s v="Rotary Print"/>
    <x v="3"/>
    <s v="NYD"/>
    <n v="145"/>
    <s v=" 120"/>
    <s v="TX-SJY075 2021 Rayon Nylon"/>
    <s v="Mtrs"/>
    <x v="186"/>
    <x v="0"/>
    <x v="191"/>
    <x v="0"/>
    <n v="5000"/>
    <m/>
    <n v="100"/>
    <s v="Yes"/>
    <m/>
    <m/>
    <m/>
  </r>
  <r>
    <n v="1175"/>
    <x v="0"/>
    <s v="VD"/>
    <s v="F326VDSH3317"/>
    <x v="0"/>
    <n v="0"/>
    <n v="1205037"/>
    <x v="27"/>
    <x v="27"/>
    <x v="0"/>
    <x v="69"/>
    <x v="83"/>
    <x v="135"/>
    <x v="7"/>
    <x v="2"/>
    <m/>
    <s v="Rotary Print"/>
    <x v="3"/>
    <s v="NYD"/>
    <n v="145"/>
    <s v=" 120"/>
    <s v="TX-SJY075 2021 Rayon Nylon"/>
    <s v="Mtrs"/>
    <x v="186"/>
    <x v="0"/>
    <x v="191"/>
    <x v="0"/>
    <n v="5000"/>
    <m/>
    <n v="100"/>
    <s v="Yes"/>
    <m/>
    <m/>
    <m/>
  </r>
  <r>
    <n v="1176"/>
    <x v="0"/>
    <s v="VD"/>
    <s v="F326VDSH3318"/>
    <x v="0"/>
    <n v="0"/>
    <n v="1205037"/>
    <x v="27"/>
    <x v="27"/>
    <x v="0"/>
    <x v="69"/>
    <x v="83"/>
    <x v="135"/>
    <x v="7"/>
    <x v="2"/>
    <m/>
    <s v="Rotary Print"/>
    <x v="3"/>
    <s v="NYD"/>
    <n v="145"/>
    <s v=" 120"/>
    <s v="TX-SJY075 2021 Rayon Nylon"/>
    <s v="Mtrs"/>
    <x v="186"/>
    <x v="0"/>
    <x v="191"/>
    <x v="0"/>
    <n v="5000"/>
    <m/>
    <n v="100"/>
    <s v="Yes"/>
    <m/>
    <m/>
    <m/>
  </r>
  <r>
    <n v="1177"/>
    <x v="0"/>
    <s v="VD"/>
    <s v="F326VDSH3319"/>
    <x v="0"/>
    <n v="0"/>
    <n v="1205037"/>
    <x v="27"/>
    <x v="27"/>
    <x v="0"/>
    <x v="69"/>
    <x v="83"/>
    <x v="135"/>
    <x v="7"/>
    <x v="2"/>
    <m/>
    <s v="Rotary Print"/>
    <x v="3"/>
    <s v="NYD"/>
    <n v="145"/>
    <s v=" 120"/>
    <s v="TX-SJY075 2021 Rayon Nylon"/>
    <s v="Mtrs"/>
    <x v="186"/>
    <x v="0"/>
    <x v="191"/>
    <x v="0"/>
    <n v="5000"/>
    <m/>
    <n v="100"/>
    <s v="Yes"/>
    <m/>
    <m/>
    <m/>
  </r>
  <r>
    <n v="1178"/>
    <x v="0"/>
    <s v="VD"/>
    <s v="F326VDSH3320"/>
    <x v="0"/>
    <n v="0"/>
    <n v="1205037"/>
    <x v="27"/>
    <x v="27"/>
    <x v="0"/>
    <x v="69"/>
    <x v="83"/>
    <x v="135"/>
    <x v="7"/>
    <x v="2"/>
    <m/>
    <s v="Rotary Print"/>
    <x v="3"/>
    <s v="NYD"/>
    <n v="145"/>
    <s v=" 120"/>
    <s v="TX-SJY075 2021 Rayon Nylon"/>
    <s v="Mtrs"/>
    <x v="186"/>
    <x v="0"/>
    <x v="191"/>
    <x v="0"/>
    <n v="5000"/>
    <m/>
    <n v="100"/>
    <s v="Yes"/>
    <m/>
    <m/>
    <m/>
  </r>
  <r>
    <n v="1179"/>
    <x v="0"/>
    <s v="VD"/>
    <s v="F326VDSH3355"/>
    <x v="0"/>
    <n v="0"/>
    <n v="1205037"/>
    <x v="27"/>
    <x v="27"/>
    <x v="0"/>
    <x v="69"/>
    <x v="83"/>
    <x v="135"/>
    <x v="7"/>
    <x v="2"/>
    <m/>
    <s v="Rotary Print"/>
    <x v="3"/>
    <s v="NYD"/>
    <n v="145"/>
    <s v=" 120"/>
    <s v="TX-SJY075 2021 Rayon Nylon"/>
    <s v="Mtrs"/>
    <x v="186"/>
    <x v="0"/>
    <x v="191"/>
    <x v="0"/>
    <n v="5000"/>
    <m/>
    <n v="100"/>
    <s v="Yes"/>
    <m/>
    <m/>
    <m/>
  </r>
  <r>
    <n v="1180"/>
    <x v="0"/>
    <s v="VD"/>
    <s v="F326VDSH3356"/>
    <x v="0"/>
    <n v="0"/>
    <n v="1205037"/>
    <x v="27"/>
    <x v="27"/>
    <x v="0"/>
    <x v="69"/>
    <x v="83"/>
    <x v="135"/>
    <x v="7"/>
    <x v="2"/>
    <m/>
    <s v="Rotary Print"/>
    <x v="3"/>
    <s v="NYD"/>
    <n v="145"/>
    <s v=" 120"/>
    <s v="TX-SJY075 2021 Rayon Nylon"/>
    <s v="Mtrs"/>
    <x v="186"/>
    <x v="0"/>
    <x v="191"/>
    <x v="0"/>
    <n v="5000"/>
    <m/>
    <n v="100"/>
    <s v="Yes"/>
    <m/>
    <m/>
    <m/>
  </r>
  <r>
    <n v="1181"/>
    <x v="0"/>
    <s v="VD"/>
    <s v="F326VDSH1685"/>
    <x v="0"/>
    <n v="0"/>
    <n v="1206085"/>
    <x v="15"/>
    <x v="15"/>
    <x v="0"/>
    <x v="25"/>
    <x v="33"/>
    <x v="0"/>
    <x v="23"/>
    <x v="2"/>
    <m/>
    <s v="Piece Dyed"/>
    <x v="1"/>
    <s v="NYD"/>
    <n v="150"/>
    <n v="160"/>
    <s v="CA033-W1-0104　"/>
    <s v="KG"/>
    <x v="83"/>
    <x v="7"/>
    <x v="192"/>
    <x v="13"/>
    <n v="4000"/>
    <n v="2000"/>
    <n v="120"/>
    <s v="Yes"/>
    <m/>
    <m/>
    <m/>
  </r>
  <r>
    <n v="1182"/>
    <x v="0"/>
    <s v="VD"/>
    <s v="F326VDSH1686"/>
    <x v="0"/>
    <n v="0"/>
    <n v="1206085"/>
    <x v="15"/>
    <x v="15"/>
    <x v="0"/>
    <x v="25"/>
    <x v="33"/>
    <x v="0"/>
    <x v="23"/>
    <x v="2"/>
    <m/>
    <s v="Piece Dyed"/>
    <x v="1"/>
    <s v="NYD"/>
    <n v="150"/>
    <n v="160"/>
    <s v="CA033-W1-0104　"/>
    <s v="KG"/>
    <x v="83"/>
    <x v="7"/>
    <x v="192"/>
    <x v="13"/>
    <n v="4000"/>
    <n v="2000"/>
    <n v="120"/>
    <s v="Yes"/>
    <m/>
    <m/>
    <m/>
  </r>
  <r>
    <n v="1183"/>
    <x v="0"/>
    <s v="VD"/>
    <s v="F326VDSH1687"/>
    <x v="0"/>
    <n v="0"/>
    <n v="1206085"/>
    <x v="15"/>
    <x v="15"/>
    <x v="0"/>
    <x v="25"/>
    <x v="33"/>
    <x v="0"/>
    <x v="23"/>
    <x v="2"/>
    <m/>
    <s v="Piece Dyed"/>
    <x v="1"/>
    <s v="NYD"/>
    <n v="150"/>
    <n v="160"/>
    <s v="CA033-W1-0104　"/>
    <s v="KG"/>
    <x v="83"/>
    <x v="7"/>
    <x v="192"/>
    <x v="13"/>
    <n v="4000"/>
    <n v="2000"/>
    <n v="120"/>
    <s v="Yes"/>
    <m/>
    <m/>
    <m/>
  </r>
  <r>
    <n v="1184"/>
    <x v="0"/>
    <s v="VD"/>
    <s v="F326VDSH1688"/>
    <x v="0"/>
    <n v="0"/>
    <n v="1206085"/>
    <x v="15"/>
    <x v="15"/>
    <x v="0"/>
    <x v="25"/>
    <x v="33"/>
    <x v="0"/>
    <x v="23"/>
    <x v="2"/>
    <m/>
    <s v="Piece Dyed"/>
    <x v="1"/>
    <s v="NYD"/>
    <n v="150"/>
    <n v="160"/>
    <s v="CA033-W1-0104　"/>
    <s v="KG"/>
    <x v="83"/>
    <x v="7"/>
    <x v="192"/>
    <x v="13"/>
    <n v="4000"/>
    <n v="2000"/>
    <n v="120"/>
    <s v="Yes"/>
    <m/>
    <m/>
    <m/>
  </r>
  <r>
    <n v="1185"/>
    <x v="0"/>
    <s v="VD"/>
    <s v="F326VDSH1689"/>
    <x v="0"/>
    <n v="0"/>
    <n v="1206085"/>
    <x v="15"/>
    <x v="15"/>
    <x v="0"/>
    <x v="25"/>
    <x v="33"/>
    <x v="0"/>
    <x v="23"/>
    <x v="2"/>
    <m/>
    <s v="Piece Dyed"/>
    <x v="1"/>
    <s v="NYD"/>
    <n v="150"/>
    <n v="160"/>
    <s v="CA033-W1-0104　"/>
    <s v="KG"/>
    <x v="83"/>
    <x v="7"/>
    <x v="192"/>
    <x v="13"/>
    <n v="4000"/>
    <n v="2000"/>
    <n v="120"/>
    <s v="Yes"/>
    <m/>
    <m/>
    <m/>
  </r>
  <r>
    <n v="1186"/>
    <x v="0"/>
    <s v="VD"/>
    <s v="F326VDSH1690"/>
    <x v="0"/>
    <n v="0"/>
    <n v="1206085"/>
    <x v="15"/>
    <x v="15"/>
    <x v="0"/>
    <x v="25"/>
    <x v="33"/>
    <x v="0"/>
    <x v="23"/>
    <x v="2"/>
    <m/>
    <s v="Piece Dyed"/>
    <x v="1"/>
    <s v="NYD"/>
    <n v="150"/>
    <n v="160"/>
    <s v="CA033-W1-0104　"/>
    <s v="KG"/>
    <x v="83"/>
    <x v="7"/>
    <x v="192"/>
    <x v="13"/>
    <n v="4000"/>
    <n v="2000"/>
    <n v="120"/>
    <s v="Yes"/>
    <m/>
    <m/>
    <m/>
  </r>
  <r>
    <n v="1187"/>
    <x v="0"/>
    <s v="VS"/>
    <s v="F326VSSH0665"/>
    <x v="0"/>
    <n v="0"/>
    <n v="1200094"/>
    <x v="25"/>
    <x v="25"/>
    <x v="1"/>
    <x v="1"/>
    <x v="19"/>
    <x v="136"/>
    <x v="7"/>
    <x v="2"/>
    <m/>
    <s v="Digital Print"/>
    <x v="2"/>
    <s v="NYD"/>
    <n v="147"/>
    <n v="126"/>
    <s v="6158064252/1"/>
    <s v="Mtrs"/>
    <x v="132"/>
    <x v="0"/>
    <x v="138"/>
    <x v="0"/>
    <n v="1000"/>
    <n v="500"/>
    <n v="90"/>
    <m/>
    <m/>
    <m/>
    <s v="Updated"/>
  </r>
  <r>
    <n v="1188"/>
    <x v="0"/>
    <s v="VS"/>
    <s v="F326VSSH0666"/>
    <x v="0"/>
    <n v="0"/>
    <n v="1200094"/>
    <x v="25"/>
    <x v="25"/>
    <x v="1"/>
    <x v="1"/>
    <x v="19"/>
    <x v="136"/>
    <x v="7"/>
    <x v="2"/>
    <m/>
    <s v="Digital Print"/>
    <x v="2"/>
    <s v="NYD"/>
    <n v="147"/>
    <n v="126"/>
    <s v="6158067121/1"/>
    <s v="Mtrs"/>
    <x v="132"/>
    <x v="0"/>
    <x v="138"/>
    <x v="0"/>
    <n v="1000"/>
    <n v="500"/>
    <n v="90"/>
    <m/>
    <m/>
    <m/>
    <s v="Updated"/>
  </r>
  <r>
    <n v="1189"/>
    <x v="0"/>
    <s v="VS"/>
    <s v="F326VSSH0667"/>
    <x v="0"/>
    <n v="0"/>
    <n v="1200094"/>
    <x v="25"/>
    <x v="25"/>
    <x v="1"/>
    <x v="1"/>
    <x v="19"/>
    <x v="136"/>
    <x v="7"/>
    <x v="2"/>
    <m/>
    <s v="Digital Print"/>
    <x v="2"/>
    <s v="NYD"/>
    <n v="147"/>
    <n v="126"/>
    <s v="6158067121/2"/>
    <s v="Mtrs"/>
    <x v="132"/>
    <x v="0"/>
    <x v="138"/>
    <x v="0"/>
    <n v="1000"/>
    <n v="500"/>
    <n v="90"/>
    <m/>
    <m/>
    <m/>
    <s v="Updated"/>
  </r>
  <r>
    <n v="1190"/>
    <x v="0"/>
    <s v="VX"/>
    <s v="F326VXSH1175"/>
    <x v="0"/>
    <n v="0"/>
    <n v="1200094"/>
    <x v="25"/>
    <x v="25"/>
    <x v="1"/>
    <x v="1"/>
    <x v="84"/>
    <x v="137"/>
    <x v="2"/>
    <x v="2"/>
    <m/>
    <s v="YDC"/>
    <x v="0"/>
    <s v="YD"/>
    <n v="147"/>
    <n v="172"/>
    <s v="3010285090/1"/>
    <s v="Mtrs"/>
    <x v="169"/>
    <x v="0"/>
    <x v="174"/>
    <x v="0"/>
    <n v="1000"/>
    <n v="1000"/>
    <n v="80"/>
    <m/>
    <m/>
    <m/>
    <s v="Updated"/>
  </r>
  <r>
    <n v="1191"/>
    <x v="0"/>
    <s v="VX"/>
    <s v="F326VXSH2611"/>
    <x v="0"/>
    <n v="0"/>
    <n v="1200094"/>
    <x v="25"/>
    <x v="25"/>
    <x v="1"/>
    <x v="1"/>
    <x v="85"/>
    <x v="138"/>
    <x v="5"/>
    <x v="2"/>
    <m/>
    <s v="YDC"/>
    <x v="0"/>
    <s v="YD"/>
    <n v="147"/>
    <n v="154"/>
    <s v="3010287004/1"/>
    <s v="Mtrs"/>
    <x v="153"/>
    <x v="0"/>
    <x v="158"/>
    <x v="0"/>
    <n v="5000"/>
    <n v="1000"/>
    <n v="80"/>
    <m/>
    <m/>
    <m/>
    <s v="Updated"/>
  </r>
  <r>
    <n v="1192"/>
    <x v="0"/>
    <s v="VX"/>
    <s v="F326VXSH2612"/>
    <x v="0"/>
    <n v="0"/>
    <n v="1200094"/>
    <x v="25"/>
    <x v="25"/>
    <x v="1"/>
    <x v="1"/>
    <x v="85"/>
    <x v="138"/>
    <x v="5"/>
    <x v="2"/>
    <m/>
    <s v="YDC"/>
    <x v="0"/>
    <s v="YD"/>
    <n v="147"/>
    <n v="154"/>
    <s v="3010287004/2"/>
    <s v="Mtrs"/>
    <x v="153"/>
    <x v="0"/>
    <x v="158"/>
    <x v="0"/>
    <n v="5000"/>
    <n v="1000"/>
    <n v="80"/>
    <m/>
    <m/>
    <m/>
    <s v="Updated"/>
  </r>
  <r>
    <n v="1193"/>
    <x v="0"/>
    <s v="VX"/>
    <s v="F326VXSH3561"/>
    <x v="0"/>
    <n v="0"/>
    <n v="1200094"/>
    <x v="25"/>
    <x v="25"/>
    <x v="1"/>
    <x v="1"/>
    <x v="86"/>
    <x v="139"/>
    <x v="2"/>
    <x v="2"/>
    <m/>
    <s v="YDC"/>
    <x v="0"/>
    <s v="YD"/>
    <n v="147"/>
    <n v="134"/>
    <s v="3010288292/1"/>
    <s v="Mtrs"/>
    <x v="187"/>
    <x v="0"/>
    <x v="193"/>
    <x v="0"/>
    <n v="1000"/>
    <n v="1000"/>
    <n v="80"/>
    <m/>
    <m/>
    <m/>
    <s v="Updated"/>
  </r>
  <r>
    <n v="1194"/>
    <x v="0"/>
    <s v="VX"/>
    <s v="F326VXSH3568"/>
    <x v="0"/>
    <n v="0"/>
    <n v="1200094"/>
    <x v="25"/>
    <x v="25"/>
    <x v="1"/>
    <x v="1"/>
    <x v="87"/>
    <x v="139"/>
    <x v="2"/>
    <x v="2"/>
    <m/>
    <s v="YDC"/>
    <x v="0"/>
    <s v="YD"/>
    <n v="147"/>
    <n v="134"/>
    <s v="3010288291/1"/>
    <s v="Mtrs"/>
    <x v="162"/>
    <x v="0"/>
    <x v="167"/>
    <x v="0"/>
    <n v="1000"/>
    <n v="1000"/>
    <n v="80"/>
    <m/>
    <m/>
    <m/>
    <s v="Updated"/>
  </r>
  <r>
    <n v="1195"/>
    <x v="0"/>
    <s v="VX"/>
    <s v="F326VXSH3569"/>
    <x v="0"/>
    <n v="0"/>
    <n v="1200094"/>
    <x v="25"/>
    <x v="25"/>
    <x v="1"/>
    <x v="1"/>
    <x v="86"/>
    <x v="139"/>
    <x v="2"/>
    <x v="2"/>
    <m/>
    <s v="YDC"/>
    <x v="0"/>
    <s v="YD"/>
    <n v="147"/>
    <n v="134"/>
    <s v="3010288280/1"/>
    <s v="Mtrs"/>
    <x v="187"/>
    <x v="0"/>
    <x v="193"/>
    <x v="0"/>
    <n v="1000"/>
    <n v="1000"/>
    <n v="80"/>
    <m/>
    <m/>
    <m/>
    <s v="Updated"/>
  </r>
  <r>
    <n v="1196"/>
    <x v="0"/>
    <s v="VX"/>
    <s v="F326VXSH2014"/>
    <x v="0"/>
    <n v="0"/>
    <n v="1200094"/>
    <x v="25"/>
    <x v="25"/>
    <x v="1"/>
    <x v="1"/>
    <x v="88"/>
    <x v="140"/>
    <x v="2"/>
    <x v="2"/>
    <m/>
    <s v="YDC"/>
    <x v="0"/>
    <s v="YD"/>
    <n v="147"/>
    <n v="192"/>
    <s v="3010288279/1"/>
    <s v="Mtrs"/>
    <x v="188"/>
    <x v="0"/>
    <x v="194"/>
    <x v="0"/>
    <n v="1000"/>
    <n v="1000"/>
    <n v="80"/>
    <m/>
    <m/>
    <m/>
    <s v="Updated"/>
  </r>
  <r>
    <n v="1197"/>
    <x v="0"/>
    <s v="VD"/>
    <s v="F326VDSH3896"/>
    <x v="0"/>
    <n v="0"/>
    <n v="1206085"/>
    <x v="15"/>
    <x v="15"/>
    <x v="0"/>
    <x v="28"/>
    <x v="89"/>
    <x v="0"/>
    <x v="23"/>
    <x v="2"/>
    <m/>
    <s v="Piece Dyed"/>
    <x v="1"/>
    <s v="NYD"/>
    <n v="155"/>
    <n v="110"/>
    <s v="CA2024-2300"/>
    <s v="Mtrs"/>
    <x v="86"/>
    <x v="9"/>
    <x v="195"/>
    <x v="14"/>
    <n v="3000"/>
    <n v="1500"/>
    <n v="120"/>
    <m/>
    <m/>
    <m/>
    <m/>
  </r>
  <r>
    <n v="1198"/>
    <x v="0"/>
    <s v="VD"/>
    <s v="F326VDSH3777"/>
    <x v="0"/>
    <n v="0"/>
    <n v="1205440"/>
    <x v="26"/>
    <x v="26"/>
    <x v="0"/>
    <x v="70"/>
    <x v="90"/>
    <x v="42"/>
    <x v="5"/>
    <x v="2"/>
    <m/>
    <s v="Piece Dyed"/>
    <x v="1"/>
    <s v="NYD"/>
    <n v="130"/>
    <n v="162"/>
    <s v="　ESQUEL"/>
    <s v="Mtrs"/>
    <x v="189"/>
    <x v="0"/>
    <x v="196"/>
    <x v="0"/>
    <n v="1000"/>
    <m/>
    <n v="120"/>
    <m/>
    <m/>
    <m/>
    <m/>
  </r>
  <r>
    <n v="1199"/>
    <x v="0"/>
    <s v="VD"/>
    <s v="F326VDSH3778"/>
    <x v="0"/>
    <n v="0"/>
    <n v="1205440"/>
    <x v="26"/>
    <x v="26"/>
    <x v="0"/>
    <x v="70"/>
    <x v="90"/>
    <x v="42"/>
    <x v="5"/>
    <x v="2"/>
    <m/>
    <s v="Piece Dyed"/>
    <x v="1"/>
    <s v="NYD"/>
    <n v="130"/>
    <n v="162"/>
    <s v="　ESQUEL"/>
    <s v="Mtrs"/>
    <x v="189"/>
    <x v="0"/>
    <x v="196"/>
    <x v="0"/>
    <n v="1000"/>
    <m/>
    <n v="120"/>
    <m/>
    <m/>
    <m/>
    <m/>
  </r>
  <r>
    <n v="1200"/>
    <x v="0"/>
    <s v="VD"/>
    <s v="F326VDSH3779"/>
    <x v="0"/>
    <n v="0"/>
    <n v="1205440"/>
    <x v="26"/>
    <x v="26"/>
    <x v="0"/>
    <x v="70"/>
    <x v="90"/>
    <x v="42"/>
    <x v="5"/>
    <x v="2"/>
    <m/>
    <s v="Piece Dyed"/>
    <x v="1"/>
    <s v="NYD"/>
    <n v="130"/>
    <n v="162"/>
    <s v="　ESQUEL"/>
    <s v="Mtrs"/>
    <x v="189"/>
    <x v="0"/>
    <x v="196"/>
    <x v="0"/>
    <n v="1000"/>
    <m/>
    <n v="120"/>
    <m/>
    <m/>
    <m/>
    <m/>
  </r>
  <r>
    <n v="1201"/>
    <x v="0"/>
    <s v="VD"/>
    <s v="F326VDSH3780"/>
    <x v="0"/>
    <n v="0"/>
    <n v="1205440"/>
    <x v="26"/>
    <x v="26"/>
    <x v="0"/>
    <x v="70"/>
    <x v="90"/>
    <x v="42"/>
    <x v="5"/>
    <x v="2"/>
    <m/>
    <s v="Piece Dyed"/>
    <x v="1"/>
    <s v="NYD"/>
    <n v="130"/>
    <n v="162"/>
    <s v="　ESQUEL"/>
    <s v="Mtrs"/>
    <x v="189"/>
    <x v="0"/>
    <x v="196"/>
    <x v="0"/>
    <n v="1000"/>
    <m/>
    <n v="120"/>
    <m/>
    <m/>
    <m/>
    <m/>
  </r>
  <r>
    <n v="1202"/>
    <x v="0"/>
    <s v="VD"/>
    <s v="F326VDSH3781"/>
    <x v="0"/>
    <n v="0"/>
    <n v="1205440"/>
    <x v="26"/>
    <x v="26"/>
    <x v="0"/>
    <x v="70"/>
    <x v="90"/>
    <x v="42"/>
    <x v="5"/>
    <x v="2"/>
    <m/>
    <s v="Piece Dyed"/>
    <x v="1"/>
    <s v="NYD"/>
    <n v="130"/>
    <n v="162"/>
    <s v="　ESQUEL"/>
    <s v="Mtrs"/>
    <x v="189"/>
    <x v="0"/>
    <x v="196"/>
    <x v="0"/>
    <n v="1000"/>
    <m/>
    <n v="120"/>
    <m/>
    <m/>
    <m/>
    <m/>
  </r>
  <r>
    <n v="1203"/>
    <x v="0"/>
    <s v="VS"/>
    <s v="F326VSSH3172"/>
    <x v="0"/>
    <n v="0"/>
    <n v="1202018"/>
    <x v="28"/>
    <x v="28"/>
    <x v="1"/>
    <x v="1"/>
    <x v="91"/>
    <x v="141"/>
    <x v="22"/>
    <x v="2"/>
    <m/>
    <s v="Yarn Dyed"/>
    <x v="0"/>
    <s v="YD"/>
    <n v="150"/>
    <n v="144"/>
    <s v="YA9196"/>
    <s v="Mtrs"/>
    <x v="94"/>
    <x v="0"/>
    <x v="95"/>
    <x v="0"/>
    <n v="1200"/>
    <m/>
    <n v="100"/>
    <m/>
    <m/>
    <m/>
    <s v="Updated"/>
  </r>
  <r>
    <n v="1204"/>
    <x v="0"/>
    <s v="VS"/>
    <s v="F326VSSH3173"/>
    <x v="0"/>
    <n v="0"/>
    <n v="1202018"/>
    <x v="28"/>
    <x v="28"/>
    <x v="1"/>
    <x v="1"/>
    <x v="91"/>
    <x v="141"/>
    <x v="11"/>
    <x v="2"/>
    <m/>
    <s v="Yarn Dyed"/>
    <x v="0"/>
    <s v="YD"/>
    <n v="150"/>
    <n v="144"/>
    <s v="K485-5"/>
    <s v="Mtrs"/>
    <x v="94"/>
    <x v="0"/>
    <x v="95"/>
    <x v="0"/>
    <n v="1200"/>
    <m/>
    <n v="100"/>
    <m/>
    <m/>
    <m/>
    <s v="Updated"/>
  </r>
  <r>
    <n v="1205"/>
    <x v="0"/>
    <s v="VS"/>
    <s v="F326VSSH3174"/>
    <x v="0"/>
    <n v="0"/>
    <n v="1202018"/>
    <x v="28"/>
    <x v="28"/>
    <x v="1"/>
    <x v="1"/>
    <x v="91"/>
    <x v="141"/>
    <x v="11"/>
    <x v="2"/>
    <m/>
    <s v="Yarn Dyed"/>
    <x v="0"/>
    <s v="YD"/>
    <n v="150"/>
    <n v="144"/>
    <s v="K485-6"/>
    <s v="Mtrs"/>
    <x v="94"/>
    <x v="0"/>
    <x v="95"/>
    <x v="0"/>
    <n v="1200"/>
    <m/>
    <n v="100"/>
    <m/>
    <m/>
    <m/>
    <s v="Updated"/>
  </r>
  <r>
    <n v="1206"/>
    <x v="0"/>
    <s v="VS"/>
    <s v="F326VSSH3175"/>
    <x v="0"/>
    <n v="0"/>
    <n v="1202018"/>
    <x v="28"/>
    <x v="28"/>
    <x v="1"/>
    <x v="1"/>
    <x v="92"/>
    <x v="142"/>
    <x v="2"/>
    <x v="2"/>
    <m/>
    <s v="Yarn Dyed"/>
    <x v="0"/>
    <s v="YD"/>
    <n v="145"/>
    <n v="183"/>
    <s v="YA9195"/>
    <s v="Mtrs"/>
    <x v="165"/>
    <x v="0"/>
    <x v="170"/>
    <x v="0"/>
    <n v="1200"/>
    <m/>
    <n v="90"/>
    <m/>
    <m/>
    <m/>
    <s v="Updated"/>
  </r>
  <r>
    <n v="1207"/>
    <x v="0"/>
    <s v="VS"/>
    <s v="F326VSSH3176"/>
    <x v="0"/>
    <n v="0"/>
    <n v="1202018"/>
    <x v="28"/>
    <x v="28"/>
    <x v="1"/>
    <x v="1"/>
    <x v="92"/>
    <x v="142"/>
    <x v="2"/>
    <x v="2"/>
    <m/>
    <s v="Yarn Dyed"/>
    <x v="0"/>
    <s v="YD"/>
    <n v="145"/>
    <n v="183"/>
    <s v="K485-1"/>
    <s v="Mtrs"/>
    <x v="165"/>
    <x v="0"/>
    <x v="170"/>
    <x v="0"/>
    <n v="1200"/>
    <m/>
    <n v="90"/>
    <m/>
    <m/>
    <m/>
    <s v="Updated"/>
  </r>
  <r>
    <n v="1208"/>
    <x v="0"/>
    <s v="VS"/>
    <s v="F326VSSH3177"/>
    <x v="0"/>
    <n v="0"/>
    <n v="1202018"/>
    <x v="28"/>
    <x v="28"/>
    <x v="1"/>
    <x v="1"/>
    <x v="92"/>
    <x v="142"/>
    <x v="2"/>
    <x v="2"/>
    <m/>
    <s v="Yarn Dyed"/>
    <x v="0"/>
    <s v="YD"/>
    <n v="145"/>
    <n v="183"/>
    <s v="K485-3"/>
    <s v="Mtrs"/>
    <x v="165"/>
    <x v="0"/>
    <x v="170"/>
    <x v="0"/>
    <n v="1200"/>
    <m/>
    <n v="90"/>
    <m/>
    <m/>
    <m/>
    <s v="Updated"/>
  </r>
  <r>
    <n v="1209"/>
    <x v="0"/>
    <s v="VS"/>
    <s v="F326VSSH3178"/>
    <x v="0"/>
    <n v="0"/>
    <n v="1202018"/>
    <x v="28"/>
    <x v="28"/>
    <x v="1"/>
    <x v="1"/>
    <x v="92"/>
    <x v="142"/>
    <x v="2"/>
    <x v="2"/>
    <m/>
    <s v="Yarn Dyed"/>
    <x v="0"/>
    <s v="YD"/>
    <n v="145"/>
    <n v="183"/>
    <s v="K485-4"/>
    <s v="Mtrs"/>
    <x v="165"/>
    <x v="0"/>
    <x v="170"/>
    <x v="0"/>
    <n v="1200"/>
    <m/>
    <n v="90"/>
    <m/>
    <m/>
    <m/>
    <s v="Updated"/>
  </r>
  <r>
    <n v="1210"/>
    <x v="0"/>
    <s v="VS"/>
    <s v="F326VSSH3189"/>
    <x v="0"/>
    <n v="0"/>
    <n v="1202018"/>
    <x v="28"/>
    <x v="28"/>
    <x v="1"/>
    <x v="1"/>
    <x v="19"/>
    <x v="143"/>
    <x v="2"/>
    <x v="2"/>
    <m/>
    <s v="Yarn Dyed"/>
    <x v="0"/>
    <s v="YD"/>
    <n v="145"/>
    <n v="130"/>
    <s v="YA9194"/>
    <s v="Mtrs"/>
    <x v="95"/>
    <x v="0"/>
    <x v="96"/>
    <x v="0"/>
    <n v="1200"/>
    <m/>
    <n v="90"/>
    <m/>
    <m/>
    <m/>
    <s v="Updated"/>
  </r>
  <r>
    <n v="1211"/>
    <x v="0"/>
    <s v="VS"/>
    <s v="F326VSSH3190"/>
    <x v="0"/>
    <n v="0"/>
    <n v="1202018"/>
    <x v="28"/>
    <x v="28"/>
    <x v="1"/>
    <x v="1"/>
    <x v="19"/>
    <x v="143"/>
    <x v="2"/>
    <x v="2"/>
    <m/>
    <s v="Yarn Dyed"/>
    <x v="0"/>
    <s v="YD"/>
    <n v="145"/>
    <n v="130"/>
    <s v="K485-7"/>
    <s v="Mtrs"/>
    <x v="95"/>
    <x v="0"/>
    <x v="96"/>
    <x v="0"/>
    <n v="1200"/>
    <m/>
    <n v="90"/>
    <m/>
    <m/>
    <m/>
    <s v="Updated"/>
  </r>
  <r>
    <n v="1212"/>
    <x v="0"/>
    <s v="VS"/>
    <s v="F326VSSH3196"/>
    <x v="0"/>
    <n v="0"/>
    <n v="1202018"/>
    <x v="28"/>
    <x v="28"/>
    <x v="1"/>
    <x v="1"/>
    <x v="92"/>
    <x v="142"/>
    <x v="2"/>
    <x v="2"/>
    <m/>
    <s v="Yarn Dyed"/>
    <x v="0"/>
    <s v="YD"/>
    <n v="145"/>
    <n v="183"/>
    <s v="CA4527-00 "/>
    <s v="Mtrs"/>
    <x v="165"/>
    <x v="0"/>
    <x v="170"/>
    <x v="0"/>
    <n v="1200"/>
    <m/>
    <m/>
    <m/>
    <m/>
    <m/>
    <s v="Updated"/>
  </r>
  <r>
    <n v="1213"/>
    <x v="0"/>
    <s v="VS"/>
    <s v="F326VSSH3197"/>
    <x v="0"/>
    <n v="0"/>
    <n v="1202018"/>
    <x v="28"/>
    <x v="28"/>
    <x v="1"/>
    <x v="1"/>
    <x v="92"/>
    <x v="142"/>
    <x v="2"/>
    <x v="2"/>
    <m/>
    <s v="Yarn Dyed"/>
    <x v="0"/>
    <s v="YD"/>
    <n v="145"/>
    <n v="183"/>
    <s v="K485-2"/>
    <s v="Mtrs"/>
    <x v="165"/>
    <x v="0"/>
    <x v="170"/>
    <x v="0"/>
    <n v="1200"/>
    <m/>
    <n v="90"/>
    <m/>
    <m/>
    <m/>
    <s v="Updated"/>
  </r>
  <r>
    <n v="1214"/>
    <x v="0"/>
    <s v="VX"/>
    <s v="F326VXSH3562"/>
    <x v="0"/>
    <n v="0"/>
    <n v="1202018"/>
    <x v="28"/>
    <x v="28"/>
    <x v="1"/>
    <x v="1"/>
    <x v="93"/>
    <x v="144"/>
    <x v="7"/>
    <x v="2"/>
    <m/>
    <m/>
    <x v="5"/>
    <m/>
    <n v="150"/>
    <n v="115"/>
    <s v="YA9288"/>
    <s v="Mtrs"/>
    <x v="190"/>
    <x v="0"/>
    <x v="197"/>
    <x v="0"/>
    <n v="1200"/>
    <m/>
    <n v="90"/>
    <m/>
    <m/>
    <m/>
    <s v="Updated"/>
  </r>
  <r>
    <n v="1215"/>
    <x v="0"/>
    <s v="VX"/>
    <s v="F326VXSH3563"/>
    <x v="0"/>
    <n v="0"/>
    <n v="1202018"/>
    <x v="28"/>
    <x v="28"/>
    <x v="1"/>
    <x v="1"/>
    <x v="93"/>
    <x v="144"/>
    <x v="7"/>
    <x v="2"/>
    <m/>
    <m/>
    <x v="5"/>
    <m/>
    <n v="150"/>
    <n v="115"/>
    <s v="YA9289"/>
    <s v="Mtrs"/>
    <x v="190"/>
    <x v="0"/>
    <x v="197"/>
    <x v="0"/>
    <n v="1200"/>
    <m/>
    <n v="90"/>
    <m/>
    <m/>
    <m/>
    <s v="Updated"/>
  </r>
  <r>
    <n v="1216"/>
    <x v="0"/>
    <s v="VX"/>
    <s v="F326VXSH3564"/>
    <x v="0"/>
    <n v="0"/>
    <n v="1202018"/>
    <x v="28"/>
    <x v="28"/>
    <x v="1"/>
    <x v="1"/>
    <x v="93"/>
    <x v="144"/>
    <x v="7"/>
    <x v="2"/>
    <m/>
    <m/>
    <x v="5"/>
    <m/>
    <n v="150"/>
    <n v="115"/>
    <s v="YA9290"/>
    <s v="Mtrs"/>
    <x v="190"/>
    <x v="0"/>
    <x v="197"/>
    <x v="0"/>
    <n v="1200"/>
    <m/>
    <n v="90"/>
    <m/>
    <m/>
    <m/>
    <s v="Updated"/>
  </r>
  <r>
    <n v="1217"/>
    <x v="0"/>
    <s v="VX"/>
    <s v="F326VXSH3565"/>
    <x v="0"/>
    <n v="0"/>
    <n v="1202018"/>
    <x v="28"/>
    <x v="28"/>
    <x v="1"/>
    <x v="1"/>
    <x v="93"/>
    <x v="144"/>
    <x v="7"/>
    <x v="2"/>
    <m/>
    <m/>
    <x v="5"/>
    <m/>
    <n v="150"/>
    <n v="115"/>
    <s v="YA9291"/>
    <s v="Mtrs"/>
    <x v="190"/>
    <x v="0"/>
    <x v="197"/>
    <x v="0"/>
    <n v="1200"/>
    <m/>
    <n v="90"/>
    <m/>
    <m/>
    <m/>
    <s v="Updated"/>
  </r>
  <r>
    <n v="1218"/>
    <x v="0"/>
    <s v="VX"/>
    <s v="F326VXSH3566"/>
    <x v="0"/>
    <n v="0"/>
    <n v="1202018"/>
    <x v="28"/>
    <x v="28"/>
    <x v="1"/>
    <x v="1"/>
    <x v="93"/>
    <x v="144"/>
    <x v="7"/>
    <x v="2"/>
    <m/>
    <m/>
    <x v="5"/>
    <m/>
    <n v="150"/>
    <n v="115"/>
    <s v="YA9292"/>
    <s v="Mtrs"/>
    <x v="190"/>
    <x v="0"/>
    <x v="197"/>
    <x v="0"/>
    <n v="1200"/>
    <m/>
    <n v="90"/>
    <m/>
    <m/>
    <m/>
    <s v="Updated"/>
  </r>
  <r>
    <n v="1219"/>
    <x v="0"/>
    <s v="VX"/>
    <s v="F326VXSH3567"/>
    <x v="0"/>
    <n v="0"/>
    <n v="1202018"/>
    <x v="28"/>
    <x v="28"/>
    <x v="1"/>
    <x v="1"/>
    <x v="93"/>
    <x v="144"/>
    <x v="7"/>
    <x v="2"/>
    <m/>
    <m/>
    <x v="5"/>
    <m/>
    <n v="150"/>
    <n v="115"/>
    <s v="YA9293"/>
    <s v="Mtrs"/>
    <x v="190"/>
    <x v="0"/>
    <x v="197"/>
    <x v="0"/>
    <n v="1200"/>
    <m/>
    <n v="90"/>
    <m/>
    <m/>
    <m/>
    <s v="Updated"/>
  </r>
  <r>
    <n v="1220"/>
    <x v="0"/>
    <s v="VX"/>
    <s v="F326VXSH3577"/>
    <x v="0"/>
    <n v="0"/>
    <n v="1202018"/>
    <x v="28"/>
    <x v="28"/>
    <x v="1"/>
    <x v="1"/>
    <x v="94"/>
    <x v="145"/>
    <x v="2"/>
    <x v="2"/>
    <m/>
    <m/>
    <x v="5"/>
    <m/>
    <n v="145"/>
    <n v="187"/>
    <s v="YA9294"/>
    <s v="Mtrs"/>
    <x v="191"/>
    <x v="0"/>
    <x v="198"/>
    <x v="0"/>
    <n v="1200"/>
    <m/>
    <n v="90"/>
    <m/>
    <m/>
    <m/>
    <s v="Updated"/>
  </r>
  <r>
    <n v="1221"/>
    <x v="0"/>
    <s v="VX"/>
    <s v="F326VXSH3578"/>
    <x v="0"/>
    <n v="0"/>
    <n v="1202018"/>
    <x v="28"/>
    <x v="28"/>
    <x v="1"/>
    <x v="1"/>
    <x v="94"/>
    <x v="145"/>
    <x v="2"/>
    <x v="2"/>
    <m/>
    <m/>
    <x v="5"/>
    <m/>
    <n v="145"/>
    <n v="187"/>
    <s v="YA9295"/>
    <s v="Mtrs"/>
    <x v="191"/>
    <x v="0"/>
    <x v="198"/>
    <x v="0"/>
    <n v="1200"/>
    <m/>
    <n v="90"/>
    <m/>
    <m/>
    <m/>
    <s v="Updated"/>
  </r>
  <r>
    <n v="1222"/>
    <x v="0"/>
    <s v="VX"/>
    <s v="F326VXSH1190"/>
    <x v="0"/>
    <n v="0"/>
    <n v="1200094"/>
    <x v="25"/>
    <x v="25"/>
    <x v="1"/>
    <x v="1"/>
    <x v="95"/>
    <x v="0"/>
    <x v="0"/>
    <x v="2"/>
    <m/>
    <s v="Yarn Dyed"/>
    <x v="0"/>
    <s v="YD"/>
    <n v="155"/>
    <n v="200"/>
    <s v="Arvind Mills"/>
    <s v="Mtrs"/>
    <x v="68"/>
    <x v="0"/>
    <x v="70"/>
    <x v="0"/>
    <n v="3000"/>
    <m/>
    <n v="90"/>
    <m/>
    <m/>
    <m/>
    <s v="Updated"/>
  </r>
  <r>
    <n v="1223"/>
    <x v="0"/>
    <s v="VX"/>
    <s v="F326VXSH1189"/>
    <x v="0"/>
    <n v="0"/>
    <n v="1200094"/>
    <x v="25"/>
    <x v="25"/>
    <x v="1"/>
    <x v="1"/>
    <x v="95"/>
    <x v="0"/>
    <x v="0"/>
    <x v="2"/>
    <m/>
    <s v="Yarn Dyed"/>
    <x v="0"/>
    <s v="YD"/>
    <n v="155"/>
    <n v="200"/>
    <s v="Arvind Mills"/>
    <s v="Mtrs"/>
    <x v="68"/>
    <x v="0"/>
    <x v="70"/>
    <x v="0"/>
    <n v="3000"/>
    <m/>
    <n v="90"/>
    <m/>
    <m/>
    <m/>
    <s v="Updated"/>
  </r>
  <r>
    <n v="1224"/>
    <x v="0"/>
    <s v="VX"/>
    <s v="F326VXSH1222"/>
    <x v="0"/>
    <n v="0"/>
    <n v="1200094"/>
    <x v="25"/>
    <x v="25"/>
    <x v="1"/>
    <x v="1"/>
    <x v="95"/>
    <x v="0"/>
    <x v="0"/>
    <x v="2"/>
    <m/>
    <s v="Yarn Dyed"/>
    <x v="0"/>
    <s v="YD"/>
    <n v="137"/>
    <n v="222"/>
    <s v="Arvind Mills"/>
    <s v="Mtrs"/>
    <x v="68"/>
    <x v="0"/>
    <x v="70"/>
    <x v="0"/>
    <n v="3000"/>
    <m/>
    <n v="90"/>
    <m/>
    <m/>
    <m/>
    <s v="Updated"/>
  </r>
  <r>
    <n v="1225"/>
    <x v="0"/>
    <s v="VX"/>
    <s v="F326VXSH1219"/>
    <x v="0"/>
    <n v="0"/>
    <n v="1200094"/>
    <x v="25"/>
    <x v="25"/>
    <x v="1"/>
    <x v="31"/>
    <x v="96"/>
    <x v="0"/>
    <x v="0"/>
    <x v="2"/>
    <m/>
    <s v="Yarn Dyed"/>
    <x v="0"/>
    <s v="YD"/>
    <n v="145"/>
    <n v="150"/>
    <s v="Arvind Mills"/>
    <s v="Mtrs"/>
    <x v="81"/>
    <x v="0"/>
    <x v="83"/>
    <x v="0"/>
    <n v="3000"/>
    <m/>
    <n v="90"/>
    <m/>
    <m/>
    <m/>
    <s v="Updated"/>
  </r>
  <r>
    <n v="1226"/>
    <x v="0"/>
    <s v="VX"/>
    <s v="F326VXSH1220"/>
    <x v="0"/>
    <n v="0"/>
    <n v="1200094"/>
    <x v="25"/>
    <x v="25"/>
    <x v="1"/>
    <x v="31"/>
    <x v="96"/>
    <x v="0"/>
    <x v="0"/>
    <x v="2"/>
    <m/>
    <s v="Yarn Dyed"/>
    <x v="0"/>
    <s v="YD"/>
    <n v="145"/>
    <n v="150"/>
    <s v="Arvind Mills"/>
    <s v="Mtrs"/>
    <x v="81"/>
    <x v="0"/>
    <x v="83"/>
    <x v="0"/>
    <n v="3000"/>
    <m/>
    <n v="90"/>
    <m/>
    <m/>
    <m/>
    <s v="Updated"/>
  </r>
  <r>
    <n v="1227"/>
    <x v="0"/>
    <s v="VX"/>
    <s v="F326VXSH1221"/>
    <x v="0"/>
    <n v="0"/>
    <n v="1200094"/>
    <x v="25"/>
    <x v="25"/>
    <x v="1"/>
    <x v="31"/>
    <x v="96"/>
    <x v="0"/>
    <x v="0"/>
    <x v="2"/>
    <m/>
    <s v="Yarn Dyed"/>
    <x v="0"/>
    <s v="YD"/>
    <n v="145"/>
    <n v="150"/>
    <s v="Arvind Mills"/>
    <s v="Mtrs"/>
    <x v="68"/>
    <x v="0"/>
    <x v="70"/>
    <x v="0"/>
    <n v="3000"/>
    <m/>
    <n v="90"/>
    <m/>
    <m/>
    <m/>
    <s v="Updated"/>
  </r>
  <r>
    <n v="1228"/>
    <x v="0"/>
    <s v="VX"/>
    <s v="F326VXSH1217"/>
    <x v="0"/>
    <n v="0"/>
    <n v="1200094"/>
    <x v="25"/>
    <x v="25"/>
    <x v="1"/>
    <x v="71"/>
    <x v="96"/>
    <x v="0"/>
    <x v="0"/>
    <x v="2"/>
    <m/>
    <s v="Yarn Dyed"/>
    <x v="0"/>
    <s v="YD"/>
    <n v="155"/>
    <n v="150"/>
    <s v="Arvind Mills"/>
    <s v="Mtrs"/>
    <x v="68"/>
    <x v="0"/>
    <x v="70"/>
    <x v="0"/>
    <n v="3000"/>
    <m/>
    <n v="90"/>
    <m/>
    <m/>
    <m/>
    <m/>
  </r>
  <r>
    <n v="1229"/>
    <x v="0"/>
    <s v="VX"/>
    <s v="F326VXSH1218"/>
    <x v="0"/>
    <n v="0"/>
    <n v="1200094"/>
    <x v="25"/>
    <x v="25"/>
    <x v="1"/>
    <x v="71"/>
    <x v="96"/>
    <x v="0"/>
    <x v="0"/>
    <x v="2"/>
    <m/>
    <s v="Yarn Dyed"/>
    <x v="0"/>
    <s v="YD"/>
    <n v="155"/>
    <n v="150"/>
    <s v="Arvind Mills"/>
    <s v="Mtrs"/>
    <x v="68"/>
    <x v="0"/>
    <x v="70"/>
    <x v="0"/>
    <n v="3000"/>
    <m/>
    <n v="90"/>
    <m/>
    <m/>
    <m/>
    <m/>
  </r>
  <r>
    <n v="1230"/>
    <x v="0"/>
    <s v="VX"/>
    <s v="F326VXSH1216"/>
    <x v="0"/>
    <n v="0"/>
    <n v="1200094"/>
    <x v="25"/>
    <x v="25"/>
    <x v="1"/>
    <x v="71"/>
    <x v="96"/>
    <x v="0"/>
    <x v="0"/>
    <x v="2"/>
    <m/>
    <s v="Yarn Dyed"/>
    <x v="0"/>
    <s v="YD"/>
    <n v="155"/>
    <n v="150"/>
    <s v="Arvind Mills"/>
    <s v="Mtrs"/>
    <x v="68"/>
    <x v="0"/>
    <x v="70"/>
    <x v="0"/>
    <n v="3000"/>
    <m/>
    <n v="90"/>
    <m/>
    <m/>
    <m/>
    <m/>
  </r>
  <r>
    <n v="1231"/>
    <x v="0"/>
    <s v="VX"/>
    <s v="F326VXSH1215"/>
    <x v="0"/>
    <n v="0"/>
    <n v="1200094"/>
    <x v="25"/>
    <x v="25"/>
    <x v="1"/>
    <x v="72"/>
    <x v="96"/>
    <x v="0"/>
    <x v="0"/>
    <x v="2"/>
    <m/>
    <s v="Piece Dyed"/>
    <x v="1"/>
    <s v="NYD"/>
    <n v="140"/>
    <n v="160"/>
    <s v="Arvind Mills"/>
    <s v="Mtrs"/>
    <x v="68"/>
    <x v="0"/>
    <x v="70"/>
    <x v="0"/>
    <n v="3000"/>
    <m/>
    <n v="90"/>
    <m/>
    <m/>
    <m/>
    <m/>
  </r>
  <r>
    <n v="1232"/>
    <x v="0"/>
    <s v="VX"/>
    <s v="F326VXSH1214"/>
    <x v="0"/>
    <n v="0"/>
    <n v="1200094"/>
    <x v="25"/>
    <x v="25"/>
    <x v="1"/>
    <x v="72"/>
    <x v="96"/>
    <x v="0"/>
    <x v="0"/>
    <x v="2"/>
    <m/>
    <s v="Piece Dyed"/>
    <x v="1"/>
    <s v="NYD"/>
    <n v="140"/>
    <n v="160"/>
    <s v="Arvind Mills"/>
    <s v="Mtrs"/>
    <x v="68"/>
    <x v="0"/>
    <x v="70"/>
    <x v="0"/>
    <n v="3000"/>
    <m/>
    <n v="90"/>
    <m/>
    <m/>
    <m/>
    <m/>
  </r>
  <r>
    <n v="1233"/>
    <x v="0"/>
    <s v="VX"/>
    <s v="F326VXSH1185"/>
    <x v="0"/>
    <n v="0"/>
    <n v="1200094"/>
    <x v="25"/>
    <x v="25"/>
    <x v="1"/>
    <x v="73"/>
    <x v="96"/>
    <x v="0"/>
    <x v="0"/>
    <x v="2"/>
    <m/>
    <s v="Yarn Dyed"/>
    <x v="0"/>
    <s v="YD"/>
    <n v="160"/>
    <n v="150"/>
    <s v="Arvind Mills"/>
    <s v="Mtrs"/>
    <x v="81"/>
    <x v="0"/>
    <x v="83"/>
    <x v="0"/>
    <n v="3000"/>
    <m/>
    <n v="90"/>
    <m/>
    <m/>
    <m/>
    <m/>
  </r>
  <r>
    <n v="1234"/>
    <x v="0"/>
    <s v="VX"/>
    <s v="F326VXSH1186"/>
    <x v="0"/>
    <n v="0"/>
    <n v="1200094"/>
    <x v="25"/>
    <x v="25"/>
    <x v="1"/>
    <x v="73"/>
    <x v="96"/>
    <x v="0"/>
    <x v="0"/>
    <x v="2"/>
    <m/>
    <s v="Yarn Dyed"/>
    <x v="0"/>
    <s v="YD"/>
    <n v="160"/>
    <n v="150"/>
    <s v="Arvind Mills"/>
    <s v="Mtrs"/>
    <x v="81"/>
    <x v="0"/>
    <x v="83"/>
    <x v="0"/>
    <n v="3000"/>
    <m/>
    <n v="90"/>
    <m/>
    <m/>
    <m/>
    <m/>
  </r>
  <r>
    <n v="1235"/>
    <x v="0"/>
    <s v="VX"/>
    <s v="F326VXSH1223"/>
    <x v="0"/>
    <n v="0"/>
    <n v="1200094"/>
    <x v="25"/>
    <x v="25"/>
    <x v="1"/>
    <x v="74"/>
    <x v="97"/>
    <x v="0"/>
    <x v="0"/>
    <x v="2"/>
    <m/>
    <s v="Piece Dyed"/>
    <x v="1"/>
    <s v="NYD"/>
    <n v="145"/>
    <n v="175"/>
    <s v="Arvind Mills"/>
    <s v="Mtrs"/>
    <x v="68"/>
    <x v="0"/>
    <x v="70"/>
    <x v="0"/>
    <n v="3000"/>
    <m/>
    <n v="90"/>
    <m/>
    <m/>
    <m/>
    <m/>
  </r>
  <r>
    <n v="1236"/>
    <x v="0"/>
    <s v="VX"/>
    <s v="F326VXSH1224"/>
    <x v="0"/>
    <n v="0"/>
    <n v="1200094"/>
    <x v="25"/>
    <x v="25"/>
    <x v="1"/>
    <x v="74"/>
    <x v="97"/>
    <x v="0"/>
    <x v="0"/>
    <x v="2"/>
    <m/>
    <s v="Piece Dyed"/>
    <x v="1"/>
    <s v="NYD"/>
    <n v="145"/>
    <n v="175"/>
    <s v="Arvind Mills"/>
    <s v="Mtrs"/>
    <x v="68"/>
    <x v="0"/>
    <x v="70"/>
    <x v="0"/>
    <n v="3000"/>
    <m/>
    <n v="90"/>
    <m/>
    <m/>
    <m/>
    <m/>
  </r>
  <r>
    <n v="1237"/>
    <x v="0"/>
    <s v="VX"/>
    <s v="F326VXSH1225"/>
    <x v="0"/>
    <n v="0"/>
    <n v="1200094"/>
    <x v="25"/>
    <x v="25"/>
    <x v="1"/>
    <x v="74"/>
    <x v="97"/>
    <x v="0"/>
    <x v="0"/>
    <x v="2"/>
    <m/>
    <s v="Piece Dyed"/>
    <x v="1"/>
    <s v="NYD"/>
    <n v="145"/>
    <n v="175"/>
    <s v="Arvind Mills"/>
    <s v="Mtrs"/>
    <x v="68"/>
    <x v="0"/>
    <x v="70"/>
    <x v="0"/>
    <n v="3000"/>
    <m/>
    <n v="90"/>
    <m/>
    <m/>
    <m/>
    <m/>
  </r>
  <r>
    <n v="1238"/>
    <x v="0"/>
    <s v="VX"/>
    <s v="F326VXSH1188"/>
    <x v="0"/>
    <n v="0"/>
    <n v="1200094"/>
    <x v="25"/>
    <x v="25"/>
    <x v="1"/>
    <x v="1"/>
    <x v="95"/>
    <x v="0"/>
    <x v="0"/>
    <x v="2"/>
    <m/>
    <s v="Yarn Dyed"/>
    <x v="0"/>
    <s v="YD"/>
    <n v="155"/>
    <n v="200"/>
    <s v="Arvind Mills"/>
    <s v="Mtrs"/>
    <x v="68"/>
    <x v="0"/>
    <x v="70"/>
    <x v="0"/>
    <n v="3000"/>
    <m/>
    <n v="90"/>
    <m/>
    <m/>
    <m/>
    <s v="Updated"/>
  </r>
  <r>
    <n v="1239"/>
    <x v="0"/>
    <s v="VX"/>
    <s v="F326VXSH1187"/>
    <x v="0"/>
    <n v="0"/>
    <n v="1200094"/>
    <x v="25"/>
    <x v="25"/>
    <x v="1"/>
    <x v="1"/>
    <x v="95"/>
    <x v="0"/>
    <x v="0"/>
    <x v="2"/>
    <m/>
    <s v="Yarn Dyed"/>
    <x v="0"/>
    <s v="YD"/>
    <n v="140"/>
    <n v="145"/>
    <s v="Arvind Mills"/>
    <s v="Mtrs"/>
    <x v="68"/>
    <x v="0"/>
    <x v="70"/>
    <x v="0"/>
    <n v="3000"/>
    <m/>
    <n v="90"/>
    <m/>
    <m/>
    <m/>
    <s v="Updated"/>
  </r>
  <r>
    <n v="1240"/>
    <x v="0"/>
    <s v="VX"/>
    <s v="F326VXSH1227"/>
    <x v="0"/>
    <n v="0"/>
    <n v="1200094"/>
    <x v="25"/>
    <x v="25"/>
    <x v="1"/>
    <x v="75"/>
    <x v="96"/>
    <x v="0"/>
    <x v="0"/>
    <x v="2"/>
    <m/>
    <s v="Rotary Print"/>
    <x v="3"/>
    <s v="NYD"/>
    <n v="135"/>
    <n v="165"/>
    <s v="Arvind Mills"/>
    <s v="Mtrs"/>
    <x v="89"/>
    <x v="0"/>
    <x v="90"/>
    <x v="0"/>
    <n v="3000"/>
    <m/>
    <n v="90"/>
    <m/>
    <m/>
    <m/>
    <m/>
  </r>
  <r>
    <n v="1241"/>
    <x v="0"/>
    <s v="VX"/>
    <s v="F326VXSH1229"/>
    <x v="0"/>
    <n v="0"/>
    <n v="1200094"/>
    <x v="25"/>
    <x v="25"/>
    <x v="1"/>
    <x v="75"/>
    <x v="96"/>
    <x v="0"/>
    <x v="0"/>
    <x v="2"/>
    <m/>
    <s v="Rotary Print"/>
    <x v="3"/>
    <s v="NYD"/>
    <n v="135"/>
    <n v="165"/>
    <s v="Arvind Mills"/>
    <s v="Mtrs"/>
    <x v="89"/>
    <x v="0"/>
    <x v="90"/>
    <x v="0"/>
    <n v="3000"/>
    <m/>
    <n v="90"/>
    <m/>
    <m/>
    <m/>
    <m/>
  </r>
  <r>
    <n v="1242"/>
    <x v="0"/>
    <s v="VX"/>
    <s v="F326VXSH1228"/>
    <x v="0"/>
    <n v="0"/>
    <n v="1200094"/>
    <x v="25"/>
    <x v="25"/>
    <x v="1"/>
    <x v="75"/>
    <x v="96"/>
    <x v="0"/>
    <x v="0"/>
    <x v="2"/>
    <m/>
    <s v="Rotary Print"/>
    <x v="3"/>
    <s v="NYD"/>
    <n v="135"/>
    <n v="165"/>
    <s v="Arvind Mills"/>
    <s v="Mtrs"/>
    <x v="89"/>
    <x v="0"/>
    <x v="90"/>
    <x v="0"/>
    <n v="3000"/>
    <m/>
    <n v="90"/>
    <m/>
    <m/>
    <m/>
    <m/>
  </r>
  <r>
    <n v="1243"/>
    <x v="0"/>
    <s v="VX"/>
    <s v="F326VXSH1230"/>
    <x v="0"/>
    <n v="0"/>
    <n v="1200094"/>
    <x v="25"/>
    <x v="25"/>
    <x v="1"/>
    <x v="75"/>
    <x v="96"/>
    <x v="0"/>
    <x v="0"/>
    <x v="2"/>
    <m/>
    <s v="Rotary Print"/>
    <x v="3"/>
    <s v="NYD"/>
    <n v="135"/>
    <n v="165"/>
    <s v="Arvind Mills"/>
    <s v="Mtrs"/>
    <x v="89"/>
    <x v="0"/>
    <x v="90"/>
    <x v="0"/>
    <n v="3000"/>
    <m/>
    <n v="90"/>
    <m/>
    <m/>
    <m/>
    <m/>
  </r>
  <r>
    <n v="1244"/>
    <x v="0"/>
    <s v="VS"/>
    <s v="F326VSSH2804"/>
    <x v="0"/>
    <n v="0"/>
    <n v="1200094"/>
    <x v="25"/>
    <x v="25"/>
    <x v="1"/>
    <x v="76"/>
    <x v="96"/>
    <x v="0"/>
    <x v="0"/>
    <x v="2"/>
    <m/>
    <s v="Yarn Dyed"/>
    <x v="0"/>
    <s v="YD"/>
    <n v="135"/>
    <n v="160"/>
    <s v="Arvind Mills"/>
    <s v="Mtrs"/>
    <x v="81"/>
    <x v="0"/>
    <x v="83"/>
    <x v="0"/>
    <n v="3000"/>
    <m/>
    <n v="90"/>
    <m/>
    <m/>
    <m/>
    <m/>
  </r>
  <r>
    <n v="1245"/>
    <x v="0"/>
    <s v="VS"/>
    <s v="F326VSSH2806"/>
    <x v="0"/>
    <n v="0"/>
    <n v="1200094"/>
    <x v="25"/>
    <x v="25"/>
    <x v="1"/>
    <x v="76"/>
    <x v="96"/>
    <x v="0"/>
    <x v="0"/>
    <x v="2"/>
    <m/>
    <s v="Yarn Dyed"/>
    <x v="0"/>
    <s v="YD"/>
    <n v="135"/>
    <n v="160"/>
    <s v="Arvind Mills"/>
    <s v="Mtrs"/>
    <x v="81"/>
    <x v="0"/>
    <x v="83"/>
    <x v="0"/>
    <n v="3000"/>
    <m/>
    <n v="90"/>
    <m/>
    <m/>
    <m/>
    <m/>
  </r>
  <r>
    <n v="1246"/>
    <x v="0"/>
    <s v="VS"/>
    <s v="F326VSSH2807"/>
    <x v="0"/>
    <n v="0"/>
    <n v="1200094"/>
    <x v="25"/>
    <x v="25"/>
    <x v="1"/>
    <x v="76"/>
    <x v="96"/>
    <x v="0"/>
    <x v="0"/>
    <x v="2"/>
    <m/>
    <s v="Yarn Dyed"/>
    <x v="0"/>
    <s v="YD"/>
    <n v="135"/>
    <n v="160"/>
    <s v="Arvind Mills"/>
    <s v="Mtrs"/>
    <x v="81"/>
    <x v="0"/>
    <x v="83"/>
    <x v="0"/>
    <n v="3000"/>
    <m/>
    <n v="90"/>
    <m/>
    <m/>
    <m/>
    <m/>
  </r>
  <r>
    <n v="1247"/>
    <x v="0"/>
    <s v="VS"/>
    <s v="F326VSSH2809"/>
    <x v="0"/>
    <n v="0"/>
    <n v="1200094"/>
    <x v="25"/>
    <x v="25"/>
    <x v="1"/>
    <x v="76"/>
    <x v="96"/>
    <x v="0"/>
    <x v="0"/>
    <x v="2"/>
    <m/>
    <s v="Yarn Dyed"/>
    <x v="0"/>
    <s v="YD"/>
    <n v="135"/>
    <n v="160"/>
    <s v="Arvind Mills"/>
    <s v="Mtrs"/>
    <x v="81"/>
    <x v="0"/>
    <x v="83"/>
    <x v="0"/>
    <n v="3000"/>
    <m/>
    <n v="90"/>
    <m/>
    <m/>
    <m/>
    <m/>
  </r>
  <r>
    <n v="1248"/>
    <x v="0"/>
    <s v="VS"/>
    <s v="F326VSSH2811"/>
    <x v="0"/>
    <n v="0"/>
    <n v="1200094"/>
    <x v="25"/>
    <x v="25"/>
    <x v="1"/>
    <x v="76"/>
    <x v="96"/>
    <x v="0"/>
    <x v="0"/>
    <x v="2"/>
    <m/>
    <s v="Yarn Dyed"/>
    <x v="0"/>
    <s v="YD"/>
    <n v="135"/>
    <n v="160"/>
    <s v="Arvind Mills"/>
    <s v="Mtrs"/>
    <x v="81"/>
    <x v="0"/>
    <x v="83"/>
    <x v="0"/>
    <n v="3000"/>
    <m/>
    <n v="90"/>
    <m/>
    <m/>
    <m/>
    <m/>
  </r>
  <r>
    <n v="1249"/>
    <x v="0"/>
    <s v="VS"/>
    <s v="F326VSSH2560"/>
    <x v="0"/>
    <n v="0"/>
    <n v="1200094"/>
    <x v="25"/>
    <x v="25"/>
    <x v="1"/>
    <x v="72"/>
    <x v="96"/>
    <x v="0"/>
    <x v="0"/>
    <x v="2"/>
    <m/>
    <s v="Piece Dyed"/>
    <x v="1"/>
    <s v="NYD"/>
    <n v="140"/>
    <n v="160"/>
    <s v="Arvind Mills"/>
    <s v="Mtrs"/>
    <x v="81"/>
    <x v="0"/>
    <x v="83"/>
    <x v="0"/>
    <n v="3000"/>
    <m/>
    <n v="90"/>
    <m/>
    <m/>
    <m/>
    <m/>
  </r>
  <r>
    <n v="1250"/>
    <x v="0"/>
    <s v="VS"/>
    <s v="F326VSSH2561"/>
    <x v="0"/>
    <n v="0"/>
    <n v="1200094"/>
    <x v="25"/>
    <x v="25"/>
    <x v="1"/>
    <x v="72"/>
    <x v="96"/>
    <x v="0"/>
    <x v="0"/>
    <x v="2"/>
    <m/>
    <s v="Piece Dyed"/>
    <x v="1"/>
    <s v="NYD"/>
    <n v="140"/>
    <n v="160"/>
    <s v="Arvind Mills"/>
    <s v="Mtrs"/>
    <x v="81"/>
    <x v="0"/>
    <x v="83"/>
    <x v="0"/>
    <n v="3000"/>
    <m/>
    <n v="90"/>
    <m/>
    <m/>
    <m/>
    <m/>
  </r>
  <r>
    <n v="1251"/>
    <x v="0"/>
    <s v="VS"/>
    <s v="F326VSSH0801"/>
    <x v="0"/>
    <n v="0"/>
    <n v="1204409"/>
    <x v="20"/>
    <x v="20"/>
    <x v="1"/>
    <x v="1"/>
    <x v="40"/>
    <x v="0"/>
    <x v="0"/>
    <x v="17"/>
    <m/>
    <s v="Digital Print"/>
    <x v="2"/>
    <s v="NYD"/>
    <n v="173"/>
    <n v="150"/>
    <m/>
    <s v="KG"/>
    <x v="82"/>
    <x v="11"/>
    <x v="84"/>
    <x v="8"/>
    <s v="500Kg"/>
    <m/>
    <n v="80"/>
    <m/>
    <m/>
    <m/>
    <s v="Updated"/>
  </r>
  <r>
    <n v="1252"/>
    <x v="0"/>
    <s v="VS"/>
    <s v="F326VSSH0802"/>
    <x v="0"/>
    <n v="0"/>
    <n v="1204409"/>
    <x v="20"/>
    <x v="20"/>
    <x v="1"/>
    <x v="1"/>
    <x v="40"/>
    <x v="0"/>
    <x v="0"/>
    <x v="17"/>
    <m/>
    <s v="Digital Print"/>
    <x v="2"/>
    <s v="NYD"/>
    <n v="173"/>
    <n v="150"/>
    <m/>
    <s v="KG"/>
    <x v="82"/>
    <x v="11"/>
    <x v="84"/>
    <x v="8"/>
    <s v="500Kg"/>
    <m/>
    <n v="80"/>
    <m/>
    <m/>
    <m/>
    <s v="Updated"/>
  </r>
  <r>
    <n v="1253"/>
    <x v="0"/>
    <s v="VS"/>
    <s v="F326VSSH3806"/>
    <x v="0"/>
    <n v="0"/>
    <n v="1200134"/>
    <x v="22"/>
    <x v="22"/>
    <x v="1"/>
    <x v="1"/>
    <x v="1"/>
    <x v="82"/>
    <x v="17"/>
    <x v="22"/>
    <m/>
    <s v="Rotary Print"/>
    <x v="3"/>
    <s v="NYD"/>
    <n v="137"/>
    <n v="113"/>
    <n v="16000173"/>
    <s v="Mtrs"/>
    <x v="192"/>
    <x v="0"/>
    <x v="199"/>
    <x v="0"/>
    <n v="1000"/>
    <m/>
    <n v="90"/>
    <m/>
    <m/>
    <m/>
    <s v="Updated"/>
  </r>
  <r>
    <n v="1254"/>
    <x v="0"/>
    <s v="VS"/>
    <s v="F326VSSH3807"/>
    <x v="0"/>
    <n v="0"/>
    <n v="1200134"/>
    <x v="22"/>
    <x v="22"/>
    <x v="1"/>
    <x v="1"/>
    <x v="1"/>
    <x v="82"/>
    <x v="17"/>
    <x v="22"/>
    <m/>
    <s v="Rotary Print"/>
    <x v="3"/>
    <s v="NYD"/>
    <n v="137"/>
    <n v="113"/>
    <n v="16000173"/>
    <s v="Mtrs"/>
    <x v="192"/>
    <x v="0"/>
    <x v="199"/>
    <x v="0"/>
    <n v="1000"/>
    <m/>
    <n v="90"/>
    <m/>
    <m/>
    <m/>
    <s v="Updated"/>
  </r>
  <r>
    <n v="1255"/>
    <x v="0"/>
    <s v="VS"/>
    <s v="F326VSSH3808"/>
    <x v="0"/>
    <n v="0"/>
    <n v="1200134"/>
    <x v="22"/>
    <x v="22"/>
    <x v="1"/>
    <x v="1"/>
    <x v="1"/>
    <x v="82"/>
    <x v="17"/>
    <x v="22"/>
    <m/>
    <s v="Rotary Print"/>
    <x v="3"/>
    <s v="NYD"/>
    <n v="137"/>
    <n v="113"/>
    <n v="16000173"/>
    <s v="Mtrs"/>
    <x v="192"/>
    <x v="0"/>
    <x v="199"/>
    <x v="0"/>
    <n v="1000"/>
    <m/>
    <n v="90"/>
    <m/>
    <m/>
    <m/>
    <s v="Updated"/>
  </r>
  <r>
    <n v="1256"/>
    <x v="0"/>
    <s v="VH"/>
    <s v="F326VHSH0630"/>
    <x v="0"/>
    <n v="0"/>
    <n v="1208609"/>
    <x v="29"/>
    <x v="29"/>
    <x v="0"/>
    <x v="18"/>
    <x v="98"/>
    <x v="146"/>
    <x v="0"/>
    <x v="30"/>
    <m/>
    <m/>
    <x v="5"/>
    <m/>
    <n v="152"/>
    <n v="120"/>
    <s v="ART KY-528"/>
    <s v="Mtrs"/>
    <x v="193"/>
    <x v="0"/>
    <x v="200"/>
    <x v="0"/>
    <n v="10000"/>
    <n v="2000"/>
    <n v="120"/>
    <m/>
    <m/>
    <m/>
    <s v="Updated"/>
  </r>
  <r>
    <n v="1257"/>
    <x v="0"/>
    <s v="VH"/>
    <s v="F326VHSH0631"/>
    <x v="0"/>
    <n v="0"/>
    <n v="1208609"/>
    <x v="29"/>
    <x v="29"/>
    <x v="0"/>
    <x v="18"/>
    <x v="98"/>
    <x v="146"/>
    <x v="0"/>
    <x v="30"/>
    <m/>
    <m/>
    <x v="5"/>
    <m/>
    <n v="152"/>
    <n v="120"/>
    <s v="ART KY-528/WINE"/>
    <s v="Mtrs"/>
    <x v="193"/>
    <x v="0"/>
    <x v="200"/>
    <x v="0"/>
    <n v="10000"/>
    <n v="2000"/>
    <n v="120"/>
    <m/>
    <m/>
    <m/>
    <s v="Updated"/>
  </r>
  <r>
    <n v="1258"/>
    <x v="0"/>
    <s v="VH"/>
    <s v="F326VHSH0632"/>
    <x v="0"/>
    <n v="0"/>
    <n v="1208609"/>
    <x v="29"/>
    <x v="29"/>
    <x v="0"/>
    <x v="18"/>
    <x v="98"/>
    <x v="146"/>
    <x v="0"/>
    <x v="30"/>
    <m/>
    <m/>
    <x v="5"/>
    <m/>
    <n v="152"/>
    <n v="120"/>
    <s v="ART KY-528/M GREY"/>
    <s v="Mtrs"/>
    <x v="193"/>
    <x v="0"/>
    <x v="200"/>
    <x v="0"/>
    <n v="10000"/>
    <n v="2000"/>
    <n v="120"/>
    <m/>
    <m/>
    <m/>
    <s v="Updated"/>
  </r>
  <r>
    <n v="1259"/>
    <x v="0"/>
    <s v="VH"/>
    <s v="F326VHSH0633"/>
    <x v="0"/>
    <n v="0"/>
    <n v="1208609"/>
    <x v="29"/>
    <x v="29"/>
    <x v="0"/>
    <x v="18"/>
    <x v="98"/>
    <x v="147"/>
    <x v="0"/>
    <x v="31"/>
    <m/>
    <m/>
    <x v="5"/>
    <m/>
    <n v="140"/>
    <n v="140"/>
    <s v="DP U KNIT-DUSTY BLUE KY-548 ABCT"/>
    <s v="Mtrs"/>
    <x v="194"/>
    <x v="0"/>
    <x v="201"/>
    <x v="0"/>
    <n v="10000"/>
    <n v="2000"/>
    <n v="120"/>
    <m/>
    <m/>
    <m/>
    <s v="Updated"/>
  </r>
  <r>
    <n v="1260"/>
    <x v="0"/>
    <s v="VH"/>
    <s v="F326VHSH0634"/>
    <x v="0"/>
    <n v="0"/>
    <n v="1208609"/>
    <x v="29"/>
    <x v="29"/>
    <x v="0"/>
    <x v="18"/>
    <x v="98"/>
    <x v="147"/>
    <x v="0"/>
    <x v="31"/>
    <m/>
    <m/>
    <x v="5"/>
    <m/>
    <n v="140"/>
    <n v="140"/>
    <s v="DP U KNIT-WINE KY-548 ABCT"/>
    <s v="Mtrs"/>
    <x v="194"/>
    <x v="0"/>
    <x v="201"/>
    <x v="0"/>
    <n v="10000"/>
    <n v="2000"/>
    <n v="120"/>
    <m/>
    <m/>
    <m/>
    <s v="Updated"/>
  </r>
  <r>
    <n v="1261"/>
    <x v="0"/>
    <s v="VH"/>
    <s v="F326VHSH0635"/>
    <x v="0"/>
    <n v="0"/>
    <n v="1208609"/>
    <x v="29"/>
    <x v="29"/>
    <x v="0"/>
    <x v="18"/>
    <x v="99"/>
    <x v="148"/>
    <x v="0"/>
    <x v="30"/>
    <m/>
    <m/>
    <x v="5"/>
    <m/>
    <n v="135"/>
    <n v="145"/>
    <s v="ART KY-523"/>
    <s v="Mtrs"/>
    <x v="148"/>
    <x v="0"/>
    <x v="154"/>
    <x v="0"/>
    <n v="10000"/>
    <n v="2000"/>
    <n v="120"/>
    <m/>
    <m/>
    <m/>
    <s v="Updated"/>
  </r>
  <r>
    <n v="1262"/>
    <x v="0"/>
    <s v="VH"/>
    <s v="F326VHSH0636"/>
    <x v="0"/>
    <n v="0"/>
    <n v="1208609"/>
    <x v="29"/>
    <x v="29"/>
    <x v="0"/>
    <x v="18"/>
    <x v="99"/>
    <x v="148"/>
    <x v="0"/>
    <x v="30"/>
    <m/>
    <m/>
    <x v="5"/>
    <m/>
    <n v="135"/>
    <n v="145"/>
    <s v="ART KY-523/NAVY"/>
    <s v="Mtrs"/>
    <x v="148"/>
    <x v="0"/>
    <x v="154"/>
    <x v="0"/>
    <n v="10000"/>
    <n v="2000"/>
    <n v="120"/>
    <m/>
    <m/>
    <m/>
    <s v="Updated"/>
  </r>
  <r>
    <n v="1263"/>
    <x v="0"/>
    <s v="VH"/>
    <s v="F326VHSH0637"/>
    <x v="0"/>
    <n v="0"/>
    <n v="1208609"/>
    <x v="29"/>
    <x v="29"/>
    <x v="0"/>
    <x v="18"/>
    <x v="99"/>
    <x v="148"/>
    <x v="0"/>
    <x v="30"/>
    <m/>
    <m/>
    <x v="5"/>
    <m/>
    <n v="135"/>
    <n v="145"/>
    <s v="ART KY-523/DK PURPLE"/>
    <s v="Mtrs"/>
    <x v="148"/>
    <x v="0"/>
    <x v="154"/>
    <x v="0"/>
    <n v="10000"/>
    <n v="2000"/>
    <n v="120"/>
    <m/>
    <m/>
    <m/>
    <s v="Updated"/>
  </r>
  <r>
    <n v="1264"/>
    <x v="0"/>
    <s v="VH"/>
    <s v="F326VHSH0638"/>
    <x v="0"/>
    <n v="0"/>
    <n v="1208609"/>
    <x v="29"/>
    <x v="29"/>
    <x v="0"/>
    <x v="18"/>
    <x v="98"/>
    <x v="149"/>
    <x v="0"/>
    <x v="30"/>
    <m/>
    <m/>
    <x v="5"/>
    <m/>
    <n v="145"/>
    <n v="135"/>
    <s v="ART KY-496"/>
    <s v="Mtrs"/>
    <x v="65"/>
    <x v="0"/>
    <x v="67"/>
    <x v="0"/>
    <n v="10000"/>
    <n v="2000"/>
    <n v="120"/>
    <m/>
    <m/>
    <m/>
    <s v="Updated"/>
  </r>
  <r>
    <n v="1265"/>
    <x v="0"/>
    <s v="VH"/>
    <s v="F326VHSH0639"/>
    <x v="0"/>
    <n v="0"/>
    <n v="1208609"/>
    <x v="29"/>
    <x v="29"/>
    <x v="0"/>
    <x v="18"/>
    <x v="98"/>
    <x v="149"/>
    <x v="0"/>
    <x v="30"/>
    <m/>
    <m/>
    <x v="5"/>
    <m/>
    <n v="145"/>
    <n v="135"/>
    <s v="ART KY-496/CREAM"/>
    <s v="Mtrs"/>
    <x v="65"/>
    <x v="0"/>
    <x v="67"/>
    <x v="0"/>
    <n v="10000"/>
    <n v="2000"/>
    <n v="120"/>
    <m/>
    <m/>
    <m/>
    <s v="Updated"/>
  </r>
  <r>
    <n v="1266"/>
    <x v="0"/>
    <s v="VH"/>
    <s v="F326VHSH0640"/>
    <x v="0"/>
    <n v="0"/>
    <n v="1208609"/>
    <x v="29"/>
    <x v="29"/>
    <x v="0"/>
    <x v="18"/>
    <x v="98"/>
    <x v="149"/>
    <x v="0"/>
    <x v="30"/>
    <m/>
    <m/>
    <x v="5"/>
    <m/>
    <n v="145"/>
    <n v="135"/>
    <s v="ART KY-496/LT GREY"/>
    <s v="Mtrs"/>
    <x v="65"/>
    <x v="0"/>
    <x v="67"/>
    <x v="0"/>
    <n v="10000"/>
    <n v="2000"/>
    <n v="120"/>
    <m/>
    <m/>
    <m/>
    <s v="Updated"/>
  </r>
  <r>
    <n v="1267"/>
    <x v="0"/>
    <s v="VH"/>
    <s v="F326VHSH0641"/>
    <x v="0"/>
    <n v="0"/>
    <n v="1208609"/>
    <x v="29"/>
    <x v="29"/>
    <x v="0"/>
    <x v="18"/>
    <x v="98"/>
    <x v="149"/>
    <x v="0"/>
    <x v="30"/>
    <m/>
    <m/>
    <x v="5"/>
    <m/>
    <n v="145"/>
    <n v="135"/>
    <s v="ART KY-496/M BLUE"/>
    <s v="Mtrs"/>
    <x v="65"/>
    <x v="0"/>
    <x v="67"/>
    <x v="0"/>
    <n v="10000"/>
    <n v="2000"/>
    <n v="120"/>
    <m/>
    <m/>
    <m/>
    <s v="Updated"/>
  </r>
  <r>
    <n v="1268"/>
    <x v="0"/>
    <s v="VH"/>
    <s v="F326VHSH0642"/>
    <x v="0"/>
    <n v="0"/>
    <n v="1208609"/>
    <x v="29"/>
    <x v="29"/>
    <x v="0"/>
    <x v="18"/>
    <x v="98"/>
    <x v="149"/>
    <x v="0"/>
    <x v="30"/>
    <m/>
    <m/>
    <x v="5"/>
    <m/>
    <n v="145"/>
    <n v="135"/>
    <s v="ART KY-496/PEACH"/>
    <s v="Mtrs"/>
    <x v="65"/>
    <x v="0"/>
    <x v="67"/>
    <x v="0"/>
    <n v="10000"/>
    <n v="2000"/>
    <n v="120"/>
    <m/>
    <m/>
    <m/>
    <s v="Updated"/>
  </r>
  <r>
    <n v="1269"/>
    <x v="0"/>
    <s v="VX"/>
    <s v="F326VXSH2610"/>
    <x v="0"/>
    <n v="0"/>
    <n v="1200094"/>
    <x v="25"/>
    <x v="25"/>
    <x v="1"/>
    <x v="77"/>
    <x v="100"/>
    <x v="150"/>
    <x v="2"/>
    <x v="25"/>
    <m/>
    <s v="Yarn Dyed"/>
    <x v="0"/>
    <s v="YD"/>
    <n v="147"/>
    <n v="118"/>
    <s v="3010287006/1"/>
    <s v="Mtrs"/>
    <x v="195"/>
    <x v="0"/>
    <x v="202"/>
    <x v="0"/>
    <n v="15000"/>
    <n v="1000"/>
    <n v="90"/>
    <m/>
    <m/>
    <m/>
    <m/>
  </r>
  <r>
    <n v="1270"/>
    <x v="0"/>
    <s v="VX"/>
    <s v="F326VSSH0409"/>
    <x v="0"/>
    <n v="0"/>
    <n v="1200094"/>
    <x v="25"/>
    <x v="25"/>
    <x v="1"/>
    <x v="78"/>
    <x v="101"/>
    <x v="151"/>
    <x v="2"/>
    <x v="25"/>
    <m/>
    <s v="Yarn Dyed"/>
    <x v="0"/>
    <s v="YD"/>
    <n v="127"/>
    <n v="139"/>
    <s v="3010282722/1"/>
    <s v="Mtrs"/>
    <x v="196"/>
    <x v="0"/>
    <x v="203"/>
    <x v="0"/>
    <n v="15000"/>
    <n v="1000"/>
    <n v="90"/>
    <m/>
    <m/>
    <m/>
    <m/>
  </r>
  <r>
    <n v="1271"/>
    <x v="0"/>
    <s v="VS"/>
    <s v="F326VSSH1995"/>
    <x v="0"/>
    <n v="0"/>
    <n v="1208651"/>
    <x v="30"/>
    <x v="30"/>
    <x v="1"/>
    <x v="79"/>
    <x v="102"/>
    <x v="0"/>
    <x v="0"/>
    <x v="32"/>
    <m/>
    <s v="Piece Dyed"/>
    <x v="1"/>
    <s v="NYD"/>
    <s v="TBC"/>
    <s v="190-200"/>
    <s v="10000/91"/>
    <s v="KG"/>
    <x v="82"/>
    <x v="17"/>
    <x v="84"/>
    <x v="15"/>
    <s v="300KG/Colour"/>
    <m/>
    <n v="100"/>
    <m/>
    <m/>
    <m/>
    <m/>
  </r>
  <r>
    <n v="1272"/>
    <x v="0"/>
    <s v="VS"/>
    <s v="F326VSSH1996"/>
    <x v="0"/>
    <n v="0"/>
    <n v="1208651"/>
    <x v="30"/>
    <x v="30"/>
    <x v="1"/>
    <x v="79"/>
    <x v="102"/>
    <x v="0"/>
    <x v="0"/>
    <x v="32"/>
    <m/>
    <s v="Piece Dyed"/>
    <x v="1"/>
    <s v="NYD"/>
    <s v="TBC"/>
    <s v="190-200"/>
    <s v="10000/93"/>
    <s v="KG"/>
    <x v="82"/>
    <x v="17"/>
    <x v="84"/>
    <x v="15"/>
    <s v="300KG/Colour"/>
    <m/>
    <n v="100"/>
    <m/>
    <m/>
    <m/>
    <m/>
  </r>
  <r>
    <n v="1273"/>
    <x v="0"/>
    <s v="VS"/>
    <s v="F326VSSH1997"/>
    <x v="0"/>
    <n v="0"/>
    <n v="1208651"/>
    <x v="30"/>
    <x v="30"/>
    <x v="1"/>
    <x v="79"/>
    <x v="102"/>
    <x v="0"/>
    <x v="0"/>
    <x v="32"/>
    <m/>
    <s v="Piece Dyed"/>
    <x v="1"/>
    <s v="NYD"/>
    <s v="TBC"/>
    <s v="190-200"/>
    <s v="10000/92"/>
    <s v="KG"/>
    <x v="82"/>
    <x v="17"/>
    <x v="84"/>
    <x v="15"/>
    <s v="300KG/Colour"/>
    <m/>
    <n v="100"/>
    <m/>
    <m/>
    <m/>
    <m/>
  </r>
  <r>
    <n v="1274"/>
    <x v="0"/>
    <s v="VS"/>
    <s v="F326VSSH1998"/>
    <x v="0"/>
    <n v="0"/>
    <n v="1208651"/>
    <x v="30"/>
    <x v="30"/>
    <x v="1"/>
    <x v="80"/>
    <x v="103"/>
    <x v="0"/>
    <x v="0"/>
    <x v="32"/>
    <m/>
    <s v="Piece Dyed"/>
    <x v="1"/>
    <s v="NYD"/>
    <s v="TBC"/>
    <s v="190-200"/>
    <s v="10000/98"/>
    <s v="KG"/>
    <x v="82"/>
    <x v="18"/>
    <x v="84"/>
    <x v="16"/>
    <s v="300KG/Colour"/>
    <m/>
    <n v="100"/>
    <m/>
    <m/>
    <m/>
    <m/>
  </r>
  <r>
    <n v="1275"/>
    <x v="0"/>
    <s v="VS"/>
    <s v="F326VSSH1999"/>
    <x v="0"/>
    <n v="0"/>
    <n v="1208651"/>
    <x v="30"/>
    <x v="30"/>
    <x v="1"/>
    <x v="80"/>
    <x v="103"/>
    <x v="0"/>
    <x v="0"/>
    <x v="32"/>
    <m/>
    <s v="Piece Dyed"/>
    <x v="1"/>
    <s v="NYD"/>
    <s v="TBC"/>
    <s v="190-200"/>
    <s v="10000/99"/>
    <s v="KG"/>
    <x v="82"/>
    <x v="18"/>
    <x v="84"/>
    <x v="16"/>
    <s v="300KG/Colour"/>
    <m/>
    <n v="100"/>
    <m/>
    <m/>
    <m/>
    <m/>
  </r>
  <r>
    <n v="1276"/>
    <x v="0"/>
    <s v="VS"/>
    <s v="F326VSSH2784"/>
    <x v="0"/>
    <n v="0"/>
    <n v="1208651"/>
    <x v="30"/>
    <x v="30"/>
    <x v="1"/>
    <x v="81"/>
    <x v="104"/>
    <x v="0"/>
    <x v="0"/>
    <x v="32"/>
    <m/>
    <s v="Rotary Print"/>
    <x v="3"/>
    <s v="NYD"/>
    <s v="TBC"/>
    <s v="190-200"/>
    <s v="9900/28"/>
    <s v="KG"/>
    <x v="82"/>
    <x v="19"/>
    <x v="84"/>
    <x v="17"/>
    <s v="TBC"/>
    <m/>
    <n v="100"/>
    <m/>
    <m/>
    <m/>
    <m/>
  </r>
  <r>
    <n v="1277"/>
    <x v="0"/>
    <s v="VS"/>
    <s v="F326VSSH2786"/>
    <x v="0"/>
    <n v="0"/>
    <n v="1208651"/>
    <x v="30"/>
    <x v="30"/>
    <x v="1"/>
    <x v="81"/>
    <x v="104"/>
    <x v="0"/>
    <x v="0"/>
    <x v="32"/>
    <m/>
    <s v="Rotary Print"/>
    <x v="3"/>
    <s v="NYD"/>
    <s v="TBC"/>
    <s v="190-200"/>
    <s v="9900/28"/>
    <s v="KG"/>
    <x v="82"/>
    <x v="19"/>
    <x v="84"/>
    <x v="17"/>
    <s v="TBC"/>
    <m/>
    <n v="100"/>
    <m/>
    <m/>
    <m/>
    <m/>
  </r>
  <r>
    <n v="1278"/>
    <x v="0"/>
    <s v="VS"/>
    <s v="F326VSSH2788"/>
    <x v="0"/>
    <n v="0"/>
    <n v="1208651"/>
    <x v="30"/>
    <x v="30"/>
    <x v="1"/>
    <x v="81"/>
    <x v="104"/>
    <x v="0"/>
    <x v="0"/>
    <x v="32"/>
    <m/>
    <s v="Rotary Print"/>
    <x v="3"/>
    <s v="NYD"/>
    <s v="TBC"/>
    <s v="190-200"/>
    <s v="9900/28"/>
    <s v="KG"/>
    <x v="82"/>
    <x v="19"/>
    <x v="84"/>
    <x v="17"/>
    <s v="TBC"/>
    <m/>
    <n v="100"/>
    <m/>
    <m/>
    <m/>
    <m/>
  </r>
  <r>
    <n v="1279"/>
    <x v="0"/>
    <s v="VS"/>
    <s v="F326VSSH2789"/>
    <x v="0"/>
    <n v="0"/>
    <n v="1208651"/>
    <x v="30"/>
    <x v="30"/>
    <x v="1"/>
    <x v="81"/>
    <x v="104"/>
    <x v="0"/>
    <x v="0"/>
    <x v="32"/>
    <m/>
    <s v="Rotary Print"/>
    <x v="3"/>
    <s v="NYD"/>
    <s v="TBC"/>
    <s v="190-200"/>
    <s v="9900/28"/>
    <s v="KG"/>
    <x v="82"/>
    <x v="19"/>
    <x v="84"/>
    <x v="17"/>
    <s v="TBC"/>
    <m/>
    <n v="100"/>
    <m/>
    <m/>
    <m/>
    <m/>
  </r>
  <r>
    <n v="1280"/>
    <x v="0"/>
    <s v="VS"/>
    <s v="F326VSSH2791"/>
    <x v="0"/>
    <n v="0"/>
    <n v="1208651"/>
    <x v="30"/>
    <x v="30"/>
    <x v="1"/>
    <x v="81"/>
    <x v="104"/>
    <x v="0"/>
    <x v="0"/>
    <x v="32"/>
    <m/>
    <s v="Rotary Print"/>
    <x v="3"/>
    <s v="NYD"/>
    <s v="TBC"/>
    <s v="190-200"/>
    <s v="9900/28"/>
    <s v="KG"/>
    <x v="82"/>
    <x v="19"/>
    <x v="84"/>
    <x v="17"/>
    <s v="TBC"/>
    <m/>
    <n v="100"/>
    <m/>
    <m/>
    <m/>
    <m/>
  </r>
  <r>
    <n v="1281"/>
    <x v="0"/>
    <s v="VS"/>
    <s v="F326VSSH2793"/>
    <x v="0"/>
    <n v="0"/>
    <n v="1208651"/>
    <x v="30"/>
    <x v="30"/>
    <x v="1"/>
    <x v="81"/>
    <x v="104"/>
    <x v="0"/>
    <x v="0"/>
    <x v="32"/>
    <m/>
    <s v="Rotary Print"/>
    <x v="3"/>
    <s v="NYD"/>
    <s v="TBC"/>
    <s v="190-200"/>
    <s v="9900/28"/>
    <s v="KG"/>
    <x v="82"/>
    <x v="19"/>
    <x v="84"/>
    <x v="17"/>
    <s v="TBC"/>
    <m/>
    <n v="100"/>
    <m/>
    <m/>
    <m/>
    <m/>
  </r>
  <r>
    <n v="1282"/>
    <x v="0"/>
    <s v="VS"/>
    <s v="F326VSSH2795"/>
    <x v="0"/>
    <n v="0"/>
    <n v="1208651"/>
    <x v="30"/>
    <x v="30"/>
    <x v="1"/>
    <x v="81"/>
    <x v="104"/>
    <x v="0"/>
    <x v="0"/>
    <x v="32"/>
    <m/>
    <s v="Rotary Print"/>
    <x v="3"/>
    <s v="NYD"/>
    <s v="TBC"/>
    <s v="190-200"/>
    <s v="9900/28"/>
    <s v="KG"/>
    <x v="82"/>
    <x v="19"/>
    <x v="84"/>
    <x v="17"/>
    <s v="TBC"/>
    <m/>
    <n v="100"/>
    <m/>
    <m/>
    <m/>
    <m/>
  </r>
  <r>
    <n v="1283"/>
    <x v="0"/>
    <s v="VS"/>
    <s v="F326VSSH2797"/>
    <x v="0"/>
    <n v="0"/>
    <n v="1208651"/>
    <x v="30"/>
    <x v="30"/>
    <x v="1"/>
    <x v="81"/>
    <x v="104"/>
    <x v="0"/>
    <x v="0"/>
    <x v="32"/>
    <m/>
    <s v="Rotary Print"/>
    <x v="3"/>
    <s v="NYD"/>
    <s v="TBC"/>
    <s v="190-200"/>
    <s v="9900/28"/>
    <s v="KG"/>
    <x v="82"/>
    <x v="19"/>
    <x v="84"/>
    <x v="17"/>
    <s v="TBC"/>
    <m/>
    <n v="100"/>
    <m/>
    <m/>
    <m/>
    <m/>
  </r>
  <r>
    <n v="1284"/>
    <x v="0"/>
    <s v="VX"/>
    <s v="F326VXSH3711"/>
    <x v="0"/>
    <n v="0"/>
    <s v="NA"/>
    <x v="31"/>
    <x v="31"/>
    <x v="1"/>
    <x v="82"/>
    <x v="105"/>
    <x v="62"/>
    <x v="7"/>
    <x v="2"/>
    <s v="Digital Print"/>
    <s v="Digital Print"/>
    <x v="2"/>
    <s v="NYD"/>
    <n v="145"/>
    <s v="TBC"/>
    <m/>
    <s v="Mtrs"/>
    <x v="103"/>
    <x v="0"/>
    <x v="104"/>
    <x v="0"/>
    <n v="300"/>
    <m/>
    <n v="75"/>
    <m/>
    <m/>
    <m/>
    <s v="Updated"/>
  </r>
  <r>
    <n v="1285"/>
    <x v="0"/>
    <s v="VX"/>
    <s v="F326VXSH3712"/>
    <x v="0"/>
    <n v="0"/>
    <s v="NA"/>
    <x v="31"/>
    <x v="31"/>
    <x v="1"/>
    <x v="82"/>
    <x v="105"/>
    <x v="62"/>
    <x v="7"/>
    <x v="2"/>
    <s v="Digital Print"/>
    <s v="Digital Print"/>
    <x v="2"/>
    <s v="NYD"/>
    <n v="145"/>
    <s v="TBC"/>
    <m/>
    <s v="Mtrs"/>
    <x v="103"/>
    <x v="0"/>
    <x v="104"/>
    <x v="0"/>
    <n v="300"/>
    <m/>
    <n v="75"/>
    <m/>
    <m/>
    <m/>
    <s v="Updated"/>
  </r>
  <r>
    <n v="1286"/>
    <x v="0"/>
    <s v="VX"/>
    <s v="F326VXSH3713"/>
    <x v="0"/>
    <n v="0"/>
    <s v="NA"/>
    <x v="31"/>
    <x v="31"/>
    <x v="1"/>
    <x v="82"/>
    <x v="105"/>
    <x v="62"/>
    <x v="7"/>
    <x v="2"/>
    <s v="Digital Print"/>
    <s v="Digital Print"/>
    <x v="2"/>
    <s v="NYD"/>
    <n v="145"/>
    <s v="TBC"/>
    <m/>
    <s v="Mtrs"/>
    <x v="103"/>
    <x v="0"/>
    <x v="104"/>
    <x v="0"/>
    <n v="300"/>
    <m/>
    <n v="75"/>
    <m/>
    <m/>
    <m/>
    <s v="Updated"/>
  </r>
  <r>
    <n v="1287"/>
    <x v="0"/>
    <s v="VX"/>
    <s v="F326VXSH3714"/>
    <x v="0"/>
    <n v="0"/>
    <s v="NA"/>
    <x v="31"/>
    <x v="31"/>
    <x v="1"/>
    <x v="82"/>
    <x v="105"/>
    <x v="62"/>
    <x v="7"/>
    <x v="2"/>
    <s v="Digital Print"/>
    <s v="Digital Print"/>
    <x v="2"/>
    <s v="NYD"/>
    <n v="145"/>
    <s v="TBC"/>
    <m/>
    <s v="Mtrs"/>
    <x v="103"/>
    <x v="0"/>
    <x v="104"/>
    <x v="0"/>
    <n v="300"/>
    <m/>
    <n v="75"/>
    <m/>
    <m/>
    <m/>
    <s v="Updated"/>
  </r>
  <r>
    <n v="1288"/>
    <x v="0"/>
    <s v="VX"/>
    <s v="F326VXSH3715"/>
    <x v="0"/>
    <n v="0"/>
    <s v="NA"/>
    <x v="31"/>
    <x v="31"/>
    <x v="1"/>
    <x v="82"/>
    <x v="105"/>
    <x v="62"/>
    <x v="7"/>
    <x v="2"/>
    <s v="Digital Print"/>
    <s v="Digital Print"/>
    <x v="2"/>
    <s v="NYD"/>
    <n v="145"/>
    <s v="TBC"/>
    <m/>
    <s v="Mtrs"/>
    <x v="103"/>
    <x v="0"/>
    <x v="104"/>
    <x v="0"/>
    <n v="300"/>
    <m/>
    <n v="75"/>
    <m/>
    <m/>
    <m/>
    <s v="Updated"/>
  </r>
  <r>
    <n v="1289"/>
    <x v="0"/>
    <s v="VX"/>
    <s v="F326VXSH3716"/>
    <x v="0"/>
    <n v="0"/>
    <s v="NA"/>
    <x v="31"/>
    <x v="31"/>
    <x v="1"/>
    <x v="82"/>
    <x v="105"/>
    <x v="62"/>
    <x v="7"/>
    <x v="2"/>
    <s v="Digital Print"/>
    <s v="Digital Print"/>
    <x v="2"/>
    <s v="NYD"/>
    <n v="145"/>
    <s v="TBC"/>
    <m/>
    <s v="Mtrs"/>
    <x v="103"/>
    <x v="0"/>
    <x v="104"/>
    <x v="0"/>
    <n v="300"/>
    <m/>
    <n v="75"/>
    <m/>
    <m/>
    <m/>
    <s v="Updated"/>
  </r>
  <r>
    <n v="1290"/>
    <x v="0"/>
    <s v="VX"/>
    <s v="F326VXSH3717"/>
    <x v="0"/>
    <n v="0"/>
    <s v="NA"/>
    <x v="31"/>
    <x v="31"/>
    <x v="1"/>
    <x v="82"/>
    <x v="105"/>
    <x v="62"/>
    <x v="7"/>
    <x v="2"/>
    <s v="Digital Print"/>
    <s v="Digital Print"/>
    <x v="2"/>
    <s v="NYD"/>
    <n v="145"/>
    <s v="TBC"/>
    <m/>
    <s v="Mtrs"/>
    <x v="103"/>
    <x v="0"/>
    <x v="104"/>
    <x v="0"/>
    <n v="300"/>
    <m/>
    <n v="75"/>
    <m/>
    <m/>
    <m/>
    <s v="Updated"/>
  </r>
  <r>
    <n v="1291"/>
    <x v="0"/>
    <s v="VX"/>
    <s v="F326VXSH3718"/>
    <x v="0"/>
    <n v="0"/>
    <s v="NA"/>
    <x v="31"/>
    <x v="31"/>
    <x v="1"/>
    <x v="82"/>
    <x v="105"/>
    <x v="62"/>
    <x v="7"/>
    <x v="2"/>
    <s v="Digital Print"/>
    <s v="Digital Print"/>
    <x v="2"/>
    <s v="NYD"/>
    <n v="145"/>
    <s v="TBC"/>
    <m/>
    <s v="Mtrs"/>
    <x v="103"/>
    <x v="0"/>
    <x v="104"/>
    <x v="0"/>
    <n v="300"/>
    <m/>
    <n v="75"/>
    <m/>
    <m/>
    <m/>
    <s v="Updated"/>
  </r>
  <r>
    <n v="1292"/>
    <x v="0"/>
    <s v="VX"/>
    <s v="F326VXSH3719"/>
    <x v="0"/>
    <n v="0"/>
    <s v="NA"/>
    <x v="31"/>
    <x v="31"/>
    <x v="1"/>
    <x v="82"/>
    <x v="105"/>
    <x v="62"/>
    <x v="7"/>
    <x v="2"/>
    <s v="Digital Print"/>
    <s v="Digital Print"/>
    <x v="2"/>
    <s v="NYD"/>
    <n v="145"/>
    <s v="TBC"/>
    <m/>
    <s v="Mtrs"/>
    <x v="103"/>
    <x v="0"/>
    <x v="104"/>
    <x v="0"/>
    <n v="300"/>
    <m/>
    <n v="75"/>
    <m/>
    <m/>
    <m/>
    <s v="Updated"/>
  </r>
  <r>
    <n v="1293"/>
    <x v="0"/>
    <s v="VX"/>
    <s v="F326VXSH3720"/>
    <x v="0"/>
    <n v="0"/>
    <s v="NA"/>
    <x v="31"/>
    <x v="31"/>
    <x v="1"/>
    <x v="82"/>
    <x v="105"/>
    <x v="62"/>
    <x v="7"/>
    <x v="2"/>
    <s v="Digital Print"/>
    <s v="Digital Print"/>
    <x v="2"/>
    <s v="NYD"/>
    <n v="145"/>
    <s v="TBC"/>
    <m/>
    <s v="Mtrs"/>
    <x v="103"/>
    <x v="0"/>
    <x v="104"/>
    <x v="0"/>
    <n v="300"/>
    <m/>
    <n v="75"/>
    <m/>
    <m/>
    <m/>
    <s v="Updated"/>
  </r>
  <r>
    <n v="1294"/>
    <x v="0"/>
    <s v="VX"/>
    <s v="F326VXSH3721"/>
    <x v="0"/>
    <n v="0"/>
    <s v="NA"/>
    <x v="31"/>
    <x v="31"/>
    <x v="1"/>
    <x v="82"/>
    <x v="105"/>
    <x v="62"/>
    <x v="7"/>
    <x v="2"/>
    <s v="Digital Print"/>
    <s v="Digital Print"/>
    <x v="2"/>
    <s v="NYD"/>
    <n v="145"/>
    <s v="TBC"/>
    <m/>
    <s v="Mtrs"/>
    <x v="103"/>
    <x v="0"/>
    <x v="104"/>
    <x v="0"/>
    <n v="300"/>
    <m/>
    <n v="75"/>
    <m/>
    <m/>
    <m/>
    <s v="Updated"/>
  </r>
  <r>
    <n v="1295"/>
    <x v="0"/>
    <s v="VX"/>
    <s v="F326VXSH3722"/>
    <x v="0"/>
    <n v="0"/>
    <s v="NA"/>
    <x v="31"/>
    <x v="31"/>
    <x v="1"/>
    <x v="82"/>
    <x v="105"/>
    <x v="62"/>
    <x v="7"/>
    <x v="2"/>
    <s v="Digital Print"/>
    <s v="Digital Print"/>
    <x v="2"/>
    <s v="NYD"/>
    <n v="145"/>
    <s v="TBC"/>
    <m/>
    <s v="Mtrs"/>
    <x v="103"/>
    <x v="0"/>
    <x v="104"/>
    <x v="0"/>
    <n v="300"/>
    <m/>
    <n v="75"/>
    <m/>
    <m/>
    <m/>
    <s v="Updated"/>
  </r>
  <r>
    <n v="1296"/>
    <x v="0"/>
    <s v="VX"/>
    <s v="F326VXSH3725"/>
    <x v="0"/>
    <n v="0"/>
    <s v="NA"/>
    <x v="31"/>
    <x v="31"/>
    <x v="1"/>
    <x v="82"/>
    <x v="105"/>
    <x v="62"/>
    <x v="7"/>
    <x v="2"/>
    <s v="Digital Print"/>
    <s v="Digital Print"/>
    <x v="2"/>
    <s v="NYD"/>
    <n v="145"/>
    <s v="TBC"/>
    <m/>
    <s v="Mtrs"/>
    <x v="103"/>
    <x v="0"/>
    <x v="104"/>
    <x v="0"/>
    <n v="300"/>
    <m/>
    <n v="75"/>
    <m/>
    <m/>
    <m/>
    <s v="Updated"/>
  </r>
  <r>
    <n v="1297"/>
    <x v="0"/>
    <s v="VX"/>
    <s v="F326VXSH3726"/>
    <x v="0"/>
    <n v="0"/>
    <s v="NA"/>
    <x v="31"/>
    <x v="31"/>
    <x v="1"/>
    <x v="82"/>
    <x v="105"/>
    <x v="62"/>
    <x v="7"/>
    <x v="2"/>
    <s v="Digital Print"/>
    <s v="Digital Print"/>
    <x v="2"/>
    <s v="NYD"/>
    <n v="145"/>
    <s v="TBC"/>
    <m/>
    <s v="Mtrs"/>
    <x v="103"/>
    <x v="0"/>
    <x v="104"/>
    <x v="0"/>
    <n v="300"/>
    <m/>
    <n v="75"/>
    <m/>
    <m/>
    <m/>
    <s v="Updated"/>
  </r>
  <r>
    <n v="1298"/>
    <x v="0"/>
    <s v="VX"/>
    <s v="F326VXSH3729"/>
    <x v="0"/>
    <n v="0"/>
    <s v="NA"/>
    <x v="31"/>
    <x v="31"/>
    <x v="1"/>
    <x v="82"/>
    <x v="105"/>
    <x v="62"/>
    <x v="7"/>
    <x v="2"/>
    <s v="Digital Print"/>
    <s v="Digital Print"/>
    <x v="2"/>
    <s v="NYD"/>
    <n v="145"/>
    <s v="TBC"/>
    <m/>
    <s v="Mtrs"/>
    <x v="103"/>
    <x v="0"/>
    <x v="104"/>
    <x v="0"/>
    <n v="300"/>
    <m/>
    <n v="75"/>
    <m/>
    <m/>
    <m/>
    <s v="Updated"/>
  </r>
  <r>
    <n v="1299"/>
    <x v="0"/>
    <s v="VX"/>
    <s v="F326VXSH3730"/>
    <x v="0"/>
    <n v="0"/>
    <s v="NA"/>
    <x v="31"/>
    <x v="31"/>
    <x v="1"/>
    <x v="82"/>
    <x v="105"/>
    <x v="62"/>
    <x v="7"/>
    <x v="2"/>
    <s v="Digital Print"/>
    <s v="Digital Print"/>
    <x v="2"/>
    <s v="NYD"/>
    <n v="145"/>
    <s v="TBC"/>
    <m/>
    <s v="Mtrs"/>
    <x v="103"/>
    <x v="0"/>
    <x v="104"/>
    <x v="0"/>
    <n v="300"/>
    <m/>
    <n v="75"/>
    <m/>
    <m/>
    <m/>
    <s v="Updated"/>
  </r>
  <r>
    <n v="1300"/>
    <x v="0"/>
    <s v="VX"/>
    <s v="F326VXSH3733"/>
    <x v="0"/>
    <n v="0"/>
    <s v="NA"/>
    <x v="31"/>
    <x v="31"/>
    <x v="1"/>
    <x v="82"/>
    <x v="105"/>
    <x v="62"/>
    <x v="7"/>
    <x v="2"/>
    <s v="Digital Print"/>
    <s v="Digital Print"/>
    <x v="2"/>
    <s v="NYD"/>
    <n v="145"/>
    <s v="TBC"/>
    <m/>
    <s v="Mtrs"/>
    <x v="103"/>
    <x v="0"/>
    <x v="104"/>
    <x v="0"/>
    <n v="300"/>
    <m/>
    <n v="75"/>
    <m/>
    <m/>
    <m/>
    <s v="Updated"/>
  </r>
  <r>
    <n v="1301"/>
    <x v="0"/>
    <s v="VX"/>
    <s v="F326VXSH3734"/>
    <x v="0"/>
    <n v="0"/>
    <s v="NA"/>
    <x v="31"/>
    <x v="31"/>
    <x v="1"/>
    <x v="82"/>
    <x v="105"/>
    <x v="62"/>
    <x v="7"/>
    <x v="2"/>
    <s v="Digital Print"/>
    <s v="Digital Print"/>
    <x v="2"/>
    <s v="NYD"/>
    <n v="145"/>
    <s v="TBC"/>
    <m/>
    <s v="Mtrs"/>
    <x v="103"/>
    <x v="0"/>
    <x v="104"/>
    <x v="0"/>
    <n v="300"/>
    <m/>
    <n v="75"/>
    <m/>
    <m/>
    <m/>
    <s v="Updated"/>
  </r>
  <r>
    <n v="1302"/>
    <x v="0"/>
    <s v="VX"/>
    <s v="F326VXSH3737"/>
    <x v="0"/>
    <n v="0"/>
    <s v="NA"/>
    <x v="31"/>
    <x v="31"/>
    <x v="1"/>
    <x v="82"/>
    <x v="105"/>
    <x v="62"/>
    <x v="7"/>
    <x v="2"/>
    <s v="Digital Print"/>
    <s v="Digital Print"/>
    <x v="2"/>
    <s v="NYD"/>
    <n v="145"/>
    <s v="TBC"/>
    <m/>
    <s v="Mtrs"/>
    <x v="103"/>
    <x v="0"/>
    <x v="104"/>
    <x v="0"/>
    <n v="300"/>
    <m/>
    <n v="75"/>
    <m/>
    <m/>
    <m/>
    <s v="Updated"/>
  </r>
  <r>
    <n v="1303"/>
    <x v="0"/>
    <s v="VX"/>
    <s v="F326VXSH3738"/>
    <x v="0"/>
    <n v="0"/>
    <s v="NA"/>
    <x v="31"/>
    <x v="31"/>
    <x v="1"/>
    <x v="82"/>
    <x v="105"/>
    <x v="62"/>
    <x v="7"/>
    <x v="2"/>
    <s v="Digital Print"/>
    <s v="Digital Print"/>
    <x v="2"/>
    <s v="NYD"/>
    <n v="145"/>
    <s v="TBC"/>
    <m/>
    <s v="Mtrs"/>
    <x v="103"/>
    <x v="0"/>
    <x v="104"/>
    <x v="0"/>
    <n v="300"/>
    <m/>
    <n v="75"/>
    <m/>
    <m/>
    <m/>
    <s v="Updated"/>
  </r>
  <r>
    <n v="1304"/>
    <x v="0"/>
    <s v="VX"/>
    <s v="F326VXSH3742"/>
    <x v="0"/>
    <n v="0"/>
    <s v="NA"/>
    <x v="31"/>
    <x v="31"/>
    <x v="1"/>
    <x v="82"/>
    <x v="105"/>
    <x v="62"/>
    <x v="7"/>
    <x v="2"/>
    <s v="Digital Print"/>
    <s v="Digital Print"/>
    <x v="2"/>
    <s v="NYD"/>
    <n v="145"/>
    <s v="TBC"/>
    <m/>
    <s v="Mtrs"/>
    <x v="103"/>
    <x v="0"/>
    <x v="104"/>
    <x v="0"/>
    <n v="300"/>
    <m/>
    <n v="75"/>
    <m/>
    <m/>
    <m/>
    <s v="Updated"/>
  </r>
  <r>
    <n v="1305"/>
    <x v="0"/>
    <s v="VX"/>
    <s v="F326VXSH3743"/>
    <x v="0"/>
    <n v="0"/>
    <s v="NA"/>
    <x v="31"/>
    <x v="31"/>
    <x v="1"/>
    <x v="82"/>
    <x v="105"/>
    <x v="62"/>
    <x v="7"/>
    <x v="2"/>
    <s v="Digital Print"/>
    <s v="Digital Print"/>
    <x v="2"/>
    <s v="NYD"/>
    <n v="145"/>
    <s v="TBC"/>
    <m/>
    <s v="Mtrs"/>
    <x v="103"/>
    <x v="0"/>
    <x v="104"/>
    <x v="0"/>
    <n v="300"/>
    <m/>
    <n v="75"/>
    <m/>
    <m/>
    <m/>
    <s v="Updated"/>
  </r>
  <r>
    <n v="1306"/>
    <x v="0"/>
    <s v="VX"/>
    <s v="F326VXSH3744"/>
    <x v="0"/>
    <n v="0"/>
    <s v="NA"/>
    <x v="31"/>
    <x v="31"/>
    <x v="1"/>
    <x v="82"/>
    <x v="105"/>
    <x v="62"/>
    <x v="7"/>
    <x v="2"/>
    <s v="Digital Print"/>
    <s v="Digital Print"/>
    <x v="2"/>
    <s v="NYD"/>
    <n v="145"/>
    <s v="TBC"/>
    <m/>
    <s v="Mtrs"/>
    <x v="103"/>
    <x v="0"/>
    <x v="104"/>
    <x v="0"/>
    <n v="300"/>
    <m/>
    <n v="75"/>
    <m/>
    <m/>
    <m/>
    <s v="Updated"/>
  </r>
  <r>
    <n v="1307"/>
    <x v="0"/>
    <s v="VX"/>
    <s v="F326VXSH3785"/>
    <x v="0"/>
    <n v="0"/>
    <s v="NA"/>
    <x v="31"/>
    <x v="31"/>
    <x v="1"/>
    <x v="82"/>
    <x v="105"/>
    <x v="62"/>
    <x v="7"/>
    <x v="2"/>
    <s v="Digital Print"/>
    <s v="Digital Print"/>
    <x v="2"/>
    <s v="NYD"/>
    <n v="145"/>
    <s v="TBC"/>
    <m/>
    <s v="Mtrs"/>
    <x v="103"/>
    <x v="0"/>
    <x v="104"/>
    <x v="0"/>
    <n v="300"/>
    <m/>
    <n v="75"/>
    <m/>
    <m/>
    <m/>
    <s v="Updated"/>
  </r>
  <r>
    <n v="1308"/>
    <x v="0"/>
    <s v="VX"/>
    <s v="F326VXSH3786"/>
    <x v="0"/>
    <n v="0"/>
    <s v="NA"/>
    <x v="31"/>
    <x v="31"/>
    <x v="1"/>
    <x v="82"/>
    <x v="105"/>
    <x v="62"/>
    <x v="7"/>
    <x v="2"/>
    <s v="Digital Print"/>
    <s v="Digital Print"/>
    <x v="2"/>
    <s v="NYD"/>
    <n v="145"/>
    <s v="TBC"/>
    <m/>
    <s v="Mtrs"/>
    <x v="103"/>
    <x v="0"/>
    <x v="104"/>
    <x v="0"/>
    <n v="300"/>
    <m/>
    <n v="75"/>
    <m/>
    <m/>
    <m/>
    <s v="Updated"/>
  </r>
  <r>
    <n v="1309"/>
    <x v="0"/>
    <s v="VX"/>
    <s v="F326VXSH3789"/>
    <x v="0"/>
    <n v="0"/>
    <s v="NA"/>
    <x v="31"/>
    <x v="31"/>
    <x v="1"/>
    <x v="82"/>
    <x v="105"/>
    <x v="62"/>
    <x v="7"/>
    <x v="2"/>
    <s v="Digital Print"/>
    <s v="Digital Print"/>
    <x v="2"/>
    <s v="NYD"/>
    <n v="145"/>
    <s v="TBC"/>
    <m/>
    <s v="Mtrs"/>
    <x v="103"/>
    <x v="0"/>
    <x v="104"/>
    <x v="0"/>
    <n v="300"/>
    <m/>
    <n v="75"/>
    <m/>
    <m/>
    <m/>
    <s v="Updated"/>
  </r>
  <r>
    <n v="1310"/>
    <x v="0"/>
    <s v="VX"/>
    <s v="F326VXSH3790"/>
    <x v="0"/>
    <n v="0"/>
    <s v="NA"/>
    <x v="31"/>
    <x v="31"/>
    <x v="1"/>
    <x v="82"/>
    <x v="105"/>
    <x v="62"/>
    <x v="7"/>
    <x v="2"/>
    <s v="Digital Print"/>
    <s v="Digital Print"/>
    <x v="2"/>
    <s v="NYD"/>
    <n v="145"/>
    <s v="TBC"/>
    <m/>
    <s v="Mtrs"/>
    <x v="103"/>
    <x v="0"/>
    <x v="104"/>
    <x v="0"/>
    <n v="300"/>
    <m/>
    <n v="75"/>
    <m/>
    <m/>
    <m/>
    <s v="Updated"/>
  </r>
  <r>
    <n v="1311"/>
    <x v="0"/>
    <s v="VD"/>
    <s v="F326VDSH3903"/>
    <x v="0"/>
    <n v="0"/>
    <s v="NA"/>
    <x v="31"/>
    <x v="31"/>
    <x v="1"/>
    <x v="1"/>
    <x v="1"/>
    <x v="152"/>
    <x v="8"/>
    <x v="2"/>
    <s v="Digital Print"/>
    <s v="Digital Print"/>
    <x v="2"/>
    <s v="NYD"/>
    <n v="145"/>
    <s v="TBC"/>
    <m/>
    <s v="Mtrs"/>
    <x v="103"/>
    <x v="0"/>
    <x v="104"/>
    <x v="0"/>
    <n v="300"/>
    <m/>
    <n v="75"/>
    <m/>
    <m/>
    <m/>
    <s v="Updated"/>
  </r>
  <r>
    <n v="1312"/>
    <x v="0"/>
    <s v="VD"/>
    <s v="F326VDSH3904"/>
    <x v="0"/>
    <n v="0"/>
    <s v="NA"/>
    <x v="31"/>
    <x v="31"/>
    <x v="1"/>
    <x v="1"/>
    <x v="1"/>
    <x v="152"/>
    <x v="8"/>
    <x v="2"/>
    <s v="Digital Print"/>
    <s v="Digital Print"/>
    <x v="2"/>
    <s v="NYD"/>
    <n v="145"/>
    <s v="TBC"/>
    <m/>
    <s v="Mtrs"/>
    <x v="103"/>
    <x v="0"/>
    <x v="104"/>
    <x v="0"/>
    <n v="300"/>
    <m/>
    <n v="75"/>
    <m/>
    <m/>
    <m/>
    <s v="Updated"/>
  </r>
  <r>
    <n v="1313"/>
    <x v="0"/>
    <s v="VD"/>
    <s v="F326VDSH3905"/>
    <x v="0"/>
    <n v="0"/>
    <s v="NA"/>
    <x v="31"/>
    <x v="31"/>
    <x v="1"/>
    <x v="1"/>
    <x v="1"/>
    <x v="152"/>
    <x v="8"/>
    <x v="2"/>
    <s v="Digital Print"/>
    <s v="Digital Print"/>
    <x v="2"/>
    <s v="NYD"/>
    <n v="145"/>
    <s v="TBC"/>
    <m/>
    <s v="Mtrs"/>
    <x v="103"/>
    <x v="0"/>
    <x v="104"/>
    <x v="0"/>
    <n v="300"/>
    <m/>
    <n v="75"/>
    <m/>
    <m/>
    <m/>
    <s v="Updated"/>
  </r>
  <r>
    <n v="1314"/>
    <x v="0"/>
    <s v="VD"/>
    <s v="F326VDSH3906"/>
    <x v="0"/>
    <n v="0"/>
    <s v="NA"/>
    <x v="31"/>
    <x v="31"/>
    <x v="1"/>
    <x v="1"/>
    <x v="1"/>
    <x v="152"/>
    <x v="8"/>
    <x v="2"/>
    <s v="Digital Print"/>
    <s v="Digital Print"/>
    <x v="2"/>
    <s v="NYD"/>
    <n v="145"/>
    <s v="TBC"/>
    <m/>
    <s v="Mtrs"/>
    <x v="103"/>
    <x v="0"/>
    <x v="104"/>
    <x v="0"/>
    <n v="300"/>
    <m/>
    <n v="75"/>
    <m/>
    <m/>
    <m/>
    <s v="Updated"/>
  </r>
  <r>
    <n v="1315"/>
    <x v="0"/>
    <s v="VD"/>
    <s v="F326VDSH3907"/>
    <x v="0"/>
    <n v="0"/>
    <s v="NA"/>
    <x v="31"/>
    <x v="31"/>
    <x v="1"/>
    <x v="1"/>
    <x v="1"/>
    <x v="152"/>
    <x v="8"/>
    <x v="2"/>
    <s v="Digital Print"/>
    <s v="Digital Print"/>
    <x v="2"/>
    <s v="NYD"/>
    <n v="145"/>
    <s v="TBC"/>
    <m/>
    <s v="Mtrs"/>
    <x v="103"/>
    <x v="0"/>
    <x v="104"/>
    <x v="0"/>
    <n v="300"/>
    <m/>
    <n v="75"/>
    <m/>
    <m/>
    <m/>
    <s v="Updated"/>
  </r>
  <r>
    <n v="1316"/>
    <x v="0"/>
    <s v="VD"/>
    <s v="F326VDSH3908"/>
    <x v="0"/>
    <n v="0"/>
    <s v="NA"/>
    <x v="31"/>
    <x v="31"/>
    <x v="1"/>
    <x v="1"/>
    <x v="1"/>
    <x v="152"/>
    <x v="8"/>
    <x v="2"/>
    <s v="Digital Print"/>
    <s v="Digital Print"/>
    <x v="2"/>
    <s v="NYD"/>
    <n v="145"/>
    <s v="TBC"/>
    <m/>
    <s v="Mtrs"/>
    <x v="103"/>
    <x v="0"/>
    <x v="104"/>
    <x v="0"/>
    <n v="300"/>
    <m/>
    <n v="75"/>
    <m/>
    <m/>
    <m/>
    <s v="Updated"/>
  </r>
  <r>
    <n v="1317"/>
    <x v="0"/>
    <s v="VD"/>
    <s v="F326VDSH3909"/>
    <x v="0"/>
    <n v="0"/>
    <s v="NA"/>
    <x v="31"/>
    <x v="31"/>
    <x v="1"/>
    <x v="1"/>
    <x v="1"/>
    <x v="152"/>
    <x v="8"/>
    <x v="2"/>
    <s v="Digital Print"/>
    <s v="Digital Print"/>
    <x v="2"/>
    <s v="NYD"/>
    <n v="145"/>
    <s v="TBC"/>
    <m/>
    <s v="Mtrs"/>
    <x v="103"/>
    <x v="0"/>
    <x v="104"/>
    <x v="0"/>
    <n v="300"/>
    <m/>
    <n v="75"/>
    <m/>
    <m/>
    <m/>
    <s v="Updated"/>
  </r>
  <r>
    <n v="1318"/>
    <x v="0"/>
    <s v="VD"/>
    <s v="F326VDSH3910"/>
    <x v="0"/>
    <n v="0"/>
    <s v="NA"/>
    <x v="31"/>
    <x v="31"/>
    <x v="1"/>
    <x v="1"/>
    <x v="1"/>
    <x v="152"/>
    <x v="8"/>
    <x v="2"/>
    <s v="Digital Print"/>
    <s v="Digital Print"/>
    <x v="2"/>
    <s v="NYD"/>
    <n v="145"/>
    <s v="TBC"/>
    <m/>
    <s v="Mtrs"/>
    <x v="103"/>
    <x v="0"/>
    <x v="104"/>
    <x v="0"/>
    <n v="300"/>
    <m/>
    <n v="75"/>
    <m/>
    <m/>
    <m/>
    <s v="Updated"/>
  </r>
  <r>
    <n v="1319"/>
    <x v="0"/>
    <s v="VD"/>
    <s v="F326VDSH3911"/>
    <x v="0"/>
    <n v="0"/>
    <s v="NA"/>
    <x v="31"/>
    <x v="31"/>
    <x v="1"/>
    <x v="1"/>
    <x v="1"/>
    <x v="152"/>
    <x v="8"/>
    <x v="2"/>
    <s v="Digital Print"/>
    <s v="Digital Print"/>
    <x v="2"/>
    <s v="NYD"/>
    <n v="145"/>
    <s v="TBC"/>
    <m/>
    <s v="Mtrs"/>
    <x v="103"/>
    <x v="0"/>
    <x v="104"/>
    <x v="0"/>
    <n v="300"/>
    <m/>
    <n v="75"/>
    <m/>
    <m/>
    <m/>
    <s v="Updated"/>
  </r>
  <r>
    <n v="1320"/>
    <x v="0"/>
    <s v="VD"/>
    <s v="F326VDSH3912"/>
    <x v="0"/>
    <n v="0"/>
    <s v="NA"/>
    <x v="31"/>
    <x v="31"/>
    <x v="1"/>
    <x v="82"/>
    <x v="106"/>
    <x v="62"/>
    <x v="7"/>
    <x v="2"/>
    <s v="Digital Print"/>
    <s v="Digital Print"/>
    <x v="2"/>
    <s v="NYD"/>
    <n v="142"/>
    <s v="TBC"/>
    <m/>
    <s v="Mtrs"/>
    <x v="103"/>
    <x v="0"/>
    <x v="104"/>
    <x v="0"/>
    <n v="300"/>
    <m/>
    <n v="75"/>
    <m/>
    <m/>
    <m/>
    <s v="Updated"/>
  </r>
  <r>
    <n v="1321"/>
    <x v="0"/>
    <s v="VD"/>
    <s v="F326VDSH3913"/>
    <x v="0"/>
    <n v="0"/>
    <s v="NA"/>
    <x v="31"/>
    <x v="31"/>
    <x v="1"/>
    <x v="82"/>
    <x v="106"/>
    <x v="62"/>
    <x v="7"/>
    <x v="2"/>
    <s v="Digital Print"/>
    <s v="Digital Print"/>
    <x v="2"/>
    <s v="NYD"/>
    <n v="142"/>
    <s v="TBC"/>
    <m/>
    <s v="Mtrs"/>
    <x v="103"/>
    <x v="0"/>
    <x v="104"/>
    <x v="0"/>
    <n v="300"/>
    <m/>
    <n v="75"/>
    <m/>
    <m/>
    <m/>
    <s v="Updated"/>
  </r>
  <r>
    <n v="1322"/>
    <x v="0"/>
    <s v="VD"/>
    <s v="F326VDSH3914"/>
    <x v="0"/>
    <n v="0"/>
    <s v="NA"/>
    <x v="31"/>
    <x v="31"/>
    <x v="1"/>
    <x v="82"/>
    <x v="106"/>
    <x v="62"/>
    <x v="7"/>
    <x v="2"/>
    <s v="Digital Print"/>
    <s v="Digital Print"/>
    <x v="2"/>
    <s v="NYD"/>
    <n v="142"/>
    <s v="TBC"/>
    <m/>
    <s v="Mtrs"/>
    <x v="103"/>
    <x v="0"/>
    <x v="104"/>
    <x v="0"/>
    <n v="300"/>
    <m/>
    <n v="75"/>
    <m/>
    <m/>
    <m/>
    <s v="Updated"/>
  </r>
  <r>
    <n v="1323"/>
    <x v="0"/>
    <s v="VD"/>
    <s v="F326VDSH3915"/>
    <x v="0"/>
    <n v="0"/>
    <s v="NA"/>
    <x v="31"/>
    <x v="31"/>
    <x v="1"/>
    <x v="82"/>
    <x v="106"/>
    <x v="62"/>
    <x v="7"/>
    <x v="2"/>
    <s v="Digital Print"/>
    <s v="Digital Print"/>
    <x v="2"/>
    <s v="NYD"/>
    <n v="142"/>
    <s v="TBC"/>
    <m/>
    <s v="Mtrs"/>
    <x v="103"/>
    <x v="0"/>
    <x v="104"/>
    <x v="0"/>
    <n v="300"/>
    <m/>
    <n v="75"/>
    <m/>
    <m/>
    <m/>
    <s v="Updated"/>
  </r>
  <r>
    <n v="1324"/>
    <x v="0"/>
    <s v="VD"/>
    <s v="F326VDSH3916"/>
    <x v="0"/>
    <n v="0"/>
    <s v="NA"/>
    <x v="31"/>
    <x v="31"/>
    <x v="1"/>
    <x v="82"/>
    <x v="106"/>
    <x v="62"/>
    <x v="7"/>
    <x v="2"/>
    <s v="Digital Print"/>
    <s v="Digital Print"/>
    <x v="2"/>
    <s v="NYD"/>
    <n v="142"/>
    <s v="TBC"/>
    <m/>
    <s v="Mtrs"/>
    <x v="103"/>
    <x v="0"/>
    <x v="104"/>
    <x v="0"/>
    <n v="300"/>
    <m/>
    <n v="75"/>
    <m/>
    <m/>
    <m/>
    <s v="Updated"/>
  </r>
  <r>
    <n v="1325"/>
    <x v="0"/>
    <s v="VD"/>
    <s v="F326VDSH3917"/>
    <x v="0"/>
    <n v="0"/>
    <s v="NA"/>
    <x v="31"/>
    <x v="31"/>
    <x v="1"/>
    <x v="82"/>
    <x v="106"/>
    <x v="62"/>
    <x v="7"/>
    <x v="2"/>
    <s v="Digital Print"/>
    <s v="Digital Print"/>
    <x v="2"/>
    <s v="NYD"/>
    <n v="142"/>
    <s v="TBC"/>
    <m/>
    <s v="Mtrs"/>
    <x v="103"/>
    <x v="0"/>
    <x v="104"/>
    <x v="0"/>
    <n v="300"/>
    <m/>
    <n v="75"/>
    <m/>
    <m/>
    <m/>
    <s v="Updated"/>
  </r>
  <r>
    <n v="1326"/>
    <x v="0"/>
    <s v="VD"/>
    <s v="F326VDSH3918"/>
    <x v="0"/>
    <n v="0"/>
    <s v="NA"/>
    <x v="31"/>
    <x v="31"/>
    <x v="1"/>
    <x v="82"/>
    <x v="106"/>
    <x v="62"/>
    <x v="7"/>
    <x v="2"/>
    <s v="Digital Print"/>
    <s v="Digital Print"/>
    <x v="2"/>
    <s v="NYD"/>
    <n v="142"/>
    <s v="TBC"/>
    <m/>
    <s v="Mtrs"/>
    <x v="103"/>
    <x v="0"/>
    <x v="104"/>
    <x v="0"/>
    <n v="300"/>
    <m/>
    <n v="75"/>
    <m/>
    <m/>
    <m/>
    <s v="Updated"/>
  </r>
  <r>
    <n v="1327"/>
    <x v="0"/>
    <s v="VD"/>
    <s v="F326VDSH3919"/>
    <x v="0"/>
    <n v="0"/>
    <s v="NA"/>
    <x v="31"/>
    <x v="31"/>
    <x v="1"/>
    <x v="82"/>
    <x v="106"/>
    <x v="62"/>
    <x v="7"/>
    <x v="2"/>
    <s v="Digital Print"/>
    <s v="Digital Print"/>
    <x v="2"/>
    <s v="NYD"/>
    <n v="142"/>
    <s v="TBC"/>
    <m/>
    <s v="Mtrs"/>
    <x v="103"/>
    <x v="0"/>
    <x v="104"/>
    <x v="0"/>
    <n v="300"/>
    <m/>
    <n v="75"/>
    <m/>
    <m/>
    <m/>
    <s v="Updated"/>
  </r>
  <r>
    <n v="1328"/>
    <x v="0"/>
    <s v="VD"/>
    <s v="F326VDSH3920"/>
    <x v="0"/>
    <n v="0"/>
    <s v="NA"/>
    <x v="31"/>
    <x v="31"/>
    <x v="1"/>
    <x v="82"/>
    <x v="106"/>
    <x v="62"/>
    <x v="7"/>
    <x v="2"/>
    <s v="Digital Print"/>
    <s v="Digital Print"/>
    <x v="2"/>
    <s v="NYD"/>
    <n v="142"/>
    <s v="TBC"/>
    <m/>
    <s v="Mtrs"/>
    <x v="103"/>
    <x v="0"/>
    <x v="104"/>
    <x v="0"/>
    <n v="300"/>
    <m/>
    <n v="75"/>
    <m/>
    <m/>
    <m/>
    <s v="Updated"/>
  </r>
  <r>
    <n v="1329"/>
    <x v="0"/>
    <s v="VD"/>
    <s v="F326VDSH3921"/>
    <x v="0"/>
    <n v="0"/>
    <s v="NA"/>
    <x v="31"/>
    <x v="31"/>
    <x v="1"/>
    <x v="82"/>
    <x v="106"/>
    <x v="62"/>
    <x v="7"/>
    <x v="2"/>
    <s v="Digital Print"/>
    <s v="Digital Print"/>
    <x v="2"/>
    <s v="NYD"/>
    <n v="142"/>
    <s v="TBC"/>
    <m/>
    <s v="Mtrs"/>
    <x v="103"/>
    <x v="0"/>
    <x v="104"/>
    <x v="0"/>
    <n v="300"/>
    <m/>
    <n v="75"/>
    <m/>
    <m/>
    <m/>
    <s v="Updated"/>
  </r>
  <r>
    <n v="1330"/>
    <x v="0"/>
    <s v="VS"/>
    <s v="F326VSSH4089"/>
    <x v="0"/>
    <n v="0"/>
    <n v="1204046"/>
    <x v="23"/>
    <x v="23"/>
    <x v="1"/>
    <x v="83"/>
    <x v="107"/>
    <x v="153"/>
    <x v="7"/>
    <x v="2"/>
    <m/>
    <s v="Piece Dyed"/>
    <x v="1"/>
    <s v="NYD"/>
    <n v="145"/>
    <n v="128"/>
    <s v="FP020670"/>
    <s v="Mtrs"/>
    <x v="124"/>
    <x v="0"/>
    <x v="130"/>
    <x v="0"/>
    <n v="1000"/>
    <m/>
    <n v="80"/>
    <m/>
    <m/>
    <m/>
    <m/>
  </r>
  <r>
    <n v="1331"/>
    <x v="0"/>
    <s v="VS"/>
    <s v="F326VSSH4093"/>
    <x v="0"/>
    <n v="0"/>
    <n v="1204046"/>
    <x v="23"/>
    <x v="23"/>
    <x v="1"/>
    <x v="16"/>
    <x v="108"/>
    <x v="154"/>
    <x v="7"/>
    <x v="33"/>
    <m/>
    <s v="Piece Dyed"/>
    <x v="1"/>
    <s v="NYD"/>
    <n v="145"/>
    <n v="158"/>
    <s v="FP019999"/>
    <s v="Mtrs"/>
    <x v="197"/>
    <x v="0"/>
    <x v="204"/>
    <x v="0"/>
    <n v="1000"/>
    <m/>
    <n v="80"/>
    <m/>
    <m/>
    <m/>
    <s v="Updated"/>
  </r>
  <r>
    <n v="1332"/>
    <x v="0"/>
    <s v="VS"/>
    <s v="F326VSSH4097"/>
    <x v="0"/>
    <n v="0"/>
    <n v="1204046"/>
    <x v="23"/>
    <x v="23"/>
    <x v="1"/>
    <x v="16"/>
    <x v="63"/>
    <x v="110"/>
    <x v="7"/>
    <x v="33"/>
    <m/>
    <s v="Piece Dyed"/>
    <x v="1"/>
    <s v="NYD"/>
    <n v="145"/>
    <n v="127"/>
    <s v="FY277761"/>
    <s v="Mtrs"/>
    <x v="198"/>
    <x v="0"/>
    <x v="205"/>
    <x v="0"/>
    <n v="1000"/>
    <m/>
    <n v="80"/>
    <m/>
    <m/>
    <m/>
    <s v="Updated"/>
  </r>
  <r>
    <n v="1333"/>
    <x v="0"/>
    <s v="VS"/>
    <s v="F326VSSH4085"/>
    <x v="0"/>
    <n v="0"/>
    <n v="1204046"/>
    <x v="23"/>
    <x v="23"/>
    <x v="1"/>
    <x v="49"/>
    <x v="109"/>
    <x v="88"/>
    <x v="7"/>
    <x v="2"/>
    <m/>
    <s v="Piece Dyed"/>
    <x v="1"/>
    <s v="NYD"/>
    <n v="145"/>
    <n v="105"/>
    <s v="FP020545"/>
    <s v="Mtrs"/>
    <x v="124"/>
    <x v="0"/>
    <x v="130"/>
    <x v="0"/>
    <n v="1000"/>
    <m/>
    <n v="80"/>
    <m/>
    <m/>
    <m/>
    <m/>
  </r>
  <r>
    <n v="1334"/>
    <x v="0"/>
    <s v="VS"/>
    <s v="F326VSSH4091"/>
    <x v="0"/>
    <n v="0"/>
    <n v="1204046"/>
    <x v="23"/>
    <x v="23"/>
    <x v="1"/>
    <x v="83"/>
    <x v="107"/>
    <x v="153"/>
    <x v="7"/>
    <x v="2"/>
    <m/>
    <s v="Piece Dyed"/>
    <x v="1"/>
    <s v="NYD"/>
    <n v="145"/>
    <n v="128"/>
    <s v="FP020678"/>
    <s v="Mtrs"/>
    <x v="124"/>
    <x v="0"/>
    <x v="130"/>
    <x v="0"/>
    <n v="1000"/>
    <m/>
    <n v="80"/>
    <m/>
    <m/>
    <m/>
    <m/>
  </r>
  <r>
    <n v="1335"/>
    <x v="0"/>
    <s v="VS"/>
    <s v="F326VSSH4079"/>
    <x v="0"/>
    <n v="0"/>
    <n v="1204046"/>
    <x v="23"/>
    <x v="23"/>
    <x v="1"/>
    <x v="1"/>
    <x v="110"/>
    <x v="155"/>
    <x v="24"/>
    <x v="34"/>
    <m/>
    <s v="Yarn Dyed"/>
    <x v="0"/>
    <s v="YD"/>
    <n v="147"/>
    <n v="129"/>
    <s v="FY290345"/>
    <s v="Mtrs"/>
    <x v="199"/>
    <x v="0"/>
    <x v="206"/>
    <x v="0"/>
    <n v="1000"/>
    <m/>
    <n v="80"/>
    <m/>
    <m/>
    <m/>
    <s v="Updated"/>
  </r>
  <r>
    <n v="1336"/>
    <x v="0"/>
    <s v="VS"/>
    <s v="F326VSSH4083"/>
    <x v="0"/>
    <n v="0"/>
    <n v="1204046"/>
    <x v="23"/>
    <x v="23"/>
    <x v="1"/>
    <x v="83"/>
    <x v="109"/>
    <x v="88"/>
    <x v="7"/>
    <x v="2"/>
    <m/>
    <s v="Piece Dyed"/>
    <x v="1"/>
    <s v="NYD"/>
    <n v="145"/>
    <n v="105"/>
    <s v="FP020541"/>
    <s v="Mtrs"/>
    <x v="124"/>
    <x v="0"/>
    <x v="130"/>
    <x v="0"/>
    <n v="1000"/>
    <m/>
    <n v="80"/>
    <m/>
    <m/>
    <m/>
    <m/>
  </r>
  <r>
    <n v="1337"/>
    <x v="0"/>
    <s v="VS"/>
    <s v="F326VSSH4081"/>
    <x v="0"/>
    <n v="0"/>
    <n v="1204046"/>
    <x v="23"/>
    <x v="23"/>
    <x v="1"/>
    <x v="84"/>
    <x v="107"/>
    <x v="156"/>
    <x v="7"/>
    <x v="2"/>
    <m/>
    <s v="Piece Dyed"/>
    <x v="1"/>
    <s v="NYD"/>
    <n v="145"/>
    <n v="156"/>
    <s v="FP019724"/>
    <s v="Mtrs"/>
    <x v="200"/>
    <x v="0"/>
    <x v="207"/>
    <x v="0"/>
    <n v="1000"/>
    <m/>
    <n v="80"/>
    <m/>
    <m/>
    <m/>
    <m/>
  </r>
  <r>
    <n v="1338"/>
    <x v="0"/>
    <s v="VS"/>
    <s v="F326VSSH4082"/>
    <x v="0"/>
    <n v="0"/>
    <n v="1204046"/>
    <x v="23"/>
    <x v="23"/>
    <x v="1"/>
    <x v="85"/>
    <x v="111"/>
    <x v="157"/>
    <x v="7"/>
    <x v="2"/>
    <m/>
    <s v="Piece Dyed"/>
    <x v="1"/>
    <s v="NYD"/>
    <n v="145"/>
    <n v="127"/>
    <s v="FY264258"/>
    <s v="Mtrs"/>
    <x v="201"/>
    <x v="0"/>
    <x v="208"/>
    <x v="0"/>
    <n v="1000"/>
    <m/>
    <n v="80"/>
    <m/>
    <m/>
    <m/>
    <m/>
  </r>
  <r>
    <n v="1339"/>
    <x v="0"/>
    <s v="VS"/>
    <s v="F326VSSH4090"/>
    <x v="0"/>
    <n v="0"/>
    <n v="1204046"/>
    <x v="23"/>
    <x v="23"/>
    <x v="1"/>
    <x v="83"/>
    <x v="107"/>
    <x v="153"/>
    <x v="7"/>
    <x v="2"/>
    <m/>
    <s v="Piece Dyed"/>
    <x v="1"/>
    <s v="NYD"/>
    <n v="145"/>
    <n v="128"/>
    <s v="FP020676"/>
    <s v="Mtrs"/>
    <x v="124"/>
    <x v="0"/>
    <x v="130"/>
    <x v="0"/>
    <n v="1000"/>
    <m/>
    <n v="80"/>
    <m/>
    <m/>
    <m/>
    <m/>
  </r>
  <r>
    <n v="1340"/>
    <x v="0"/>
    <s v="VS"/>
    <s v="F326VSSH4087"/>
    <x v="0"/>
    <n v="0"/>
    <n v="1204046"/>
    <x v="23"/>
    <x v="23"/>
    <x v="1"/>
    <x v="49"/>
    <x v="109"/>
    <x v="88"/>
    <x v="7"/>
    <x v="2"/>
    <m/>
    <s v="Piece Dyed"/>
    <x v="1"/>
    <s v="NYD"/>
    <n v="145"/>
    <n v="105"/>
    <s v="FP020548"/>
    <s v="Mtrs"/>
    <x v="124"/>
    <x v="0"/>
    <x v="130"/>
    <x v="0"/>
    <n v="1000"/>
    <m/>
    <n v="80"/>
    <m/>
    <m/>
    <m/>
    <m/>
  </r>
  <r>
    <n v="1341"/>
    <x v="0"/>
    <m/>
    <s v="F1VHS04000"/>
    <x v="0"/>
    <n v="1000"/>
    <n v="1204046"/>
    <x v="23"/>
    <x v="23"/>
    <x v="1"/>
    <x v="16"/>
    <x v="1"/>
    <x v="110"/>
    <x v="7"/>
    <x v="2"/>
    <m/>
    <s v="Solid"/>
    <x v="1"/>
    <m/>
    <m/>
    <m/>
    <m/>
    <m/>
    <x v="202"/>
    <x v="0"/>
    <x v="209"/>
    <x v="0"/>
    <m/>
    <m/>
    <m/>
    <m/>
    <m/>
    <m/>
    <m/>
  </r>
  <r>
    <n v="1342"/>
    <x v="0"/>
    <m/>
    <s v="F1VHS04000"/>
    <x v="0"/>
    <n v="1000"/>
    <n v="1204046"/>
    <x v="23"/>
    <x v="23"/>
    <x v="1"/>
    <x v="16"/>
    <x v="1"/>
    <x v="110"/>
    <x v="7"/>
    <x v="2"/>
    <m/>
    <s v="Solid"/>
    <x v="1"/>
    <m/>
    <m/>
    <m/>
    <m/>
    <m/>
    <x v="202"/>
    <x v="0"/>
    <x v="209"/>
    <x v="0"/>
    <m/>
    <m/>
    <m/>
    <m/>
    <m/>
    <m/>
    <m/>
  </r>
  <r>
    <n v="1343"/>
    <x v="0"/>
    <m/>
    <s v="FA1VDSH006"/>
    <x v="0"/>
    <n v="2000"/>
    <n v="1200094"/>
    <x v="25"/>
    <x v="25"/>
    <x v="1"/>
    <x v="1"/>
    <x v="6"/>
    <x v="158"/>
    <x v="20"/>
    <x v="2"/>
    <m/>
    <s v="White (Perma)"/>
    <x v="4"/>
    <m/>
    <m/>
    <m/>
    <m/>
    <m/>
    <x v="203"/>
    <x v="0"/>
    <x v="210"/>
    <x v="0"/>
    <m/>
    <m/>
    <m/>
    <m/>
    <m/>
    <m/>
    <m/>
  </r>
  <r>
    <n v="1344"/>
    <x v="0"/>
    <m/>
    <s v="FA1VDSH007"/>
    <x v="0"/>
    <n v="1000"/>
    <n v="1200094"/>
    <x v="25"/>
    <x v="25"/>
    <x v="1"/>
    <x v="1"/>
    <x v="6"/>
    <x v="158"/>
    <x v="20"/>
    <x v="2"/>
    <m/>
    <s v="Dyed"/>
    <x v="1"/>
    <m/>
    <m/>
    <m/>
    <m/>
    <m/>
    <x v="204"/>
    <x v="0"/>
    <x v="211"/>
    <x v="0"/>
    <m/>
    <m/>
    <m/>
    <m/>
    <m/>
    <m/>
    <m/>
  </r>
  <r>
    <n v="1345"/>
    <x v="0"/>
    <m/>
    <s v="FA1VDSH007"/>
    <x v="0"/>
    <n v="1000"/>
    <n v="1200094"/>
    <x v="25"/>
    <x v="25"/>
    <x v="1"/>
    <x v="1"/>
    <x v="6"/>
    <x v="158"/>
    <x v="20"/>
    <x v="2"/>
    <m/>
    <s v="Dyed"/>
    <x v="1"/>
    <m/>
    <m/>
    <m/>
    <m/>
    <m/>
    <x v="204"/>
    <x v="0"/>
    <x v="211"/>
    <x v="0"/>
    <m/>
    <m/>
    <m/>
    <m/>
    <m/>
    <m/>
    <m/>
  </r>
  <r>
    <n v="1346"/>
    <x v="0"/>
    <m/>
    <s v="F1VHS02945"/>
    <x v="0"/>
    <n v="1000"/>
    <n v="1205622"/>
    <x v="1"/>
    <x v="1"/>
    <x v="0"/>
    <x v="1"/>
    <x v="1"/>
    <x v="86"/>
    <x v="2"/>
    <x v="5"/>
    <m/>
    <s v="YD"/>
    <x v="0"/>
    <m/>
    <m/>
    <m/>
    <m/>
    <m/>
    <x v="205"/>
    <x v="0"/>
    <x v="212"/>
    <x v="0"/>
    <m/>
    <m/>
    <m/>
    <m/>
    <m/>
    <m/>
    <m/>
  </r>
  <r>
    <n v="1347"/>
    <x v="0"/>
    <m/>
    <s v="F1VHS03956"/>
    <x v="0"/>
    <n v="1000"/>
    <n v="1205622"/>
    <x v="1"/>
    <x v="1"/>
    <x v="0"/>
    <x v="1"/>
    <x v="1"/>
    <x v="159"/>
    <x v="2"/>
    <x v="1"/>
    <m/>
    <s v="YD"/>
    <x v="0"/>
    <m/>
    <m/>
    <m/>
    <m/>
    <m/>
    <x v="206"/>
    <x v="0"/>
    <x v="213"/>
    <x v="0"/>
    <m/>
    <m/>
    <m/>
    <m/>
    <m/>
    <m/>
    <m/>
  </r>
  <r>
    <n v="1348"/>
    <x v="0"/>
    <m/>
    <s v="F1VHS04023"/>
    <x v="0"/>
    <n v="1000"/>
    <n v="1205622"/>
    <x v="1"/>
    <x v="1"/>
    <x v="0"/>
    <x v="1"/>
    <x v="112"/>
    <x v="155"/>
    <x v="2"/>
    <x v="1"/>
    <m/>
    <s v="YD"/>
    <x v="0"/>
    <m/>
    <m/>
    <m/>
    <m/>
    <m/>
    <x v="207"/>
    <x v="0"/>
    <x v="214"/>
    <x v="0"/>
    <m/>
    <m/>
    <m/>
    <m/>
    <m/>
    <m/>
    <m/>
  </r>
  <r>
    <n v="1349"/>
    <x v="0"/>
    <m/>
    <s v="F1VHS02617"/>
    <x v="0"/>
    <n v="1000"/>
    <n v="1205622"/>
    <x v="1"/>
    <x v="1"/>
    <x v="0"/>
    <x v="1"/>
    <x v="19"/>
    <x v="91"/>
    <x v="1"/>
    <x v="3"/>
    <m/>
    <s v="YD"/>
    <x v="0"/>
    <m/>
    <m/>
    <m/>
    <m/>
    <m/>
    <x v="208"/>
    <x v="0"/>
    <x v="215"/>
    <x v="0"/>
    <m/>
    <m/>
    <m/>
    <m/>
    <m/>
    <m/>
    <m/>
  </r>
  <r>
    <n v="1350"/>
    <x v="0"/>
    <m/>
    <s v="F1VHS1997"/>
    <x v="0"/>
    <n v="4000"/>
    <n v="1202338"/>
    <x v="2"/>
    <x v="2"/>
    <x v="0"/>
    <x v="1"/>
    <x v="6"/>
    <x v="160"/>
    <x v="25"/>
    <x v="16"/>
    <m/>
    <s v="YD"/>
    <x v="0"/>
    <m/>
    <m/>
    <m/>
    <m/>
    <m/>
    <x v="148"/>
    <x v="0"/>
    <x v="216"/>
    <x v="0"/>
    <m/>
    <m/>
    <m/>
    <m/>
    <m/>
    <m/>
    <m/>
  </r>
  <r>
    <n v="1351"/>
    <x v="0"/>
    <m/>
    <s v="F1VHS03940"/>
    <x v="0"/>
    <n v="1000"/>
    <n v="1205622"/>
    <x v="1"/>
    <x v="1"/>
    <x v="0"/>
    <x v="1"/>
    <x v="1"/>
    <x v="159"/>
    <x v="2"/>
    <x v="1"/>
    <m/>
    <s v="YD"/>
    <x v="0"/>
    <m/>
    <m/>
    <m/>
    <m/>
    <m/>
    <x v="206"/>
    <x v="0"/>
    <x v="213"/>
    <x v="0"/>
    <m/>
    <m/>
    <m/>
    <m/>
    <m/>
    <m/>
    <m/>
  </r>
  <r>
    <n v="1352"/>
    <x v="0"/>
    <m/>
    <s v="F1VHS04445"/>
    <x v="0"/>
    <n v="2000"/>
    <n v="1205622"/>
    <x v="1"/>
    <x v="1"/>
    <x v="0"/>
    <x v="1"/>
    <x v="1"/>
    <x v="161"/>
    <x v="2"/>
    <x v="1"/>
    <m/>
    <s v="YD"/>
    <x v="0"/>
    <m/>
    <m/>
    <m/>
    <m/>
    <m/>
    <x v="206"/>
    <x v="0"/>
    <x v="213"/>
    <x v="0"/>
    <m/>
    <m/>
    <m/>
    <m/>
    <m/>
    <m/>
    <m/>
  </r>
  <r>
    <n v="1353"/>
    <x v="0"/>
    <m/>
    <s v="F1VHS03962"/>
    <x v="0"/>
    <n v="1000"/>
    <n v="1205622"/>
    <x v="1"/>
    <x v="1"/>
    <x v="0"/>
    <x v="1"/>
    <x v="1"/>
    <x v="162"/>
    <x v="2"/>
    <x v="22"/>
    <m/>
    <s v="YD"/>
    <x v="0"/>
    <m/>
    <m/>
    <m/>
    <m/>
    <m/>
    <x v="209"/>
    <x v="0"/>
    <x v="217"/>
    <x v="0"/>
    <m/>
    <m/>
    <m/>
    <m/>
    <m/>
    <m/>
    <m/>
  </r>
  <r>
    <n v="1354"/>
    <x v="0"/>
    <m/>
    <s v="F1VHS03960"/>
    <x v="0"/>
    <n v="1000"/>
    <n v="1205622"/>
    <x v="1"/>
    <x v="1"/>
    <x v="0"/>
    <x v="1"/>
    <x v="1"/>
    <x v="162"/>
    <x v="2"/>
    <x v="3"/>
    <m/>
    <s v="YD"/>
    <x v="0"/>
    <m/>
    <m/>
    <m/>
    <m/>
    <m/>
    <x v="210"/>
    <x v="0"/>
    <x v="218"/>
    <x v="0"/>
    <m/>
    <m/>
    <m/>
    <m/>
    <m/>
    <m/>
    <m/>
  </r>
  <r>
    <n v="1355"/>
    <x v="0"/>
    <m/>
    <s v="F1VHS03953"/>
    <x v="0"/>
    <n v="1000"/>
    <n v="1205622"/>
    <x v="1"/>
    <x v="1"/>
    <x v="0"/>
    <x v="1"/>
    <x v="1"/>
    <x v="159"/>
    <x v="2"/>
    <x v="1"/>
    <m/>
    <s v="YD"/>
    <x v="0"/>
    <m/>
    <m/>
    <m/>
    <m/>
    <m/>
    <x v="206"/>
    <x v="0"/>
    <x v="213"/>
    <x v="0"/>
    <m/>
    <m/>
    <m/>
    <m/>
    <m/>
    <m/>
    <m/>
  </r>
  <r>
    <n v="1356"/>
    <x v="0"/>
    <m/>
    <s v="F1VHS02948"/>
    <x v="0"/>
    <n v="2000"/>
    <n v="1205622"/>
    <x v="1"/>
    <x v="1"/>
    <x v="0"/>
    <x v="1"/>
    <x v="19"/>
    <x v="119"/>
    <x v="14"/>
    <x v="3"/>
    <m/>
    <s v="YD"/>
    <x v="0"/>
    <m/>
    <m/>
    <m/>
    <m/>
    <m/>
    <x v="211"/>
    <x v="0"/>
    <x v="219"/>
    <x v="0"/>
    <m/>
    <m/>
    <m/>
    <m/>
    <m/>
    <m/>
    <m/>
  </r>
  <r>
    <n v="1357"/>
    <x v="0"/>
    <m/>
    <s v="F1VHS02948"/>
    <x v="0"/>
    <n v="1000"/>
    <n v="1205622"/>
    <x v="1"/>
    <x v="1"/>
    <x v="0"/>
    <x v="1"/>
    <x v="19"/>
    <x v="119"/>
    <x v="14"/>
    <x v="3"/>
    <m/>
    <s v="YD"/>
    <x v="0"/>
    <m/>
    <m/>
    <m/>
    <m/>
    <m/>
    <x v="211"/>
    <x v="0"/>
    <x v="219"/>
    <x v="0"/>
    <m/>
    <m/>
    <m/>
    <m/>
    <m/>
    <m/>
    <m/>
  </r>
  <r>
    <n v="1358"/>
    <x v="0"/>
    <m/>
    <s v="F1VHS04447"/>
    <x v="0"/>
    <n v="2000"/>
    <n v="1205622"/>
    <x v="1"/>
    <x v="1"/>
    <x v="0"/>
    <x v="1"/>
    <x v="1"/>
    <x v="161"/>
    <x v="2"/>
    <x v="5"/>
    <m/>
    <s v="YD"/>
    <x v="0"/>
    <m/>
    <m/>
    <m/>
    <m/>
    <m/>
    <x v="47"/>
    <x v="0"/>
    <x v="48"/>
    <x v="0"/>
    <m/>
    <m/>
    <m/>
    <m/>
    <m/>
    <m/>
    <m/>
  </r>
  <r>
    <n v="1359"/>
    <x v="0"/>
    <m/>
    <s v="FA1VHSH117"/>
    <x v="0"/>
    <n v="2379"/>
    <n v="1200119"/>
    <x v="32"/>
    <x v="32"/>
    <x v="0"/>
    <x v="31"/>
    <x v="113"/>
    <x v="136"/>
    <x v="7"/>
    <x v="2"/>
    <m/>
    <s v="Solid"/>
    <x v="1"/>
    <m/>
    <m/>
    <m/>
    <m/>
    <m/>
    <x v="212"/>
    <x v="0"/>
    <x v="220"/>
    <x v="0"/>
    <m/>
    <m/>
    <m/>
    <m/>
    <m/>
    <m/>
    <m/>
  </r>
  <r>
    <n v="1360"/>
    <x v="0"/>
    <m/>
    <s v="F1VHS1653"/>
    <x v="0"/>
    <n v="1000"/>
    <n v="1205622"/>
    <x v="1"/>
    <x v="1"/>
    <x v="0"/>
    <x v="1"/>
    <x v="1"/>
    <x v="86"/>
    <x v="2"/>
    <x v="5"/>
    <m/>
    <s v="YD"/>
    <x v="0"/>
    <m/>
    <m/>
    <m/>
    <m/>
    <m/>
    <x v="205"/>
    <x v="0"/>
    <x v="212"/>
    <x v="0"/>
    <m/>
    <m/>
    <m/>
    <m/>
    <m/>
    <m/>
    <m/>
  </r>
  <r>
    <n v="1361"/>
    <x v="0"/>
    <m/>
    <s v="F322VHSH3039"/>
    <x v="0"/>
    <n v="1000"/>
    <n v="1202233"/>
    <x v="0"/>
    <x v="0"/>
    <x v="0"/>
    <x v="1"/>
    <x v="114"/>
    <x v="163"/>
    <x v="2"/>
    <x v="35"/>
    <m/>
    <s v="YD"/>
    <x v="0"/>
    <m/>
    <m/>
    <m/>
    <m/>
    <m/>
    <x v="213"/>
    <x v="0"/>
    <x v="221"/>
    <x v="0"/>
    <m/>
    <m/>
    <m/>
    <m/>
    <m/>
    <m/>
    <m/>
  </r>
  <r>
    <n v="1362"/>
    <x v="0"/>
    <m/>
    <s v="F1VHS02950"/>
    <x v="0"/>
    <n v="4000"/>
    <n v="1205622"/>
    <x v="1"/>
    <x v="1"/>
    <x v="0"/>
    <x v="1"/>
    <x v="19"/>
    <x v="119"/>
    <x v="14"/>
    <x v="3"/>
    <m/>
    <s v="YD"/>
    <x v="0"/>
    <m/>
    <m/>
    <m/>
    <m/>
    <m/>
    <x v="211"/>
    <x v="0"/>
    <x v="219"/>
    <x v="0"/>
    <m/>
    <m/>
    <m/>
    <m/>
    <m/>
    <m/>
    <m/>
  </r>
  <r>
    <n v="1363"/>
    <x v="0"/>
    <m/>
    <s v="F1VHS04443"/>
    <x v="0"/>
    <n v="4000"/>
    <n v="1205622"/>
    <x v="1"/>
    <x v="1"/>
    <x v="0"/>
    <x v="1"/>
    <x v="1"/>
    <x v="161"/>
    <x v="2"/>
    <x v="5"/>
    <m/>
    <s v="YD"/>
    <x v="0"/>
    <m/>
    <m/>
    <m/>
    <m/>
    <m/>
    <x v="47"/>
    <x v="0"/>
    <x v="48"/>
    <x v="0"/>
    <m/>
    <m/>
    <m/>
    <m/>
    <m/>
    <m/>
    <m/>
  </r>
  <r>
    <n v="1364"/>
    <x v="0"/>
    <m/>
    <s v="F1VHS1997"/>
    <x v="0"/>
    <n v="10000"/>
    <n v="1202338"/>
    <x v="2"/>
    <x v="2"/>
    <x v="0"/>
    <x v="1"/>
    <x v="6"/>
    <x v="160"/>
    <x v="25"/>
    <x v="16"/>
    <m/>
    <s v="YD"/>
    <x v="0"/>
    <m/>
    <m/>
    <m/>
    <m/>
    <m/>
    <x v="148"/>
    <x v="0"/>
    <x v="216"/>
    <x v="0"/>
    <m/>
    <m/>
    <m/>
    <m/>
    <m/>
    <m/>
    <m/>
  </r>
  <r>
    <n v="1365"/>
    <x v="0"/>
    <m/>
    <s v="F1VHS02640"/>
    <x v="0"/>
    <n v="1000"/>
    <n v="1205622"/>
    <x v="1"/>
    <x v="1"/>
    <x v="0"/>
    <x v="1"/>
    <x v="19"/>
    <x v="91"/>
    <x v="1"/>
    <x v="3"/>
    <m/>
    <s v="YD"/>
    <x v="0"/>
    <m/>
    <m/>
    <m/>
    <m/>
    <m/>
    <x v="208"/>
    <x v="0"/>
    <x v="215"/>
    <x v="0"/>
    <m/>
    <m/>
    <m/>
    <m/>
    <m/>
    <m/>
    <m/>
  </r>
  <r>
    <n v="1366"/>
    <x v="0"/>
    <m/>
    <s v="F324VHSH6934"/>
    <x v="0"/>
    <n v="1000"/>
    <n v="1205622"/>
    <x v="1"/>
    <x v="1"/>
    <x v="0"/>
    <x v="1"/>
    <x v="1"/>
    <x v="164"/>
    <x v="2"/>
    <x v="3"/>
    <m/>
    <s v="YD"/>
    <x v="0"/>
    <m/>
    <m/>
    <m/>
    <m/>
    <m/>
    <x v="210"/>
    <x v="0"/>
    <x v="218"/>
    <x v="0"/>
    <m/>
    <m/>
    <m/>
    <m/>
    <m/>
    <m/>
    <m/>
  </r>
  <r>
    <n v="1367"/>
    <x v="0"/>
    <m/>
    <s v="F1VHS03961"/>
    <x v="0"/>
    <n v="2000"/>
    <n v="1205622"/>
    <x v="1"/>
    <x v="1"/>
    <x v="0"/>
    <x v="1"/>
    <x v="1"/>
    <x v="162"/>
    <x v="2"/>
    <x v="3"/>
    <m/>
    <s v="YD"/>
    <x v="0"/>
    <m/>
    <m/>
    <m/>
    <m/>
    <m/>
    <x v="210"/>
    <x v="0"/>
    <x v="218"/>
    <x v="0"/>
    <m/>
    <m/>
    <m/>
    <m/>
    <m/>
    <m/>
    <m/>
  </r>
  <r>
    <n v="1368"/>
    <x v="0"/>
    <m/>
    <s v="F1VHS02948"/>
    <x v="0"/>
    <n v="1000"/>
    <n v="1205622"/>
    <x v="1"/>
    <x v="1"/>
    <x v="0"/>
    <x v="1"/>
    <x v="19"/>
    <x v="119"/>
    <x v="14"/>
    <x v="3"/>
    <m/>
    <s v="YD"/>
    <x v="0"/>
    <m/>
    <m/>
    <m/>
    <m/>
    <m/>
    <x v="211"/>
    <x v="0"/>
    <x v="219"/>
    <x v="0"/>
    <m/>
    <m/>
    <m/>
    <m/>
    <m/>
    <m/>
    <m/>
  </r>
  <r>
    <n v="1369"/>
    <x v="0"/>
    <m/>
    <s v="F319VHSH2488"/>
    <x v="0"/>
    <n v="1000"/>
    <n v="1205622"/>
    <x v="1"/>
    <x v="1"/>
    <x v="0"/>
    <x v="1"/>
    <x v="1"/>
    <x v="164"/>
    <x v="2"/>
    <x v="3"/>
    <m/>
    <s v="YD"/>
    <x v="0"/>
    <m/>
    <m/>
    <m/>
    <m/>
    <m/>
    <x v="210"/>
    <x v="0"/>
    <x v="218"/>
    <x v="0"/>
    <m/>
    <m/>
    <m/>
    <m/>
    <m/>
    <m/>
    <m/>
  </r>
  <r>
    <n v="1370"/>
    <x v="0"/>
    <m/>
    <s v="F1VHS04447"/>
    <x v="0"/>
    <n v="1000"/>
    <n v="1205622"/>
    <x v="1"/>
    <x v="1"/>
    <x v="0"/>
    <x v="1"/>
    <x v="1"/>
    <x v="161"/>
    <x v="2"/>
    <x v="5"/>
    <m/>
    <s v="YD"/>
    <x v="0"/>
    <m/>
    <m/>
    <m/>
    <m/>
    <m/>
    <x v="47"/>
    <x v="0"/>
    <x v="48"/>
    <x v="0"/>
    <m/>
    <m/>
    <m/>
    <m/>
    <m/>
    <m/>
    <m/>
  </r>
  <r>
    <n v="1371"/>
    <x v="0"/>
    <m/>
    <s v="FA1VDSH003"/>
    <x v="0"/>
    <n v="3000"/>
    <n v="1202368"/>
    <x v="33"/>
    <x v="33"/>
    <x v="0"/>
    <x v="86"/>
    <x v="115"/>
    <x v="165"/>
    <x v="8"/>
    <x v="2"/>
    <m/>
    <s v="Solid"/>
    <x v="1"/>
    <m/>
    <m/>
    <m/>
    <m/>
    <m/>
    <x v="214"/>
    <x v="0"/>
    <x v="222"/>
    <x v="0"/>
    <m/>
    <m/>
    <m/>
    <m/>
    <m/>
    <m/>
    <m/>
  </r>
  <r>
    <n v="1372"/>
    <x v="0"/>
    <m/>
    <s v="FA1VDSH004"/>
    <x v="0"/>
    <n v="4000"/>
    <n v="1202368"/>
    <x v="33"/>
    <x v="33"/>
    <x v="0"/>
    <x v="86"/>
    <x v="115"/>
    <x v="165"/>
    <x v="8"/>
    <x v="2"/>
    <m/>
    <s v="Solid"/>
    <x v="1"/>
    <m/>
    <m/>
    <m/>
    <m/>
    <m/>
    <x v="214"/>
    <x v="0"/>
    <x v="222"/>
    <x v="0"/>
    <m/>
    <m/>
    <m/>
    <m/>
    <m/>
    <m/>
    <m/>
  </r>
  <r>
    <n v="1373"/>
    <x v="0"/>
    <m/>
    <s v="FA1VDSH002"/>
    <x v="0"/>
    <n v="4000"/>
    <n v="1202368"/>
    <x v="33"/>
    <x v="33"/>
    <x v="0"/>
    <x v="86"/>
    <x v="115"/>
    <x v="165"/>
    <x v="8"/>
    <x v="2"/>
    <m/>
    <s v="Solid"/>
    <x v="1"/>
    <m/>
    <m/>
    <m/>
    <m/>
    <m/>
    <x v="214"/>
    <x v="0"/>
    <x v="222"/>
    <x v="0"/>
    <m/>
    <m/>
    <m/>
    <m/>
    <m/>
    <m/>
    <m/>
  </r>
  <r>
    <n v="1374"/>
    <x v="0"/>
    <m/>
    <s v="FA1VDSH001"/>
    <x v="0"/>
    <n v="4000"/>
    <n v="1202368"/>
    <x v="33"/>
    <x v="33"/>
    <x v="0"/>
    <x v="86"/>
    <x v="115"/>
    <x v="165"/>
    <x v="8"/>
    <x v="2"/>
    <m/>
    <s v="Solid"/>
    <x v="1"/>
    <m/>
    <m/>
    <m/>
    <m/>
    <m/>
    <x v="214"/>
    <x v="0"/>
    <x v="222"/>
    <x v="0"/>
    <m/>
    <m/>
    <m/>
    <m/>
    <m/>
    <m/>
    <m/>
  </r>
  <r>
    <n v="1375"/>
    <x v="0"/>
    <m/>
    <s v="FA1VHSH120"/>
    <x v="0"/>
    <n v="1200"/>
    <n v="1200119"/>
    <x v="32"/>
    <x v="32"/>
    <x v="0"/>
    <x v="31"/>
    <x v="113"/>
    <x v="136"/>
    <x v="7"/>
    <x v="2"/>
    <m/>
    <s v="Solid"/>
    <x v="1"/>
    <m/>
    <m/>
    <m/>
    <m/>
    <m/>
    <x v="212"/>
    <x v="0"/>
    <x v="220"/>
    <x v="0"/>
    <m/>
    <m/>
    <m/>
    <m/>
    <m/>
    <m/>
    <m/>
  </r>
  <r>
    <n v="1376"/>
    <x v="0"/>
    <m/>
    <s v="F313VHS4967"/>
    <x v="0"/>
    <n v="3000"/>
    <n v="1202338"/>
    <x v="2"/>
    <x v="2"/>
    <x v="0"/>
    <x v="1"/>
    <x v="112"/>
    <x v="166"/>
    <x v="7"/>
    <x v="22"/>
    <m/>
    <s v="YD"/>
    <x v="0"/>
    <m/>
    <m/>
    <m/>
    <m/>
    <m/>
    <x v="215"/>
    <x v="0"/>
    <x v="223"/>
    <x v="0"/>
    <m/>
    <m/>
    <m/>
    <m/>
    <m/>
    <m/>
    <m/>
  </r>
  <r>
    <n v="1377"/>
    <x v="0"/>
    <m/>
    <s v="F1VHS02947"/>
    <x v="0"/>
    <n v="1000"/>
    <n v="1205622"/>
    <x v="1"/>
    <x v="1"/>
    <x v="0"/>
    <x v="1"/>
    <x v="19"/>
    <x v="119"/>
    <x v="14"/>
    <x v="3"/>
    <m/>
    <s v="YD"/>
    <x v="0"/>
    <m/>
    <m/>
    <m/>
    <m/>
    <m/>
    <x v="211"/>
    <x v="0"/>
    <x v="219"/>
    <x v="0"/>
    <m/>
    <m/>
    <m/>
    <m/>
    <m/>
    <m/>
    <m/>
  </r>
  <r>
    <n v="1378"/>
    <x v="0"/>
    <m/>
    <s v="F1VHS02945"/>
    <x v="0"/>
    <n v="2000"/>
    <n v="1205622"/>
    <x v="1"/>
    <x v="1"/>
    <x v="0"/>
    <x v="1"/>
    <x v="1"/>
    <x v="86"/>
    <x v="2"/>
    <x v="5"/>
    <m/>
    <s v="YD"/>
    <x v="0"/>
    <m/>
    <m/>
    <m/>
    <m/>
    <m/>
    <x v="205"/>
    <x v="0"/>
    <x v="212"/>
    <x v="0"/>
    <m/>
    <m/>
    <m/>
    <m/>
    <m/>
    <m/>
    <m/>
  </r>
  <r>
    <n v="1379"/>
    <x v="0"/>
    <m/>
    <s v="F1VHS04023"/>
    <x v="0"/>
    <n v="3000"/>
    <n v="1205622"/>
    <x v="1"/>
    <x v="1"/>
    <x v="0"/>
    <x v="1"/>
    <x v="112"/>
    <x v="155"/>
    <x v="2"/>
    <x v="1"/>
    <m/>
    <s v="YD"/>
    <x v="0"/>
    <m/>
    <m/>
    <m/>
    <m/>
    <m/>
    <x v="207"/>
    <x v="0"/>
    <x v="214"/>
    <x v="0"/>
    <m/>
    <m/>
    <m/>
    <m/>
    <m/>
    <m/>
    <m/>
  </r>
  <r>
    <n v="1380"/>
    <x v="0"/>
    <m/>
    <s v="F1VHS0632"/>
    <x v="0"/>
    <n v="2000"/>
    <n v="1205622"/>
    <x v="1"/>
    <x v="1"/>
    <x v="0"/>
    <x v="1"/>
    <x v="1"/>
    <x v="167"/>
    <x v="26"/>
    <x v="3"/>
    <m/>
    <s v="YD"/>
    <x v="0"/>
    <m/>
    <m/>
    <m/>
    <m/>
    <m/>
    <x v="216"/>
    <x v="0"/>
    <x v="224"/>
    <x v="0"/>
    <m/>
    <m/>
    <m/>
    <m/>
    <m/>
    <m/>
    <m/>
  </r>
  <r>
    <n v="1381"/>
    <x v="0"/>
    <m/>
    <s v="F1VHS1653"/>
    <x v="0"/>
    <n v="4000"/>
    <n v="1205622"/>
    <x v="1"/>
    <x v="1"/>
    <x v="0"/>
    <x v="1"/>
    <x v="1"/>
    <x v="86"/>
    <x v="2"/>
    <x v="5"/>
    <m/>
    <s v="YD"/>
    <x v="0"/>
    <m/>
    <m/>
    <m/>
    <m/>
    <m/>
    <x v="205"/>
    <x v="0"/>
    <x v="212"/>
    <x v="0"/>
    <m/>
    <m/>
    <m/>
    <m/>
    <m/>
    <m/>
    <m/>
  </r>
  <r>
    <n v="1382"/>
    <x v="0"/>
    <m/>
    <s v="F319VHSH4253"/>
    <x v="0"/>
    <n v="2000"/>
    <n v="1205622"/>
    <x v="1"/>
    <x v="1"/>
    <x v="0"/>
    <x v="1"/>
    <x v="5"/>
    <x v="168"/>
    <x v="2"/>
    <x v="4"/>
    <m/>
    <s v="YD"/>
    <x v="0"/>
    <m/>
    <m/>
    <m/>
    <m/>
    <m/>
    <x v="217"/>
    <x v="0"/>
    <x v="225"/>
    <x v="0"/>
    <m/>
    <m/>
    <m/>
    <m/>
    <m/>
    <m/>
    <m/>
  </r>
  <r>
    <n v="1383"/>
    <x v="0"/>
    <m/>
    <s v="F1VHS04446"/>
    <x v="0"/>
    <n v="2000"/>
    <n v="1205622"/>
    <x v="1"/>
    <x v="1"/>
    <x v="0"/>
    <x v="1"/>
    <x v="1"/>
    <x v="161"/>
    <x v="2"/>
    <x v="5"/>
    <m/>
    <s v="YD"/>
    <x v="0"/>
    <m/>
    <m/>
    <m/>
    <m/>
    <m/>
    <x v="47"/>
    <x v="0"/>
    <x v="48"/>
    <x v="0"/>
    <m/>
    <m/>
    <m/>
    <m/>
    <m/>
    <m/>
    <m/>
  </r>
  <r>
    <n v="1384"/>
    <x v="0"/>
    <m/>
    <s v="F313VHS4967"/>
    <x v="0"/>
    <n v="20000"/>
    <n v="1202338"/>
    <x v="2"/>
    <x v="2"/>
    <x v="0"/>
    <x v="1"/>
    <x v="112"/>
    <x v="166"/>
    <x v="7"/>
    <x v="22"/>
    <m/>
    <s v="YD"/>
    <x v="0"/>
    <m/>
    <m/>
    <m/>
    <m/>
    <m/>
    <x v="215"/>
    <x v="0"/>
    <x v="223"/>
    <x v="0"/>
    <m/>
    <m/>
    <m/>
    <m/>
    <m/>
    <m/>
    <m/>
  </r>
  <r>
    <n v="1385"/>
    <x v="0"/>
    <m/>
    <s v="F313VHS4969"/>
    <x v="0"/>
    <n v="5000"/>
    <n v="1205622"/>
    <x v="1"/>
    <x v="1"/>
    <x v="0"/>
    <x v="1"/>
    <x v="112"/>
    <x v="169"/>
    <x v="14"/>
    <x v="5"/>
    <m/>
    <s v="YD"/>
    <x v="0"/>
    <m/>
    <m/>
    <m/>
    <m/>
    <m/>
    <x v="218"/>
    <x v="0"/>
    <x v="226"/>
    <x v="0"/>
    <m/>
    <m/>
    <m/>
    <m/>
    <m/>
    <m/>
    <m/>
  </r>
  <r>
    <n v="1386"/>
    <x v="0"/>
    <m/>
    <s v="F313VHS4970"/>
    <x v="0"/>
    <n v="2000"/>
    <n v="1205622"/>
    <x v="1"/>
    <x v="1"/>
    <x v="0"/>
    <x v="1"/>
    <x v="112"/>
    <x v="169"/>
    <x v="14"/>
    <x v="5"/>
    <m/>
    <s v="YD"/>
    <x v="0"/>
    <m/>
    <m/>
    <m/>
    <m/>
    <m/>
    <x v="218"/>
    <x v="0"/>
    <x v="226"/>
    <x v="0"/>
    <m/>
    <m/>
    <m/>
    <m/>
    <m/>
    <m/>
    <m/>
  </r>
  <r>
    <n v="1387"/>
    <x v="0"/>
    <m/>
    <s v="F313VHS4971"/>
    <x v="0"/>
    <n v="3000"/>
    <n v="1205622"/>
    <x v="1"/>
    <x v="1"/>
    <x v="0"/>
    <x v="1"/>
    <x v="112"/>
    <x v="169"/>
    <x v="2"/>
    <x v="5"/>
    <m/>
    <s v="YD"/>
    <x v="0"/>
    <m/>
    <m/>
    <m/>
    <m/>
    <m/>
    <x v="219"/>
    <x v="0"/>
    <x v="227"/>
    <x v="0"/>
    <m/>
    <m/>
    <m/>
    <m/>
    <m/>
    <m/>
    <m/>
  </r>
  <r>
    <n v="1388"/>
    <x v="0"/>
    <m/>
    <s v="F1VHS02639"/>
    <x v="0"/>
    <n v="1000"/>
    <n v="1205622"/>
    <x v="1"/>
    <x v="1"/>
    <x v="0"/>
    <x v="1"/>
    <x v="19"/>
    <x v="91"/>
    <x v="1"/>
    <x v="3"/>
    <m/>
    <s v="YD"/>
    <x v="0"/>
    <m/>
    <m/>
    <m/>
    <m/>
    <m/>
    <x v="208"/>
    <x v="0"/>
    <x v="215"/>
    <x v="0"/>
    <m/>
    <m/>
    <m/>
    <m/>
    <m/>
    <m/>
    <m/>
  </r>
  <r>
    <n v="1389"/>
    <x v="0"/>
    <m/>
    <s v="F1VHS03953"/>
    <x v="0"/>
    <n v="1000"/>
    <n v="1205622"/>
    <x v="1"/>
    <x v="1"/>
    <x v="0"/>
    <x v="1"/>
    <x v="1"/>
    <x v="159"/>
    <x v="2"/>
    <x v="1"/>
    <m/>
    <s v="YD"/>
    <x v="0"/>
    <m/>
    <m/>
    <m/>
    <m/>
    <m/>
    <x v="206"/>
    <x v="0"/>
    <x v="213"/>
    <x v="0"/>
    <m/>
    <m/>
    <m/>
    <m/>
    <m/>
    <m/>
    <m/>
  </r>
  <r>
    <n v="1390"/>
    <x v="0"/>
    <m/>
    <s v="F1VHS04447"/>
    <x v="0"/>
    <n v="2000"/>
    <n v="1205622"/>
    <x v="1"/>
    <x v="1"/>
    <x v="0"/>
    <x v="1"/>
    <x v="1"/>
    <x v="161"/>
    <x v="2"/>
    <x v="5"/>
    <m/>
    <s v="YD"/>
    <x v="0"/>
    <m/>
    <m/>
    <m/>
    <m/>
    <m/>
    <x v="47"/>
    <x v="0"/>
    <x v="48"/>
    <x v="0"/>
    <m/>
    <m/>
    <m/>
    <m/>
    <m/>
    <m/>
    <m/>
  </r>
  <r>
    <n v="1391"/>
    <x v="0"/>
    <m/>
    <s v="FA1VDSH005"/>
    <x v="0"/>
    <n v="2000"/>
    <n v="1202368"/>
    <x v="33"/>
    <x v="33"/>
    <x v="0"/>
    <x v="86"/>
    <x v="115"/>
    <x v="165"/>
    <x v="8"/>
    <x v="2"/>
    <m/>
    <s v="Solid"/>
    <x v="1"/>
    <m/>
    <m/>
    <m/>
    <m/>
    <m/>
    <x v="214"/>
    <x v="0"/>
    <x v="222"/>
    <x v="0"/>
    <m/>
    <m/>
    <m/>
    <m/>
    <m/>
    <m/>
    <m/>
  </r>
  <r>
    <n v="1392"/>
    <x v="0"/>
    <m/>
    <s v="FA1VDSH002"/>
    <x v="0"/>
    <n v="1000"/>
    <n v="1202368"/>
    <x v="33"/>
    <x v="33"/>
    <x v="0"/>
    <x v="86"/>
    <x v="115"/>
    <x v="165"/>
    <x v="8"/>
    <x v="2"/>
    <m/>
    <s v="Solid"/>
    <x v="1"/>
    <m/>
    <m/>
    <m/>
    <m/>
    <m/>
    <x v="214"/>
    <x v="0"/>
    <x v="222"/>
    <x v="0"/>
    <m/>
    <m/>
    <m/>
    <m/>
    <m/>
    <m/>
    <m/>
  </r>
  <r>
    <n v="1393"/>
    <x v="0"/>
    <m/>
    <s v="F1VHS02945"/>
    <x v="0"/>
    <n v="2000"/>
    <n v="1208751"/>
    <x v="34"/>
    <x v="34"/>
    <x v="0"/>
    <x v="1"/>
    <x v="1"/>
    <x v="86"/>
    <x v="2"/>
    <x v="5"/>
    <m/>
    <s v="YD"/>
    <x v="0"/>
    <m/>
    <m/>
    <m/>
    <m/>
    <m/>
    <x v="220"/>
    <x v="0"/>
    <x v="228"/>
    <x v="0"/>
    <m/>
    <m/>
    <m/>
    <m/>
    <m/>
    <m/>
    <m/>
  </r>
  <r>
    <n v="1394"/>
    <x v="0"/>
    <m/>
    <s v="F1VHS02948"/>
    <x v="0"/>
    <n v="2000"/>
    <n v="1208751"/>
    <x v="34"/>
    <x v="34"/>
    <x v="0"/>
    <x v="1"/>
    <x v="19"/>
    <x v="119"/>
    <x v="14"/>
    <x v="3"/>
    <m/>
    <s v="YD"/>
    <x v="0"/>
    <m/>
    <m/>
    <m/>
    <m/>
    <m/>
    <x v="221"/>
    <x v="0"/>
    <x v="229"/>
    <x v="0"/>
    <m/>
    <m/>
    <m/>
    <m/>
    <m/>
    <m/>
    <m/>
  </r>
  <r>
    <n v="1395"/>
    <x v="0"/>
    <m/>
    <s v="F1VHS03956"/>
    <x v="0"/>
    <n v="2000"/>
    <n v="1205622"/>
    <x v="1"/>
    <x v="1"/>
    <x v="0"/>
    <x v="1"/>
    <x v="1"/>
    <x v="159"/>
    <x v="2"/>
    <x v="1"/>
    <m/>
    <s v="YD"/>
    <x v="0"/>
    <m/>
    <m/>
    <m/>
    <m/>
    <m/>
    <x v="206"/>
    <x v="0"/>
    <x v="213"/>
    <x v="0"/>
    <m/>
    <m/>
    <m/>
    <m/>
    <m/>
    <m/>
    <m/>
  </r>
  <r>
    <n v="1396"/>
    <x v="0"/>
    <m/>
    <s v="F1VHS04023"/>
    <x v="0"/>
    <n v="1000"/>
    <n v="1208751"/>
    <x v="34"/>
    <x v="34"/>
    <x v="0"/>
    <x v="1"/>
    <x v="112"/>
    <x v="155"/>
    <x v="2"/>
    <x v="1"/>
    <m/>
    <s v="YD"/>
    <x v="0"/>
    <m/>
    <m/>
    <m/>
    <m/>
    <m/>
    <x v="207"/>
    <x v="0"/>
    <x v="230"/>
    <x v="0"/>
    <m/>
    <m/>
    <m/>
    <m/>
    <m/>
    <m/>
    <m/>
  </r>
  <r>
    <n v="1397"/>
    <x v="0"/>
    <m/>
    <s v="F1VHS04029"/>
    <x v="0"/>
    <n v="1000"/>
    <n v="1208751"/>
    <x v="34"/>
    <x v="34"/>
    <x v="0"/>
    <x v="1"/>
    <x v="112"/>
    <x v="155"/>
    <x v="2"/>
    <x v="1"/>
    <m/>
    <s v="YD"/>
    <x v="0"/>
    <m/>
    <m/>
    <m/>
    <m/>
    <m/>
    <x v="207"/>
    <x v="0"/>
    <x v="230"/>
    <x v="0"/>
    <m/>
    <m/>
    <m/>
    <m/>
    <m/>
    <m/>
    <m/>
  </r>
  <r>
    <n v="1398"/>
    <x v="0"/>
    <m/>
    <s v="F313VHS4970"/>
    <x v="0"/>
    <n v="2000"/>
    <n v="1208751"/>
    <x v="34"/>
    <x v="34"/>
    <x v="0"/>
    <x v="1"/>
    <x v="112"/>
    <x v="169"/>
    <x v="14"/>
    <x v="5"/>
    <m/>
    <s v="YD"/>
    <x v="0"/>
    <m/>
    <m/>
    <m/>
    <m/>
    <m/>
    <x v="222"/>
    <x v="0"/>
    <x v="231"/>
    <x v="0"/>
    <m/>
    <m/>
    <m/>
    <m/>
    <m/>
    <m/>
    <m/>
  </r>
  <r>
    <n v="1399"/>
    <x v="0"/>
    <m/>
    <s v="F1VHS1997"/>
    <x v="0"/>
    <n v="2000"/>
    <n v="1202338"/>
    <x v="2"/>
    <x v="2"/>
    <x v="0"/>
    <x v="1"/>
    <x v="6"/>
    <x v="160"/>
    <x v="25"/>
    <x v="16"/>
    <m/>
    <s v="YD"/>
    <x v="0"/>
    <m/>
    <m/>
    <m/>
    <m/>
    <m/>
    <x v="148"/>
    <x v="0"/>
    <x v="216"/>
    <x v="0"/>
    <m/>
    <m/>
    <m/>
    <m/>
    <m/>
    <m/>
    <m/>
  </r>
  <r>
    <n v="1400"/>
    <x v="0"/>
    <m/>
    <s v="F313VHS4967"/>
    <x v="0"/>
    <n v="2000"/>
    <n v="1202338"/>
    <x v="2"/>
    <x v="2"/>
    <x v="0"/>
    <x v="1"/>
    <x v="112"/>
    <x v="166"/>
    <x v="7"/>
    <x v="22"/>
    <m/>
    <s v="YD"/>
    <x v="0"/>
    <m/>
    <m/>
    <m/>
    <m/>
    <m/>
    <x v="215"/>
    <x v="0"/>
    <x v="223"/>
    <x v="0"/>
    <m/>
    <m/>
    <m/>
    <m/>
    <m/>
    <m/>
    <m/>
  </r>
  <r>
    <n v="1401"/>
    <x v="0"/>
    <m/>
    <s v="FA1VDSH002"/>
    <x v="0"/>
    <n v="2000"/>
    <n v="1202368"/>
    <x v="33"/>
    <x v="33"/>
    <x v="0"/>
    <x v="86"/>
    <x v="115"/>
    <x v="165"/>
    <x v="8"/>
    <x v="2"/>
    <m/>
    <s v="Solid"/>
    <x v="1"/>
    <m/>
    <m/>
    <m/>
    <m/>
    <m/>
    <x v="214"/>
    <x v="0"/>
    <x v="222"/>
    <x v="0"/>
    <m/>
    <m/>
    <m/>
    <m/>
    <m/>
    <m/>
    <m/>
  </r>
  <r>
    <n v="1402"/>
    <x v="0"/>
    <m/>
    <s v="FA1VDSH002"/>
    <x v="0"/>
    <n v="2000"/>
    <n v="1202368"/>
    <x v="33"/>
    <x v="33"/>
    <x v="0"/>
    <x v="86"/>
    <x v="115"/>
    <x v="165"/>
    <x v="8"/>
    <x v="2"/>
    <m/>
    <s v="Solid"/>
    <x v="1"/>
    <m/>
    <m/>
    <m/>
    <m/>
    <m/>
    <x v="214"/>
    <x v="0"/>
    <x v="222"/>
    <x v="0"/>
    <m/>
    <m/>
    <m/>
    <m/>
    <m/>
    <m/>
    <m/>
  </r>
  <r>
    <n v="1403"/>
    <x v="0"/>
    <m/>
    <s v="FA1VDSH003"/>
    <x v="0"/>
    <n v="1000"/>
    <n v="1202368"/>
    <x v="33"/>
    <x v="33"/>
    <x v="0"/>
    <x v="86"/>
    <x v="115"/>
    <x v="165"/>
    <x v="8"/>
    <x v="2"/>
    <m/>
    <s v="Solid"/>
    <x v="1"/>
    <m/>
    <m/>
    <m/>
    <m/>
    <m/>
    <x v="214"/>
    <x v="0"/>
    <x v="222"/>
    <x v="0"/>
    <m/>
    <m/>
    <m/>
    <m/>
    <m/>
    <m/>
    <m/>
  </r>
  <r>
    <n v="1404"/>
    <x v="0"/>
    <m/>
    <s v="FA1VDSH004"/>
    <x v="0"/>
    <n v="1000"/>
    <n v="1202368"/>
    <x v="33"/>
    <x v="33"/>
    <x v="0"/>
    <x v="86"/>
    <x v="115"/>
    <x v="165"/>
    <x v="8"/>
    <x v="2"/>
    <m/>
    <s v="Solid"/>
    <x v="1"/>
    <m/>
    <m/>
    <m/>
    <m/>
    <m/>
    <x v="214"/>
    <x v="0"/>
    <x v="222"/>
    <x v="0"/>
    <m/>
    <m/>
    <m/>
    <m/>
    <m/>
    <m/>
    <m/>
  </r>
  <r>
    <n v="1405"/>
    <x v="0"/>
    <m/>
    <s v="FA1VHSH102"/>
    <x v="0"/>
    <n v="1000"/>
    <n v="1200094"/>
    <x v="25"/>
    <x v="25"/>
    <x v="1"/>
    <x v="1"/>
    <x v="1"/>
    <x v="125"/>
    <x v="20"/>
    <x v="16"/>
    <m/>
    <s v="Print"/>
    <x v="3"/>
    <m/>
    <m/>
    <m/>
    <m/>
    <m/>
    <x v="223"/>
    <x v="0"/>
    <x v="232"/>
    <x v="0"/>
    <m/>
    <m/>
    <m/>
    <m/>
    <m/>
    <m/>
    <m/>
  </r>
  <r>
    <n v="1406"/>
    <x v="0"/>
    <m/>
    <s v="FA1VHSH103"/>
    <x v="0"/>
    <n v="1666"/>
    <n v="1200094"/>
    <x v="25"/>
    <x v="25"/>
    <x v="1"/>
    <x v="1"/>
    <x v="1"/>
    <x v="125"/>
    <x v="20"/>
    <x v="16"/>
    <m/>
    <s v="Print"/>
    <x v="3"/>
    <m/>
    <m/>
    <m/>
    <m/>
    <m/>
    <x v="223"/>
    <x v="0"/>
    <x v="232"/>
    <x v="0"/>
    <m/>
    <m/>
    <m/>
    <m/>
    <m/>
    <m/>
    <m/>
  </r>
  <r>
    <n v="1407"/>
    <x v="0"/>
    <m/>
    <s v="FA1VDSH006"/>
    <x v="0"/>
    <n v="2000"/>
    <n v="1200094"/>
    <x v="25"/>
    <x v="25"/>
    <x v="1"/>
    <x v="1"/>
    <x v="6"/>
    <x v="158"/>
    <x v="20"/>
    <x v="2"/>
    <m/>
    <s v="White (Perma)"/>
    <x v="4"/>
    <m/>
    <m/>
    <m/>
    <m/>
    <m/>
    <x v="203"/>
    <x v="0"/>
    <x v="210"/>
    <x v="0"/>
    <m/>
    <m/>
    <m/>
    <m/>
    <m/>
    <m/>
    <m/>
  </r>
  <r>
    <n v="1408"/>
    <x v="0"/>
    <m/>
    <s v="FA1VDSH007"/>
    <x v="0"/>
    <n v="1000"/>
    <n v="1200094"/>
    <x v="25"/>
    <x v="25"/>
    <x v="1"/>
    <x v="1"/>
    <x v="6"/>
    <x v="158"/>
    <x v="20"/>
    <x v="2"/>
    <m/>
    <s v="Dyed"/>
    <x v="1"/>
    <m/>
    <m/>
    <m/>
    <m/>
    <m/>
    <x v="204"/>
    <x v="0"/>
    <x v="211"/>
    <x v="0"/>
    <m/>
    <m/>
    <m/>
    <m/>
    <m/>
    <m/>
    <m/>
  </r>
  <r>
    <n v="1409"/>
    <x v="0"/>
    <m/>
    <s v="F323VDSH2068"/>
    <x v="0"/>
    <n v="1800"/>
    <n v="1200134"/>
    <x v="22"/>
    <x v="22"/>
    <x v="1"/>
    <x v="87"/>
    <x v="116"/>
    <x v="170"/>
    <x v="20"/>
    <x v="36"/>
    <m/>
    <s v="Solid"/>
    <x v="1"/>
    <m/>
    <m/>
    <m/>
    <m/>
    <m/>
    <x v="100"/>
    <x v="0"/>
    <x v="101"/>
    <x v="0"/>
    <m/>
    <m/>
    <m/>
    <m/>
    <m/>
    <m/>
    <m/>
  </r>
  <r>
    <n v="1410"/>
    <x v="0"/>
    <m/>
    <s v="F1VHS02948"/>
    <x v="0"/>
    <n v="2512.1579999999999"/>
    <n v="1205622"/>
    <x v="1"/>
    <x v="1"/>
    <x v="0"/>
    <x v="1"/>
    <x v="6"/>
    <x v="28"/>
    <x v="14"/>
    <x v="1"/>
    <m/>
    <s v="YD"/>
    <x v="0"/>
    <m/>
    <m/>
    <m/>
    <m/>
    <m/>
    <x v="224"/>
    <x v="0"/>
    <x v="233"/>
    <x v="0"/>
    <m/>
    <m/>
    <m/>
    <m/>
    <m/>
    <m/>
    <m/>
  </r>
  <r>
    <n v="1411"/>
    <x v="0"/>
    <m/>
    <s v="F1VHS02949"/>
    <x v="0"/>
    <n v="2000"/>
    <n v="1205622"/>
    <x v="1"/>
    <x v="1"/>
    <x v="0"/>
    <x v="1"/>
    <x v="6"/>
    <x v="28"/>
    <x v="14"/>
    <x v="1"/>
    <m/>
    <s v="YD"/>
    <x v="0"/>
    <m/>
    <m/>
    <m/>
    <m/>
    <m/>
    <x v="224"/>
    <x v="0"/>
    <x v="233"/>
    <x v="0"/>
    <m/>
    <m/>
    <m/>
    <m/>
    <m/>
    <m/>
    <m/>
  </r>
  <r>
    <n v="1412"/>
    <x v="0"/>
    <m/>
    <s v="F1VHS02945"/>
    <x v="0"/>
    <n v="1000"/>
    <n v="1205622"/>
    <x v="1"/>
    <x v="1"/>
    <x v="0"/>
    <x v="1"/>
    <x v="1"/>
    <x v="86"/>
    <x v="2"/>
    <x v="5"/>
    <m/>
    <s v="YD"/>
    <x v="0"/>
    <m/>
    <m/>
    <m/>
    <m/>
    <m/>
    <x v="205"/>
    <x v="0"/>
    <x v="212"/>
    <x v="0"/>
    <m/>
    <m/>
    <m/>
    <m/>
    <m/>
    <m/>
    <m/>
  </r>
  <r>
    <n v="1413"/>
    <x v="0"/>
    <m/>
    <s v="F1VHS02945"/>
    <x v="0"/>
    <n v="1000"/>
    <n v="1205622"/>
    <x v="1"/>
    <x v="1"/>
    <x v="0"/>
    <x v="1"/>
    <x v="1"/>
    <x v="86"/>
    <x v="2"/>
    <x v="5"/>
    <m/>
    <s v="YD"/>
    <x v="0"/>
    <m/>
    <m/>
    <m/>
    <m/>
    <m/>
    <x v="205"/>
    <x v="0"/>
    <x v="212"/>
    <x v="0"/>
    <m/>
    <m/>
    <m/>
    <m/>
    <m/>
    <m/>
    <m/>
  </r>
  <r>
    <n v="1414"/>
    <x v="0"/>
    <m/>
    <s v="F1VHS04029"/>
    <x v="0"/>
    <n v="1802.6"/>
    <n v="1205622"/>
    <x v="1"/>
    <x v="1"/>
    <x v="0"/>
    <x v="1"/>
    <x v="112"/>
    <x v="155"/>
    <x v="2"/>
    <x v="1"/>
    <m/>
    <s v="YD"/>
    <x v="0"/>
    <m/>
    <m/>
    <m/>
    <m/>
    <m/>
    <x v="207"/>
    <x v="0"/>
    <x v="214"/>
    <x v="0"/>
    <m/>
    <m/>
    <m/>
    <m/>
    <m/>
    <m/>
    <m/>
  </r>
  <r>
    <n v="1415"/>
    <x v="0"/>
    <m/>
    <s v="F1VHS02950"/>
    <x v="0"/>
    <n v="1000"/>
    <n v="1205622"/>
    <x v="1"/>
    <x v="1"/>
    <x v="0"/>
    <x v="1"/>
    <x v="6"/>
    <x v="28"/>
    <x v="14"/>
    <x v="1"/>
    <m/>
    <s v="YD"/>
    <x v="0"/>
    <m/>
    <m/>
    <m/>
    <m/>
    <m/>
    <x v="224"/>
    <x v="0"/>
    <x v="233"/>
    <x v="0"/>
    <m/>
    <m/>
    <m/>
    <m/>
    <m/>
    <m/>
    <m/>
  </r>
  <r>
    <n v="1416"/>
    <x v="0"/>
    <m/>
    <s v="F1VHS02610"/>
    <x v="0"/>
    <n v="2196.8000000000002"/>
    <n v="1205622"/>
    <x v="1"/>
    <x v="1"/>
    <x v="0"/>
    <x v="1"/>
    <x v="6"/>
    <x v="171"/>
    <x v="2"/>
    <x v="5"/>
    <m/>
    <s v="YD"/>
    <x v="0"/>
    <m/>
    <m/>
    <m/>
    <m/>
    <m/>
    <x v="6"/>
    <x v="0"/>
    <x v="234"/>
    <x v="0"/>
    <m/>
    <m/>
    <m/>
    <m/>
    <m/>
    <m/>
    <m/>
  </r>
  <r>
    <n v="1417"/>
    <x v="0"/>
    <m/>
    <s v="F1VHS02610"/>
    <x v="0"/>
    <n v="1000"/>
    <n v="1205622"/>
    <x v="1"/>
    <x v="1"/>
    <x v="0"/>
    <x v="1"/>
    <x v="6"/>
    <x v="172"/>
    <x v="2"/>
    <x v="5"/>
    <m/>
    <s v="YD"/>
    <x v="0"/>
    <m/>
    <m/>
    <m/>
    <m/>
    <m/>
    <x v="6"/>
    <x v="0"/>
    <x v="234"/>
    <x v="0"/>
    <m/>
    <m/>
    <m/>
    <m/>
    <m/>
    <m/>
    <m/>
  </r>
  <r>
    <n v="1418"/>
    <x v="0"/>
    <m/>
    <s v="F1VHS02612"/>
    <x v="0"/>
    <n v="2126.8000000000002"/>
    <n v="1205622"/>
    <x v="1"/>
    <x v="1"/>
    <x v="0"/>
    <x v="1"/>
    <x v="6"/>
    <x v="48"/>
    <x v="1"/>
    <x v="5"/>
    <m/>
    <s v="YD"/>
    <x v="0"/>
    <m/>
    <m/>
    <m/>
    <m/>
    <m/>
    <x v="225"/>
    <x v="0"/>
    <x v="235"/>
    <x v="0"/>
    <m/>
    <m/>
    <m/>
    <m/>
    <m/>
    <m/>
    <m/>
  </r>
  <r>
    <n v="1419"/>
    <x v="0"/>
    <m/>
    <s v="F1VHS02612"/>
    <x v="0"/>
    <n v="1000"/>
    <n v="1205622"/>
    <x v="1"/>
    <x v="1"/>
    <x v="0"/>
    <x v="1"/>
    <x v="6"/>
    <x v="48"/>
    <x v="1"/>
    <x v="5"/>
    <m/>
    <s v="YD"/>
    <x v="0"/>
    <m/>
    <m/>
    <m/>
    <m/>
    <m/>
    <x v="225"/>
    <x v="0"/>
    <x v="235"/>
    <x v="0"/>
    <m/>
    <m/>
    <m/>
    <m/>
    <m/>
    <m/>
    <m/>
  </r>
  <r>
    <n v="1420"/>
    <x v="0"/>
    <m/>
    <s v="F1VHS02613"/>
    <x v="0"/>
    <n v="1419.6000000000001"/>
    <n v="1205622"/>
    <x v="1"/>
    <x v="1"/>
    <x v="0"/>
    <x v="1"/>
    <x v="6"/>
    <x v="48"/>
    <x v="1"/>
    <x v="5"/>
    <m/>
    <s v="YD"/>
    <x v="0"/>
    <m/>
    <m/>
    <m/>
    <m/>
    <m/>
    <x v="225"/>
    <x v="0"/>
    <x v="235"/>
    <x v="0"/>
    <m/>
    <m/>
    <m/>
    <m/>
    <m/>
    <m/>
    <m/>
  </r>
  <r>
    <n v="1421"/>
    <x v="0"/>
    <m/>
    <s v="F1VHS02617"/>
    <x v="0"/>
    <n v="1000"/>
    <n v="1205622"/>
    <x v="1"/>
    <x v="1"/>
    <x v="0"/>
    <x v="1"/>
    <x v="6"/>
    <x v="48"/>
    <x v="1"/>
    <x v="5"/>
    <m/>
    <s v="YD"/>
    <x v="0"/>
    <m/>
    <m/>
    <m/>
    <m/>
    <m/>
    <x v="225"/>
    <x v="0"/>
    <x v="235"/>
    <x v="0"/>
    <m/>
    <m/>
    <m/>
    <m/>
    <m/>
    <m/>
    <m/>
  </r>
  <r>
    <n v="1422"/>
    <x v="0"/>
    <m/>
    <s v="F1VHS02618"/>
    <x v="0"/>
    <n v="1000"/>
    <n v="1205622"/>
    <x v="1"/>
    <x v="1"/>
    <x v="0"/>
    <x v="1"/>
    <x v="6"/>
    <x v="48"/>
    <x v="1"/>
    <x v="5"/>
    <m/>
    <s v="YD"/>
    <x v="0"/>
    <m/>
    <m/>
    <m/>
    <m/>
    <m/>
    <x v="225"/>
    <x v="0"/>
    <x v="235"/>
    <x v="0"/>
    <m/>
    <m/>
    <m/>
    <m/>
    <m/>
    <m/>
    <m/>
  </r>
  <r>
    <n v="1423"/>
    <x v="0"/>
    <m/>
    <s v="F313VHS4969"/>
    <x v="0"/>
    <n v="4251.7759999999998"/>
    <n v="1205622"/>
    <x v="1"/>
    <x v="1"/>
    <x v="0"/>
    <x v="1"/>
    <x v="112"/>
    <x v="169"/>
    <x v="14"/>
    <x v="5"/>
    <m/>
    <s v="YD"/>
    <x v="0"/>
    <m/>
    <m/>
    <m/>
    <m/>
    <m/>
    <x v="218"/>
    <x v="0"/>
    <x v="226"/>
    <x v="0"/>
    <m/>
    <m/>
    <m/>
    <m/>
    <m/>
    <m/>
    <m/>
  </r>
  <r>
    <n v="1424"/>
    <x v="0"/>
    <m/>
    <s v="F313VHS4970"/>
    <x v="0"/>
    <n v="2900.3760000000002"/>
    <n v="1205622"/>
    <x v="1"/>
    <x v="1"/>
    <x v="0"/>
    <x v="1"/>
    <x v="112"/>
    <x v="169"/>
    <x v="14"/>
    <x v="5"/>
    <m/>
    <s v="YD"/>
    <x v="0"/>
    <m/>
    <m/>
    <m/>
    <m/>
    <m/>
    <x v="218"/>
    <x v="0"/>
    <x v="226"/>
    <x v="0"/>
    <m/>
    <m/>
    <m/>
    <m/>
    <m/>
    <m/>
    <m/>
  </r>
  <r>
    <n v="1425"/>
    <x v="0"/>
    <m/>
    <s v="F313VHS4969"/>
    <x v="0"/>
    <n v="2714.2"/>
    <n v="1205622"/>
    <x v="1"/>
    <x v="1"/>
    <x v="0"/>
    <x v="1"/>
    <x v="112"/>
    <x v="169"/>
    <x v="14"/>
    <x v="5"/>
    <m/>
    <s v="YD"/>
    <x v="0"/>
    <m/>
    <m/>
    <m/>
    <m/>
    <m/>
    <x v="218"/>
    <x v="0"/>
    <x v="226"/>
    <x v="0"/>
    <m/>
    <m/>
    <m/>
    <m/>
    <m/>
    <m/>
    <m/>
  </r>
  <r>
    <n v="1426"/>
    <x v="0"/>
    <m/>
    <s v="F313VHS4970"/>
    <x v="0"/>
    <n v="1000"/>
    <n v="1205622"/>
    <x v="1"/>
    <x v="1"/>
    <x v="0"/>
    <x v="1"/>
    <x v="112"/>
    <x v="169"/>
    <x v="14"/>
    <x v="5"/>
    <m/>
    <s v="YD"/>
    <x v="0"/>
    <m/>
    <m/>
    <m/>
    <m/>
    <m/>
    <x v="218"/>
    <x v="0"/>
    <x v="226"/>
    <x v="0"/>
    <m/>
    <m/>
    <m/>
    <m/>
    <m/>
    <m/>
    <m/>
  </r>
  <r>
    <n v="1427"/>
    <x v="0"/>
    <m/>
    <s v="F1VHS03961"/>
    <x v="0"/>
    <n v="1646.3999999999996"/>
    <n v="1205622"/>
    <x v="1"/>
    <x v="1"/>
    <x v="0"/>
    <x v="1"/>
    <x v="1"/>
    <x v="162"/>
    <x v="2"/>
    <x v="3"/>
    <m/>
    <s v="YD"/>
    <x v="0"/>
    <m/>
    <m/>
    <m/>
    <m/>
    <m/>
    <x v="210"/>
    <x v="0"/>
    <x v="218"/>
    <x v="0"/>
    <m/>
    <m/>
    <m/>
    <m/>
    <m/>
    <m/>
    <m/>
  </r>
  <r>
    <n v="1428"/>
    <x v="0"/>
    <m/>
    <s v="F1VHS03963"/>
    <x v="0"/>
    <n v="1158.6299999999999"/>
    <n v="1205622"/>
    <x v="1"/>
    <x v="1"/>
    <x v="0"/>
    <x v="1"/>
    <x v="1"/>
    <x v="162"/>
    <x v="2"/>
    <x v="3"/>
    <m/>
    <s v="YD"/>
    <x v="0"/>
    <m/>
    <m/>
    <m/>
    <m/>
    <m/>
    <x v="210"/>
    <x v="0"/>
    <x v="218"/>
    <x v="0"/>
    <m/>
    <m/>
    <m/>
    <m/>
    <m/>
    <m/>
    <m/>
  </r>
  <r>
    <n v="1429"/>
    <x v="0"/>
    <m/>
    <s v="F519VHSH536"/>
    <x v="0"/>
    <n v="2000"/>
    <n v="1205622"/>
    <x v="1"/>
    <x v="1"/>
    <x v="0"/>
    <x v="1"/>
    <x v="5"/>
    <x v="18"/>
    <x v="2"/>
    <x v="37"/>
    <m/>
    <s v="YD"/>
    <x v="0"/>
    <m/>
    <m/>
    <m/>
    <m/>
    <m/>
    <x v="226"/>
    <x v="0"/>
    <x v="236"/>
    <x v="0"/>
    <m/>
    <m/>
    <m/>
    <m/>
    <m/>
    <m/>
    <m/>
  </r>
  <r>
    <n v="1430"/>
    <x v="0"/>
    <m/>
    <s v="F519VHSH536"/>
    <x v="0"/>
    <n v="1000"/>
    <n v="1205622"/>
    <x v="1"/>
    <x v="1"/>
    <x v="0"/>
    <x v="1"/>
    <x v="5"/>
    <x v="18"/>
    <x v="2"/>
    <x v="37"/>
    <m/>
    <s v="YD"/>
    <x v="0"/>
    <m/>
    <m/>
    <m/>
    <m/>
    <m/>
    <x v="226"/>
    <x v="0"/>
    <x v="236"/>
    <x v="0"/>
    <m/>
    <m/>
    <m/>
    <m/>
    <m/>
    <m/>
    <m/>
  </r>
  <r>
    <n v="1431"/>
    <x v="0"/>
    <m/>
    <s v="F1VHS0632"/>
    <x v="0"/>
    <n v="1000"/>
    <n v="1205622"/>
    <x v="1"/>
    <x v="1"/>
    <x v="0"/>
    <x v="1"/>
    <x v="6"/>
    <x v="173"/>
    <x v="14"/>
    <x v="3"/>
    <m/>
    <s v="YD"/>
    <x v="0"/>
    <m/>
    <m/>
    <m/>
    <m/>
    <m/>
    <x v="218"/>
    <x v="0"/>
    <x v="237"/>
    <x v="0"/>
    <m/>
    <m/>
    <m/>
    <m/>
    <m/>
    <m/>
    <m/>
  </r>
  <r>
    <n v="1432"/>
    <x v="0"/>
    <m/>
    <s v="F1VHS0632"/>
    <x v="0"/>
    <n v="1000"/>
    <n v="1205622"/>
    <x v="1"/>
    <x v="1"/>
    <x v="0"/>
    <x v="1"/>
    <x v="6"/>
    <x v="173"/>
    <x v="14"/>
    <x v="3"/>
    <m/>
    <s v="YD"/>
    <x v="0"/>
    <m/>
    <m/>
    <m/>
    <m/>
    <m/>
    <x v="218"/>
    <x v="0"/>
    <x v="237"/>
    <x v="0"/>
    <m/>
    <m/>
    <m/>
    <m/>
    <m/>
    <m/>
    <m/>
  </r>
  <r>
    <n v="1433"/>
    <x v="0"/>
    <m/>
    <s v="F1VHS02639"/>
    <x v="0"/>
    <n v="1000"/>
    <n v="1205622"/>
    <x v="1"/>
    <x v="1"/>
    <x v="0"/>
    <x v="1"/>
    <x v="6"/>
    <x v="48"/>
    <x v="1"/>
    <x v="5"/>
    <m/>
    <s v="YD"/>
    <x v="0"/>
    <m/>
    <m/>
    <m/>
    <m/>
    <m/>
    <x v="225"/>
    <x v="0"/>
    <x v="235"/>
    <x v="0"/>
    <m/>
    <m/>
    <m/>
    <m/>
    <m/>
    <m/>
    <m/>
  </r>
  <r>
    <n v="1434"/>
    <x v="0"/>
    <m/>
    <s v="F1VHS02640"/>
    <x v="0"/>
    <n v="1000"/>
    <n v="1205622"/>
    <x v="1"/>
    <x v="1"/>
    <x v="0"/>
    <x v="1"/>
    <x v="6"/>
    <x v="48"/>
    <x v="1"/>
    <x v="5"/>
    <m/>
    <s v="YD"/>
    <x v="0"/>
    <m/>
    <m/>
    <m/>
    <m/>
    <m/>
    <x v="225"/>
    <x v="0"/>
    <x v="235"/>
    <x v="0"/>
    <m/>
    <m/>
    <m/>
    <m/>
    <m/>
    <m/>
    <m/>
  </r>
  <r>
    <n v="1435"/>
    <x v="0"/>
    <m/>
    <s v="F519VHSH4511"/>
    <x v="0"/>
    <n v="1000"/>
    <n v="1205622"/>
    <x v="1"/>
    <x v="1"/>
    <x v="0"/>
    <x v="1"/>
    <x v="6"/>
    <x v="174"/>
    <x v="1"/>
    <x v="5"/>
    <m/>
    <s v="YD"/>
    <x v="0"/>
    <m/>
    <m/>
    <m/>
    <m/>
    <m/>
    <x v="227"/>
    <x v="0"/>
    <x v="238"/>
    <x v="0"/>
    <m/>
    <m/>
    <m/>
    <m/>
    <m/>
    <m/>
    <m/>
  </r>
  <r>
    <n v="1436"/>
    <x v="0"/>
    <m/>
    <s v="F324VHSH6288"/>
    <x v="0"/>
    <n v="1000"/>
    <n v="1205622"/>
    <x v="1"/>
    <x v="1"/>
    <x v="0"/>
    <x v="1"/>
    <x v="5"/>
    <x v="18"/>
    <x v="2"/>
    <x v="37"/>
    <m/>
    <s v="YD"/>
    <x v="0"/>
    <m/>
    <m/>
    <m/>
    <m/>
    <m/>
    <x v="226"/>
    <x v="0"/>
    <x v="236"/>
    <x v="0"/>
    <m/>
    <m/>
    <m/>
    <m/>
    <m/>
    <m/>
    <m/>
  </r>
  <r>
    <n v="1437"/>
    <x v="0"/>
    <m/>
    <s v="F1VHS03960"/>
    <x v="0"/>
    <n v="1000"/>
    <n v="1205622"/>
    <x v="1"/>
    <x v="1"/>
    <x v="0"/>
    <x v="1"/>
    <x v="1"/>
    <x v="162"/>
    <x v="2"/>
    <x v="3"/>
    <m/>
    <s v="YD"/>
    <x v="0"/>
    <m/>
    <m/>
    <m/>
    <m/>
    <m/>
    <x v="210"/>
    <x v="0"/>
    <x v="218"/>
    <x v="0"/>
    <m/>
    <m/>
    <m/>
    <m/>
    <m/>
    <m/>
    <m/>
  </r>
  <r>
    <n v="1438"/>
    <x v="0"/>
    <m/>
    <s v="F1VHS04447"/>
    <x v="0"/>
    <n v="1034.7999999999997"/>
    <n v="1205622"/>
    <x v="1"/>
    <x v="1"/>
    <x v="0"/>
    <x v="1"/>
    <x v="6"/>
    <x v="175"/>
    <x v="2"/>
    <x v="5"/>
    <m/>
    <s v="YD"/>
    <x v="0"/>
    <m/>
    <m/>
    <m/>
    <m/>
    <m/>
    <x v="228"/>
    <x v="0"/>
    <x v="239"/>
    <x v="0"/>
    <m/>
    <m/>
    <m/>
    <m/>
    <m/>
    <m/>
    <m/>
  </r>
  <r>
    <n v="1439"/>
    <x v="0"/>
    <m/>
    <s v="F519VHSH535"/>
    <x v="0"/>
    <n v="1000"/>
    <n v="1205622"/>
    <x v="1"/>
    <x v="1"/>
    <x v="0"/>
    <x v="1"/>
    <x v="5"/>
    <x v="18"/>
    <x v="2"/>
    <x v="37"/>
    <m/>
    <s v="YD"/>
    <x v="0"/>
    <m/>
    <m/>
    <m/>
    <m/>
    <m/>
    <x v="226"/>
    <x v="0"/>
    <x v="236"/>
    <x v="0"/>
    <m/>
    <m/>
    <m/>
    <m/>
    <m/>
    <m/>
    <m/>
  </r>
  <r>
    <n v="1440"/>
    <x v="0"/>
    <m/>
    <s v="FA1VDSH004"/>
    <x v="0"/>
    <n v="3984"/>
    <n v="1202368"/>
    <x v="33"/>
    <x v="33"/>
    <x v="0"/>
    <x v="86"/>
    <x v="115"/>
    <x v="165"/>
    <x v="8"/>
    <x v="2"/>
    <m/>
    <s v="Solid"/>
    <x v="1"/>
    <m/>
    <m/>
    <m/>
    <m/>
    <m/>
    <x v="214"/>
    <x v="0"/>
    <x v="222"/>
    <x v="0"/>
    <m/>
    <m/>
    <m/>
    <m/>
    <m/>
    <m/>
    <m/>
  </r>
  <r>
    <n v="1441"/>
    <x v="0"/>
    <m/>
    <s v="FA1VDSH005"/>
    <x v="0"/>
    <n v="2511"/>
    <n v="1202368"/>
    <x v="33"/>
    <x v="33"/>
    <x v="0"/>
    <x v="86"/>
    <x v="115"/>
    <x v="165"/>
    <x v="8"/>
    <x v="2"/>
    <m/>
    <s v="Solid"/>
    <x v="1"/>
    <m/>
    <m/>
    <m/>
    <m/>
    <m/>
    <x v="214"/>
    <x v="0"/>
    <x v="222"/>
    <x v="0"/>
    <m/>
    <m/>
    <m/>
    <m/>
    <m/>
    <m/>
    <m/>
  </r>
  <r>
    <n v="1442"/>
    <x v="0"/>
    <m/>
    <s v="F523VHSH1507"/>
    <x v="0"/>
    <n v="1690.56"/>
    <n v="1205622"/>
    <x v="1"/>
    <x v="1"/>
    <x v="0"/>
    <x v="1"/>
    <x v="1"/>
    <x v="162"/>
    <x v="2"/>
    <x v="38"/>
    <m/>
    <s v="YD"/>
    <x v="0"/>
    <m/>
    <m/>
    <m/>
    <m/>
    <m/>
    <x v="229"/>
    <x v="0"/>
    <x v="240"/>
    <x v="0"/>
    <m/>
    <m/>
    <m/>
    <m/>
    <m/>
    <m/>
    <m/>
  </r>
  <r>
    <n v="1443"/>
    <x v="0"/>
    <m/>
    <s v="F523VHSH1530"/>
    <x v="0"/>
    <n v="3271.68"/>
    <n v="1205622"/>
    <x v="1"/>
    <x v="1"/>
    <x v="0"/>
    <x v="1"/>
    <x v="1"/>
    <x v="7"/>
    <x v="2"/>
    <x v="38"/>
    <m/>
    <s v="YD"/>
    <x v="0"/>
    <m/>
    <m/>
    <m/>
    <m/>
    <m/>
    <x v="230"/>
    <x v="0"/>
    <x v="241"/>
    <x v="0"/>
    <m/>
    <m/>
    <m/>
    <m/>
    <m/>
    <m/>
    <m/>
  </r>
  <r>
    <n v="1444"/>
    <x v="0"/>
    <m/>
    <s v="F1VHS0632"/>
    <x v="0"/>
    <n v="2425.5075239808002"/>
    <n v="1205622"/>
    <x v="1"/>
    <x v="1"/>
    <x v="0"/>
    <x v="1"/>
    <x v="1"/>
    <x v="167"/>
    <x v="26"/>
    <x v="3"/>
    <m/>
    <s v="YD"/>
    <x v="0"/>
    <m/>
    <m/>
    <m/>
    <m/>
    <m/>
    <x v="216"/>
    <x v="0"/>
    <x v="224"/>
    <x v="0"/>
    <m/>
    <m/>
    <m/>
    <m/>
    <m/>
    <m/>
    <m/>
  </r>
  <r>
    <n v="1445"/>
    <x v="0"/>
    <m/>
    <s v="F1VHS1653"/>
    <x v="0"/>
    <n v="3218.9807845754858"/>
    <n v="1205622"/>
    <x v="1"/>
    <x v="1"/>
    <x v="0"/>
    <x v="1"/>
    <x v="1"/>
    <x v="86"/>
    <x v="2"/>
    <x v="5"/>
    <m/>
    <s v="YD"/>
    <x v="0"/>
    <m/>
    <m/>
    <m/>
    <m/>
    <m/>
    <x v="205"/>
    <x v="0"/>
    <x v="212"/>
    <x v="0"/>
    <m/>
    <m/>
    <m/>
    <m/>
    <m/>
    <m/>
    <m/>
  </r>
  <r>
    <n v="1446"/>
    <x v="0"/>
    <m/>
    <s v="F1VHS04443"/>
    <x v="0"/>
    <n v="2528.6105370862933"/>
    <n v="1205622"/>
    <x v="1"/>
    <x v="1"/>
    <x v="0"/>
    <x v="1"/>
    <x v="1"/>
    <x v="176"/>
    <x v="2"/>
    <x v="5"/>
    <m/>
    <s v="YD"/>
    <x v="0"/>
    <m/>
    <m/>
    <m/>
    <m/>
    <m/>
    <x v="231"/>
    <x v="0"/>
    <x v="242"/>
    <x v="0"/>
    <m/>
    <m/>
    <m/>
    <m/>
    <m/>
    <m/>
    <m/>
  </r>
  <r>
    <n v="1447"/>
    <x v="0"/>
    <m/>
    <s v="F313VHS4969"/>
    <x v="0"/>
    <n v="2230"/>
    <n v="1205622"/>
    <x v="1"/>
    <x v="1"/>
    <x v="0"/>
    <x v="1"/>
    <x v="112"/>
    <x v="169"/>
    <x v="14"/>
    <x v="5"/>
    <m/>
    <s v="YD"/>
    <x v="0"/>
    <m/>
    <m/>
    <m/>
    <m/>
    <m/>
    <x v="218"/>
    <x v="0"/>
    <x v="226"/>
    <x v="0"/>
    <m/>
    <m/>
    <m/>
    <m/>
    <m/>
    <m/>
    <m/>
  </r>
  <r>
    <n v="1448"/>
    <x v="0"/>
    <m/>
    <s v="F313VHS4969"/>
    <x v="0"/>
    <n v="2000"/>
    <n v="1205622"/>
    <x v="1"/>
    <x v="1"/>
    <x v="0"/>
    <x v="1"/>
    <x v="112"/>
    <x v="169"/>
    <x v="14"/>
    <x v="5"/>
    <m/>
    <s v="YD"/>
    <x v="0"/>
    <m/>
    <m/>
    <m/>
    <m/>
    <m/>
    <x v="218"/>
    <x v="0"/>
    <x v="226"/>
    <x v="0"/>
    <m/>
    <m/>
    <m/>
    <m/>
    <m/>
    <m/>
    <m/>
  </r>
  <r>
    <n v="1449"/>
    <x v="0"/>
    <m/>
    <s v="FA1VDSH001"/>
    <x v="0"/>
    <n v="3000"/>
    <n v="1202368"/>
    <x v="33"/>
    <x v="33"/>
    <x v="0"/>
    <x v="86"/>
    <x v="115"/>
    <x v="165"/>
    <x v="8"/>
    <x v="2"/>
    <m/>
    <s v="Solid"/>
    <x v="1"/>
    <m/>
    <m/>
    <m/>
    <m/>
    <m/>
    <x v="214"/>
    <x v="0"/>
    <x v="222"/>
    <x v="0"/>
    <m/>
    <m/>
    <m/>
    <m/>
    <m/>
    <m/>
    <m/>
  </r>
  <r>
    <n v="1450"/>
    <x v="0"/>
    <m/>
    <s v="FA1VDSH004"/>
    <x v="0"/>
    <n v="3000"/>
    <n v="1202368"/>
    <x v="33"/>
    <x v="33"/>
    <x v="0"/>
    <x v="86"/>
    <x v="115"/>
    <x v="165"/>
    <x v="8"/>
    <x v="2"/>
    <m/>
    <s v="Solid"/>
    <x v="1"/>
    <m/>
    <m/>
    <m/>
    <m/>
    <m/>
    <x v="214"/>
    <x v="0"/>
    <x v="222"/>
    <x v="0"/>
    <m/>
    <m/>
    <m/>
    <m/>
    <m/>
    <m/>
    <m/>
  </r>
  <r>
    <n v="1451"/>
    <x v="0"/>
    <m/>
    <s v="FA1VDSH002"/>
    <x v="0"/>
    <n v="2000"/>
    <n v="1202368"/>
    <x v="33"/>
    <x v="33"/>
    <x v="0"/>
    <x v="86"/>
    <x v="115"/>
    <x v="165"/>
    <x v="8"/>
    <x v="2"/>
    <m/>
    <s v="Solid"/>
    <x v="1"/>
    <m/>
    <m/>
    <m/>
    <m/>
    <m/>
    <x v="214"/>
    <x v="0"/>
    <x v="222"/>
    <x v="0"/>
    <m/>
    <m/>
    <m/>
    <m/>
    <m/>
    <m/>
    <m/>
  </r>
  <r>
    <n v="1452"/>
    <x v="0"/>
    <m/>
    <s v="FA1VDSH005"/>
    <x v="0"/>
    <n v="2000"/>
    <n v="1202368"/>
    <x v="33"/>
    <x v="33"/>
    <x v="0"/>
    <x v="86"/>
    <x v="115"/>
    <x v="165"/>
    <x v="8"/>
    <x v="2"/>
    <m/>
    <s v="Solid"/>
    <x v="1"/>
    <m/>
    <m/>
    <m/>
    <m/>
    <m/>
    <x v="214"/>
    <x v="0"/>
    <x v="222"/>
    <x v="0"/>
    <m/>
    <m/>
    <m/>
    <m/>
    <m/>
    <m/>
    <m/>
  </r>
  <r>
    <n v="1453"/>
    <x v="0"/>
    <m/>
    <s v="FA1VDSH001"/>
    <x v="0"/>
    <n v="1000"/>
    <n v="1202368"/>
    <x v="33"/>
    <x v="33"/>
    <x v="0"/>
    <x v="86"/>
    <x v="115"/>
    <x v="165"/>
    <x v="8"/>
    <x v="2"/>
    <m/>
    <s v="Solid"/>
    <x v="1"/>
    <m/>
    <m/>
    <m/>
    <m/>
    <m/>
    <x v="214"/>
    <x v="0"/>
    <x v="222"/>
    <x v="0"/>
    <m/>
    <m/>
    <m/>
    <m/>
    <m/>
    <m/>
    <m/>
  </r>
  <r>
    <n v="1454"/>
    <x v="0"/>
    <m/>
    <s v="FA1VDSH004"/>
    <x v="0"/>
    <n v="4000"/>
    <n v="1202368"/>
    <x v="33"/>
    <x v="33"/>
    <x v="0"/>
    <x v="86"/>
    <x v="115"/>
    <x v="165"/>
    <x v="8"/>
    <x v="2"/>
    <m/>
    <s v="Solid"/>
    <x v="1"/>
    <m/>
    <m/>
    <m/>
    <m/>
    <m/>
    <x v="214"/>
    <x v="0"/>
    <x v="222"/>
    <x v="0"/>
    <m/>
    <m/>
    <m/>
    <m/>
    <m/>
    <m/>
    <m/>
  </r>
  <r>
    <n v="1455"/>
    <x v="0"/>
    <m/>
    <s v="FA1VDSH002"/>
    <x v="0"/>
    <n v="5000"/>
    <n v="1202368"/>
    <x v="33"/>
    <x v="33"/>
    <x v="0"/>
    <x v="86"/>
    <x v="115"/>
    <x v="165"/>
    <x v="8"/>
    <x v="2"/>
    <m/>
    <s v="Solid"/>
    <x v="1"/>
    <m/>
    <m/>
    <m/>
    <m/>
    <m/>
    <x v="214"/>
    <x v="0"/>
    <x v="222"/>
    <x v="0"/>
    <m/>
    <m/>
    <m/>
    <m/>
    <m/>
    <m/>
    <m/>
  </r>
  <r>
    <n v="1456"/>
    <x v="0"/>
    <m/>
    <s v="FA1VDSH005"/>
    <x v="0"/>
    <n v="1000"/>
    <n v="1202368"/>
    <x v="33"/>
    <x v="33"/>
    <x v="0"/>
    <x v="86"/>
    <x v="115"/>
    <x v="165"/>
    <x v="8"/>
    <x v="2"/>
    <m/>
    <s v="Solid"/>
    <x v="1"/>
    <m/>
    <m/>
    <m/>
    <m/>
    <m/>
    <x v="214"/>
    <x v="0"/>
    <x v="222"/>
    <x v="0"/>
    <m/>
    <m/>
    <m/>
    <m/>
    <m/>
    <m/>
    <m/>
  </r>
  <r>
    <n v="1457"/>
    <x v="0"/>
    <m/>
    <s v="F1VHS02950"/>
    <x v="0"/>
    <n v="3000"/>
    <n v="1205622"/>
    <x v="1"/>
    <x v="1"/>
    <x v="0"/>
    <x v="1"/>
    <x v="19"/>
    <x v="119"/>
    <x v="14"/>
    <x v="3"/>
    <m/>
    <s v="YD"/>
    <x v="0"/>
    <m/>
    <m/>
    <m/>
    <m/>
    <m/>
    <x v="211"/>
    <x v="0"/>
    <x v="219"/>
    <x v="0"/>
    <m/>
    <m/>
    <m/>
    <m/>
    <m/>
    <m/>
    <m/>
  </r>
  <r>
    <n v="1458"/>
    <x v="0"/>
    <m/>
    <s v="F324VHSH6934"/>
    <x v="0"/>
    <n v="1000"/>
    <n v="1205622"/>
    <x v="1"/>
    <x v="1"/>
    <x v="0"/>
    <x v="1"/>
    <x v="1"/>
    <x v="164"/>
    <x v="2"/>
    <x v="3"/>
    <m/>
    <s v="YD"/>
    <x v="0"/>
    <m/>
    <m/>
    <m/>
    <m/>
    <m/>
    <x v="210"/>
    <x v="0"/>
    <x v="218"/>
    <x v="0"/>
    <m/>
    <m/>
    <m/>
    <m/>
    <m/>
    <m/>
    <m/>
  </r>
  <r>
    <n v="1459"/>
    <x v="0"/>
    <m/>
    <s v="F1VHS03961"/>
    <x v="0"/>
    <n v="1000"/>
    <n v="1205622"/>
    <x v="1"/>
    <x v="1"/>
    <x v="0"/>
    <x v="1"/>
    <x v="1"/>
    <x v="162"/>
    <x v="2"/>
    <x v="3"/>
    <m/>
    <s v="YD"/>
    <x v="0"/>
    <m/>
    <m/>
    <m/>
    <m/>
    <m/>
    <x v="210"/>
    <x v="0"/>
    <x v="218"/>
    <x v="0"/>
    <m/>
    <m/>
    <m/>
    <m/>
    <m/>
    <m/>
    <m/>
  </r>
  <r>
    <n v="1460"/>
    <x v="0"/>
    <m/>
    <s v="F319VHSH2488"/>
    <x v="0"/>
    <n v="1000"/>
    <n v="1205622"/>
    <x v="1"/>
    <x v="1"/>
    <x v="0"/>
    <x v="1"/>
    <x v="1"/>
    <x v="164"/>
    <x v="2"/>
    <x v="3"/>
    <m/>
    <s v="YD"/>
    <x v="0"/>
    <m/>
    <m/>
    <m/>
    <m/>
    <m/>
    <x v="210"/>
    <x v="0"/>
    <x v="218"/>
    <x v="0"/>
    <m/>
    <m/>
    <m/>
    <m/>
    <m/>
    <m/>
    <m/>
  </r>
  <r>
    <n v="1461"/>
    <x v="0"/>
    <m/>
    <s v="F1VHS04447"/>
    <x v="0"/>
    <n v="1000"/>
    <n v="1205622"/>
    <x v="1"/>
    <x v="1"/>
    <x v="0"/>
    <x v="1"/>
    <x v="1"/>
    <x v="161"/>
    <x v="2"/>
    <x v="5"/>
    <m/>
    <s v="YD"/>
    <x v="0"/>
    <m/>
    <m/>
    <m/>
    <m/>
    <m/>
    <x v="47"/>
    <x v="0"/>
    <x v="48"/>
    <x v="0"/>
    <m/>
    <m/>
    <m/>
    <m/>
    <m/>
    <m/>
    <m/>
  </r>
  <r>
    <n v="1462"/>
    <x v="0"/>
    <m/>
    <s v="F1VHS02947"/>
    <x v="0"/>
    <n v="1000"/>
    <n v="1205622"/>
    <x v="1"/>
    <x v="1"/>
    <x v="0"/>
    <x v="1"/>
    <x v="19"/>
    <x v="119"/>
    <x v="14"/>
    <x v="3"/>
    <m/>
    <s v="YD"/>
    <x v="0"/>
    <m/>
    <m/>
    <m/>
    <m/>
    <m/>
    <x v="211"/>
    <x v="0"/>
    <x v="219"/>
    <x v="0"/>
    <m/>
    <m/>
    <m/>
    <m/>
    <m/>
    <m/>
    <m/>
  </r>
  <r>
    <n v="1463"/>
    <x v="0"/>
    <m/>
    <s v="F1VHS02947"/>
    <x v="0"/>
    <n v="1000"/>
    <n v="1205622"/>
    <x v="1"/>
    <x v="1"/>
    <x v="0"/>
    <x v="1"/>
    <x v="19"/>
    <x v="119"/>
    <x v="14"/>
    <x v="3"/>
    <m/>
    <s v="YD"/>
    <x v="0"/>
    <m/>
    <m/>
    <m/>
    <m/>
    <m/>
    <x v="211"/>
    <x v="0"/>
    <x v="219"/>
    <x v="0"/>
    <m/>
    <m/>
    <m/>
    <m/>
    <m/>
    <m/>
    <m/>
  </r>
  <r>
    <n v="1464"/>
    <x v="0"/>
    <m/>
    <s v="F1VHS1653"/>
    <x v="0"/>
    <n v="1000"/>
    <n v="1205622"/>
    <x v="1"/>
    <x v="1"/>
    <x v="0"/>
    <x v="1"/>
    <x v="1"/>
    <x v="86"/>
    <x v="2"/>
    <x v="5"/>
    <m/>
    <s v="YD"/>
    <x v="0"/>
    <m/>
    <m/>
    <m/>
    <m/>
    <m/>
    <x v="205"/>
    <x v="0"/>
    <x v="212"/>
    <x v="0"/>
    <m/>
    <m/>
    <m/>
    <m/>
    <m/>
    <m/>
    <m/>
  </r>
  <r>
    <n v="1465"/>
    <x v="0"/>
    <m/>
    <s v="F1VHS1653"/>
    <x v="0"/>
    <n v="3000"/>
    <n v="1205622"/>
    <x v="1"/>
    <x v="1"/>
    <x v="0"/>
    <x v="1"/>
    <x v="1"/>
    <x v="86"/>
    <x v="2"/>
    <x v="5"/>
    <m/>
    <s v="YD"/>
    <x v="0"/>
    <m/>
    <m/>
    <m/>
    <m/>
    <m/>
    <x v="205"/>
    <x v="0"/>
    <x v="212"/>
    <x v="0"/>
    <m/>
    <m/>
    <m/>
    <m/>
    <m/>
    <m/>
    <m/>
  </r>
  <r>
    <n v="1466"/>
    <x v="0"/>
    <m/>
    <s v="F1VHS04443"/>
    <x v="0"/>
    <n v="1000"/>
    <n v="1205622"/>
    <x v="1"/>
    <x v="1"/>
    <x v="0"/>
    <x v="1"/>
    <x v="1"/>
    <x v="161"/>
    <x v="2"/>
    <x v="5"/>
    <m/>
    <s v="YD"/>
    <x v="0"/>
    <m/>
    <m/>
    <m/>
    <m/>
    <m/>
    <x v="47"/>
    <x v="0"/>
    <x v="48"/>
    <x v="0"/>
    <m/>
    <m/>
    <m/>
    <m/>
    <m/>
    <m/>
    <m/>
  </r>
  <r>
    <n v="1467"/>
    <x v="0"/>
    <m/>
    <s v="F1VHS04443"/>
    <x v="0"/>
    <n v="1000"/>
    <n v="1205622"/>
    <x v="1"/>
    <x v="1"/>
    <x v="0"/>
    <x v="1"/>
    <x v="1"/>
    <x v="161"/>
    <x v="2"/>
    <x v="5"/>
    <m/>
    <s v="YD"/>
    <x v="0"/>
    <m/>
    <m/>
    <m/>
    <m/>
    <m/>
    <x v="47"/>
    <x v="0"/>
    <x v="48"/>
    <x v="0"/>
    <m/>
    <m/>
    <m/>
    <m/>
    <m/>
    <m/>
    <m/>
  </r>
  <r>
    <n v="1468"/>
    <x v="0"/>
    <m/>
    <s v="F1VHS1997"/>
    <x v="0"/>
    <n v="3000"/>
    <n v="1202338"/>
    <x v="2"/>
    <x v="2"/>
    <x v="0"/>
    <x v="1"/>
    <x v="6"/>
    <x v="160"/>
    <x v="25"/>
    <x v="16"/>
    <m/>
    <s v="YD"/>
    <x v="0"/>
    <m/>
    <m/>
    <m/>
    <m/>
    <m/>
    <x v="148"/>
    <x v="0"/>
    <x v="216"/>
    <x v="0"/>
    <m/>
    <m/>
    <m/>
    <m/>
    <m/>
    <m/>
    <m/>
  </r>
  <r>
    <n v="1469"/>
    <x v="0"/>
    <m/>
    <s v="F1VHS1997"/>
    <x v="0"/>
    <n v="5000"/>
    <n v="1202338"/>
    <x v="2"/>
    <x v="2"/>
    <x v="0"/>
    <x v="1"/>
    <x v="6"/>
    <x v="160"/>
    <x v="25"/>
    <x v="16"/>
    <m/>
    <s v="YD"/>
    <x v="0"/>
    <m/>
    <m/>
    <m/>
    <m/>
    <m/>
    <x v="148"/>
    <x v="0"/>
    <x v="216"/>
    <x v="0"/>
    <m/>
    <m/>
    <m/>
    <m/>
    <m/>
    <m/>
    <m/>
  </r>
  <r>
    <n v="1470"/>
    <x v="0"/>
    <m/>
    <s v="F1VHS02639"/>
    <x v="0"/>
    <n v="1000"/>
    <n v="1205622"/>
    <x v="1"/>
    <x v="1"/>
    <x v="0"/>
    <x v="1"/>
    <x v="19"/>
    <x v="91"/>
    <x v="1"/>
    <x v="3"/>
    <m/>
    <s v="YD"/>
    <x v="0"/>
    <m/>
    <m/>
    <m/>
    <m/>
    <m/>
    <x v="208"/>
    <x v="0"/>
    <x v="215"/>
    <x v="0"/>
    <m/>
    <m/>
    <m/>
    <m/>
    <m/>
    <m/>
    <m/>
  </r>
  <r>
    <n v="1471"/>
    <x v="0"/>
    <m/>
    <s v="F1VHS02945"/>
    <x v="0"/>
    <n v="1000"/>
    <n v="1205622"/>
    <x v="1"/>
    <x v="1"/>
    <x v="0"/>
    <x v="1"/>
    <x v="1"/>
    <x v="86"/>
    <x v="2"/>
    <x v="5"/>
    <m/>
    <s v="YD"/>
    <x v="0"/>
    <m/>
    <m/>
    <m/>
    <m/>
    <m/>
    <x v="205"/>
    <x v="0"/>
    <x v="212"/>
    <x v="0"/>
    <m/>
    <m/>
    <m/>
    <m/>
    <m/>
    <m/>
    <m/>
  </r>
  <r>
    <n v="1472"/>
    <x v="0"/>
    <m/>
    <s v="F313VHS4971"/>
    <x v="0"/>
    <n v="2000"/>
    <n v="1205622"/>
    <x v="1"/>
    <x v="1"/>
    <x v="0"/>
    <x v="1"/>
    <x v="112"/>
    <x v="169"/>
    <x v="2"/>
    <x v="5"/>
    <m/>
    <s v="YD"/>
    <x v="0"/>
    <m/>
    <m/>
    <m/>
    <m/>
    <m/>
    <x v="219"/>
    <x v="0"/>
    <x v="227"/>
    <x v="0"/>
    <m/>
    <m/>
    <m/>
    <m/>
    <m/>
    <m/>
    <m/>
  </r>
  <r>
    <n v="1473"/>
    <x v="0"/>
    <m/>
    <s v="F322VDSH700"/>
    <x v="0"/>
    <n v="1200"/>
    <n v="1202233"/>
    <x v="0"/>
    <x v="0"/>
    <x v="0"/>
    <x v="88"/>
    <x v="117"/>
    <x v="3"/>
    <x v="7"/>
    <x v="2"/>
    <m/>
    <s v="YD"/>
    <x v="0"/>
    <m/>
    <m/>
    <m/>
    <m/>
    <m/>
    <x v="232"/>
    <x v="0"/>
    <x v="243"/>
    <x v="0"/>
    <m/>
    <m/>
    <m/>
    <m/>
    <m/>
    <m/>
    <m/>
  </r>
  <r>
    <n v="1474"/>
    <x v="0"/>
    <m/>
    <s v="F322VDSH701"/>
    <x v="0"/>
    <n v="1800"/>
    <n v="1202233"/>
    <x v="0"/>
    <x v="0"/>
    <x v="0"/>
    <x v="88"/>
    <x v="117"/>
    <x v="3"/>
    <x v="7"/>
    <x v="2"/>
    <m/>
    <s v="YD"/>
    <x v="0"/>
    <m/>
    <m/>
    <m/>
    <m/>
    <m/>
    <x v="232"/>
    <x v="0"/>
    <x v="243"/>
    <x v="0"/>
    <m/>
    <m/>
    <m/>
    <m/>
    <m/>
    <m/>
    <m/>
  </r>
  <r>
    <n v="1475"/>
    <x v="0"/>
    <m/>
    <s v="F322VDSH702"/>
    <x v="0"/>
    <n v="1200"/>
    <n v="1202233"/>
    <x v="0"/>
    <x v="0"/>
    <x v="0"/>
    <x v="88"/>
    <x v="117"/>
    <x v="3"/>
    <x v="7"/>
    <x v="2"/>
    <m/>
    <s v="YD"/>
    <x v="0"/>
    <m/>
    <m/>
    <m/>
    <m/>
    <m/>
    <x v="232"/>
    <x v="0"/>
    <x v="243"/>
    <x v="0"/>
    <m/>
    <m/>
    <m/>
    <m/>
    <m/>
    <m/>
    <m/>
  </r>
  <r>
    <n v="1476"/>
    <x v="0"/>
    <m/>
    <s v="F322VDSH703"/>
    <x v="0"/>
    <n v="1800"/>
    <n v="1202233"/>
    <x v="0"/>
    <x v="0"/>
    <x v="0"/>
    <x v="88"/>
    <x v="117"/>
    <x v="3"/>
    <x v="7"/>
    <x v="2"/>
    <m/>
    <s v="YD"/>
    <x v="0"/>
    <m/>
    <m/>
    <m/>
    <m/>
    <m/>
    <x v="232"/>
    <x v="0"/>
    <x v="243"/>
    <x v="0"/>
    <m/>
    <m/>
    <m/>
    <m/>
    <m/>
    <m/>
    <m/>
  </r>
  <r>
    <n v="1477"/>
    <x v="0"/>
    <m/>
    <s v="F522VDSH3505"/>
    <x v="0"/>
    <n v="1800"/>
    <n v="1202338"/>
    <x v="2"/>
    <x v="2"/>
    <x v="0"/>
    <x v="89"/>
    <x v="118"/>
    <x v="28"/>
    <x v="2"/>
    <x v="39"/>
    <m/>
    <s v="Solid"/>
    <x v="1"/>
    <m/>
    <m/>
    <m/>
    <m/>
    <m/>
    <x v="32"/>
    <x v="0"/>
    <x v="244"/>
    <x v="0"/>
    <m/>
    <m/>
    <m/>
    <m/>
    <m/>
    <m/>
    <m/>
  </r>
  <r>
    <n v="1478"/>
    <x v="0"/>
    <m/>
    <s v="F524VHSH4787"/>
    <x v="0"/>
    <n v="1460"/>
    <n v="1208751"/>
    <x v="34"/>
    <x v="34"/>
    <x v="0"/>
    <x v="1"/>
    <x v="19"/>
    <x v="122"/>
    <x v="7"/>
    <x v="40"/>
    <m/>
    <s v="YD"/>
    <x v="0"/>
    <m/>
    <m/>
    <m/>
    <m/>
    <m/>
    <x v="233"/>
    <x v="0"/>
    <x v="245"/>
    <x v="0"/>
    <m/>
    <m/>
    <m/>
    <m/>
    <m/>
    <m/>
    <m/>
  </r>
  <r>
    <n v="1479"/>
    <x v="0"/>
    <m/>
    <s v="F524VHSH4790"/>
    <x v="0"/>
    <n v="1750"/>
    <n v="1205622"/>
    <x v="1"/>
    <x v="1"/>
    <x v="0"/>
    <x v="1"/>
    <x v="19"/>
    <x v="122"/>
    <x v="7"/>
    <x v="40"/>
    <m/>
    <s v="YD"/>
    <x v="0"/>
    <m/>
    <m/>
    <m/>
    <m/>
    <m/>
    <x v="233"/>
    <x v="0"/>
    <x v="245"/>
    <x v="0"/>
    <m/>
    <m/>
    <m/>
    <m/>
    <m/>
    <m/>
    <m/>
  </r>
  <r>
    <n v="1480"/>
    <x v="0"/>
    <m/>
    <s v="F524VHSH4792"/>
    <x v="0"/>
    <n v="1460"/>
    <n v="1208751"/>
    <x v="34"/>
    <x v="34"/>
    <x v="0"/>
    <x v="1"/>
    <x v="19"/>
    <x v="122"/>
    <x v="7"/>
    <x v="40"/>
    <m/>
    <s v="YD"/>
    <x v="0"/>
    <m/>
    <m/>
    <m/>
    <m/>
    <m/>
    <x v="233"/>
    <x v="0"/>
    <x v="245"/>
    <x v="0"/>
    <m/>
    <m/>
    <m/>
    <m/>
    <m/>
    <m/>
    <m/>
  </r>
  <r>
    <n v="1481"/>
    <x v="0"/>
    <m/>
    <s v="F524VHSH4788"/>
    <x v="0"/>
    <n v="1460"/>
    <n v="1208751"/>
    <x v="34"/>
    <x v="34"/>
    <x v="0"/>
    <x v="1"/>
    <x v="19"/>
    <x v="122"/>
    <x v="7"/>
    <x v="40"/>
    <m/>
    <s v="YD"/>
    <x v="0"/>
    <m/>
    <m/>
    <m/>
    <m/>
    <m/>
    <x v="233"/>
    <x v="0"/>
    <x v="245"/>
    <x v="0"/>
    <m/>
    <m/>
    <m/>
    <m/>
    <m/>
    <m/>
    <m/>
  </r>
  <r>
    <n v="1482"/>
    <x v="0"/>
    <m/>
    <s v="F524VHSH4789"/>
    <x v="0"/>
    <n v="1460"/>
    <n v="1205622"/>
    <x v="1"/>
    <x v="1"/>
    <x v="0"/>
    <x v="1"/>
    <x v="19"/>
    <x v="122"/>
    <x v="7"/>
    <x v="40"/>
    <m/>
    <s v="YD"/>
    <x v="0"/>
    <m/>
    <m/>
    <m/>
    <m/>
    <m/>
    <x v="233"/>
    <x v="0"/>
    <x v="245"/>
    <x v="0"/>
    <m/>
    <m/>
    <m/>
    <m/>
    <m/>
    <m/>
    <m/>
  </r>
  <r>
    <n v="1483"/>
    <x v="0"/>
    <m/>
    <s v="F1VHS02610"/>
    <x v="0"/>
    <n v="1000"/>
    <n v="1205622"/>
    <x v="1"/>
    <x v="1"/>
    <x v="0"/>
    <x v="1"/>
    <x v="19"/>
    <x v="177"/>
    <x v="2"/>
    <x v="3"/>
    <m/>
    <s v="YD"/>
    <x v="0"/>
    <m/>
    <m/>
    <m/>
    <m/>
    <m/>
    <x v="234"/>
    <x v="0"/>
    <x v="246"/>
    <x v="0"/>
    <m/>
    <m/>
    <m/>
    <m/>
    <m/>
    <m/>
    <m/>
  </r>
  <r>
    <n v="1484"/>
    <x v="0"/>
    <m/>
    <s v="F1VHS02615"/>
    <x v="0"/>
    <n v="1000"/>
    <n v="1208751"/>
    <x v="34"/>
    <x v="34"/>
    <x v="0"/>
    <x v="1"/>
    <x v="19"/>
    <x v="91"/>
    <x v="7"/>
    <x v="3"/>
    <m/>
    <s v="YD"/>
    <x v="0"/>
    <m/>
    <m/>
    <m/>
    <m/>
    <m/>
    <x v="208"/>
    <x v="0"/>
    <x v="215"/>
    <x v="0"/>
    <m/>
    <m/>
    <m/>
    <m/>
    <m/>
    <m/>
    <m/>
  </r>
  <r>
    <n v="1485"/>
    <x v="0"/>
    <m/>
    <s v="F1VHS02618"/>
    <x v="0"/>
    <n v="1000"/>
    <n v="1208751"/>
    <x v="34"/>
    <x v="34"/>
    <x v="0"/>
    <x v="1"/>
    <x v="19"/>
    <x v="178"/>
    <x v="1"/>
    <x v="1"/>
    <m/>
    <s v="YD"/>
    <x v="0"/>
    <m/>
    <m/>
    <m/>
    <m/>
    <m/>
    <x v="235"/>
    <x v="0"/>
    <x v="247"/>
    <x v="0"/>
    <m/>
    <m/>
    <m/>
    <m/>
    <m/>
    <m/>
    <m/>
  </r>
  <r>
    <n v="1486"/>
    <x v="0"/>
    <m/>
    <s v="F1VHS02640"/>
    <x v="0"/>
    <n v="1000"/>
    <n v="1208751"/>
    <x v="34"/>
    <x v="34"/>
    <x v="0"/>
    <x v="1"/>
    <x v="19"/>
    <x v="91"/>
    <x v="1"/>
    <x v="3"/>
    <m/>
    <s v="YD"/>
    <x v="0"/>
    <m/>
    <m/>
    <m/>
    <m/>
    <m/>
    <x v="208"/>
    <x v="0"/>
    <x v="215"/>
    <x v="0"/>
    <m/>
    <m/>
    <m/>
    <m/>
    <m/>
    <m/>
    <m/>
  </r>
  <r>
    <n v="1487"/>
    <x v="0"/>
    <m/>
    <s v="F1VHS02947"/>
    <x v="0"/>
    <n v="1000"/>
    <n v="1208751"/>
    <x v="34"/>
    <x v="34"/>
    <x v="0"/>
    <x v="1"/>
    <x v="19"/>
    <x v="119"/>
    <x v="14"/>
    <x v="3"/>
    <m/>
    <s v="YD"/>
    <x v="0"/>
    <m/>
    <m/>
    <m/>
    <m/>
    <m/>
    <x v="221"/>
    <x v="0"/>
    <x v="229"/>
    <x v="0"/>
    <m/>
    <m/>
    <m/>
    <m/>
    <m/>
    <m/>
    <m/>
  </r>
  <r>
    <n v="1488"/>
    <x v="0"/>
    <m/>
    <s v="F1VHS02948"/>
    <x v="0"/>
    <n v="2000"/>
    <n v="1208751"/>
    <x v="34"/>
    <x v="34"/>
    <x v="0"/>
    <x v="1"/>
    <x v="19"/>
    <x v="119"/>
    <x v="14"/>
    <x v="3"/>
    <m/>
    <s v="YD"/>
    <x v="0"/>
    <m/>
    <m/>
    <m/>
    <m/>
    <m/>
    <x v="221"/>
    <x v="0"/>
    <x v="229"/>
    <x v="0"/>
    <m/>
    <m/>
    <m/>
    <m/>
    <m/>
    <m/>
    <m/>
  </r>
  <r>
    <n v="1489"/>
    <x v="0"/>
    <m/>
    <s v="F1VHS02950"/>
    <x v="0"/>
    <n v="2000"/>
    <n v="1208751"/>
    <x v="34"/>
    <x v="34"/>
    <x v="0"/>
    <x v="1"/>
    <x v="19"/>
    <x v="119"/>
    <x v="14"/>
    <x v="3"/>
    <m/>
    <s v="YD"/>
    <x v="0"/>
    <m/>
    <m/>
    <m/>
    <m/>
    <m/>
    <x v="221"/>
    <x v="0"/>
    <x v="229"/>
    <x v="0"/>
    <m/>
    <m/>
    <m/>
    <m/>
    <m/>
    <m/>
    <m/>
  </r>
  <r>
    <n v="1490"/>
    <x v="0"/>
    <m/>
    <s v="F1VHS03940"/>
    <x v="0"/>
    <n v="1000"/>
    <n v="1205622"/>
    <x v="1"/>
    <x v="1"/>
    <x v="0"/>
    <x v="1"/>
    <x v="1"/>
    <x v="159"/>
    <x v="2"/>
    <x v="1"/>
    <m/>
    <s v="YD"/>
    <x v="0"/>
    <m/>
    <m/>
    <m/>
    <m/>
    <m/>
    <x v="206"/>
    <x v="0"/>
    <x v="213"/>
    <x v="0"/>
    <m/>
    <m/>
    <m/>
    <m/>
    <m/>
    <m/>
    <m/>
  </r>
  <r>
    <n v="1491"/>
    <x v="0"/>
    <m/>
    <s v="F1VHS03961"/>
    <x v="0"/>
    <n v="1300"/>
    <n v="1208751"/>
    <x v="34"/>
    <x v="34"/>
    <x v="0"/>
    <x v="1"/>
    <x v="1"/>
    <x v="162"/>
    <x v="2"/>
    <x v="3"/>
    <m/>
    <s v="YD"/>
    <x v="0"/>
    <m/>
    <m/>
    <m/>
    <m/>
    <m/>
    <x v="236"/>
    <x v="0"/>
    <x v="248"/>
    <x v="0"/>
    <m/>
    <m/>
    <m/>
    <m/>
    <m/>
    <m/>
    <m/>
  </r>
  <r>
    <n v="1492"/>
    <x v="0"/>
    <m/>
    <s v="F1VHS03961"/>
    <x v="0"/>
    <n v="1145"/>
    <n v="1205622"/>
    <x v="1"/>
    <x v="1"/>
    <x v="0"/>
    <x v="1"/>
    <x v="1"/>
    <x v="162"/>
    <x v="2"/>
    <x v="3"/>
    <m/>
    <s v="YD"/>
    <x v="0"/>
    <m/>
    <m/>
    <m/>
    <m/>
    <m/>
    <x v="210"/>
    <x v="0"/>
    <x v="218"/>
    <x v="0"/>
    <m/>
    <m/>
    <m/>
    <m/>
    <m/>
    <m/>
    <m/>
  </r>
  <r>
    <n v="1493"/>
    <x v="0"/>
    <m/>
    <s v="F1VHS03962"/>
    <x v="0"/>
    <n v="1000"/>
    <n v="1208751"/>
    <x v="34"/>
    <x v="34"/>
    <x v="0"/>
    <x v="1"/>
    <x v="1"/>
    <x v="162"/>
    <x v="2"/>
    <x v="22"/>
    <m/>
    <s v="YD"/>
    <x v="0"/>
    <m/>
    <m/>
    <m/>
    <m/>
    <m/>
    <x v="236"/>
    <x v="0"/>
    <x v="248"/>
    <x v="0"/>
    <m/>
    <m/>
    <m/>
    <m/>
    <m/>
    <m/>
    <m/>
  </r>
  <r>
    <n v="1494"/>
    <x v="0"/>
    <m/>
    <s v="F313VHS4971"/>
    <x v="0"/>
    <n v="3000"/>
    <n v="1208751"/>
    <x v="34"/>
    <x v="34"/>
    <x v="0"/>
    <x v="1"/>
    <x v="112"/>
    <x v="169"/>
    <x v="2"/>
    <x v="5"/>
    <m/>
    <s v="YD"/>
    <x v="0"/>
    <m/>
    <m/>
    <m/>
    <m/>
    <m/>
    <x v="218"/>
    <x v="0"/>
    <x v="249"/>
    <x v="0"/>
    <m/>
    <m/>
    <m/>
    <m/>
    <m/>
    <m/>
    <m/>
  </r>
  <r>
    <n v="1495"/>
    <x v="0"/>
    <m/>
    <s v="F319VHSH2488"/>
    <x v="0"/>
    <n v="1000"/>
    <n v="1208751"/>
    <x v="34"/>
    <x v="34"/>
    <x v="0"/>
    <x v="1"/>
    <x v="1"/>
    <x v="164"/>
    <x v="2"/>
    <x v="3"/>
    <m/>
    <s v="YD"/>
    <x v="0"/>
    <m/>
    <m/>
    <m/>
    <m/>
    <m/>
    <x v="236"/>
    <x v="0"/>
    <x v="250"/>
    <x v="0"/>
    <m/>
    <m/>
    <m/>
    <m/>
    <m/>
    <m/>
    <m/>
  </r>
  <r>
    <n v="1496"/>
    <x v="0"/>
    <m/>
    <s v="F319VHSH4253"/>
    <x v="0"/>
    <n v="1000"/>
    <n v="1208751"/>
    <x v="34"/>
    <x v="34"/>
    <x v="0"/>
    <x v="1"/>
    <x v="5"/>
    <x v="168"/>
    <x v="2"/>
    <x v="4"/>
    <m/>
    <s v="YD"/>
    <x v="0"/>
    <m/>
    <m/>
    <m/>
    <m/>
    <m/>
    <x v="237"/>
    <x v="0"/>
    <x v="251"/>
    <x v="0"/>
    <m/>
    <m/>
    <m/>
    <m/>
    <m/>
    <m/>
    <m/>
  </r>
  <r>
    <n v="1497"/>
    <x v="0"/>
    <m/>
    <s v="F324VHSH6934"/>
    <x v="0"/>
    <n v="1000"/>
    <n v="1208751"/>
    <x v="34"/>
    <x v="34"/>
    <x v="0"/>
    <x v="1"/>
    <x v="1"/>
    <x v="164"/>
    <x v="2"/>
    <x v="3"/>
    <m/>
    <s v="YD"/>
    <x v="0"/>
    <m/>
    <m/>
    <m/>
    <m/>
    <m/>
    <x v="236"/>
    <x v="0"/>
    <x v="250"/>
    <x v="0"/>
    <m/>
    <m/>
    <m/>
    <m/>
    <m/>
    <m/>
    <m/>
  </r>
  <r>
    <n v="1498"/>
    <x v="0"/>
    <m/>
    <s v="F519VHSH834"/>
    <x v="0"/>
    <n v="1000"/>
    <n v="1208751"/>
    <x v="34"/>
    <x v="34"/>
    <x v="0"/>
    <x v="1"/>
    <x v="112"/>
    <x v="179"/>
    <x v="2"/>
    <x v="4"/>
    <m/>
    <s v="YD"/>
    <x v="0"/>
    <m/>
    <m/>
    <m/>
    <m/>
    <m/>
    <x v="238"/>
    <x v="0"/>
    <x v="252"/>
    <x v="0"/>
    <m/>
    <m/>
    <m/>
    <m/>
    <m/>
    <m/>
    <m/>
  </r>
  <r>
    <n v="1499"/>
    <x v="0"/>
    <m/>
    <s v="F313VHS4967"/>
    <x v="0"/>
    <n v="3000"/>
    <n v="1202338"/>
    <x v="2"/>
    <x v="2"/>
    <x v="0"/>
    <x v="1"/>
    <x v="112"/>
    <x v="166"/>
    <x v="7"/>
    <x v="22"/>
    <m/>
    <s v="YD"/>
    <x v="0"/>
    <m/>
    <m/>
    <m/>
    <m/>
    <m/>
    <x v="215"/>
    <x v="0"/>
    <x v="223"/>
    <x v="0"/>
    <m/>
    <m/>
    <m/>
    <m/>
    <m/>
    <m/>
    <m/>
  </r>
  <r>
    <n v="1500"/>
    <x v="0"/>
    <m/>
    <s v="FA1VDSH003"/>
    <x v="0"/>
    <n v="4000"/>
    <n v="1202368"/>
    <x v="33"/>
    <x v="33"/>
    <x v="0"/>
    <x v="86"/>
    <x v="115"/>
    <x v="165"/>
    <x v="8"/>
    <x v="2"/>
    <m/>
    <s v="Solid"/>
    <x v="1"/>
    <m/>
    <m/>
    <m/>
    <m/>
    <m/>
    <x v="214"/>
    <x v="0"/>
    <x v="222"/>
    <x v="0"/>
    <m/>
    <m/>
    <m/>
    <m/>
    <m/>
    <m/>
    <m/>
  </r>
  <r>
    <n v="1501"/>
    <x v="0"/>
    <m/>
    <s v="FA1VDSH005"/>
    <x v="0"/>
    <n v="3000"/>
    <n v="1202368"/>
    <x v="33"/>
    <x v="33"/>
    <x v="0"/>
    <x v="86"/>
    <x v="115"/>
    <x v="165"/>
    <x v="8"/>
    <x v="2"/>
    <m/>
    <s v="Solid"/>
    <x v="1"/>
    <m/>
    <m/>
    <m/>
    <m/>
    <m/>
    <x v="214"/>
    <x v="0"/>
    <x v="222"/>
    <x v="0"/>
    <m/>
    <m/>
    <m/>
    <m/>
    <m/>
    <m/>
    <m/>
  </r>
  <r>
    <n v="1502"/>
    <x v="0"/>
    <m/>
    <s v="F313VHS5316"/>
    <x v="0"/>
    <n v="2000"/>
    <n v="1201716"/>
    <x v="35"/>
    <x v="35"/>
    <x v="1"/>
    <x v="90"/>
    <x v="119"/>
    <x v="180"/>
    <x v="7"/>
    <x v="2"/>
    <m/>
    <s v="Solid"/>
    <x v="1"/>
    <m/>
    <m/>
    <m/>
    <m/>
    <m/>
    <x v="239"/>
    <x v="0"/>
    <x v="253"/>
    <x v="0"/>
    <m/>
    <m/>
    <m/>
    <m/>
    <m/>
    <m/>
    <m/>
  </r>
  <r>
    <n v="1503"/>
    <x v="0"/>
    <m/>
    <s v="F313VHS5317"/>
    <x v="0"/>
    <n v="2000"/>
    <n v="1201716"/>
    <x v="35"/>
    <x v="35"/>
    <x v="1"/>
    <x v="90"/>
    <x v="119"/>
    <x v="180"/>
    <x v="7"/>
    <x v="2"/>
    <m/>
    <s v="Solid"/>
    <x v="1"/>
    <m/>
    <m/>
    <m/>
    <m/>
    <m/>
    <x v="239"/>
    <x v="0"/>
    <x v="253"/>
    <x v="0"/>
    <m/>
    <m/>
    <m/>
    <m/>
    <m/>
    <m/>
    <m/>
  </r>
  <r>
    <n v="1504"/>
    <x v="0"/>
    <m/>
    <s v="FA1VDSH006"/>
    <x v="0"/>
    <n v="1470"/>
    <n v="1200094"/>
    <x v="25"/>
    <x v="25"/>
    <x v="1"/>
    <x v="1"/>
    <x v="6"/>
    <x v="158"/>
    <x v="20"/>
    <x v="2"/>
    <m/>
    <s v="White (PW)"/>
    <x v="4"/>
    <m/>
    <m/>
    <m/>
    <m/>
    <m/>
    <x v="203"/>
    <x v="0"/>
    <x v="210"/>
    <x v="0"/>
    <m/>
    <m/>
    <m/>
    <m/>
    <m/>
    <m/>
    <m/>
  </r>
  <r>
    <n v="1505"/>
    <x v="0"/>
    <m/>
    <s v="F1VHS02640"/>
    <x v="0"/>
    <n v="1000"/>
    <n v="1208751"/>
    <x v="34"/>
    <x v="34"/>
    <x v="0"/>
    <x v="1"/>
    <x v="19"/>
    <x v="91"/>
    <x v="1"/>
    <x v="3"/>
    <m/>
    <s v="YD"/>
    <x v="0"/>
    <m/>
    <m/>
    <m/>
    <m/>
    <m/>
    <x v="208"/>
    <x v="0"/>
    <x v="215"/>
    <x v="0"/>
    <m/>
    <m/>
    <m/>
    <m/>
    <m/>
    <m/>
    <m/>
  </r>
  <r>
    <n v="1506"/>
    <x v="0"/>
    <m/>
    <s v="F1VHS02947"/>
    <x v="0"/>
    <n v="3000"/>
    <n v="1208751"/>
    <x v="34"/>
    <x v="34"/>
    <x v="0"/>
    <x v="1"/>
    <x v="19"/>
    <x v="119"/>
    <x v="14"/>
    <x v="3"/>
    <m/>
    <s v="YD"/>
    <x v="0"/>
    <m/>
    <m/>
    <m/>
    <m/>
    <m/>
    <x v="221"/>
    <x v="0"/>
    <x v="229"/>
    <x v="0"/>
    <m/>
    <m/>
    <m/>
    <m/>
    <m/>
    <m/>
    <m/>
  </r>
  <r>
    <n v="1507"/>
    <x v="0"/>
    <m/>
    <s v="F1VHS02945"/>
    <x v="0"/>
    <n v="4000"/>
    <n v="1208751"/>
    <x v="34"/>
    <x v="34"/>
    <x v="0"/>
    <x v="1"/>
    <x v="1"/>
    <x v="86"/>
    <x v="2"/>
    <x v="5"/>
    <m/>
    <s v="YD"/>
    <x v="0"/>
    <m/>
    <m/>
    <m/>
    <m/>
    <m/>
    <x v="220"/>
    <x v="0"/>
    <x v="228"/>
    <x v="0"/>
    <m/>
    <m/>
    <m/>
    <m/>
    <m/>
    <m/>
    <m/>
  </r>
  <r>
    <n v="1508"/>
    <x v="0"/>
    <m/>
    <s v="F1VHS04023"/>
    <x v="0"/>
    <n v="4000"/>
    <n v="1208751"/>
    <x v="34"/>
    <x v="34"/>
    <x v="0"/>
    <x v="1"/>
    <x v="112"/>
    <x v="155"/>
    <x v="2"/>
    <x v="1"/>
    <m/>
    <s v="YD"/>
    <x v="0"/>
    <m/>
    <m/>
    <m/>
    <m/>
    <m/>
    <x v="207"/>
    <x v="0"/>
    <x v="230"/>
    <x v="0"/>
    <m/>
    <m/>
    <m/>
    <m/>
    <m/>
    <m/>
    <m/>
  </r>
  <r>
    <n v="1509"/>
    <x v="0"/>
    <m/>
    <s v="F1VHS04446"/>
    <x v="0"/>
    <n v="2000"/>
    <n v="1205622"/>
    <x v="1"/>
    <x v="1"/>
    <x v="0"/>
    <x v="1"/>
    <x v="1"/>
    <x v="161"/>
    <x v="2"/>
    <x v="5"/>
    <m/>
    <s v="YD"/>
    <x v="0"/>
    <m/>
    <m/>
    <m/>
    <m/>
    <m/>
    <x v="47"/>
    <x v="0"/>
    <x v="48"/>
    <x v="0"/>
    <m/>
    <m/>
    <m/>
    <m/>
    <m/>
    <m/>
    <m/>
  </r>
  <r>
    <n v="1510"/>
    <x v="0"/>
    <m/>
    <s v="F1VHS1653"/>
    <x v="0"/>
    <n v="2000"/>
    <n v="1205622"/>
    <x v="1"/>
    <x v="1"/>
    <x v="0"/>
    <x v="1"/>
    <x v="1"/>
    <x v="86"/>
    <x v="2"/>
    <x v="5"/>
    <m/>
    <s v="YD"/>
    <x v="0"/>
    <m/>
    <m/>
    <m/>
    <m/>
    <m/>
    <x v="205"/>
    <x v="0"/>
    <x v="212"/>
    <x v="0"/>
    <m/>
    <m/>
    <m/>
    <m/>
    <m/>
    <m/>
    <m/>
  </r>
  <r>
    <n v="1511"/>
    <x v="0"/>
    <m/>
    <s v="F313VHS4967"/>
    <x v="0"/>
    <n v="4000"/>
    <n v="1202338"/>
    <x v="2"/>
    <x v="2"/>
    <x v="0"/>
    <x v="1"/>
    <x v="112"/>
    <x v="166"/>
    <x v="7"/>
    <x v="22"/>
    <m/>
    <s v="Solid"/>
    <x v="1"/>
    <m/>
    <m/>
    <m/>
    <m/>
    <m/>
    <x v="215"/>
    <x v="0"/>
    <x v="254"/>
    <x v="0"/>
    <m/>
    <m/>
    <m/>
    <m/>
    <m/>
    <m/>
    <m/>
  </r>
  <r>
    <n v="1512"/>
    <x v="0"/>
    <m/>
    <s v="F313VHS4970"/>
    <x v="0"/>
    <n v="1000"/>
    <n v="1208751"/>
    <x v="34"/>
    <x v="34"/>
    <x v="0"/>
    <x v="1"/>
    <x v="112"/>
    <x v="169"/>
    <x v="14"/>
    <x v="5"/>
    <m/>
    <s v="YD"/>
    <x v="0"/>
    <m/>
    <m/>
    <m/>
    <m/>
    <m/>
    <x v="222"/>
    <x v="0"/>
    <x v="231"/>
    <x v="0"/>
    <m/>
    <m/>
    <m/>
    <m/>
    <m/>
    <m/>
    <m/>
  </r>
  <r>
    <n v="1513"/>
    <x v="0"/>
    <m/>
    <s v="F319VHSH4253"/>
    <x v="0"/>
    <n v="1000"/>
    <n v="1208751"/>
    <x v="34"/>
    <x v="34"/>
    <x v="0"/>
    <x v="1"/>
    <x v="5"/>
    <x v="168"/>
    <x v="2"/>
    <x v="4"/>
    <m/>
    <s v="YD"/>
    <x v="0"/>
    <m/>
    <m/>
    <m/>
    <m/>
    <m/>
    <x v="237"/>
    <x v="0"/>
    <x v="251"/>
    <x v="0"/>
    <m/>
    <m/>
    <m/>
    <m/>
    <m/>
    <m/>
    <m/>
  </r>
  <r>
    <n v="1514"/>
    <x v="0"/>
    <m/>
    <s v="FA1VDSH006"/>
    <x v="0"/>
    <n v="1000"/>
    <n v="1200094"/>
    <x v="25"/>
    <x v="25"/>
    <x v="1"/>
    <x v="1"/>
    <x v="6"/>
    <x v="158"/>
    <x v="20"/>
    <x v="2"/>
    <m/>
    <s v="White (PW)"/>
    <x v="4"/>
    <m/>
    <m/>
    <m/>
    <m/>
    <m/>
    <x v="203"/>
    <x v="0"/>
    <x v="210"/>
    <x v="0"/>
    <m/>
    <m/>
    <m/>
    <m/>
    <m/>
    <m/>
    <m/>
  </r>
  <r>
    <n v="1515"/>
    <x v="0"/>
    <m/>
    <s v="F1VHS02610"/>
    <x v="0"/>
    <n v="1000"/>
    <n v="1205622"/>
    <x v="1"/>
    <x v="1"/>
    <x v="0"/>
    <x v="1"/>
    <x v="19"/>
    <x v="177"/>
    <x v="2"/>
    <x v="3"/>
    <m/>
    <s v="YD"/>
    <x v="0"/>
    <m/>
    <m/>
    <m/>
    <m/>
    <m/>
    <x v="234"/>
    <x v="0"/>
    <x v="246"/>
    <x v="0"/>
    <m/>
    <m/>
    <m/>
    <m/>
    <m/>
    <m/>
    <m/>
  </r>
  <r>
    <n v="1516"/>
    <x v="0"/>
    <m/>
    <s v="F1VHS02639"/>
    <x v="0"/>
    <n v="1000"/>
    <n v="1205622"/>
    <x v="1"/>
    <x v="1"/>
    <x v="0"/>
    <x v="1"/>
    <x v="19"/>
    <x v="91"/>
    <x v="1"/>
    <x v="3"/>
    <m/>
    <s v="YD"/>
    <x v="0"/>
    <m/>
    <m/>
    <m/>
    <m/>
    <m/>
    <x v="208"/>
    <x v="0"/>
    <x v="215"/>
    <x v="0"/>
    <m/>
    <m/>
    <m/>
    <m/>
    <m/>
    <m/>
    <m/>
  </r>
  <r>
    <n v="1517"/>
    <x v="0"/>
    <m/>
    <s v="F1VHS02947"/>
    <x v="0"/>
    <n v="2000"/>
    <n v="1205622"/>
    <x v="1"/>
    <x v="1"/>
    <x v="0"/>
    <x v="1"/>
    <x v="19"/>
    <x v="119"/>
    <x v="14"/>
    <x v="3"/>
    <m/>
    <s v="YD"/>
    <x v="0"/>
    <m/>
    <m/>
    <m/>
    <m/>
    <m/>
    <x v="211"/>
    <x v="0"/>
    <x v="219"/>
    <x v="0"/>
    <m/>
    <m/>
    <m/>
    <m/>
    <m/>
    <m/>
    <m/>
  </r>
  <r>
    <n v="1518"/>
    <x v="0"/>
    <m/>
    <s v="F1VHS02948"/>
    <x v="0"/>
    <n v="2000"/>
    <n v="1205622"/>
    <x v="1"/>
    <x v="1"/>
    <x v="0"/>
    <x v="1"/>
    <x v="19"/>
    <x v="119"/>
    <x v="14"/>
    <x v="3"/>
    <m/>
    <s v="YD"/>
    <x v="0"/>
    <m/>
    <m/>
    <m/>
    <m/>
    <m/>
    <x v="211"/>
    <x v="0"/>
    <x v="219"/>
    <x v="0"/>
    <m/>
    <m/>
    <m/>
    <m/>
    <m/>
    <m/>
    <m/>
  </r>
  <r>
    <n v="1519"/>
    <x v="0"/>
    <m/>
    <s v="F1VHS02949"/>
    <x v="0"/>
    <n v="1000"/>
    <n v="1205622"/>
    <x v="1"/>
    <x v="1"/>
    <x v="0"/>
    <x v="1"/>
    <x v="6"/>
    <x v="28"/>
    <x v="14"/>
    <x v="1"/>
    <m/>
    <s v="YD"/>
    <x v="0"/>
    <m/>
    <m/>
    <m/>
    <m/>
    <m/>
    <x v="224"/>
    <x v="0"/>
    <x v="233"/>
    <x v="0"/>
    <m/>
    <m/>
    <m/>
    <m/>
    <m/>
    <m/>
    <m/>
  </r>
  <r>
    <n v="1520"/>
    <x v="0"/>
    <m/>
    <s v="F1VHS02950"/>
    <x v="0"/>
    <n v="1000"/>
    <n v="1205622"/>
    <x v="1"/>
    <x v="1"/>
    <x v="0"/>
    <x v="1"/>
    <x v="19"/>
    <x v="119"/>
    <x v="14"/>
    <x v="3"/>
    <m/>
    <s v="YD"/>
    <x v="0"/>
    <m/>
    <m/>
    <m/>
    <m/>
    <m/>
    <x v="211"/>
    <x v="0"/>
    <x v="219"/>
    <x v="0"/>
    <m/>
    <m/>
    <m/>
    <m/>
    <m/>
    <m/>
    <m/>
  </r>
  <r>
    <n v="1521"/>
    <x v="0"/>
    <m/>
    <s v="F1VHS04029"/>
    <x v="0"/>
    <n v="1000"/>
    <n v="1205622"/>
    <x v="1"/>
    <x v="1"/>
    <x v="0"/>
    <x v="1"/>
    <x v="112"/>
    <x v="155"/>
    <x v="2"/>
    <x v="1"/>
    <m/>
    <s v="YD"/>
    <x v="0"/>
    <m/>
    <m/>
    <m/>
    <m/>
    <m/>
    <x v="207"/>
    <x v="0"/>
    <x v="214"/>
    <x v="0"/>
    <m/>
    <m/>
    <m/>
    <m/>
    <m/>
    <m/>
    <m/>
  </r>
  <r>
    <n v="1522"/>
    <x v="0"/>
    <m/>
    <s v="F1VHS04443"/>
    <x v="0"/>
    <n v="1000"/>
    <n v="1205622"/>
    <x v="1"/>
    <x v="1"/>
    <x v="0"/>
    <x v="1"/>
    <x v="1"/>
    <x v="161"/>
    <x v="2"/>
    <x v="5"/>
    <m/>
    <s v="YD"/>
    <x v="0"/>
    <m/>
    <m/>
    <m/>
    <m/>
    <m/>
    <x v="47"/>
    <x v="0"/>
    <x v="48"/>
    <x v="0"/>
    <m/>
    <m/>
    <m/>
    <m/>
    <m/>
    <m/>
    <m/>
  </r>
  <r>
    <n v="1523"/>
    <x v="0"/>
    <m/>
    <s v="F1VHS04444"/>
    <x v="0"/>
    <n v="2000"/>
    <n v="1205622"/>
    <x v="1"/>
    <x v="1"/>
    <x v="0"/>
    <x v="1"/>
    <x v="1"/>
    <x v="161"/>
    <x v="2"/>
    <x v="41"/>
    <m/>
    <s v="YD"/>
    <x v="0"/>
    <m/>
    <m/>
    <m/>
    <m/>
    <m/>
    <x v="224"/>
    <x v="0"/>
    <x v="255"/>
    <x v="0"/>
    <m/>
    <m/>
    <m/>
    <m/>
    <m/>
    <m/>
    <m/>
  </r>
  <r>
    <n v="1524"/>
    <x v="0"/>
    <m/>
    <s v="F1VHS04445"/>
    <x v="0"/>
    <n v="1000"/>
    <n v="1205622"/>
    <x v="1"/>
    <x v="1"/>
    <x v="0"/>
    <x v="1"/>
    <x v="1"/>
    <x v="161"/>
    <x v="2"/>
    <x v="1"/>
    <m/>
    <s v="YD"/>
    <x v="0"/>
    <m/>
    <m/>
    <m/>
    <m/>
    <m/>
    <x v="206"/>
    <x v="0"/>
    <x v="213"/>
    <x v="0"/>
    <m/>
    <m/>
    <m/>
    <m/>
    <m/>
    <m/>
    <m/>
  </r>
  <r>
    <n v="1525"/>
    <x v="0"/>
    <m/>
    <s v="F1VHS04447"/>
    <x v="0"/>
    <n v="1000"/>
    <n v="1205622"/>
    <x v="1"/>
    <x v="1"/>
    <x v="0"/>
    <x v="1"/>
    <x v="1"/>
    <x v="161"/>
    <x v="2"/>
    <x v="5"/>
    <m/>
    <s v="YD"/>
    <x v="0"/>
    <m/>
    <m/>
    <m/>
    <m/>
    <m/>
    <x v="47"/>
    <x v="0"/>
    <x v="48"/>
    <x v="0"/>
    <m/>
    <m/>
    <m/>
    <m/>
    <m/>
    <m/>
    <m/>
  </r>
  <r>
    <n v="1526"/>
    <x v="0"/>
    <m/>
    <s v="F1VHS0628"/>
    <x v="0"/>
    <n v="1000"/>
    <n v="1205622"/>
    <x v="1"/>
    <x v="1"/>
    <x v="0"/>
    <x v="1"/>
    <x v="1"/>
    <x v="181"/>
    <x v="2"/>
    <x v="22"/>
    <m/>
    <s v="YD"/>
    <x v="0"/>
    <m/>
    <m/>
    <m/>
    <m/>
    <m/>
    <x v="240"/>
    <x v="0"/>
    <x v="256"/>
    <x v="0"/>
    <m/>
    <m/>
    <m/>
    <m/>
    <m/>
    <m/>
    <m/>
  </r>
  <r>
    <n v="1527"/>
    <x v="0"/>
    <m/>
    <s v="F1VHS0632"/>
    <x v="0"/>
    <n v="1000"/>
    <n v="1205622"/>
    <x v="1"/>
    <x v="1"/>
    <x v="0"/>
    <x v="1"/>
    <x v="1"/>
    <x v="167"/>
    <x v="26"/>
    <x v="3"/>
    <m/>
    <s v="YD"/>
    <x v="0"/>
    <m/>
    <m/>
    <m/>
    <m/>
    <m/>
    <x v="216"/>
    <x v="0"/>
    <x v="224"/>
    <x v="0"/>
    <m/>
    <m/>
    <m/>
    <m/>
    <m/>
    <m/>
    <m/>
  </r>
  <r>
    <n v="1528"/>
    <x v="0"/>
    <m/>
    <s v="F1VHS0632"/>
    <x v="0"/>
    <n v="1000"/>
    <n v="1205622"/>
    <x v="1"/>
    <x v="1"/>
    <x v="0"/>
    <x v="1"/>
    <x v="1"/>
    <x v="167"/>
    <x v="26"/>
    <x v="3"/>
    <m/>
    <s v="YD"/>
    <x v="0"/>
    <m/>
    <m/>
    <m/>
    <m/>
    <m/>
    <x v="216"/>
    <x v="0"/>
    <x v="224"/>
    <x v="0"/>
    <m/>
    <m/>
    <m/>
    <m/>
    <m/>
    <m/>
    <m/>
  </r>
  <r>
    <n v="1529"/>
    <x v="0"/>
    <m/>
    <s v="F1VHS1653"/>
    <x v="0"/>
    <n v="1000"/>
    <n v="1205622"/>
    <x v="1"/>
    <x v="1"/>
    <x v="0"/>
    <x v="1"/>
    <x v="1"/>
    <x v="86"/>
    <x v="2"/>
    <x v="5"/>
    <m/>
    <s v="YD"/>
    <x v="0"/>
    <m/>
    <m/>
    <m/>
    <m/>
    <m/>
    <x v="205"/>
    <x v="0"/>
    <x v="212"/>
    <x v="0"/>
    <m/>
    <m/>
    <m/>
    <m/>
    <m/>
    <m/>
    <m/>
  </r>
  <r>
    <n v="1530"/>
    <x v="0"/>
    <m/>
    <s v="F1VHS1653"/>
    <x v="0"/>
    <n v="1000"/>
    <n v="1205622"/>
    <x v="1"/>
    <x v="1"/>
    <x v="0"/>
    <x v="1"/>
    <x v="1"/>
    <x v="86"/>
    <x v="2"/>
    <x v="5"/>
    <m/>
    <s v="YD"/>
    <x v="0"/>
    <m/>
    <m/>
    <m/>
    <m/>
    <m/>
    <x v="205"/>
    <x v="0"/>
    <x v="212"/>
    <x v="0"/>
    <m/>
    <m/>
    <m/>
    <m/>
    <m/>
    <m/>
    <m/>
  </r>
  <r>
    <n v="1531"/>
    <x v="0"/>
    <m/>
    <s v="F1VHS1997"/>
    <x v="0"/>
    <n v="3000"/>
    <n v="1202338"/>
    <x v="2"/>
    <x v="2"/>
    <x v="0"/>
    <x v="1"/>
    <x v="6"/>
    <x v="160"/>
    <x v="25"/>
    <x v="41"/>
    <m/>
    <s v="YD"/>
    <x v="0"/>
    <m/>
    <m/>
    <m/>
    <m/>
    <m/>
    <x v="148"/>
    <x v="0"/>
    <x v="216"/>
    <x v="0"/>
    <m/>
    <m/>
    <m/>
    <m/>
    <m/>
    <m/>
    <m/>
  </r>
  <r>
    <n v="1532"/>
    <x v="0"/>
    <m/>
    <s v="F1VHS1997"/>
    <x v="0"/>
    <n v="5000"/>
    <n v="1202338"/>
    <x v="2"/>
    <x v="2"/>
    <x v="0"/>
    <x v="1"/>
    <x v="6"/>
    <x v="160"/>
    <x v="25"/>
    <x v="41"/>
    <m/>
    <s v="YD"/>
    <x v="0"/>
    <m/>
    <m/>
    <m/>
    <m/>
    <m/>
    <x v="148"/>
    <x v="0"/>
    <x v="216"/>
    <x v="0"/>
    <m/>
    <m/>
    <m/>
    <m/>
    <m/>
    <m/>
    <m/>
  </r>
  <r>
    <n v="1533"/>
    <x v="0"/>
    <m/>
    <s v="F313VHS4967"/>
    <x v="0"/>
    <n v="6000"/>
    <n v="1202338"/>
    <x v="2"/>
    <x v="2"/>
    <x v="0"/>
    <x v="1"/>
    <x v="112"/>
    <x v="166"/>
    <x v="7"/>
    <x v="22"/>
    <m/>
    <s v="YD"/>
    <x v="0"/>
    <m/>
    <m/>
    <m/>
    <m/>
    <m/>
    <x v="215"/>
    <x v="0"/>
    <x v="223"/>
    <x v="0"/>
    <m/>
    <m/>
    <m/>
    <m/>
    <m/>
    <m/>
    <m/>
  </r>
  <r>
    <n v="1534"/>
    <x v="0"/>
    <m/>
    <s v="F313VHS4967"/>
    <x v="0"/>
    <n v="7000"/>
    <n v="1202338"/>
    <x v="2"/>
    <x v="2"/>
    <x v="0"/>
    <x v="1"/>
    <x v="112"/>
    <x v="166"/>
    <x v="7"/>
    <x v="22"/>
    <m/>
    <s v="Solid"/>
    <x v="1"/>
    <m/>
    <m/>
    <m/>
    <m/>
    <m/>
    <x v="215"/>
    <x v="0"/>
    <x v="254"/>
    <x v="0"/>
    <m/>
    <m/>
    <m/>
    <m/>
    <m/>
    <m/>
    <m/>
  </r>
  <r>
    <n v="1535"/>
    <x v="0"/>
    <m/>
    <s v="F313VHS4969"/>
    <x v="0"/>
    <n v="2000"/>
    <n v="1205622"/>
    <x v="1"/>
    <x v="1"/>
    <x v="0"/>
    <x v="1"/>
    <x v="112"/>
    <x v="169"/>
    <x v="14"/>
    <x v="5"/>
    <m/>
    <s v="YD"/>
    <x v="0"/>
    <m/>
    <m/>
    <m/>
    <m/>
    <m/>
    <x v="218"/>
    <x v="0"/>
    <x v="226"/>
    <x v="0"/>
    <m/>
    <m/>
    <m/>
    <m/>
    <m/>
    <m/>
    <m/>
  </r>
  <r>
    <n v="1536"/>
    <x v="0"/>
    <m/>
    <s v="F313VHS4970"/>
    <x v="0"/>
    <n v="1000"/>
    <n v="1205622"/>
    <x v="1"/>
    <x v="1"/>
    <x v="0"/>
    <x v="1"/>
    <x v="112"/>
    <x v="169"/>
    <x v="14"/>
    <x v="5"/>
    <m/>
    <s v="YD"/>
    <x v="0"/>
    <m/>
    <m/>
    <m/>
    <m/>
    <m/>
    <x v="218"/>
    <x v="0"/>
    <x v="226"/>
    <x v="0"/>
    <m/>
    <m/>
    <m/>
    <m/>
    <m/>
    <m/>
    <m/>
  </r>
  <r>
    <n v="1537"/>
    <x v="0"/>
    <m/>
    <s v="F313VHS4970"/>
    <x v="0"/>
    <n v="1000"/>
    <n v="1205622"/>
    <x v="1"/>
    <x v="1"/>
    <x v="0"/>
    <x v="1"/>
    <x v="112"/>
    <x v="169"/>
    <x v="14"/>
    <x v="5"/>
    <m/>
    <s v="YD"/>
    <x v="0"/>
    <m/>
    <m/>
    <m/>
    <m/>
    <m/>
    <x v="218"/>
    <x v="0"/>
    <x v="226"/>
    <x v="0"/>
    <m/>
    <m/>
    <m/>
    <m/>
    <m/>
    <m/>
    <m/>
  </r>
  <r>
    <n v="1538"/>
    <x v="0"/>
    <m/>
    <s v="F313VHS4971"/>
    <x v="0"/>
    <n v="1000"/>
    <n v="1205622"/>
    <x v="1"/>
    <x v="1"/>
    <x v="0"/>
    <x v="1"/>
    <x v="112"/>
    <x v="169"/>
    <x v="2"/>
    <x v="5"/>
    <m/>
    <s v="YD"/>
    <x v="0"/>
    <m/>
    <m/>
    <m/>
    <m/>
    <m/>
    <x v="219"/>
    <x v="0"/>
    <x v="227"/>
    <x v="0"/>
    <m/>
    <m/>
    <m/>
    <m/>
    <m/>
    <m/>
    <m/>
  </r>
  <r>
    <n v="1539"/>
    <x v="0"/>
    <m/>
    <s v="F313VHS4971"/>
    <x v="0"/>
    <n v="1000"/>
    <n v="1205622"/>
    <x v="1"/>
    <x v="1"/>
    <x v="0"/>
    <x v="1"/>
    <x v="112"/>
    <x v="169"/>
    <x v="2"/>
    <x v="5"/>
    <m/>
    <s v="YD"/>
    <x v="0"/>
    <m/>
    <m/>
    <m/>
    <m/>
    <m/>
    <x v="219"/>
    <x v="0"/>
    <x v="227"/>
    <x v="0"/>
    <m/>
    <m/>
    <m/>
    <m/>
    <m/>
    <m/>
    <m/>
  </r>
  <r>
    <n v="1540"/>
    <x v="0"/>
    <m/>
    <s v="F319VHSH4253"/>
    <x v="0"/>
    <n v="1000"/>
    <n v="1205622"/>
    <x v="1"/>
    <x v="1"/>
    <x v="0"/>
    <x v="1"/>
    <x v="5"/>
    <x v="168"/>
    <x v="2"/>
    <x v="4"/>
    <m/>
    <s v="YD"/>
    <x v="0"/>
    <m/>
    <m/>
    <m/>
    <m/>
    <m/>
    <x v="217"/>
    <x v="0"/>
    <x v="225"/>
    <x v="0"/>
    <m/>
    <m/>
    <m/>
    <m/>
    <m/>
    <m/>
    <m/>
  </r>
  <r>
    <n v="1541"/>
    <x v="0"/>
    <m/>
    <s v="F319VHSH4253"/>
    <x v="0"/>
    <n v="1000"/>
    <n v="1205622"/>
    <x v="1"/>
    <x v="1"/>
    <x v="0"/>
    <x v="1"/>
    <x v="5"/>
    <x v="168"/>
    <x v="2"/>
    <x v="4"/>
    <m/>
    <s v="YD"/>
    <x v="0"/>
    <m/>
    <m/>
    <m/>
    <m/>
    <m/>
    <x v="217"/>
    <x v="0"/>
    <x v="225"/>
    <x v="0"/>
    <m/>
    <m/>
    <m/>
    <m/>
    <m/>
    <m/>
    <m/>
  </r>
  <r>
    <n v="1542"/>
    <x v="0"/>
    <m/>
    <s v="F324VHSH5918"/>
    <x v="0"/>
    <n v="1650"/>
    <n v="1205622"/>
    <x v="1"/>
    <x v="1"/>
    <x v="0"/>
    <x v="1"/>
    <x v="19"/>
    <x v="182"/>
    <x v="2"/>
    <x v="22"/>
    <m/>
    <s v="YD"/>
    <x v="0"/>
    <m/>
    <m/>
    <m/>
    <m/>
    <m/>
    <x v="241"/>
    <x v="0"/>
    <x v="257"/>
    <x v="0"/>
    <m/>
    <m/>
    <m/>
    <m/>
    <m/>
    <m/>
    <m/>
  </r>
  <r>
    <n v="1543"/>
    <x v="0"/>
    <m/>
    <s v="F1VHS04000"/>
    <x v="0"/>
    <n v="1000"/>
    <n v="1204046"/>
    <x v="23"/>
    <x v="23"/>
    <x v="1"/>
    <x v="16"/>
    <x v="1"/>
    <x v="110"/>
    <x v="7"/>
    <x v="2"/>
    <m/>
    <s v="Solid"/>
    <x v="1"/>
    <m/>
    <m/>
    <m/>
    <m/>
    <m/>
    <x v="202"/>
    <x v="0"/>
    <x v="209"/>
    <x v="0"/>
    <m/>
    <m/>
    <m/>
    <m/>
    <m/>
    <m/>
    <m/>
  </r>
  <r>
    <n v="1544"/>
    <x v="0"/>
    <m/>
    <s v="FA1VHSH117"/>
    <x v="0"/>
    <n v="1000"/>
    <n v="1200119"/>
    <x v="32"/>
    <x v="32"/>
    <x v="0"/>
    <x v="31"/>
    <x v="113"/>
    <x v="136"/>
    <x v="7"/>
    <x v="2"/>
    <m/>
    <s v="Solid"/>
    <x v="1"/>
    <m/>
    <m/>
    <m/>
    <m/>
    <m/>
    <x v="212"/>
    <x v="0"/>
    <x v="220"/>
    <x v="0"/>
    <m/>
    <m/>
    <m/>
    <m/>
    <m/>
    <m/>
    <m/>
  </r>
  <r>
    <n v="1545"/>
    <x v="0"/>
    <m/>
    <s v="F1VHS04444"/>
    <x v="0"/>
    <n v="5000"/>
    <n v="1205622"/>
    <x v="1"/>
    <x v="1"/>
    <x v="0"/>
    <x v="1"/>
    <x v="1"/>
    <x v="161"/>
    <x v="2"/>
    <x v="41"/>
    <m/>
    <s v="YD"/>
    <x v="0"/>
    <m/>
    <m/>
    <m/>
    <m/>
    <m/>
    <x v="224"/>
    <x v="0"/>
    <x v="255"/>
    <x v="0"/>
    <m/>
    <m/>
    <m/>
    <m/>
    <m/>
    <m/>
    <m/>
  </r>
  <r>
    <n v="1546"/>
    <x v="0"/>
    <m/>
    <s v="F1VHS04444"/>
    <x v="0"/>
    <n v="1000"/>
    <n v="1205622"/>
    <x v="1"/>
    <x v="1"/>
    <x v="0"/>
    <x v="1"/>
    <x v="1"/>
    <x v="161"/>
    <x v="2"/>
    <x v="41"/>
    <m/>
    <s v="YD"/>
    <x v="0"/>
    <m/>
    <m/>
    <m/>
    <m/>
    <m/>
    <x v="224"/>
    <x v="0"/>
    <x v="255"/>
    <x v="0"/>
    <m/>
    <m/>
    <m/>
    <m/>
    <m/>
    <m/>
    <m/>
  </r>
  <r>
    <n v="1547"/>
    <x v="0"/>
    <m/>
    <s v="F1VHS02617"/>
    <x v="0"/>
    <n v="2000"/>
    <n v="1205622"/>
    <x v="1"/>
    <x v="1"/>
    <x v="0"/>
    <x v="1"/>
    <x v="19"/>
    <x v="91"/>
    <x v="1"/>
    <x v="3"/>
    <m/>
    <s v="YD"/>
    <x v="0"/>
    <m/>
    <m/>
    <m/>
    <m/>
    <m/>
    <x v="208"/>
    <x v="0"/>
    <x v="215"/>
    <x v="0"/>
    <m/>
    <m/>
    <m/>
    <m/>
    <m/>
    <m/>
    <m/>
  </r>
  <r>
    <n v="1548"/>
    <x v="0"/>
    <m/>
    <s v="F1VHS02945"/>
    <x v="0"/>
    <n v="3000"/>
    <n v="1205622"/>
    <x v="1"/>
    <x v="1"/>
    <x v="0"/>
    <x v="1"/>
    <x v="1"/>
    <x v="86"/>
    <x v="2"/>
    <x v="5"/>
    <m/>
    <s v="YD"/>
    <x v="0"/>
    <m/>
    <m/>
    <m/>
    <m/>
    <m/>
    <x v="205"/>
    <x v="0"/>
    <x v="212"/>
    <x v="0"/>
    <m/>
    <m/>
    <m/>
    <m/>
    <m/>
    <m/>
    <m/>
  </r>
  <r>
    <n v="1549"/>
    <x v="0"/>
    <m/>
    <s v="F1VHS04023"/>
    <x v="0"/>
    <n v="2000"/>
    <n v="1205622"/>
    <x v="1"/>
    <x v="1"/>
    <x v="0"/>
    <x v="1"/>
    <x v="112"/>
    <x v="155"/>
    <x v="2"/>
    <x v="1"/>
    <m/>
    <s v="YD"/>
    <x v="0"/>
    <m/>
    <m/>
    <m/>
    <m/>
    <m/>
    <x v="207"/>
    <x v="0"/>
    <x v="214"/>
    <x v="0"/>
    <m/>
    <m/>
    <m/>
    <m/>
    <m/>
    <m/>
    <m/>
  </r>
  <r>
    <n v="1550"/>
    <x v="0"/>
    <m/>
    <s v="F1VHS04443"/>
    <x v="0"/>
    <n v="1000"/>
    <n v="1205622"/>
    <x v="1"/>
    <x v="1"/>
    <x v="0"/>
    <x v="1"/>
    <x v="1"/>
    <x v="161"/>
    <x v="2"/>
    <x v="5"/>
    <m/>
    <s v="YD"/>
    <x v="0"/>
    <m/>
    <m/>
    <m/>
    <m/>
    <m/>
    <x v="47"/>
    <x v="0"/>
    <x v="48"/>
    <x v="0"/>
    <m/>
    <m/>
    <m/>
    <m/>
    <m/>
    <m/>
    <m/>
  </r>
  <r>
    <n v="1551"/>
    <x v="0"/>
    <m/>
    <s v="F1VHS1653"/>
    <x v="0"/>
    <n v="1000"/>
    <n v="1205622"/>
    <x v="1"/>
    <x v="1"/>
    <x v="0"/>
    <x v="1"/>
    <x v="1"/>
    <x v="86"/>
    <x v="2"/>
    <x v="5"/>
    <m/>
    <s v="YD"/>
    <x v="0"/>
    <m/>
    <m/>
    <m/>
    <m/>
    <m/>
    <x v="205"/>
    <x v="0"/>
    <x v="212"/>
    <x v="0"/>
    <m/>
    <m/>
    <m/>
    <m/>
    <m/>
    <m/>
    <m/>
  </r>
  <r>
    <n v="1552"/>
    <x v="0"/>
    <m/>
    <s v="F1VHS1997"/>
    <x v="0"/>
    <n v="6000"/>
    <n v="1202338"/>
    <x v="2"/>
    <x v="2"/>
    <x v="0"/>
    <x v="1"/>
    <x v="6"/>
    <x v="160"/>
    <x v="25"/>
    <x v="41"/>
    <m/>
    <s v="YD"/>
    <x v="0"/>
    <m/>
    <m/>
    <m/>
    <m/>
    <m/>
    <x v="148"/>
    <x v="0"/>
    <x v="216"/>
    <x v="0"/>
    <m/>
    <m/>
    <m/>
    <m/>
    <m/>
    <m/>
    <m/>
  </r>
  <r>
    <n v="1553"/>
    <x v="0"/>
    <m/>
    <s v="F313VHS4969"/>
    <x v="0"/>
    <n v="2000"/>
    <n v="1205622"/>
    <x v="1"/>
    <x v="1"/>
    <x v="0"/>
    <x v="1"/>
    <x v="112"/>
    <x v="169"/>
    <x v="14"/>
    <x v="5"/>
    <m/>
    <s v="YD"/>
    <x v="0"/>
    <m/>
    <m/>
    <m/>
    <m/>
    <m/>
    <x v="218"/>
    <x v="0"/>
    <x v="226"/>
    <x v="0"/>
    <m/>
    <m/>
    <m/>
    <m/>
    <m/>
    <m/>
    <m/>
  </r>
  <r>
    <n v="1554"/>
    <x v="0"/>
    <m/>
    <s v="F313VHS4970"/>
    <x v="0"/>
    <n v="1000"/>
    <n v="1205622"/>
    <x v="1"/>
    <x v="1"/>
    <x v="0"/>
    <x v="1"/>
    <x v="112"/>
    <x v="169"/>
    <x v="14"/>
    <x v="5"/>
    <m/>
    <s v="YD"/>
    <x v="0"/>
    <m/>
    <m/>
    <m/>
    <m/>
    <m/>
    <x v="218"/>
    <x v="0"/>
    <x v="226"/>
    <x v="0"/>
    <m/>
    <m/>
    <m/>
    <m/>
    <m/>
    <m/>
    <m/>
  </r>
  <r>
    <n v="1555"/>
    <x v="0"/>
    <m/>
    <s v="F313VHS4971"/>
    <x v="0"/>
    <n v="1000"/>
    <n v="1205622"/>
    <x v="1"/>
    <x v="1"/>
    <x v="0"/>
    <x v="1"/>
    <x v="112"/>
    <x v="169"/>
    <x v="2"/>
    <x v="5"/>
    <m/>
    <s v="YD"/>
    <x v="0"/>
    <m/>
    <m/>
    <m/>
    <m/>
    <m/>
    <x v="219"/>
    <x v="0"/>
    <x v="227"/>
    <x v="0"/>
    <m/>
    <m/>
    <m/>
    <m/>
    <m/>
    <m/>
    <m/>
  </r>
  <r>
    <n v="1556"/>
    <x v="0"/>
    <m/>
    <s v="FA1VDSH001"/>
    <x v="0"/>
    <n v="2000"/>
    <n v="1202368"/>
    <x v="33"/>
    <x v="33"/>
    <x v="0"/>
    <x v="86"/>
    <x v="115"/>
    <x v="165"/>
    <x v="8"/>
    <x v="2"/>
    <m/>
    <s v="Solid"/>
    <x v="1"/>
    <m/>
    <m/>
    <m/>
    <m/>
    <m/>
    <x v="214"/>
    <x v="0"/>
    <x v="222"/>
    <x v="0"/>
    <m/>
    <m/>
    <m/>
    <m/>
    <m/>
    <m/>
    <m/>
  </r>
  <r>
    <n v="1557"/>
    <x v="0"/>
    <m/>
    <s v="FA1VDSH001"/>
    <x v="0"/>
    <n v="2000"/>
    <n v="1202368"/>
    <x v="33"/>
    <x v="33"/>
    <x v="0"/>
    <x v="86"/>
    <x v="115"/>
    <x v="165"/>
    <x v="8"/>
    <x v="2"/>
    <m/>
    <s v="Solid"/>
    <x v="1"/>
    <m/>
    <m/>
    <m/>
    <m/>
    <m/>
    <x v="214"/>
    <x v="0"/>
    <x v="222"/>
    <x v="0"/>
    <m/>
    <m/>
    <m/>
    <m/>
    <m/>
    <m/>
    <m/>
  </r>
  <r>
    <n v="1558"/>
    <x v="0"/>
    <m/>
    <s v="FA1VDSH002"/>
    <x v="0"/>
    <n v="2000"/>
    <n v="1202368"/>
    <x v="33"/>
    <x v="33"/>
    <x v="0"/>
    <x v="86"/>
    <x v="115"/>
    <x v="165"/>
    <x v="8"/>
    <x v="2"/>
    <m/>
    <s v="Solid"/>
    <x v="1"/>
    <m/>
    <m/>
    <m/>
    <m/>
    <m/>
    <x v="214"/>
    <x v="0"/>
    <x v="222"/>
    <x v="0"/>
    <m/>
    <m/>
    <m/>
    <m/>
    <m/>
    <m/>
    <m/>
  </r>
  <r>
    <n v="1559"/>
    <x v="0"/>
    <m/>
    <s v="FA1VDSH002"/>
    <x v="0"/>
    <n v="3000"/>
    <n v="1202368"/>
    <x v="33"/>
    <x v="33"/>
    <x v="0"/>
    <x v="86"/>
    <x v="115"/>
    <x v="165"/>
    <x v="8"/>
    <x v="2"/>
    <m/>
    <s v="Solid"/>
    <x v="1"/>
    <m/>
    <m/>
    <m/>
    <m/>
    <m/>
    <x v="214"/>
    <x v="0"/>
    <x v="222"/>
    <x v="0"/>
    <m/>
    <m/>
    <m/>
    <m/>
    <m/>
    <m/>
    <m/>
  </r>
  <r>
    <n v="1560"/>
    <x v="0"/>
    <m/>
    <s v="FA1VDSH003"/>
    <x v="0"/>
    <n v="1000"/>
    <n v="1202368"/>
    <x v="33"/>
    <x v="33"/>
    <x v="0"/>
    <x v="86"/>
    <x v="115"/>
    <x v="165"/>
    <x v="8"/>
    <x v="2"/>
    <m/>
    <s v="Solid"/>
    <x v="1"/>
    <m/>
    <m/>
    <m/>
    <m/>
    <m/>
    <x v="214"/>
    <x v="0"/>
    <x v="222"/>
    <x v="0"/>
    <m/>
    <m/>
    <m/>
    <m/>
    <m/>
    <m/>
    <m/>
  </r>
  <r>
    <n v="1561"/>
    <x v="0"/>
    <m/>
    <s v="FA1VDSH004"/>
    <x v="0"/>
    <n v="2000"/>
    <n v="1202368"/>
    <x v="33"/>
    <x v="33"/>
    <x v="0"/>
    <x v="86"/>
    <x v="115"/>
    <x v="165"/>
    <x v="8"/>
    <x v="2"/>
    <m/>
    <s v="Solid"/>
    <x v="1"/>
    <m/>
    <m/>
    <m/>
    <m/>
    <m/>
    <x v="214"/>
    <x v="0"/>
    <x v="222"/>
    <x v="0"/>
    <m/>
    <m/>
    <m/>
    <m/>
    <m/>
    <m/>
    <m/>
  </r>
  <r>
    <n v="1562"/>
    <x v="0"/>
    <m/>
    <s v="FA1VDSH004"/>
    <x v="0"/>
    <n v="2000"/>
    <n v="1202368"/>
    <x v="33"/>
    <x v="33"/>
    <x v="0"/>
    <x v="86"/>
    <x v="115"/>
    <x v="165"/>
    <x v="8"/>
    <x v="2"/>
    <m/>
    <s v="Solid"/>
    <x v="1"/>
    <m/>
    <m/>
    <m/>
    <m/>
    <m/>
    <x v="214"/>
    <x v="0"/>
    <x v="222"/>
    <x v="0"/>
    <m/>
    <m/>
    <m/>
    <m/>
    <m/>
    <m/>
    <m/>
  </r>
  <r>
    <n v="1563"/>
    <x v="0"/>
    <m/>
    <s v="FA1VDSH005"/>
    <x v="0"/>
    <n v="2000"/>
    <n v="1202368"/>
    <x v="33"/>
    <x v="33"/>
    <x v="0"/>
    <x v="86"/>
    <x v="115"/>
    <x v="165"/>
    <x v="8"/>
    <x v="2"/>
    <m/>
    <s v="Solid"/>
    <x v="1"/>
    <m/>
    <m/>
    <m/>
    <m/>
    <m/>
    <x v="214"/>
    <x v="0"/>
    <x v="222"/>
    <x v="0"/>
    <m/>
    <m/>
    <m/>
    <m/>
    <m/>
    <m/>
    <m/>
  </r>
  <r>
    <n v="1564"/>
    <x v="0"/>
    <m/>
    <s v="FA1VDSH007"/>
    <x v="0"/>
    <n v="3000"/>
    <n v="1200094"/>
    <x v="25"/>
    <x v="25"/>
    <x v="1"/>
    <x v="1"/>
    <x v="6"/>
    <x v="158"/>
    <x v="20"/>
    <x v="2"/>
    <m/>
    <s v="Dyed"/>
    <x v="1"/>
    <m/>
    <m/>
    <m/>
    <m/>
    <m/>
    <x v="204"/>
    <x v="0"/>
    <x v="211"/>
    <x v="0"/>
    <m/>
    <m/>
    <m/>
    <m/>
    <m/>
    <m/>
    <m/>
  </r>
  <r>
    <n v="1565"/>
    <x v="0"/>
    <m/>
    <s v="F1VHS02945"/>
    <x v="0"/>
    <n v="1000"/>
    <n v="1205855"/>
    <x v="36"/>
    <x v="36"/>
    <x v="1"/>
    <x v="1"/>
    <x v="1"/>
    <x v="86"/>
    <x v="2"/>
    <x v="41"/>
    <m/>
    <s v="DOBBY6 WHITE"/>
    <x v="4"/>
    <m/>
    <m/>
    <m/>
    <m/>
    <m/>
    <x v="242"/>
    <x v="0"/>
    <x v="258"/>
    <x v="0"/>
    <m/>
    <m/>
    <m/>
    <m/>
    <m/>
    <m/>
    <m/>
  </r>
  <r>
    <n v="1566"/>
    <x v="0"/>
    <m/>
    <s v="F520VHSH3636"/>
    <x v="0"/>
    <n v="2000"/>
    <n v="1205855"/>
    <x v="36"/>
    <x v="36"/>
    <x v="1"/>
    <x v="1"/>
    <x v="1"/>
    <x v="47"/>
    <x v="20"/>
    <x v="2"/>
    <m/>
    <s v="SATIN6 PRINT"/>
    <x v="3"/>
    <m/>
    <m/>
    <m/>
    <m/>
    <m/>
    <x v="59"/>
    <x v="0"/>
    <x v="61"/>
    <x v="0"/>
    <m/>
    <m/>
    <m/>
    <m/>
    <m/>
    <m/>
    <m/>
  </r>
  <r>
    <n v="1567"/>
    <x v="0"/>
    <m/>
    <s v="F520VHSH3636"/>
    <x v="0"/>
    <n v="2000"/>
    <n v="1205667"/>
    <x v="37"/>
    <x v="37"/>
    <x v="1"/>
    <x v="1"/>
    <x v="1"/>
    <x v="125"/>
    <x v="8"/>
    <x v="2"/>
    <m/>
    <s v="Print"/>
    <x v="3"/>
    <m/>
    <m/>
    <m/>
    <m/>
    <m/>
    <x v="243"/>
    <x v="0"/>
    <x v="259"/>
    <x v="0"/>
    <m/>
    <m/>
    <m/>
    <m/>
    <m/>
    <m/>
    <m/>
  </r>
  <r>
    <n v="1568"/>
    <x v="0"/>
    <m/>
    <s v="F1VHS02615"/>
    <x v="0"/>
    <n v="1000"/>
    <n v="1208751"/>
    <x v="34"/>
    <x v="34"/>
    <x v="0"/>
    <x v="1"/>
    <x v="19"/>
    <x v="91"/>
    <x v="7"/>
    <x v="3"/>
    <m/>
    <s v="YD"/>
    <x v="0"/>
    <m/>
    <m/>
    <m/>
    <m/>
    <m/>
    <x v="208"/>
    <x v="0"/>
    <x v="215"/>
    <x v="0"/>
    <m/>
    <m/>
    <m/>
    <m/>
    <m/>
    <m/>
    <m/>
  </r>
  <r>
    <n v="1569"/>
    <x v="0"/>
    <m/>
    <s v="F1VHS02640"/>
    <x v="0"/>
    <n v="1000"/>
    <n v="1208751"/>
    <x v="34"/>
    <x v="34"/>
    <x v="0"/>
    <x v="1"/>
    <x v="19"/>
    <x v="91"/>
    <x v="1"/>
    <x v="3"/>
    <m/>
    <s v="YD"/>
    <x v="0"/>
    <m/>
    <m/>
    <m/>
    <m/>
    <m/>
    <x v="208"/>
    <x v="0"/>
    <x v="215"/>
    <x v="0"/>
    <m/>
    <m/>
    <m/>
    <m/>
    <m/>
    <m/>
    <m/>
  </r>
  <r>
    <n v="1570"/>
    <x v="0"/>
    <m/>
    <s v="F1VHS02950"/>
    <x v="0"/>
    <n v="1000"/>
    <n v="1208751"/>
    <x v="34"/>
    <x v="34"/>
    <x v="0"/>
    <x v="1"/>
    <x v="19"/>
    <x v="119"/>
    <x v="14"/>
    <x v="3"/>
    <m/>
    <s v="YD"/>
    <x v="0"/>
    <m/>
    <m/>
    <m/>
    <m/>
    <m/>
    <x v="221"/>
    <x v="0"/>
    <x v="229"/>
    <x v="0"/>
    <m/>
    <m/>
    <m/>
    <m/>
    <m/>
    <m/>
    <m/>
  </r>
  <r>
    <n v="1571"/>
    <x v="0"/>
    <m/>
    <s v="F1VHS02950"/>
    <x v="0"/>
    <n v="2000"/>
    <n v="1208751"/>
    <x v="34"/>
    <x v="34"/>
    <x v="0"/>
    <x v="1"/>
    <x v="19"/>
    <x v="119"/>
    <x v="14"/>
    <x v="3"/>
    <m/>
    <s v="YD"/>
    <x v="0"/>
    <m/>
    <m/>
    <m/>
    <m/>
    <m/>
    <x v="221"/>
    <x v="0"/>
    <x v="229"/>
    <x v="0"/>
    <m/>
    <m/>
    <m/>
    <m/>
    <m/>
    <m/>
    <m/>
  </r>
  <r>
    <n v="1572"/>
    <x v="0"/>
    <m/>
    <s v="F1VHS03940"/>
    <x v="0"/>
    <n v="1000"/>
    <n v="1205622"/>
    <x v="1"/>
    <x v="1"/>
    <x v="0"/>
    <x v="1"/>
    <x v="1"/>
    <x v="159"/>
    <x v="2"/>
    <x v="1"/>
    <m/>
    <s v="YD"/>
    <x v="0"/>
    <m/>
    <m/>
    <m/>
    <m/>
    <m/>
    <x v="206"/>
    <x v="0"/>
    <x v="213"/>
    <x v="0"/>
    <m/>
    <m/>
    <m/>
    <m/>
    <m/>
    <m/>
    <m/>
  </r>
  <r>
    <n v="1573"/>
    <x v="0"/>
    <m/>
    <s v="F1VHS03956"/>
    <x v="0"/>
    <n v="1000"/>
    <n v="1205622"/>
    <x v="1"/>
    <x v="1"/>
    <x v="0"/>
    <x v="1"/>
    <x v="1"/>
    <x v="159"/>
    <x v="2"/>
    <x v="1"/>
    <m/>
    <s v="YD"/>
    <x v="0"/>
    <m/>
    <m/>
    <m/>
    <m/>
    <m/>
    <x v="206"/>
    <x v="0"/>
    <x v="213"/>
    <x v="0"/>
    <m/>
    <m/>
    <m/>
    <m/>
    <m/>
    <m/>
    <m/>
  </r>
  <r>
    <n v="1574"/>
    <x v="0"/>
    <m/>
    <s v="F1VHS03962"/>
    <x v="0"/>
    <n v="1000"/>
    <n v="1208751"/>
    <x v="34"/>
    <x v="34"/>
    <x v="0"/>
    <x v="1"/>
    <x v="1"/>
    <x v="162"/>
    <x v="2"/>
    <x v="22"/>
    <m/>
    <s v="YD"/>
    <x v="0"/>
    <m/>
    <m/>
    <m/>
    <m/>
    <m/>
    <x v="236"/>
    <x v="0"/>
    <x v="248"/>
    <x v="0"/>
    <m/>
    <m/>
    <m/>
    <m/>
    <m/>
    <m/>
    <m/>
  </r>
  <r>
    <n v="1575"/>
    <x v="0"/>
    <m/>
    <s v="F1VHS04443"/>
    <x v="0"/>
    <n v="1000"/>
    <n v="1205622"/>
    <x v="1"/>
    <x v="1"/>
    <x v="0"/>
    <x v="1"/>
    <x v="1"/>
    <x v="161"/>
    <x v="2"/>
    <x v="5"/>
    <m/>
    <s v="YD"/>
    <x v="0"/>
    <m/>
    <m/>
    <m/>
    <m/>
    <m/>
    <x v="47"/>
    <x v="0"/>
    <x v="48"/>
    <x v="0"/>
    <m/>
    <m/>
    <m/>
    <m/>
    <m/>
    <m/>
    <m/>
  </r>
  <r>
    <n v="1576"/>
    <x v="0"/>
    <m/>
    <s v="F1VHS04444"/>
    <x v="0"/>
    <n v="1000"/>
    <n v="1205622"/>
    <x v="1"/>
    <x v="1"/>
    <x v="0"/>
    <x v="1"/>
    <x v="1"/>
    <x v="161"/>
    <x v="2"/>
    <x v="41"/>
    <m/>
    <s v="YD"/>
    <x v="0"/>
    <m/>
    <m/>
    <m/>
    <m/>
    <m/>
    <x v="224"/>
    <x v="0"/>
    <x v="255"/>
    <x v="0"/>
    <m/>
    <m/>
    <m/>
    <m/>
    <m/>
    <m/>
    <m/>
  </r>
  <r>
    <n v="1577"/>
    <x v="0"/>
    <m/>
    <s v="F1VHS0632"/>
    <x v="0"/>
    <n v="1000"/>
    <n v="1205622"/>
    <x v="1"/>
    <x v="1"/>
    <x v="0"/>
    <x v="1"/>
    <x v="1"/>
    <x v="167"/>
    <x v="26"/>
    <x v="3"/>
    <m/>
    <s v="YD"/>
    <x v="0"/>
    <m/>
    <m/>
    <m/>
    <m/>
    <m/>
    <x v="216"/>
    <x v="0"/>
    <x v="224"/>
    <x v="0"/>
    <m/>
    <m/>
    <m/>
    <m/>
    <m/>
    <m/>
    <m/>
  </r>
  <r>
    <n v="1578"/>
    <x v="0"/>
    <m/>
    <s v="F1VHS1653"/>
    <x v="0"/>
    <n v="1000"/>
    <n v="1205622"/>
    <x v="1"/>
    <x v="1"/>
    <x v="0"/>
    <x v="1"/>
    <x v="1"/>
    <x v="86"/>
    <x v="2"/>
    <x v="5"/>
    <m/>
    <s v="YD"/>
    <x v="0"/>
    <m/>
    <m/>
    <m/>
    <m/>
    <m/>
    <x v="205"/>
    <x v="0"/>
    <x v="212"/>
    <x v="0"/>
    <m/>
    <m/>
    <m/>
    <m/>
    <m/>
    <m/>
    <m/>
  </r>
  <r>
    <n v="1579"/>
    <x v="0"/>
    <m/>
    <s v="F1VHS1653"/>
    <x v="0"/>
    <n v="2000"/>
    <n v="1205622"/>
    <x v="1"/>
    <x v="1"/>
    <x v="0"/>
    <x v="1"/>
    <x v="1"/>
    <x v="86"/>
    <x v="2"/>
    <x v="5"/>
    <m/>
    <s v="YD"/>
    <x v="0"/>
    <m/>
    <m/>
    <m/>
    <m/>
    <m/>
    <x v="205"/>
    <x v="0"/>
    <x v="212"/>
    <x v="0"/>
    <m/>
    <m/>
    <m/>
    <m/>
    <m/>
    <m/>
    <m/>
  </r>
  <r>
    <n v="1580"/>
    <x v="0"/>
    <m/>
    <s v="F1VHS1997"/>
    <x v="0"/>
    <n v="3000"/>
    <n v="1202338"/>
    <x v="2"/>
    <x v="2"/>
    <x v="0"/>
    <x v="1"/>
    <x v="6"/>
    <x v="160"/>
    <x v="25"/>
    <x v="41"/>
    <m/>
    <s v="YD"/>
    <x v="0"/>
    <m/>
    <m/>
    <m/>
    <m/>
    <m/>
    <x v="148"/>
    <x v="0"/>
    <x v="216"/>
    <x v="0"/>
    <m/>
    <m/>
    <m/>
    <m/>
    <m/>
    <m/>
    <m/>
  </r>
  <r>
    <n v="1581"/>
    <x v="0"/>
    <m/>
    <s v="F313VHS4967"/>
    <x v="0"/>
    <n v="8000"/>
    <n v="1202338"/>
    <x v="2"/>
    <x v="2"/>
    <x v="0"/>
    <x v="1"/>
    <x v="112"/>
    <x v="166"/>
    <x v="7"/>
    <x v="22"/>
    <m/>
    <s v="Solid"/>
    <x v="1"/>
    <m/>
    <m/>
    <m/>
    <m/>
    <m/>
    <x v="215"/>
    <x v="0"/>
    <x v="254"/>
    <x v="0"/>
    <m/>
    <m/>
    <m/>
    <m/>
    <m/>
    <m/>
    <m/>
  </r>
  <r>
    <n v="1582"/>
    <x v="0"/>
    <m/>
    <s v="F313VHS4967"/>
    <x v="0"/>
    <n v="8000"/>
    <n v="1202338"/>
    <x v="2"/>
    <x v="2"/>
    <x v="0"/>
    <x v="1"/>
    <x v="112"/>
    <x v="166"/>
    <x v="7"/>
    <x v="22"/>
    <m/>
    <s v="Solid"/>
    <x v="1"/>
    <m/>
    <m/>
    <m/>
    <m/>
    <m/>
    <x v="215"/>
    <x v="0"/>
    <x v="254"/>
    <x v="0"/>
    <m/>
    <m/>
    <m/>
    <m/>
    <m/>
    <m/>
    <m/>
  </r>
  <r>
    <n v="1583"/>
    <x v="0"/>
    <m/>
    <s v="F313VHS4969"/>
    <x v="0"/>
    <n v="1000"/>
    <n v="1205622"/>
    <x v="1"/>
    <x v="1"/>
    <x v="0"/>
    <x v="1"/>
    <x v="112"/>
    <x v="169"/>
    <x v="14"/>
    <x v="5"/>
    <m/>
    <s v="YD"/>
    <x v="0"/>
    <m/>
    <m/>
    <m/>
    <m/>
    <m/>
    <x v="218"/>
    <x v="0"/>
    <x v="226"/>
    <x v="0"/>
    <m/>
    <m/>
    <m/>
    <m/>
    <m/>
    <m/>
    <m/>
  </r>
  <r>
    <n v="1584"/>
    <x v="0"/>
    <m/>
    <s v="F313VHS4971"/>
    <x v="0"/>
    <n v="1000"/>
    <n v="1205622"/>
    <x v="1"/>
    <x v="1"/>
    <x v="0"/>
    <x v="1"/>
    <x v="112"/>
    <x v="169"/>
    <x v="14"/>
    <x v="5"/>
    <m/>
    <s v="YD"/>
    <x v="0"/>
    <m/>
    <m/>
    <m/>
    <m/>
    <m/>
    <x v="218"/>
    <x v="0"/>
    <x v="226"/>
    <x v="0"/>
    <m/>
    <m/>
    <m/>
    <m/>
    <m/>
    <m/>
    <m/>
  </r>
  <r>
    <n v="1585"/>
    <x v="0"/>
    <m/>
    <s v="F519VHSH834"/>
    <x v="0"/>
    <n v="1000"/>
    <n v="1208751"/>
    <x v="34"/>
    <x v="34"/>
    <x v="0"/>
    <x v="1"/>
    <x v="112"/>
    <x v="179"/>
    <x v="2"/>
    <x v="4"/>
    <m/>
    <s v="YD"/>
    <x v="0"/>
    <m/>
    <m/>
    <m/>
    <m/>
    <m/>
    <x v="238"/>
    <x v="0"/>
    <x v="252"/>
    <x v="0"/>
    <m/>
    <m/>
    <m/>
    <m/>
    <m/>
    <m/>
    <m/>
  </r>
  <r>
    <n v="1586"/>
    <x v="0"/>
    <m/>
    <s v="F522VHSH4430"/>
    <x v="0"/>
    <n v="1000"/>
    <n v="1205622"/>
    <x v="1"/>
    <x v="1"/>
    <x v="0"/>
    <x v="1"/>
    <x v="19"/>
    <x v="183"/>
    <x v="1"/>
    <x v="3"/>
    <m/>
    <s v="YD"/>
    <x v="0"/>
    <m/>
    <m/>
    <m/>
    <m/>
    <m/>
    <x v="244"/>
    <x v="0"/>
    <x v="260"/>
    <x v="0"/>
    <m/>
    <m/>
    <m/>
    <m/>
    <m/>
    <m/>
    <m/>
  </r>
  <r>
    <n v="1587"/>
    <x v="0"/>
    <m/>
    <s v="FA1VDSH006"/>
    <x v="0"/>
    <n v="1000"/>
    <n v="1200094"/>
    <x v="25"/>
    <x v="25"/>
    <x v="1"/>
    <x v="1"/>
    <x v="6"/>
    <x v="158"/>
    <x v="20"/>
    <x v="2"/>
    <m/>
    <s v="White (PW)"/>
    <x v="4"/>
    <m/>
    <m/>
    <m/>
    <m/>
    <m/>
    <x v="203"/>
    <x v="0"/>
    <x v="210"/>
    <x v="0"/>
    <m/>
    <m/>
    <m/>
    <m/>
    <m/>
    <m/>
    <m/>
  </r>
  <r>
    <n v="1588"/>
    <x v="0"/>
    <m/>
    <s v="F1VHS1997"/>
    <x v="0"/>
    <n v="5000"/>
    <n v="1202338"/>
    <x v="2"/>
    <x v="2"/>
    <x v="0"/>
    <x v="1"/>
    <x v="6"/>
    <x v="160"/>
    <x v="25"/>
    <x v="41"/>
    <m/>
    <s v="YD"/>
    <x v="0"/>
    <m/>
    <m/>
    <m/>
    <m/>
    <m/>
    <x v="148"/>
    <x v="0"/>
    <x v="216"/>
    <x v="0"/>
    <m/>
    <m/>
    <m/>
    <m/>
    <m/>
    <m/>
    <m/>
  </r>
  <r>
    <n v="1589"/>
    <x v="0"/>
    <m/>
    <s v="F313VHS4967"/>
    <x v="0"/>
    <n v="10000"/>
    <n v="1202338"/>
    <x v="2"/>
    <x v="2"/>
    <x v="0"/>
    <x v="1"/>
    <x v="112"/>
    <x v="166"/>
    <x v="7"/>
    <x v="22"/>
    <m/>
    <s v="YD"/>
    <x v="0"/>
    <m/>
    <m/>
    <m/>
    <m/>
    <m/>
    <x v="215"/>
    <x v="0"/>
    <x v="223"/>
    <x v="0"/>
    <m/>
    <m/>
    <m/>
    <m/>
    <m/>
    <m/>
    <m/>
  </r>
  <r>
    <n v="1590"/>
    <x v="0"/>
    <m/>
    <s v="F1VHS1653"/>
    <x v="0"/>
    <n v="2000"/>
    <n v="1205622"/>
    <x v="1"/>
    <x v="1"/>
    <x v="0"/>
    <x v="1"/>
    <x v="1"/>
    <x v="86"/>
    <x v="2"/>
    <x v="5"/>
    <m/>
    <s v="YD"/>
    <x v="0"/>
    <m/>
    <m/>
    <m/>
    <m/>
    <m/>
    <x v="205"/>
    <x v="0"/>
    <x v="212"/>
    <x v="0"/>
    <m/>
    <m/>
    <m/>
    <m/>
    <m/>
    <m/>
    <m/>
  </r>
  <r>
    <n v="1591"/>
    <x v="0"/>
    <m/>
    <s v="F313VHS4969"/>
    <x v="0"/>
    <n v="2000"/>
    <n v="1208751"/>
    <x v="34"/>
    <x v="34"/>
    <x v="0"/>
    <x v="1"/>
    <x v="112"/>
    <x v="169"/>
    <x v="14"/>
    <x v="5"/>
    <m/>
    <s v="YD"/>
    <x v="0"/>
    <m/>
    <m/>
    <m/>
    <m/>
    <m/>
    <x v="222"/>
    <x v="0"/>
    <x v="231"/>
    <x v="0"/>
    <m/>
    <m/>
    <m/>
    <m/>
    <m/>
    <m/>
    <m/>
  </r>
  <r>
    <n v="1592"/>
    <x v="0"/>
    <m/>
    <s v="F313VHS4970"/>
    <x v="0"/>
    <n v="2000"/>
    <n v="1208751"/>
    <x v="34"/>
    <x v="34"/>
    <x v="0"/>
    <x v="1"/>
    <x v="112"/>
    <x v="169"/>
    <x v="14"/>
    <x v="5"/>
    <m/>
    <s v="YD"/>
    <x v="0"/>
    <m/>
    <m/>
    <m/>
    <m/>
    <m/>
    <x v="222"/>
    <x v="0"/>
    <x v="231"/>
    <x v="0"/>
    <m/>
    <m/>
    <m/>
    <m/>
    <m/>
    <m/>
    <m/>
  </r>
  <r>
    <n v="1593"/>
    <x v="0"/>
    <m/>
    <s v="F313VHS4971"/>
    <x v="0"/>
    <n v="3000"/>
    <n v="1208751"/>
    <x v="34"/>
    <x v="34"/>
    <x v="0"/>
    <x v="1"/>
    <x v="112"/>
    <x v="169"/>
    <x v="2"/>
    <x v="5"/>
    <m/>
    <s v="YD"/>
    <x v="0"/>
    <m/>
    <m/>
    <m/>
    <m/>
    <m/>
    <x v="218"/>
    <x v="0"/>
    <x v="249"/>
    <x v="0"/>
    <m/>
    <m/>
    <m/>
    <m/>
    <m/>
    <m/>
    <m/>
  </r>
  <r>
    <n v="1594"/>
    <x v="0"/>
    <m/>
    <s v="F1VHS02948"/>
    <x v="0"/>
    <n v="2000"/>
    <n v="1208751"/>
    <x v="34"/>
    <x v="34"/>
    <x v="0"/>
    <x v="1"/>
    <x v="19"/>
    <x v="119"/>
    <x v="14"/>
    <x v="3"/>
    <m/>
    <s v="YD"/>
    <x v="0"/>
    <m/>
    <m/>
    <m/>
    <m/>
    <m/>
    <x v="221"/>
    <x v="0"/>
    <x v="229"/>
    <x v="0"/>
    <m/>
    <m/>
    <m/>
    <m/>
    <m/>
    <m/>
    <m/>
  </r>
  <r>
    <n v="1595"/>
    <x v="0"/>
    <m/>
    <s v="F1VHS02610"/>
    <x v="0"/>
    <n v="1000"/>
    <n v="1205622"/>
    <x v="1"/>
    <x v="1"/>
    <x v="0"/>
    <x v="1"/>
    <x v="19"/>
    <x v="177"/>
    <x v="2"/>
    <x v="3"/>
    <m/>
    <s v="YD"/>
    <x v="0"/>
    <m/>
    <m/>
    <m/>
    <m/>
    <m/>
    <x v="234"/>
    <x v="0"/>
    <x v="246"/>
    <x v="0"/>
    <m/>
    <m/>
    <m/>
    <m/>
    <m/>
    <m/>
    <m/>
  </r>
  <r>
    <n v="1596"/>
    <x v="0"/>
    <m/>
    <s v="F1VHS02945"/>
    <x v="0"/>
    <n v="2000"/>
    <n v="1208751"/>
    <x v="34"/>
    <x v="34"/>
    <x v="0"/>
    <x v="1"/>
    <x v="1"/>
    <x v="86"/>
    <x v="2"/>
    <x v="5"/>
    <m/>
    <s v="YD"/>
    <x v="0"/>
    <m/>
    <m/>
    <m/>
    <m/>
    <m/>
    <x v="220"/>
    <x v="0"/>
    <x v="228"/>
    <x v="0"/>
    <m/>
    <m/>
    <m/>
    <m/>
    <m/>
    <m/>
    <m/>
  </r>
  <r>
    <n v="1597"/>
    <x v="0"/>
    <m/>
    <s v="F1VHS02947"/>
    <x v="0"/>
    <n v="3000"/>
    <n v="1208751"/>
    <x v="34"/>
    <x v="34"/>
    <x v="0"/>
    <x v="1"/>
    <x v="19"/>
    <x v="119"/>
    <x v="14"/>
    <x v="3"/>
    <m/>
    <s v="YD"/>
    <x v="0"/>
    <m/>
    <m/>
    <m/>
    <m/>
    <m/>
    <x v="221"/>
    <x v="0"/>
    <x v="229"/>
    <x v="0"/>
    <m/>
    <m/>
    <m/>
    <m/>
    <m/>
    <m/>
    <m/>
  </r>
  <r>
    <n v="1598"/>
    <x v="0"/>
    <m/>
    <s v="F1VHS02948"/>
    <x v="0"/>
    <n v="3000"/>
    <n v="1208751"/>
    <x v="34"/>
    <x v="34"/>
    <x v="0"/>
    <x v="1"/>
    <x v="19"/>
    <x v="119"/>
    <x v="14"/>
    <x v="3"/>
    <m/>
    <s v="YD"/>
    <x v="0"/>
    <m/>
    <m/>
    <m/>
    <m/>
    <m/>
    <x v="221"/>
    <x v="0"/>
    <x v="229"/>
    <x v="0"/>
    <m/>
    <m/>
    <m/>
    <m/>
    <m/>
    <m/>
    <m/>
  </r>
  <r>
    <n v="1599"/>
    <x v="0"/>
    <m/>
    <s v="F1VHS03953"/>
    <x v="0"/>
    <n v="1000"/>
    <n v="1205622"/>
    <x v="1"/>
    <x v="1"/>
    <x v="0"/>
    <x v="1"/>
    <x v="1"/>
    <x v="159"/>
    <x v="2"/>
    <x v="1"/>
    <m/>
    <s v="YD"/>
    <x v="0"/>
    <m/>
    <m/>
    <m/>
    <m/>
    <m/>
    <x v="206"/>
    <x v="0"/>
    <x v="213"/>
    <x v="0"/>
    <m/>
    <m/>
    <m/>
    <m/>
    <m/>
    <m/>
    <m/>
  </r>
  <r>
    <n v="1600"/>
    <x v="0"/>
    <m/>
    <s v="F1VHS04023"/>
    <x v="0"/>
    <n v="1000"/>
    <n v="1208751"/>
    <x v="34"/>
    <x v="34"/>
    <x v="0"/>
    <x v="1"/>
    <x v="112"/>
    <x v="155"/>
    <x v="2"/>
    <x v="1"/>
    <m/>
    <s v="YD"/>
    <x v="0"/>
    <m/>
    <m/>
    <m/>
    <m/>
    <m/>
    <x v="207"/>
    <x v="0"/>
    <x v="230"/>
    <x v="0"/>
    <m/>
    <m/>
    <m/>
    <m/>
    <m/>
    <m/>
    <m/>
  </r>
  <r>
    <n v="1601"/>
    <x v="0"/>
    <m/>
    <s v="F1VHS04443"/>
    <x v="0"/>
    <n v="2000"/>
    <n v="1205622"/>
    <x v="1"/>
    <x v="1"/>
    <x v="0"/>
    <x v="1"/>
    <x v="1"/>
    <x v="161"/>
    <x v="2"/>
    <x v="5"/>
    <m/>
    <s v="YD"/>
    <x v="0"/>
    <m/>
    <m/>
    <m/>
    <m/>
    <m/>
    <x v="47"/>
    <x v="0"/>
    <x v="48"/>
    <x v="0"/>
    <m/>
    <m/>
    <m/>
    <m/>
    <m/>
    <m/>
    <m/>
  </r>
  <r>
    <n v="1602"/>
    <x v="0"/>
    <m/>
    <s v="F1VHS04444"/>
    <x v="0"/>
    <n v="2000"/>
    <n v="1205622"/>
    <x v="1"/>
    <x v="1"/>
    <x v="0"/>
    <x v="1"/>
    <x v="1"/>
    <x v="161"/>
    <x v="2"/>
    <x v="41"/>
    <m/>
    <s v="YD"/>
    <x v="0"/>
    <m/>
    <m/>
    <m/>
    <m/>
    <m/>
    <x v="224"/>
    <x v="0"/>
    <x v="255"/>
    <x v="0"/>
    <m/>
    <m/>
    <m/>
    <m/>
    <m/>
    <m/>
    <m/>
  </r>
  <r>
    <n v="1603"/>
    <x v="0"/>
    <m/>
    <s v="F1VHS04445"/>
    <x v="0"/>
    <n v="1000"/>
    <n v="1205622"/>
    <x v="1"/>
    <x v="1"/>
    <x v="0"/>
    <x v="1"/>
    <x v="1"/>
    <x v="161"/>
    <x v="2"/>
    <x v="1"/>
    <m/>
    <s v="YD"/>
    <x v="0"/>
    <m/>
    <m/>
    <m/>
    <m/>
    <m/>
    <x v="206"/>
    <x v="0"/>
    <x v="213"/>
    <x v="0"/>
    <m/>
    <m/>
    <m/>
    <m/>
    <m/>
    <m/>
    <m/>
  </r>
  <r>
    <n v="1604"/>
    <x v="0"/>
    <m/>
    <s v="F1VHS04446"/>
    <x v="0"/>
    <n v="2000"/>
    <n v="1205622"/>
    <x v="1"/>
    <x v="1"/>
    <x v="0"/>
    <x v="1"/>
    <x v="1"/>
    <x v="161"/>
    <x v="2"/>
    <x v="5"/>
    <m/>
    <s v="YD"/>
    <x v="0"/>
    <m/>
    <m/>
    <m/>
    <m/>
    <m/>
    <x v="47"/>
    <x v="0"/>
    <x v="48"/>
    <x v="0"/>
    <m/>
    <m/>
    <m/>
    <m/>
    <m/>
    <m/>
    <m/>
  </r>
  <r>
    <n v="1605"/>
    <x v="0"/>
    <m/>
    <s v="F319VHSH4253"/>
    <x v="0"/>
    <n v="1000"/>
    <n v="1208751"/>
    <x v="34"/>
    <x v="34"/>
    <x v="0"/>
    <x v="1"/>
    <x v="5"/>
    <x v="168"/>
    <x v="2"/>
    <x v="4"/>
    <m/>
    <s v="YD"/>
    <x v="0"/>
    <m/>
    <m/>
    <m/>
    <m/>
    <m/>
    <x v="237"/>
    <x v="0"/>
    <x v="251"/>
    <x v="0"/>
    <m/>
    <m/>
    <m/>
    <m/>
    <m/>
    <m/>
    <m/>
  </r>
  <r>
    <n v="1606"/>
    <x v="0"/>
    <m/>
    <s v="F324VHSH6934"/>
    <x v="0"/>
    <n v="1000"/>
    <n v="1208751"/>
    <x v="34"/>
    <x v="34"/>
    <x v="0"/>
    <x v="1"/>
    <x v="1"/>
    <x v="164"/>
    <x v="2"/>
    <x v="3"/>
    <m/>
    <s v="YD"/>
    <x v="0"/>
    <m/>
    <m/>
    <m/>
    <m/>
    <m/>
    <x v="236"/>
    <x v="0"/>
    <x v="250"/>
    <x v="0"/>
    <m/>
    <m/>
    <m/>
    <m/>
    <m/>
    <m/>
    <m/>
  </r>
  <r>
    <n v="1607"/>
    <x v="0"/>
    <m/>
    <s v="F1VHS1997"/>
    <x v="0"/>
    <n v="4000"/>
    <n v="1202338"/>
    <x v="2"/>
    <x v="2"/>
    <x v="0"/>
    <x v="1"/>
    <x v="6"/>
    <x v="160"/>
    <x v="25"/>
    <x v="41"/>
    <m/>
    <s v="YD"/>
    <x v="0"/>
    <m/>
    <m/>
    <m/>
    <m/>
    <m/>
    <x v="148"/>
    <x v="0"/>
    <x v="216"/>
    <x v="0"/>
    <m/>
    <m/>
    <m/>
    <m/>
    <m/>
    <m/>
    <m/>
  </r>
  <r>
    <n v="1608"/>
    <x v="0"/>
    <m/>
    <s v="F313VHS4967"/>
    <x v="0"/>
    <n v="15000"/>
    <n v="1202338"/>
    <x v="2"/>
    <x v="2"/>
    <x v="0"/>
    <x v="1"/>
    <x v="112"/>
    <x v="166"/>
    <x v="7"/>
    <x v="22"/>
    <m/>
    <s v="YD"/>
    <x v="0"/>
    <m/>
    <m/>
    <m/>
    <m/>
    <m/>
    <x v="215"/>
    <x v="0"/>
    <x v="223"/>
    <x v="0"/>
    <m/>
    <m/>
    <m/>
    <m/>
    <m/>
    <m/>
    <m/>
  </r>
  <r>
    <n v="1609"/>
    <x v="0"/>
    <m/>
    <s v="FA1VDSH001"/>
    <x v="0"/>
    <n v="3000"/>
    <n v="1202368"/>
    <x v="33"/>
    <x v="33"/>
    <x v="0"/>
    <x v="86"/>
    <x v="115"/>
    <x v="165"/>
    <x v="8"/>
    <x v="2"/>
    <m/>
    <s v="Solid"/>
    <x v="1"/>
    <m/>
    <m/>
    <m/>
    <m/>
    <m/>
    <x v="214"/>
    <x v="0"/>
    <x v="222"/>
    <x v="0"/>
    <m/>
    <m/>
    <m/>
    <m/>
    <m/>
    <m/>
    <m/>
  </r>
  <r>
    <n v="1610"/>
    <x v="0"/>
    <m/>
    <s v="FA1VDSH002"/>
    <x v="0"/>
    <n v="2000"/>
    <n v="1202368"/>
    <x v="33"/>
    <x v="33"/>
    <x v="0"/>
    <x v="86"/>
    <x v="115"/>
    <x v="165"/>
    <x v="8"/>
    <x v="2"/>
    <m/>
    <s v="Solid"/>
    <x v="1"/>
    <m/>
    <m/>
    <m/>
    <m/>
    <m/>
    <x v="214"/>
    <x v="0"/>
    <x v="222"/>
    <x v="0"/>
    <m/>
    <m/>
    <m/>
    <m/>
    <m/>
    <m/>
    <m/>
  </r>
  <r>
    <n v="1611"/>
    <x v="0"/>
    <m/>
    <s v="FA1VDSH004"/>
    <x v="0"/>
    <n v="3000"/>
    <n v="1202368"/>
    <x v="33"/>
    <x v="33"/>
    <x v="0"/>
    <x v="86"/>
    <x v="115"/>
    <x v="165"/>
    <x v="8"/>
    <x v="2"/>
    <m/>
    <s v="Solid"/>
    <x v="1"/>
    <m/>
    <m/>
    <m/>
    <m/>
    <m/>
    <x v="214"/>
    <x v="0"/>
    <x v="222"/>
    <x v="0"/>
    <m/>
    <m/>
    <m/>
    <m/>
    <m/>
    <m/>
    <m/>
  </r>
  <r>
    <n v="1612"/>
    <x v="0"/>
    <m/>
    <s v="FA1VDSH005"/>
    <x v="0"/>
    <n v="2000"/>
    <n v="1202368"/>
    <x v="33"/>
    <x v="33"/>
    <x v="0"/>
    <x v="86"/>
    <x v="115"/>
    <x v="165"/>
    <x v="8"/>
    <x v="2"/>
    <m/>
    <s v="Solid"/>
    <x v="1"/>
    <m/>
    <m/>
    <m/>
    <m/>
    <m/>
    <x v="214"/>
    <x v="0"/>
    <x v="222"/>
    <x v="0"/>
    <m/>
    <m/>
    <m/>
    <m/>
    <m/>
    <m/>
    <m/>
  </r>
  <r>
    <n v="1613"/>
    <x v="0"/>
    <m/>
    <s v="FA1VHSH118"/>
    <x v="0"/>
    <n v="1000"/>
    <n v="1200119"/>
    <x v="32"/>
    <x v="32"/>
    <x v="0"/>
    <x v="31"/>
    <x v="113"/>
    <x v="136"/>
    <x v="7"/>
    <x v="2"/>
    <m/>
    <s v="Solid"/>
    <x v="1"/>
    <m/>
    <m/>
    <m/>
    <m/>
    <m/>
    <x v="212"/>
    <x v="0"/>
    <x v="220"/>
    <x v="0"/>
    <m/>
    <m/>
    <m/>
    <m/>
    <m/>
    <m/>
    <m/>
  </r>
  <r>
    <n v="1614"/>
    <x v="0"/>
    <m/>
    <s v="FA1VDSH001"/>
    <x v="0"/>
    <n v="4000"/>
    <n v="1202368"/>
    <x v="33"/>
    <x v="33"/>
    <x v="0"/>
    <x v="86"/>
    <x v="115"/>
    <x v="165"/>
    <x v="8"/>
    <x v="2"/>
    <m/>
    <s v="Solid"/>
    <x v="1"/>
    <m/>
    <m/>
    <m/>
    <m/>
    <m/>
    <x v="214"/>
    <x v="0"/>
    <x v="222"/>
    <x v="0"/>
    <m/>
    <m/>
    <m/>
    <m/>
    <m/>
    <m/>
    <m/>
  </r>
  <r>
    <n v="1615"/>
    <x v="0"/>
    <m/>
    <s v="FA1VDSH001"/>
    <x v="0"/>
    <n v="1000"/>
    <n v="1202368"/>
    <x v="33"/>
    <x v="33"/>
    <x v="0"/>
    <x v="86"/>
    <x v="115"/>
    <x v="165"/>
    <x v="8"/>
    <x v="2"/>
    <m/>
    <s v="Solid"/>
    <x v="1"/>
    <m/>
    <m/>
    <m/>
    <m/>
    <m/>
    <x v="214"/>
    <x v="0"/>
    <x v="222"/>
    <x v="0"/>
    <m/>
    <m/>
    <m/>
    <m/>
    <m/>
    <m/>
    <m/>
  </r>
  <r>
    <n v="1616"/>
    <x v="0"/>
    <m/>
    <s v="FA1VDSH002"/>
    <x v="0"/>
    <n v="1000"/>
    <n v="1202368"/>
    <x v="33"/>
    <x v="33"/>
    <x v="0"/>
    <x v="86"/>
    <x v="115"/>
    <x v="165"/>
    <x v="8"/>
    <x v="2"/>
    <m/>
    <s v="Solid"/>
    <x v="1"/>
    <m/>
    <m/>
    <m/>
    <m/>
    <m/>
    <x v="214"/>
    <x v="0"/>
    <x v="222"/>
    <x v="0"/>
    <m/>
    <m/>
    <m/>
    <m/>
    <m/>
    <m/>
    <m/>
  </r>
  <r>
    <n v="1617"/>
    <x v="0"/>
    <m/>
    <s v="FA1VDSH002"/>
    <x v="0"/>
    <n v="4000"/>
    <n v="1202368"/>
    <x v="33"/>
    <x v="33"/>
    <x v="0"/>
    <x v="86"/>
    <x v="115"/>
    <x v="165"/>
    <x v="8"/>
    <x v="2"/>
    <m/>
    <s v="Solid"/>
    <x v="1"/>
    <m/>
    <m/>
    <m/>
    <m/>
    <m/>
    <x v="214"/>
    <x v="0"/>
    <x v="222"/>
    <x v="0"/>
    <m/>
    <m/>
    <m/>
    <m/>
    <m/>
    <m/>
    <m/>
  </r>
  <r>
    <n v="1618"/>
    <x v="0"/>
    <m/>
    <s v="FA1VDSH002"/>
    <x v="0"/>
    <n v="3000"/>
    <n v="1202368"/>
    <x v="33"/>
    <x v="33"/>
    <x v="0"/>
    <x v="86"/>
    <x v="115"/>
    <x v="165"/>
    <x v="8"/>
    <x v="2"/>
    <m/>
    <s v="Solid"/>
    <x v="1"/>
    <m/>
    <m/>
    <m/>
    <m/>
    <m/>
    <x v="214"/>
    <x v="0"/>
    <x v="222"/>
    <x v="0"/>
    <m/>
    <m/>
    <m/>
    <m/>
    <m/>
    <m/>
    <m/>
  </r>
  <r>
    <n v="1619"/>
    <x v="0"/>
    <m/>
    <s v="FA1VDSH003"/>
    <x v="0"/>
    <n v="3000"/>
    <n v="1202368"/>
    <x v="33"/>
    <x v="33"/>
    <x v="0"/>
    <x v="86"/>
    <x v="115"/>
    <x v="165"/>
    <x v="8"/>
    <x v="2"/>
    <m/>
    <s v="Solid"/>
    <x v="1"/>
    <m/>
    <m/>
    <m/>
    <m/>
    <m/>
    <x v="214"/>
    <x v="0"/>
    <x v="222"/>
    <x v="0"/>
    <m/>
    <m/>
    <m/>
    <m/>
    <m/>
    <m/>
    <m/>
  </r>
  <r>
    <n v="1620"/>
    <x v="0"/>
    <m/>
    <s v="FA1VDSH004"/>
    <x v="0"/>
    <n v="2000"/>
    <n v="1202368"/>
    <x v="33"/>
    <x v="33"/>
    <x v="0"/>
    <x v="86"/>
    <x v="115"/>
    <x v="165"/>
    <x v="8"/>
    <x v="2"/>
    <m/>
    <s v="Solid"/>
    <x v="1"/>
    <m/>
    <m/>
    <m/>
    <m/>
    <m/>
    <x v="214"/>
    <x v="0"/>
    <x v="222"/>
    <x v="0"/>
    <m/>
    <m/>
    <m/>
    <m/>
    <m/>
    <m/>
    <m/>
  </r>
  <r>
    <n v="1621"/>
    <x v="0"/>
    <m/>
    <s v="FA1VDSH004"/>
    <x v="0"/>
    <n v="4000"/>
    <n v="1202368"/>
    <x v="33"/>
    <x v="33"/>
    <x v="0"/>
    <x v="86"/>
    <x v="115"/>
    <x v="165"/>
    <x v="8"/>
    <x v="2"/>
    <m/>
    <s v="Solid"/>
    <x v="1"/>
    <m/>
    <m/>
    <m/>
    <m/>
    <m/>
    <x v="214"/>
    <x v="0"/>
    <x v="222"/>
    <x v="0"/>
    <m/>
    <m/>
    <m/>
    <m/>
    <m/>
    <m/>
    <m/>
  </r>
  <r>
    <n v="1622"/>
    <x v="0"/>
    <m/>
    <s v="FA1VDSH004"/>
    <x v="0"/>
    <n v="11000"/>
    <n v="1202368"/>
    <x v="33"/>
    <x v="33"/>
    <x v="0"/>
    <x v="86"/>
    <x v="115"/>
    <x v="165"/>
    <x v="8"/>
    <x v="2"/>
    <m/>
    <s v="Solid"/>
    <x v="1"/>
    <m/>
    <m/>
    <m/>
    <m/>
    <m/>
    <x v="214"/>
    <x v="0"/>
    <x v="222"/>
    <x v="0"/>
    <m/>
    <m/>
    <m/>
    <m/>
    <m/>
    <m/>
    <m/>
  </r>
  <r>
    <n v="1623"/>
    <x v="0"/>
    <m/>
    <s v="FA1VDSH005"/>
    <x v="0"/>
    <n v="4000"/>
    <n v="1202368"/>
    <x v="33"/>
    <x v="33"/>
    <x v="0"/>
    <x v="86"/>
    <x v="115"/>
    <x v="165"/>
    <x v="8"/>
    <x v="2"/>
    <m/>
    <s v="Solid"/>
    <x v="1"/>
    <m/>
    <m/>
    <m/>
    <m/>
    <m/>
    <x v="214"/>
    <x v="0"/>
    <x v="222"/>
    <x v="0"/>
    <m/>
    <m/>
    <m/>
    <m/>
    <m/>
    <m/>
    <m/>
  </r>
  <r>
    <n v="1624"/>
    <x v="0"/>
    <m/>
    <s v="FA1VDSH005"/>
    <x v="0"/>
    <n v="8000"/>
    <n v="1202368"/>
    <x v="33"/>
    <x v="33"/>
    <x v="0"/>
    <x v="86"/>
    <x v="115"/>
    <x v="165"/>
    <x v="8"/>
    <x v="2"/>
    <m/>
    <s v="Solid"/>
    <x v="1"/>
    <m/>
    <m/>
    <m/>
    <m/>
    <m/>
    <x v="214"/>
    <x v="0"/>
    <x v="222"/>
    <x v="0"/>
    <m/>
    <m/>
    <m/>
    <m/>
    <m/>
    <m/>
    <m/>
  </r>
  <r>
    <n v="1625"/>
    <x v="0"/>
    <m/>
    <s v="F1VHS02640"/>
    <x v="0"/>
    <n v="1000"/>
    <n v="1208751"/>
    <x v="34"/>
    <x v="34"/>
    <x v="0"/>
    <x v="1"/>
    <x v="19"/>
    <x v="91"/>
    <x v="1"/>
    <x v="3"/>
    <m/>
    <s v="YD"/>
    <x v="0"/>
    <m/>
    <m/>
    <m/>
    <m/>
    <m/>
    <x v="208"/>
    <x v="0"/>
    <x v="215"/>
    <x v="0"/>
    <m/>
    <m/>
    <m/>
    <m/>
    <m/>
    <m/>
    <m/>
  </r>
  <r>
    <n v="1626"/>
    <x v="0"/>
    <m/>
    <s v="F1VHS02945"/>
    <x v="0"/>
    <n v="1000"/>
    <n v="1205622"/>
    <x v="1"/>
    <x v="1"/>
    <x v="0"/>
    <x v="1"/>
    <x v="1"/>
    <x v="86"/>
    <x v="2"/>
    <x v="5"/>
    <m/>
    <s v="YD"/>
    <x v="0"/>
    <m/>
    <m/>
    <m/>
    <m/>
    <m/>
    <x v="205"/>
    <x v="0"/>
    <x v="212"/>
    <x v="0"/>
    <m/>
    <m/>
    <m/>
    <m/>
    <m/>
    <m/>
    <m/>
  </r>
  <r>
    <n v="1627"/>
    <x v="0"/>
    <m/>
    <s v="F1VHS02947"/>
    <x v="0"/>
    <n v="1000"/>
    <n v="1208751"/>
    <x v="34"/>
    <x v="34"/>
    <x v="0"/>
    <x v="1"/>
    <x v="19"/>
    <x v="119"/>
    <x v="14"/>
    <x v="3"/>
    <m/>
    <s v="YD"/>
    <x v="0"/>
    <m/>
    <m/>
    <m/>
    <m/>
    <m/>
    <x v="221"/>
    <x v="0"/>
    <x v="229"/>
    <x v="0"/>
    <m/>
    <m/>
    <m/>
    <m/>
    <m/>
    <m/>
    <m/>
  </r>
  <r>
    <n v="1628"/>
    <x v="0"/>
    <m/>
    <s v="F1VHS02948"/>
    <x v="0"/>
    <n v="1000"/>
    <n v="1208751"/>
    <x v="34"/>
    <x v="34"/>
    <x v="0"/>
    <x v="1"/>
    <x v="19"/>
    <x v="119"/>
    <x v="14"/>
    <x v="3"/>
    <m/>
    <s v="YD"/>
    <x v="0"/>
    <m/>
    <m/>
    <m/>
    <m/>
    <m/>
    <x v="221"/>
    <x v="0"/>
    <x v="229"/>
    <x v="0"/>
    <m/>
    <m/>
    <m/>
    <m/>
    <m/>
    <m/>
    <m/>
  </r>
  <r>
    <n v="1629"/>
    <x v="0"/>
    <m/>
    <s v="F1VHS02950"/>
    <x v="0"/>
    <n v="1000"/>
    <n v="1208751"/>
    <x v="34"/>
    <x v="34"/>
    <x v="0"/>
    <x v="1"/>
    <x v="19"/>
    <x v="119"/>
    <x v="14"/>
    <x v="3"/>
    <m/>
    <s v="YD"/>
    <x v="0"/>
    <m/>
    <m/>
    <m/>
    <m/>
    <m/>
    <x v="221"/>
    <x v="0"/>
    <x v="229"/>
    <x v="0"/>
    <m/>
    <m/>
    <m/>
    <m/>
    <m/>
    <m/>
    <m/>
  </r>
  <r>
    <n v="1630"/>
    <x v="0"/>
    <m/>
    <s v="F1VHS03962"/>
    <x v="0"/>
    <n v="1000"/>
    <n v="1205622"/>
    <x v="1"/>
    <x v="1"/>
    <x v="0"/>
    <x v="1"/>
    <x v="1"/>
    <x v="162"/>
    <x v="2"/>
    <x v="22"/>
    <m/>
    <s v="YD"/>
    <x v="0"/>
    <m/>
    <m/>
    <m/>
    <m/>
    <m/>
    <x v="209"/>
    <x v="0"/>
    <x v="217"/>
    <x v="0"/>
    <m/>
    <m/>
    <m/>
    <m/>
    <m/>
    <m/>
    <m/>
  </r>
  <r>
    <n v="1631"/>
    <x v="0"/>
    <m/>
    <s v="F1VHS04023"/>
    <x v="0"/>
    <n v="1000"/>
    <n v="1208751"/>
    <x v="34"/>
    <x v="34"/>
    <x v="0"/>
    <x v="1"/>
    <x v="112"/>
    <x v="155"/>
    <x v="2"/>
    <x v="1"/>
    <m/>
    <s v="YD"/>
    <x v="0"/>
    <m/>
    <m/>
    <m/>
    <m/>
    <m/>
    <x v="207"/>
    <x v="0"/>
    <x v="230"/>
    <x v="0"/>
    <m/>
    <m/>
    <m/>
    <m/>
    <m/>
    <m/>
    <m/>
  </r>
  <r>
    <n v="1632"/>
    <x v="0"/>
    <m/>
    <s v="F1VHS1653"/>
    <x v="0"/>
    <n v="1000"/>
    <n v="1205622"/>
    <x v="1"/>
    <x v="1"/>
    <x v="0"/>
    <x v="1"/>
    <x v="1"/>
    <x v="86"/>
    <x v="2"/>
    <x v="5"/>
    <m/>
    <s v="YD"/>
    <x v="0"/>
    <m/>
    <m/>
    <m/>
    <m/>
    <m/>
    <x v="205"/>
    <x v="0"/>
    <x v="212"/>
    <x v="0"/>
    <m/>
    <m/>
    <m/>
    <m/>
    <m/>
    <m/>
    <m/>
  </r>
  <r>
    <n v="1633"/>
    <x v="0"/>
    <m/>
    <s v="F1VHS1997"/>
    <x v="0"/>
    <n v="8000"/>
    <n v="1202338"/>
    <x v="2"/>
    <x v="2"/>
    <x v="0"/>
    <x v="1"/>
    <x v="6"/>
    <x v="160"/>
    <x v="25"/>
    <x v="41"/>
    <m/>
    <s v="YD"/>
    <x v="0"/>
    <m/>
    <m/>
    <m/>
    <m/>
    <m/>
    <x v="148"/>
    <x v="0"/>
    <x v="216"/>
    <x v="0"/>
    <m/>
    <m/>
    <m/>
    <m/>
    <m/>
    <m/>
    <m/>
  </r>
  <r>
    <n v="1634"/>
    <x v="0"/>
    <m/>
    <s v="F313VHS4967"/>
    <x v="0"/>
    <n v="7000"/>
    <n v="1202338"/>
    <x v="2"/>
    <x v="2"/>
    <x v="0"/>
    <x v="1"/>
    <x v="112"/>
    <x v="166"/>
    <x v="7"/>
    <x v="22"/>
    <m/>
    <s v="YD"/>
    <x v="0"/>
    <m/>
    <m/>
    <m/>
    <m/>
    <m/>
    <x v="215"/>
    <x v="0"/>
    <x v="223"/>
    <x v="0"/>
    <m/>
    <m/>
    <m/>
    <m/>
    <m/>
    <m/>
    <m/>
  </r>
  <r>
    <n v="1635"/>
    <x v="0"/>
    <m/>
    <s v="F319VHSH4253"/>
    <x v="0"/>
    <n v="1000"/>
    <n v="1208751"/>
    <x v="34"/>
    <x v="34"/>
    <x v="0"/>
    <x v="1"/>
    <x v="5"/>
    <x v="168"/>
    <x v="2"/>
    <x v="4"/>
    <m/>
    <s v="YD"/>
    <x v="0"/>
    <m/>
    <m/>
    <m/>
    <m/>
    <m/>
    <x v="237"/>
    <x v="0"/>
    <x v="251"/>
    <x v="0"/>
    <m/>
    <m/>
    <m/>
    <m/>
    <m/>
    <m/>
    <m/>
  </r>
  <r>
    <n v="1636"/>
    <x v="0"/>
    <m/>
    <s v="F1VHS02610"/>
    <x v="0"/>
    <n v="1000"/>
    <n v="1205622"/>
    <x v="1"/>
    <x v="1"/>
    <x v="0"/>
    <x v="1"/>
    <x v="19"/>
    <x v="177"/>
    <x v="2"/>
    <x v="3"/>
    <m/>
    <s v="YD"/>
    <x v="0"/>
    <m/>
    <m/>
    <m/>
    <m/>
    <m/>
    <x v="234"/>
    <x v="0"/>
    <x v="246"/>
    <x v="0"/>
    <m/>
    <m/>
    <m/>
    <m/>
    <m/>
    <m/>
    <m/>
  </r>
  <r>
    <n v="1637"/>
    <x v="0"/>
    <m/>
    <s v="F1VHS02612"/>
    <x v="0"/>
    <n v="1000"/>
    <n v="1205622"/>
    <x v="1"/>
    <x v="1"/>
    <x v="0"/>
    <x v="1"/>
    <x v="6"/>
    <x v="48"/>
    <x v="1"/>
    <x v="5"/>
    <m/>
    <s v="YD"/>
    <x v="0"/>
    <m/>
    <m/>
    <m/>
    <m/>
    <m/>
    <x v="225"/>
    <x v="0"/>
    <x v="235"/>
    <x v="0"/>
    <m/>
    <m/>
    <m/>
    <m/>
    <m/>
    <m/>
    <m/>
  </r>
  <r>
    <n v="1638"/>
    <x v="0"/>
    <m/>
    <s v="F1VHS02615"/>
    <x v="0"/>
    <n v="1000"/>
    <n v="1208751"/>
    <x v="34"/>
    <x v="34"/>
    <x v="0"/>
    <x v="1"/>
    <x v="19"/>
    <x v="91"/>
    <x v="7"/>
    <x v="3"/>
    <m/>
    <s v="YD"/>
    <x v="0"/>
    <m/>
    <m/>
    <m/>
    <m/>
    <m/>
    <x v="208"/>
    <x v="0"/>
    <x v="215"/>
    <x v="0"/>
    <m/>
    <m/>
    <m/>
    <m/>
    <m/>
    <m/>
    <m/>
  </r>
  <r>
    <n v="1639"/>
    <x v="0"/>
    <m/>
    <s v="F1VHS02615"/>
    <x v="0"/>
    <n v="2000"/>
    <n v="1208751"/>
    <x v="34"/>
    <x v="34"/>
    <x v="0"/>
    <x v="1"/>
    <x v="19"/>
    <x v="91"/>
    <x v="7"/>
    <x v="3"/>
    <m/>
    <s v="YD"/>
    <x v="0"/>
    <m/>
    <m/>
    <m/>
    <m/>
    <m/>
    <x v="208"/>
    <x v="0"/>
    <x v="215"/>
    <x v="0"/>
    <m/>
    <m/>
    <m/>
    <m/>
    <m/>
    <m/>
    <m/>
  </r>
  <r>
    <n v="1640"/>
    <x v="0"/>
    <m/>
    <s v="F1VHS02617"/>
    <x v="0"/>
    <n v="1000"/>
    <n v="1205622"/>
    <x v="1"/>
    <x v="1"/>
    <x v="0"/>
    <x v="1"/>
    <x v="19"/>
    <x v="91"/>
    <x v="1"/>
    <x v="3"/>
    <m/>
    <s v="YD"/>
    <x v="0"/>
    <m/>
    <m/>
    <m/>
    <m/>
    <m/>
    <x v="208"/>
    <x v="0"/>
    <x v="215"/>
    <x v="0"/>
    <m/>
    <m/>
    <m/>
    <m/>
    <m/>
    <m/>
    <m/>
  </r>
  <r>
    <n v="1641"/>
    <x v="0"/>
    <m/>
    <s v="F1VHS02618"/>
    <x v="0"/>
    <n v="1000"/>
    <n v="1208751"/>
    <x v="34"/>
    <x v="34"/>
    <x v="0"/>
    <x v="1"/>
    <x v="19"/>
    <x v="178"/>
    <x v="1"/>
    <x v="1"/>
    <m/>
    <s v="YD"/>
    <x v="0"/>
    <m/>
    <m/>
    <m/>
    <m/>
    <m/>
    <x v="235"/>
    <x v="0"/>
    <x v="247"/>
    <x v="0"/>
    <m/>
    <m/>
    <m/>
    <m/>
    <m/>
    <m/>
    <m/>
  </r>
  <r>
    <n v="1642"/>
    <x v="0"/>
    <m/>
    <s v="F1VHS02639"/>
    <x v="0"/>
    <n v="1000"/>
    <n v="1208751"/>
    <x v="34"/>
    <x v="34"/>
    <x v="0"/>
    <x v="1"/>
    <x v="19"/>
    <x v="91"/>
    <x v="1"/>
    <x v="3"/>
    <m/>
    <s v="YD"/>
    <x v="0"/>
    <m/>
    <m/>
    <m/>
    <m/>
    <m/>
    <x v="208"/>
    <x v="0"/>
    <x v="215"/>
    <x v="0"/>
    <m/>
    <m/>
    <m/>
    <m/>
    <m/>
    <m/>
    <m/>
  </r>
  <r>
    <n v="1643"/>
    <x v="0"/>
    <m/>
    <s v="F1VHS02640"/>
    <x v="0"/>
    <n v="1000"/>
    <n v="1208751"/>
    <x v="34"/>
    <x v="34"/>
    <x v="0"/>
    <x v="1"/>
    <x v="19"/>
    <x v="91"/>
    <x v="1"/>
    <x v="3"/>
    <m/>
    <s v="YD"/>
    <x v="0"/>
    <m/>
    <m/>
    <m/>
    <m/>
    <m/>
    <x v="208"/>
    <x v="0"/>
    <x v="215"/>
    <x v="0"/>
    <m/>
    <m/>
    <m/>
    <m/>
    <m/>
    <m/>
    <m/>
  </r>
  <r>
    <n v="1644"/>
    <x v="0"/>
    <m/>
    <s v="F1VHS02945"/>
    <x v="0"/>
    <n v="2000"/>
    <n v="1208751"/>
    <x v="34"/>
    <x v="34"/>
    <x v="0"/>
    <x v="1"/>
    <x v="1"/>
    <x v="86"/>
    <x v="2"/>
    <x v="5"/>
    <m/>
    <s v="YD"/>
    <x v="0"/>
    <m/>
    <m/>
    <m/>
    <m/>
    <m/>
    <x v="220"/>
    <x v="0"/>
    <x v="228"/>
    <x v="0"/>
    <m/>
    <m/>
    <m/>
    <m/>
    <m/>
    <m/>
    <m/>
  </r>
  <r>
    <n v="1645"/>
    <x v="0"/>
    <m/>
    <s v="F1VHS02945"/>
    <x v="0"/>
    <n v="1000"/>
    <n v="1208751"/>
    <x v="34"/>
    <x v="34"/>
    <x v="0"/>
    <x v="1"/>
    <x v="1"/>
    <x v="86"/>
    <x v="2"/>
    <x v="5"/>
    <m/>
    <s v="YD"/>
    <x v="0"/>
    <m/>
    <m/>
    <m/>
    <m/>
    <m/>
    <x v="220"/>
    <x v="0"/>
    <x v="228"/>
    <x v="0"/>
    <m/>
    <m/>
    <m/>
    <m/>
    <m/>
    <m/>
    <m/>
  </r>
  <r>
    <n v="1646"/>
    <x v="0"/>
    <m/>
    <s v="F1VHS02948"/>
    <x v="0"/>
    <n v="2000"/>
    <n v="1208751"/>
    <x v="34"/>
    <x v="34"/>
    <x v="0"/>
    <x v="1"/>
    <x v="19"/>
    <x v="119"/>
    <x v="14"/>
    <x v="3"/>
    <m/>
    <s v="YD"/>
    <x v="0"/>
    <m/>
    <m/>
    <m/>
    <m/>
    <m/>
    <x v="221"/>
    <x v="0"/>
    <x v="229"/>
    <x v="0"/>
    <m/>
    <m/>
    <m/>
    <m/>
    <m/>
    <m/>
    <m/>
  </r>
  <r>
    <n v="1647"/>
    <x v="0"/>
    <m/>
    <s v="F1VHS02949"/>
    <x v="0"/>
    <n v="1000"/>
    <n v="1208751"/>
    <x v="34"/>
    <x v="34"/>
    <x v="0"/>
    <x v="1"/>
    <x v="6"/>
    <x v="28"/>
    <x v="14"/>
    <x v="1"/>
    <m/>
    <s v="YD"/>
    <x v="0"/>
    <m/>
    <m/>
    <m/>
    <m/>
    <m/>
    <x v="224"/>
    <x v="0"/>
    <x v="261"/>
    <x v="0"/>
    <m/>
    <m/>
    <m/>
    <m/>
    <m/>
    <m/>
    <m/>
  </r>
  <r>
    <n v="1648"/>
    <x v="0"/>
    <m/>
    <s v="F1VHS02950"/>
    <x v="0"/>
    <n v="2000"/>
    <n v="1208751"/>
    <x v="34"/>
    <x v="34"/>
    <x v="0"/>
    <x v="1"/>
    <x v="19"/>
    <x v="119"/>
    <x v="14"/>
    <x v="3"/>
    <m/>
    <s v="YD"/>
    <x v="0"/>
    <m/>
    <m/>
    <m/>
    <m/>
    <m/>
    <x v="221"/>
    <x v="0"/>
    <x v="229"/>
    <x v="0"/>
    <m/>
    <m/>
    <m/>
    <m/>
    <m/>
    <m/>
    <m/>
  </r>
  <r>
    <n v="1649"/>
    <x v="0"/>
    <m/>
    <s v="F1VHS02950"/>
    <x v="0"/>
    <n v="2000"/>
    <n v="1208751"/>
    <x v="34"/>
    <x v="34"/>
    <x v="0"/>
    <x v="1"/>
    <x v="19"/>
    <x v="119"/>
    <x v="14"/>
    <x v="3"/>
    <m/>
    <s v="YD"/>
    <x v="0"/>
    <m/>
    <m/>
    <m/>
    <m/>
    <m/>
    <x v="221"/>
    <x v="0"/>
    <x v="229"/>
    <x v="0"/>
    <m/>
    <m/>
    <m/>
    <m/>
    <m/>
    <m/>
    <m/>
  </r>
  <r>
    <n v="1650"/>
    <x v="0"/>
    <m/>
    <s v="F1VHS03940"/>
    <x v="0"/>
    <n v="1000"/>
    <n v="1205622"/>
    <x v="1"/>
    <x v="1"/>
    <x v="0"/>
    <x v="1"/>
    <x v="1"/>
    <x v="159"/>
    <x v="2"/>
    <x v="1"/>
    <m/>
    <s v="YD"/>
    <x v="0"/>
    <m/>
    <m/>
    <m/>
    <m/>
    <m/>
    <x v="206"/>
    <x v="0"/>
    <x v="213"/>
    <x v="0"/>
    <m/>
    <m/>
    <m/>
    <m/>
    <m/>
    <m/>
    <m/>
  </r>
  <r>
    <n v="1651"/>
    <x v="0"/>
    <m/>
    <s v="F1VHS03956"/>
    <x v="0"/>
    <n v="1000"/>
    <n v="1205622"/>
    <x v="1"/>
    <x v="1"/>
    <x v="0"/>
    <x v="1"/>
    <x v="1"/>
    <x v="159"/>
    <x v="2"/>
    <x v="1"/>
    <m/>
    <s v="YD"/>
    <x v="0"/>
    <m/>
    <m/>
    <m/>
    <m/>
    <m/>
    <x v="206"/>
    <x v="0"/>
    <x v="213"/>
    <x v="0"/>
    <m/>
    <m/>
    <m/>
    <m/>
    <m/>
    <m/>
    <m/>
  </r>
  <r>
    <n v="1652"/>
    <x v="0"/>
    <m/>
    <s v="F1VHS03961"/>
    <x v="0"/>
    <n v="2000"/>
    <n v="1205622"/>
    <x v="1"/>
    <x v="1"/>
    <x v="0"/>
    <x v="1"/>
    <x v="1"/>
    <x v="162"/>
    <x v="2"/>
    <x v="3"/>
    <m/>
    <s v="YD"/>
    <x v="0"/>
    <m/>
    <m/>
    <m/>
    <m/>
    <m/>
    <x v="210"/>
    <x v="0"/>
    <x v="218"/>
    <x v="0"/>
    <m/>
    <m/>
    <m/>
    <m/>
    <m/>
    <m/>
    <m/>
  </r>
  <r>
    <n v="1653"/>
    <x v="0"/>
    <m/>
    <s v="F1VHS03961"/>
    <x v="0"/>
    <n v="2000"/>
    <n v="1205622"/>
    <x v="1"/>
    <x v="1"/>
    <x v="0"/>
    <x v="1"/>
    <x v="1"/>
    <x v="162"/>
    <x v="2"/>
    <x v="3"/>
    <m/>
    <s v="YD"/>
    <x v="0"/>
    <m/>
    <m/>
    <m/>
    <m/>
    <m/>
    <x v="210"/>
    <x v="0"/>
    <x v="218"/>
    <x v="0"/>
    <m/>
    <m/>
    <m/>
    <m/>
    <m/>
    <m/>
    <m/>
  </r>
  <r>
    <n v="1654"/>
    <x v="0"/>
    <m/>
    <s v="F1VHS04023"/>
    <x v="0"/>
    <n v="5000"/>
    <n v="1208751"/>
    <x v="34"/>
    <x v="34"/>
    <x v="0"/>
    <x v="1"/>
    <x v="112"/>
    <x v="155"/>
    <x v="2"/>
    <x v="1"/>
    <m/>
    <s v="YD"/>
    <x v="0"/>
    <m/>
    <m/>
    <m/>
    <m/>
    <m/>
    <x v="207"/>
    <x v="0"/>
    <x v="230"/>
    <x v="0"/>
    <m/>
    <m/>
    <m/>
    <m/>
    <m/>
    <m/>
    <m/>
  </r>
  <r>
    <n v="1655"/>
    <x v="0"/>
    <m/>
    <s v="F1VHS04029"/>
    <x v="0"/>
    <n v="2000"/>
    <n v="1208751"/>
    <x v="34"/>
    <x v="34"/>
    <x v="0"/>
    <x v="1"/>
    <x v="112"/>
    <x v="155"/>
    <x v="2"/>
    <x v="1"/>
    <m/>
    <s v="YD"/>
    <x v="0"/>
    <m/>
    <m/>
    <m/>
    <m/>
    <m/>
    <x v="207"/>
    <x v="0"/>
    <x v="230"/>
    <x v="0"/>
    <m/>
    <m/>
    <m/>
    <m/>
    <m/>
    <m/>
    <m/>
  </r>
  <r>
    <n v="1656"/>
    <x v="0"/>
    <m/>
    <s v="F1VHS04443"/>
    <x v="0"/>
    <n v="1000"/>
    <n v="1205622"/>
    <x v="1"/>
    <x v="1"/>
    <x v="0"/>
    <x v="1"/>
    <x v="1"/>
    <x v="161"/>
    <x v="2"/>
    <x v="5"/>
    <m/>
    <s v="YD"/>
    <x v="0"/>
    <m/>
    <m/>
    <m/>
    <m/>
    <m/>
    <x v="47"/>
    <x v="0"/>
    <x v="48"/>
    <x v="0"/>
    <m/>
    <m/>
    <m/>
    <m/>
    <m/>
    <m/>
    <m/>
  </r>
  <r>
    <n v="1657"/>
    <x v="0"/>
    <m/>
    <s v="F1VHS04443"/>
    <x v="0"/>
    <n v="1000"/>
    <n v="1205622"/>
    <x v="1"/>
    <x v="1"/>
    <x v="0"/>
    <x v="1"/>
    <x v="1"/>
    <x v="161"/>
    <x v="2"/>
    <x v="5"/>
    <m/>
    <s v="YD"/>
    <x v="0"/>
    <m/>
    <m/>
    <m/>
    <m/>
    <m/>
    <x v="47"/>
    <x v="0"/>
    <x v="48"/>
    <x v="0"/>
    <m/>
    <m/>
    <m/>
    <m/>
    <m/>
    <m/>
    <m/>
  </r>
  <r>
    <n v="1658"/>
    <x v="0"/>
    <m/>
    <s v="F1VHS04444"/>
    <x v="0"/>
    <n v="1000"/>
    <n v="1205622"/>
    <x v="1"/>
    <x v="1"/>
    <x v="0"/>
    <x v="1"/>
    <x v="1"/>
    <x v="161"/>
    <x v="2"/>
    <x v="41"/>
    <m/>
    <s v="YD"/>
    <x v="0"/>
    <m/>
    <m/>
    <m/>
    <m/>
    <m/>
    <x v="224"/>
    <x v="0"/>
    <x v="255"/>
    <x v="0"/>
    <m/>
    <m/>
    <m/>
    <m/>
    <m/>
    <m/>
    <m/>
  </r>
  <r>
    <n v="1659"/>
    <x v="0"/>
    <m/>
    <s v="F1VHS04445"/>
    <x v="0"/>
    <n v="1000"/>
    <n v="1205622"/>
    <x v="1"/>
    <x v="1"/>
    <x v="0"/>
    <x v="1"/>
    <x v="1"/>
    <x v="161"/>
    <x v="2"/>
    <x v="1"/>
    <m/>
    <s v="YD"/>
    <x v="0"/>
    <m/>
    <m/>
    <m/>
    <m/>
    <m/>
    <x v="206"/>
    <x v="0"/>
    <x v="213"/>
    <x v="0"/>
    <m/>
    <m/>
    <m/>
    <m/>
    <m/>
    <m/>
    <m/>
  </r>
  <r>
    <n v="1660"/>
    <x v="0"/>
    <m/>
    <s v="F1VHS04446"/>
    <x v="0"/>
    <n v="1000"/>
    <n v="1205622"/>
    <x v="1"/>
    <x v="1"/>
    <x v="0"/>
    <x v="1"/>
    <x v="1"/>
    <x v="161"/>
    <x v="2"/>
    <x v="5"/>
    <m/>
    <s v="YD"/>
    <x v="0"/>
    <m/>
    <m/>
    <m/>
    <m/>
    <m/>
    <x v="47"/>
    <x v="0"/>
    <x v="48"/>
    <x v="0"/>
    <m/>
    <m/>
    <m/>
    <m/>
    <m/>
    <m/>
    <m/>
  </r>
  <r>
    <n v="1661"/>
    <x v="0"/>
    <m/>
    <s v="F1VHS04447"/>
    <x v="0"/>
    <n v="1000"/>
    <n v="1205622"/>
    <x v="1"/>
    <x v="1"/>
    <x v="0"/>
    <x v="1"/>
    <x v="1"/>
    <x v="161"/>
    <x v="2"/>
    <x v="5"/>
    <m/>
    <s v="YD"/>
    <x v="0"/>
    <m/>
    <m/>
    <m/>
    <m/>
    <m/>
    <x v="47"/>
    <x v="0"/>
    <x v="48"/>
    <x v="0"/>
    <m/>
    <m/>
    <m/>
    <m/>
    <m/>
    <m/>
    <m/>
  </r>
  <r>
    <n v="1662"/>
    <x v="0"/>
    <m/>
    <s v="F1VHS0628"/>
    <x v="0"/>
    <n v="1000"/>
    <n v="1205622"/>
    <x v="1"/>
    <x v="1"/>
    <x v="0"/>
    <x v="1"/>
    <x v="1"/>
    <x v="181"/>
    <x v="2"/>
    <x v="22"/>
    <m/>
    <s v="YD"/>
    <x v="0"/>
    <m/>
    <m/>
    <m/>
    <m/>
    <m/>
    <x v="240"/>
    <x v="0"/>
    <x v="256"/>
    <x v="0"/>
    <m/>
    <m/>
    <m/>
    <m/>
    <m/>
    <m/>
    <m/>
  </r>
  <r>
    <n v="1663"/>
    <x v="0"/>
    <m/>
    <s v="F1VHS0632"/>
    <x v="0"/>
    <n v="2000"/>
    <n v="1208751"/>
    <x v="34"/>
    <x v="34"/>
    <x v="0"/>
    <x v="1"/>
    <x v="1"/>
    <x v="167"/>
    <x v="26"/>
    <x v="3"/>
    <m/>
    <s v="YD"/>
    <x v="0"/>
    <m/>
    <m/>
    <m/>
    <m/>
    <m/>
    <x v="245"/>
    <x v="0"/>
    <x v="262"/>
    <x v="0"/>
    <m/>
    <m/>
    <m/>
    <m/>
    <m/>
    <m/>
    <m/>
  </r>
  <r>
    <n v="1664"/>
    <x v="0"/>
    <m/>
    <s v="F1VHS1653"/>
    <x v="0"/>
    <n v="1000"/>
    <n v="1205622"/>
    <x v="1"/>
    <x v="1"/>
    <x v="0"/>
    <x v="1"/>
    <x v="1"/>
    <x v="86"/>
    <x v="2"/>
    <x v="5"/>
    <m/>
    <s v="YD"/>
    <x v="0"/>
    <m/>
    <m/>
    <m/>
    <m/>
    <m/>
    <x v="205"/>
    <x v="0"/>
    <x v="212"/>
    <x v="0"/>
    <m/>
    <m/>
    <m/>
    <m/>
    <m/>
    <m/>
    <m/>
  </r>
  <r>
    <n v="1665"/>
    <x v="0"/>
    <m/>
    <s v="F1VHS1653"/>
    <x v="0"/>
    <n v="1000"/>
    <n v="1205622"/>
    <x v="1"/>
    <x v="1"/>
    <x v="0"/>
    <x v="1"/>
    <x v="1"/>
    <x v="86"/>
    <x v="2"/>
    <x v="5"/>
    <m/>
    <s v="YD"/>
    <x v="0"/>
    <m/>
    <m/>
    <m/>
    <m/>
    <m/>
    <x v="205"/>
    <x v="0"/>
    <x v="212"/>
    <x v="0"/>
    <m/>
    <m/>
    <m/>
    <m/>
    <m/>
    <m/>
    <m/>
  </r>
  <r>
    <n v="1666"/>
    <x v="0"/>
    <m/>
    <s v="F1VHS1997"/>
    <x v="0"/>
    <n v="4000"/>
    <n v="1202338"/>
    <x v="2"/>
    <x v="2"/>
    <x v="0"/>
    <x v="1"/>
    <x v="6"/>
    <x v="160"/>
    <x v="25"/>
    <x v="41"/>
    <m/>
    <s v="YD"/>
    <x v="0"/>
    <m/>
    <m/>
    <m/>
    <m/>
    <m/>
    <x v="148"/>
    <x v="0"/>
    <x v="216"/>
    <x v="0"/>
    <m/>
    <m/>
    <m/>
    <m/>
    <m/>
    <m/>
    <m/>
  </r>
  <r>
    <n v="1667"/>
    <x v="0"/>
    <m/>
    <s v="F1VHS1997"/>
    <x v="0"/>
    <n v="4000"/>
    <n v="1202338"/>
    <x v="2"/>
    <x v="2"/>
    <x v="0"/>
    <x v="1"/>
    <x v="6"/>
    <x v="160"/>
    <x v="25"/>
    <x v="41"/>
    <m/>
    <s v="YD"/>
    <x v="0"/>
    <m/>
    <m/>
    <m/>
    <m/>
    <m/>
    <x v="148"/>
    <x v="0"/>
    <x v="216"/>
    <x v="0"/>
    <m/>
    <m/>
    <m/>
    <m/>
    <m/>
    <m/>
    <m/>
  </r>
  <r>
    <n v="1668"/>
    <x v="0"/>
    <m/>
    <s v="F313VHS4967"/>
    <x v="0"/>
    <n v="8000"/>
    <n v="1202338"/>
    <x v="2"/>
    <x v="2"/>
    <x v="0"/>
    <x v="1"/>
    <x v="112"/>
    <x v="166"/>
    <x v="7"/>
    <x v="22"/>
    <m/>
    <s v="YD"/>
    <x v="0"/>
    <m/>
    <m/>
    <m/>
    <m/>
    <m/>
    <x v="215"/>
    <x v="0"/>
    <x v="223"/>
    <x v="0"/>
    <m/>
    <m/>
    <m/>
    <m/>
    <m/>
    <m/>
    <m/>
  </r>
  <r>
    <n v="1669"/>
    <x v="0"/>
    <m/>
    <s v="F313VHS4967"/>
    <x v="0"/>
    <n v="9000"/>
    <n v="1202338"/>
    <x v="2"/>
    <x v="2"/>
    <x v="0"/>
    <x v="1"/>
    <x v="112"/>
    <x v="166"/>
    <x v="7"/>
    <x v="22"/>
    <m/>
    <s v="YD"/>
    <x v="0"/>
    <m/>
    <m/>
    <m/>
    <m/>
    <m/>
    <x v="215"/>
    <x v="0"/>
    <x v="223"/>
    <x v="0"/>
    <m/>
    <m/>
    <m/>
    <m/>
    <m/>
    <m/>
    <m/>
  </r>
  <r>
    <n v="1670"/>
    <x v="0"/>
    <m/>
    <s v="F313VHS4970"/>
    <x v="0"/>
    <n v="1000"/>
    <n v="1208751"/>
    <x v="34"/>
    <x v="34"/>
    <x v="0"/>
    <x v="1"/>
    <x v="112"/>
    <x v="169"/>
    <x v="14"/>
    <x v="5"/>
    <m/>
    <s v="YD"/>
    <x v="0"/>
    <m/>
    <m/>
    <m/>
    <m/>
    <m/>
    <x v="222"/>
    <x v="0"/>
    <x v="231"/>
    <x v="0"/>
    <m/>
    <m/>
    <m/>
    <m/>
    <m/>
    <m/>
    <m/>
  </r>
  <r>
    <n v="1671"/>
    <x v="0"/>
    <m/>
    <s v="F313VHS4970"/>
    <x v="0"/>
    <n v="1000"/>
    <n v="1208751"/>
    <x v="34"/>
    <x v="34"/>
    <x v="0"/>
    <x v="1"/>
    <x v="112"/>
    <x v="169"/>
    <x v="14"/>
    <x v="5"/>
    <m/>
    <s v="YD"/>
    <x v="0"/>
    <m/>
    <m/>
    <m/>
    <m/>
    <m/>
    <x v="222"/>
    <x v="0"/>
    <x v="231"/>
    <x v="0"/>
    <m/>
    <m/>
    <m/>
    <m/>
    <m/>
    <m/>
    <m/>
  </r>
  <r>
    <n v="1672"/>
    <x v="0"/>
    <m/>
    <s v="F313VHS4971"/>
    <x v="0"/>
    <n v="1000"/>
    <n v="1208751"/>
    <x v="34"/>
    <x v="34"/>
    <x v="0"/>
    <x v="1"/>
    <x v="112"/>
    <x v="169"/>
    <x v="2"/>
    <x v="5"/>
    <m/>
    <s v="YD"/>
    <x v="0"/>
    <m/>
    <m/>
    <m/>
    <m/>
    <m/>
    <x v="218"/>
    <x v="0"/>
    <x v="249"/>
    <x v="0"/>
    <m/>
    <m/>
    <m/>
    <m/>
    <m/>
    <m/>
    <m/>
  </r>
  <r>
    <n v="1673"/>
    <x v="0"/>
    <m/>
    <s v="F313VHS4971"/>
    <x v="0"/>
    <n v="1000"/>
    <n v="1208751"/>
    <x v="34"/>
    <x v="34"/>
    <x v="0"/>
    <x v="1"/>
    <x v="112"/>
    <x v="169"/>
    <x v="2"/>
    <x v="5"/>
    <m/>
    <s v="YD"/>
    <x v="0"/>
    <m/>
    <m/>
    <m/>
    <m/>
    <m/>
    <x v="218"/>
    <x v="0"/>
    <x v="249"/>
    <x v="0"/>
    <m/>
    <m/>
    <m/>
    <m/>
    <m/>
    <m/>
    <m/>
  </r>
  <r>
    <n v="1674"/>
    <x v="0"/>
    <m/>
    <s v="F319VHSH4253"/>
    <x v="0"/>
    <n v="1000"/>
    <n v="1208751"/>
    <x v="34"/>
    <x v="34"/>
    <x v="0"/>
    <x v="1"/>
    <x v="5"/>
    <x v="168"/>
    <x v="2"/>
    <x v="4"/>
    <m/>
    <s v="YD"/>
    <x v="0"/>
    <m/>
    <m/>
    <m/>
    <m/>
    <m/>
    <x v="237"/>
    <x v="0"/>
    <x v="251"/>
    <x v="0"/>
    <m/>
    <m/>
    <m/>
    <m/>
    <m/>
    <m/>
    <m/>
  </r>
  <r>
    <n v="1675"/>
    <x v="0"/>
    <m/>
    <s v="F319VHSH4253"/>
    <x v="0"/>
    <n v="1000"/>
    <n v="1208751"/>
    <x v="34"/>
    <x v="34"/>
    <x v="0"/>
    <x v="1"/>
    <x v="5"/>
    <x v="168"/>
    <x v="2"/>
    <x v="4"/>
    <m/>
    <s v="YD"/>
    <x v="0"/>
    <m/>
    <m/>
    <m/>
    <m/>
    <m/>
    <x v="237"/>
    <x v="0"/>
    <x v="251"/>
    <x v="0"/>
    <m/>
    <m/>
    <m/>
    <m/>
    <m/>
    <m/>
    <m/>
  </r>
  <r>
    <n v="1676"/>
    <x v="0"/>
    <m/>
    <s v="F313VHS5316"/>
    <x v="0"/>
    <n v="2000"/>
    <n v="1201716"/>
    <x v="35"/>
    <x v="35"/>
    <x v="1"/>
    <x v="90"/>
    <x v="119"/>
    <x v="180"/>
    <x v="7"/>
    <x v="2"/>
    <m/>
    <s v="Solid"/>
    <x v="1"/>
    <m/>
    <m/>
    <m/>
    <m/>
    <m/>
    <x v="246"/>
    <x v="0"/>
    <x v="263"/>
    <x v="0"/>
    <m/>
    <m/>
    <m/>
    <m/>
    <m/>
    <m/>
    <m/>
  </r>
  <r>
    <n v="1677"/>
    <x v="0"/>
    <m/>
    <s v="F313VHS5317"/>
    <x v="0"/>
    <n v="2000"/>
    <n v="1201716"/>
    <x v="35"/>
    <x v="35"/>
    <x v="1"/>
    <x v="90"/>
    <x v="119"/>
    <x v="180"/>
    <x v="7"/>
    <x v="2"/>
    <m/>
    <s v="Solid"/>
    <x v="1"/>
    <m/>
    <m/>
    <m/>
    <m/>
    <m/>
    <x v="246"/>
    <x v="0"/>
    <x v="263"/>
    <x v="0"/>
    <m/>
    <m/>
    <m/>
    <m/>
    <m/>
    <m/>
    <m/>
  </r>
  <r>
    <n v="1678"/>
    <x v="0"/>
    <m/>
    <s v="FA1VDSH006"/>
    <x v="0"/>
    <n v="1000"/>
    <n v="1200094"/>
    <x v="25"/>
    <x v="25"/>
    <x v="1"/>
    <x v="1"/>
    <x v="6"/>
    <x v="158"/>
    <x v="20"/>
    <x v="2"/>
    <m/>
    <s v="White (PW)"/>
    <x v="4"/>
    <m/>
    <m/>
    <m/>
    <m/>
    <m/>
    <x v="203"/>
    <x v="0"/>
    <x v="210"/>
    <x v="0"/>
    <m/>
    <m/>
    <m/>
    <m/>
    <m/>
    <m/>
    <m/>
  </r>
  <r>
    <n v="1679"/>
    <x v="0"/>
    <m/>
    <s v="F1VHS04000"/>
    <x v="0"/>
    <n v="3000"/>
    <n v="1204046"/>
    <x v="23"/>
    <x v="23"/>
    <x v="1"/>
    <x v="16"/>
    <x v="1"/>
    <x v="110"/>
    <x v="7"/>
    <x v="2"/>
    <m/>
    <s v="Solid"/>
    <x v="1"/>
    <m/>
    <m/>
    <m/>
    <m/>
    <m/>
    <x v="202"/>
    <x v="0"/>
    <x v="209"/>
    <x v="0"/>
    <m/>
    <m/>
    <m/>
    <m/>
    <m/>
    <m/>
    <m/>
  </r>
  <r>
    <n v="1680"/>
    <x v="0"/>
    <m/>
    <s v="F1VHS04000"/>
    <x v="0"/>
    <n v="1219.5"/>
    <n v="1204046"/>
    <x v="23"/>
    <x v="23"/>
    <x v="1"/>
    <x v="16"/>
    <x v="1"/>
    <x v="110"/>
    <x v="7"/>
    <x v="2"/>
    <m/>
    <s v="Solid"/>
    <x v="1"/>
    <m/>
    <m/>
    <m/>
    <m/>
    <m/>
    <x v="202"/>
    <x v="0"/>
    <x v="209"/>
    <x v="0"/>
    <m/>
    <m/>
    <m/>
    <m/>
    <m/>
    <m/>
    <m/>
  </r>
  <r>
    <n v="1681"/>
    <x v="0"/>
    <m/>
    <s v="FA1VDSH006"/>
    <x v="0"/>
    <n v="2000"/>
    <n v="1200094"/>
    <x v="25"/>
    <x v="25"/>
    <x v="1"/>
    <x v="1"/>
    <x v="6"/>
    <x v="158"/>
    <x v="20"/>
    <x v="2"/>
    <m/>
    <s v="White (PW)"/>
    <x v="4"/>
    <m/>
    <m/>
    <m/>
    <m/>
    <m/>
    <x v="203"/>
    <x v="0"/>
    <x v="210"/>
    <x v="0"/>
    <m/>
    <m/>
    <m/>
    <m/>
    <m/>
    <m/>
    <m/>
  </r>
  <r>
    <n v="1682"/>
    <x v="0"/>
    <m/>
    <s v="FA1VDSH007"/>
    <x v="0"/>
    <n v="3000"/>
    <n v="1200094"/>
    <x v="25"/>
    <x v="25"/>
    <x v="1"/>
    <x v="1"/>
    <x v="6"/>
    <x v="158"/>
    <x v="20"/>
    <x v="2"/>
    <m/>
    <s v="Dyed"/>
    <x v="1"/>
    <m/>
    <m/>
    <m/>
    <m/>
    <m/>
    <x v="204"/>
    <x v="0"/>
    <x v="211"/>
    <x v="0"/>
    <m/>
    <m/>
    <m/>
    <m/>
    <m/>
    <m/>
    <m/>
  </r>
  <r>
    <n v="1683"/>
    <x v="0"/>
    <m/>
    <s v="FA1VDSH003"/>
    <x v="0"/>
    <n v="2000"/>
    <n v="1202368"/>
    <x v="33"/>
    <x v="33"/>
    <x v="0"/>
    <x v="86"/>
    <x v="115"/>
    <x v="165"/>
    <x v="8"/>
    <x v="2"/>
    <m/>
    <s v="Solid"/>
    <x v="1"/>
    <m/>
    <m/>
    <m/>
    <m/>
    <m/>
    <x v="214"/>
    <x v="0"/>
    <x v="222"/>
    <x v="0"/>
    <m/>
    <m/>
    <m/>
    <m/>
    <m/>
    <m/>
    <m/>
  </r>
  <r>
    <n v="1684"/>
    <x v="0"/>
    <m/>
    <s v="FA1VDSH003"/>
    <x v="0"/>
    <n v="2000"/>
    <n v="1202368"/>
    <x v="33"/>
    <x v="33"/>
    <x v="0"/>
    <x v="86"/>
    <x v="115"/>
    <x v="165"/>
    <x v="8"/>
    <x v="2"/>
    <m/>
    <s v="Solid"/>
    <x v="1"/>
    <m/>
    <m/>
    <m/>
    <m/>
    <m/>
    <x v="214"/>
    <x v="0"/>
    <x v="222"/>
    <x v="0"/>
    <m/>
    <m/>
    <m/>
    <m/>
    <m/>
    <m/>
    <m/>
  </r>
  <r>
    <n v="1685"/>
    <x v="0"/>
    <m/>
    <s v="F1VHS02945"/>
    <x v="0"/>
    <n v="1000"/>
    <n v="1208751"/>
    <x v="34"/>
    <x v="34"/>
    <x v="0"/>
    <x v="1"/>
    <x v="1"/>
    <x v="86"/>
    <x v="2"/>
    <x v="5"/>
    <m/>
    <s v="YD"/>
    <x v="0"/>
    <m/>
    <m/>
    <m/>
    <m/>
    <m/>
    <x v="220"/>
    <x v="0"/>
    <x v="228"/>
    <x v="0"/>
    <m/>
    <m/>
    <m/>
    <m/>
    <m/>
    <m/>
    <m/>
  </r>
  <r>
    <n v="1686"/>
    <x v="0"/>
    <m/>
    <s v="F1VHS02945"/>
    <x v="0"/>
    <n v="1000"/>
    <n v="1208751"/>
    <x v="34"/>
    <x v="34"/>
    <x v="0"/>
    <x v="1"/>
    <x v="1"/>
    <x v="86"/>
    <x v="2"/>
    <x v="5"/>
    <m/>
    <s v="YD"/>
    <x v="0"/>
    <m/>
    <m/>
    <m/>
    <m/>
    <m/>
    <x v="220"/>
    <x v="0"/>
    <x v="228"/>
    <x v="0"/>
    <m/>
    <m/>
    <m/>
    <m/>
    <m/>
    <m/>
    <m/>
  </r>
  <r>
    <n v="1687"/>
    <x v="0"/>
    <m/>
    <s v="F1VHS02947"/>
    <x v="0"/>
    <n v="1000"/>
    <n v="1208751"/>
    <x v="34"/>
    <x v="34"/>
    <x v="0"/>
    <x v="1"/>
    <x v="19"/>
    <x v="119"/>
    <x v="14"/>
    <x v="3"/>
    <m/>
    <s v="YD"/>
    <x v="0"/>
    <m/>
    <m/>
    <m/>
    <m/>
    <m/>
    <x v="221"/>
    <x v="0"/>
    <x v="229"/>
    <x v="0"/>
    <m/>
    <m/>
    <m/>
    <m/>
    <m/>
    <m/>
    <m/>
  </r>
  <r>
    <n v="1688"/>
    <x v="0"/>
    <m/>
    <s v="F1VHS02948"/>
    <x v="0"/>
    <n v="1000"/>
    <n v="1208751"/>
    <x v="34"/>
    <x v="34"/>
    <x v="0"/>
    <x v="1"/>
    <x v="19"/>
    <x v="119"/>
    <x v="14"/>
    <x v="3"/>
    <m/>
    <s v="YD"/>
    <x v="0"/>
    <m/>
    <m/>
    <m/>
    <m/>
    <m/>
    <x v="221"/>
    <x v="0"/>
    <x v="229"/>
    <x v="0"/>
    <m/>
    <m/>
    <m/>
    <m/>
    <m/>
    <m/>
    <m/>
  </r>
  <r>
    <n v="1689"/>
    <x v="0"/>
    <m/>
    <s v="F1VHS03953"/>
    <x v="0"/>
    <n v="1000"/>
    <n v="1205622"/>
    <x v="1"/>
    <x v="1"/>
    <x v="0"/>
    <x v="1"/>
    <x v="1"/>
    <x v="159"/>
    <x v="2"/>
    <x v="1"/>
    <m/>
    <s v="YD"/>
    <x v="0"/>
    <m/>
    <m/>
    <m/>
    <m/>
    <m/>
    <x v="206"/>
    <x v="0"/>
    <x v="213"/>
    <x v="0"/>
    <m/>
    <m/>
    <m/>
    <m/>
    <m/>
    <m/>
    <m/>
  </r>
  <r>
    <n v="1690"/>
    <x v="0"/>
    <m/>
    <s v="F1VHS03962"/>
    <x v="0"/>
    <n v="1000"/>
    <n v="1205622"/>
    <x v="1"/>
    <x v="1"/>
    <x v="0"/>
    <x v="1"/>
    <x v="1"/>
    <x v="162"/>
    <x v="2"/>
    <x v="22"/>
    <m/>
    <s v="YD"/>
    <x v="0"/>
    <m/>
    <m/>
    <m/>
    <m/>
    <m/>
    <x v="209"/>
    <x v="0"/>
    <x v="217"/>
    <x v="0"/>
    <m/>
    <m/>
    <m/>
    <m/>
    <m/>
    <m/>
    <m/>
  </r>
  <r>
    <n v="1691"/>
    <x v="0"/>
    <m/>
    <s v="F1VHS04443"/>
    <x v="0"/>
    <n v="2000"/>
    <n v="1205622"/>
    <x v="1"/>
    <x v="1"/>
    <x v="0"/>
    <x v="1"/>
    <x v="1"/>
    <x v="161"/>
    <x v="2"/>
    <x v="5"/>
    <m/>
    <s v="YD"/>
    <x v="0"/>
    <m/>
    <m/>
    <m/>
    <m/>
    <m/>
    <x v="47"/>
    <x v="0"/>
    <x v="48"/>
    <x v="0"/>
    <m/>
    <m/>
    <m/>
    <m/>
    <m/>
    <m/>
    <m/>
  </r>
  <r>
    <n v="1692"/>
    <x v="0"/>
    <m/>
    <s v="F1VHS04447"/>
    <x v="0"/>
    <n v="1000"/>
    <n v="1205622"/>
    <x v="1"/>
    <x v="1"/>
    <x v="0"/>
    <x v="1"/>
    <x v="1"/>
    <x v="161"/>
    <x v="2"/>
    <x v="5"/>
    <m/>
    <s v="YD"/>
    <x v="0"/>
    <m/>
    <m/>
    <m/>
    <m/>
    <m/>
    <x v="47"/>
    <x v="0"/>
    <x v="48"/>
    <x v="0"/>
    <m/>
    <m/>
    <m/>
    <m/>
    <m/>
    <m/>
    <m/>
  </r>
  <r>
    <n v="1693"/>
    <x v="0"/>
    <m/>
    <s v="F1VHS1653"/>
    <x v="0"/>
    <n v="2000"/>
    <n v="1205622"/>
    <x v="1"/>
    <x v="1"/>
    <x v="0"/>
    <x v="1"/>
    <x v="1"/>
    <x v="86"/>
    <x v="2"/>
    <x v="5"/>
    <m/>
    <s v="YD"/>
    <x v="0"/>
    <m/>
    <m/>
    <m/>
    <m/>
    <m/>
    <x v="205"/>
    <x v="0"/>
    <x v="212"/>
    <x v="0"/>
    <m/>
    <m/>
    <m/>
    <m/>
    <m/>
    <m/>
    <m/>
  </r>
  <r>
    <n v="1694"/>
    <x v="0"/>
    <m/>
    <s v="F1VHS1653"/>
    <x v="0"/>
    <n v="1000"/>
    <n v="1205622"/>
    <x v="1"/>
    <x v="1"/>
    <x v="0"/>
    <x v="1"/>
    <x v="1"/>
    <x v="86"/>
    <x v="2"/>
    <x v="5"/>
    <m/>
    <s v="YD"/>
    <x v="0"/>
    <m/>
    <m/>
    <m/>
    <m/>
    <m/>
    <x v="205"/>
    <x v="0"/>
    <x v="212"/>
    <x v="0"/>
    <m/>
    <m/>
    <m/>
    <m/>
    <m/>
    <m/>
    <m/>
  </r>
  <r>
    <n v="1695"/>
    <x v="0"/>
    <m/>
    <s v="F1VHS1997"/>
    <x v="0"/>
    <n v="2000"/>
    <n v="1202338"/>
    <x v="2"/>
    <x v="2"/>
    <x v="0"/>
    <x v="1"/>
    <x v="6"/>
    <x v="160"/>
    <x v="25"/>
    <x v="41"/>
    <m/>
    <s v="YD"/>
    <x v="0"/>
    <m/>
    <m/>
    <m/>
    <m/>
    <m/>
    <x v="148"/>
    <x v="0"/>
    <x v="216"/>
    <x v="0"/>
    <m/>
    <m/>
    <m/>
    <m/>
    <m/>
    <m/>
    <m/>
  </r>
  <r>
    <n v="1696"/>
    <x v="0"/>
    <m/>
    <s v="F1VHS1997"/>
    <x v="0"/>
    <n v="4000"/>
    <n v="1202338"/>
    <x v="2"/>
    <x v="2"/>
    <x v="0"/>
    <x v="1"/>
    <x v="6"/>
    <x v="160"/>
    <x v="25"/>
    <x v="41"/>
    <m/>
    <s v="YD"/>
    <x v="0"/>
    <m/>
    <m/>
    <m/>
    <m/>
    <m/>
    <x v="148"/>
    <x v="0"/>
    <x v="216"/>
    <x v="0"/>
    <m/>
    <m/>
    <m/>
    <m/>
    <m/>
    <m/>
    <m/>
  </r>
  <r>
    <n v="1697"/>
    <x v="0"/>
    <m/>
    <s v="F313VHS4967"/>
    <x v="0"/>
    <n v="5000"/>
    <n v="1202338"/>
    <x v="2"/>
    <x v="2"/>
    <x v="0"/>
    <x v="1"/>
    <x v="112"/>
    <x v="166"/>
    <x v="7"/>
    <x v="22"/>
    <m/>
    <s v="YD"/>
    <x v="0"/>
    <m/>
    <m/>
    <m/>
    <m/>
    <m/>
    <x v="215"/>
    <x v="0"/>
    <x v="223"/>
    <x v="0"/>
    <m/>
    <m/>
    <m/>
    <m/>
    <m/>
    <m/>
    <m/>
  </r>
  <r>
    <n v="1698"/>
    <x v="0"/>
    <m/>
    <s v="F313VHS4967"/>
    <x v="0"/>
    <n v="3000"/>
    <n v="1202338"/>
    <x v="2"/>
    <x v="2"/>
    <x v="0"/>
    <x v="1"/>
    <x v="112"/>
    <x v="166"/>
    <x v="7"/>
    <x v="22"/>
    <m/>
    <s v="YD"/>
    <x v="0"/>
    <m/>
    <m/>
    <m/>
    <m/>
    <m/>
    <x v="215"/>
    <x v="0"/>
    <x v="223"/>
    <x v="0"/>
    <m/>
    <m/>
    <m/>
    <m/>
    <m/>
    <m/>
    <m/>
  </r>
  <r>
    <n v="1699"/>
    <x v="0"/>
    <m/>
    <s v="F313VHS4969"/>
    <x v="0"/>
    <n v="6000"/>
    <n v="1208751"/>
    <x v="34"/>
    <x v="34"/>
    <x v="0"/>
    <x v="1"/>
    <x v="112"/>
    <x v="169"/>
    <x v="14"/>
    <x v="5"/>
    <m/>
    <s v="YD"/>
    <x v="0"/>
    <m/>
    <m/>
    <m/>
    <m/>
    <m/>
    <x v="222"/>
    <x v="0"/>
    <x v="231"/>
    <x v="0"/>
    <m/>
    <m/>
    <m/>
    <m/>
    <m/>
    <m/>
    <m/>
  </r>
  <r>
    <n v="1700"/>
    <x v="0"/>
    <m/>
    <s v="F313VHS4969"/>
    <x v="0"/>
    <n v="4000"/>
    <n v="1208751"/>
    <x v="34"/>
    <x v="34"/>
    <x v="0"/>
    <x v="1"/>
    <x v="112"/>
    <x v="169"/>
    <x v="14"/>
    <x v="5"/>
    <m/>
    <s v="YD"/>
    <x v="0"/>
    <m/>
    <m/>
    <m/>
    <m/>
    <m/>
    <x v="222"/>
    <x v="0"/>
    <x v="231"/>
    <x v="0"/>
    <m/>
    <m/>
    <m/>
    <m/>
    <m/>
    <m/>
    <m/>
  </r>
  <r>
    <n v="1701"/>
    <x v="0"/>
    <m/>
    <s v="FA1VHSH117"/>
    <x v="0"/>
    <n v="1200"/>
    <n v="1200119"/>
    <x v="32"/>
    <x v="32"/>
    <x v="0"/>
    <x v="31"/>
    <x v="113"/>
    <x v="136"/>
    <x v="7"/>
    <x v="10"/>
    <m/>
    <s v="Solid"/>
    <x v="1"/>
    <m/>
    <m/>
    <m/>
    <m/>
    <m/>
    <x v="212"/>
    <x v="0"/>
    <x v="220"/>
    <x v="0"/>
    <m/>
    <m/>
    <m/>
    <m/>
    <m/>
    <m/>
    <m/>
  </r>
  <r>
    <n v="1702"/>
    <x v="0"/>
    <m/>
    <s v="FA1VDSH001"/>
    <x v="0"/>
    <n v="7000"/>
    <n v="1202368"/>
    <x v="33"/>
    <x v="33"/>
    <x v="0"/>
    <x v="86"/>
    <x v="115"/>
    <x v="165"/>
    <x v="8"/>
    <x v="2"/>
    <m/>
    <s v="Solid"/>
    <x v="1"/>
    <m/>
    <m/>
    <m/>
    <m/>
    <m/>
    <x v="214"/>
    <x v="0"/>
    <x v="222"/>
    <x v="0"/>
    <m/>
    <m/>
    <m/>
    <m/>
    <m/>
    <m/>
    <m/>
  </r>
  <r>
    <n v="1703"/>
    <x v="0"/>
    <m/>
    <s v="FA1VDSH002"/>
    <x v="0"/>
    <n v="2000"/>
    <n v="1202368"/>
    <x v="33"/>
    <x v="33"/>
    <x v="0"/>
    <x v="86"/>
    <x v="115"/>
    <x v="165"/>
    <x v="8"/>
    <x v="2"/>
    <m/>
    <s v="Solid"/>
    <x v="1"/>
    <m/>
    <m/>
    <m/>
    <m/>
    <m/>
    <x v="214"/>
    <x v="0"/>
    <x v="222"/>
    <x v="0"/>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1000"/>
    <x v="0"/>
    <x v="0"/>
    <x v="0"/>
    <x v="0"/>
    <x v="0"/>
    <s v="YD"/>
  </r>
  <r>
    <x v="1"/>
    <n v="2000"/>
    <x v="0"/>
    <x v="1"/>
    <x v="1"/>
    <x v="0"/>
    <x v="1"/>
    <s v="YD"/>
  </r>
  <r>
    <x v="1"/>
    <n v="3000"/>
    <x v="0"/>
    <x v="0"/>
    <x v="2"/>
    <x v="1"/>
    <x v="0"/>
    <s v="YD"/>
  </r>
  <r>
    <x v="1"/>
    <n v="3000"/>
    <x v="0"/>
    <x v="0"/>
    <x v="2"/>
    <x v="1"/>
    <x v="0"/>
    <s v="YD"/>
  </r>
  <r>
    <x v="0"/>
    <n v="1000"/>
    <x v="0"/>
    <x v="1"/>
    <x v="3"/>
    <x v="0"/>
    <x v="2"/>
    <s v="YD"/>
  </r>
  <r>
    <x v="1"/>
    <n v="1000"/>
    <x v="0"/>
    <x v="2"/>
    <x v="4"/>
    <x v="0"/>
    <x v="2"/>
    <s v="YD"/>
  </r>
  <r>
    <x v="0"/>
    <n v="2000"/>
    <x v="0"/>
    <x v="1"/>
    <x v="5"/>
    <x v="0"/>
    <x v="1"/>
    <s v="YD"/>
  </r>
  <r>
    <x v="0"/>
    <n v="2000"/>
    <x v="0"/>
    <x v="1"/>
    <x v="5"/>
    <x v="0"/>
    <x v="3"/>
    <s v="YD"/>
  </r>
  <r>
    <x v="0"/>
    <n v="1000"/>
    <x v="0"/>
    <x v="1"/>
    <x v="5"/>
    <x v="0"/>
    <x v="2"/>
    <s v="YD"/>
  </r>
  <r>
    <x v="0"/>
    <n v="2000"/>
    <x v="0"/>
    <x v="1"/>
    <x v="5"/>
    <x v="0"/>
    <x v="1"/>
    <s v="YD"/>
  </r>
  <r>
    <x v="1"/>
    <n v="1000"/>
    <x v="0"/>
    <x v="3"/>
    <x v="6"/>
    <x v="0"/>
    <x v="4"/>
    <s v="YD"/>
  </r>
  <r>
    <x v="1"/>
    <n v="1000"/>
    <x v="0"/>
    <x v="1"/>
    <x v="7"/>
    <x v="0"/>
    <x v="0"/>
    <s v="YD"/>
  </r>
  <r>
    <x v="2"/>
    <n v="4000"/>
    <x v="0"/>
    <x v="4"/>
    <x v="8"/>
    <x v="2"/>
    <x v="3"/>
    <s v="YD"/>
  </r>
  <r>
    <x v="2"/>
    <n v="15000"/>
    <x v="0"/>
    <x v="5"/>
    <x v="9"/>
    <x v="3"/>
    <x v="5"/>
    <s v="YD"/>
  </r>
  <r>
    <x v="3"/>
    <n v="3000"/>
    <x v="1"/>
    <x v="6"/>
    <x v="10"/>
    <x v="4"/>
    <x v="6"/>
    <s v="Solid"/>
  </r>
  <r>
    <x v="3"/>
    <n v="2000"/>
    <x v="1"/>
    <x v="6"/>
    <x v="10"/>
    <x v="4"/>
    <x v="6"/>
    <s v="Solid"/>
  </r>
  <r>
    <x v="3"/>
    <n v="3000"/>
    <x v="1"/>
    <x v="6"/>
    <x v="10"/>
    <x v="4"/>
    <x v="6"/>
    <s v="Solid"/>
  </r>
  <r>
    <x v="3"/>
    <n v="2000"/>
    <x v="1"/>
    <x v="6"/>
    <x v="10"/>
    <x v="4"/>
    <x v="6"/>
    <s v="Solid"/>
  </r>
  <r>
    <x v="4"/>
    <n v="1000"/>
    <x v="2"/>
    <x v="7"/>
    <x v="11"/>
    <x v="3"/>
    <x v="6"/>
    <s v="Solid"/>
  </r>
  <r>
    <x v="3"/>
    <n v="4000"/>
    <x v="1"/>
    <x v="6"/>
    <x v="12"/>
    <x v="4"/>
    <x v="6"/>
    <s v="Solid"/>
  </r>
  <r>
    <x v="3"/>
    <n v="1000"/>
    <x v="1"/>
    <x v="6"/>
    <x v="12"/>
    <x v="4"/>
    <x v="6"/>
    <s v="Solid"/>
  </r>
  <r>
    <x v="3"/>
    <n v="1000"/>
    <x v="1"/>
    <x v="6"/>
    <x v="12"/>
    <x v="4"/>
    <x v="6"/>
    <s v="Solid"/>
  </r>
  <r>
    <x v="3"/>
    <n v="4000"/>
    <x v="1"/>
    <x v="6"/>
    <x v="12"/>
    <x v="4"/>
    <x v="6"/>
    <s v="Solid"/>
  </r>
  <r>
    <x v="3"/>
    <n v="3000"/>
    <x v="1"/>
    <x v="6"/>
    <x v="12"/>
    <x v="4"/>
    <x v="6"/>
    <s v="Solid"/>
  </r>
  <r>
    <x v="3"/>
    <n v="3000"/>
    <x v="1"/>
    <x v="6"/>
    <x v="12"/>
    <x v="4"/>
    <x v="6"/>
    <s v="Solid"/>
  </r>
  <r>
    <x v="3"/>
    <n v="2000"/>
    <x v="1"/>
    <x v="6"/>
    <x v="12"/>
    <x v="4"/>
    <x v="6"/>
    <s v="Solid"/>
  </r>
  <r>
    <x v="3"/>
    <n v="4000"/>
    <x v="1"/>
    <x v="6"/>
    <x v="12"/>
    <x v="4"/>
    <x v="6"/>
    <s v="Solid"/>
  </r>
  <r>
    <x v="3"/>
    <n v="11000"/>
    <x v="1"/>
    <x v="6"/>
    <x v="12"/>
    <x v="4"/>
    <x v="6"/>
    <s v="Solid"/>
  </r>
  <r>
    <x v="3"/>
    <n v="4000"/>
    <x v="1"/>
    <x v="6"/>
    <x v="12"/>
    <x v="4"/>
    <x v="6"/>
    <s v="Solid"/>
  </r>
  <r>
    <x v="3"/>
    <n v="8000"/>
    <x v="1"/>
    <x v="6"/>
    <x v="12"/>
    <x v="4"/>
    <x v="6"/>
    <s v="Solid"/>
  </r>
  <r>
    <x v="1"/>
    <n v="1000"/>
    <x v="0"/>
    <x v="0"/>
    <x v="13"/>
    <x v="5"/>
    <x v="0"/>
    <s v="YD"/>
  </r>
  <r>
    <x v="0"/>
    <n v="1000"/>
    <x v="0"/>
    <x v="1"/>
    <x v="1"/>
    <x v="0"/>
    <x v="1"/>
    <s v="YD"/>
  </r>
  <r>
    <x v="1"/>
    <n v="1000"/>
    <x v="0"/>
    <x v="0"/>
    <x v="2"/>
    <x v="1"/>
    <x v="0"/>
    <s v="YD"/>
  </r>
  <r>
    <x v="1"/>
    <n v="1000"/>
    <x v="0"/>
    <x v="0"/>
    <x v="2"/>
    <x v="1"/>
    <x v="0"/>
    <s v="YD"/>
  </r>
  <r>
    <x v="1"/>
    <n v="1000"/>
    <x v="0"/>
    <x v="0"/>
    <x v="2"/>
    <x v="1"/>
    <x v="0"/>
    <s v="YD"/>
  </r>
  <r>
    <x v="0"/>
    <n v="1000"/>
    <x v="0"/>
    <x v="1"/>
    <x v="14"/>
    <x v="0"/>
    <x v="5"/>
    <s v="YD"/>
  </r>
  <r>
    <x v="1"/>
    <n v="1000"/>
    <x v="0"/>
    <x v="2"/>
    <x v="4"/>
    <x v="0"/>
    <x v="2"/>
    <s v="YD"/>
  </r>
  <r>
    <x v="0"/>
    <n v="1000"/>
    <x v="0"/>
    <x v="1"/>
    <x v="1"/>
    <x v="0"/>
    <x v="1"/>
    <s v="YD"/>
  </r>
  <r>
    <x v="2"/>
    <n v="8000"/>
    <x v="0"/>
    <x v="4"/>
    <x v="8"/>
    <x v="2"/>
    <x v="3"/>
    <s v="YD"/>
  </r>
  <r>
    <x v="2"/>
    <n v="7000"/>
    <x v="0"/>
    <x v="5"/>
    <x v="9"/>
    <x v="3"/>
    <x v="5"/>
    <s v="YD"/>
  </r>
  <r>
    <x v="1"/>
    <n v="1000"/>
    <x v="0"/>
    <x v="3"/>
    <x v="6"/>
    <x v="0"/>
    <x v="4"/>
    <s v="YD"/>
  </r>
  <r>
    <x v="0"/>
    <n v="1000"/>
    <x v="0"/>
    <x v="0"/>
    <x v="0"/>
    <x v="0"/>
    <x v="0"/>
    <s v="YD"/>
  </r>
  <r>
    <x v="0"/>
    <n v="1000"/>
    <x v="0"/>
    <x v="8"/>
    <x v="15"/>
    <x v="5"/>
    <x v="1"/>
    <s v="YD"/>
  </r>
  <r>
    <x v="1"/>
    <n v="1000"/>
    <x v="0"/>
    <x v="0"/>
    <x v="13"/>
    <x v="3"/>
    <x v="0"/>
    <s v="YD"/>
  </r>
  <r>
    <x v="1"/>
    <n v="2000"/>
    <x v="0"/>
    <x v="0"/>
    <x v="13"/>
    <x v="3"/>
    <x v="0"/>
    <s v="YD"/>
  </r>
  <r>
    <x v="0"/>
    <n v="1000"/>
    <x v="0"/>
    <x v="0"/>
    <x v="13"/>
    <x v="5"/>
    <x v="0"/>
    <s v="YD"/>
  </r>
  <r>
    <x v="1"/>
    <n v="1000"/>
    <x v="0"/>
    <x v="0"/>
    <x v="16"/>
    <x v="5"/>
    <x v="2"/>
    <s v="YD"/>
  </r>
  <r>
    <x v="1"/>
    <n v="1000"/>
    <x v="0"/>
    <x v="0"/>
    <x v="17"/>
    <x v="5"/>
    <x v="0"/>
    <s v="YD"/>
  </r>
  <r>
    <x v="1"/>
    <n v="1000"/>
    <x v="0"/>
    <x v="0"/>
    <x v="13"/>
    <x v="5"/>
    <x v="0"/>
    <s v="YD"/>
  </r>
  <r>
    <x v="1"/>
    <n v="2000"/>
    <x v="0"/>
    <x v="1"/>
    <x v="1"/>
    <x v="0"/>
    <x v="1"/>
    <s v="YD"/>
  </r>
  <r>
    <x v="1"/>
    <n v="1000"/>
    <x v="0"/>
    <x v="1"/>
    <x v="1"/>
    <x v="0"/>
    <x v="1"/>
    <s v="YD"/>
  </r>
  <r>
    <x v="1"/>
    <n v="2000"/>
    <x v="0"/>
    <x v="0"/>
    <x v="2"/>
    <x v="1"/>
    <x v="0"/>
    <s v="YD"/>
  </r>
  <r>
    <x v="1"/>
    <n v="1000"/>
    <x v="0"/>
    <x v="8"/>
    <x v="18"/>
    <x v="1"/>
    <x v="2"/>
    <s v="YD"/>
  </r>
  <r>
    <x v="1"/>
    <n v="2000"/>
    <x v="0"/>
    <x v="0"/>
    <x v="2"/>
    <x v="1"/>
    <x v="0"/>
    <s v="YD"/>
  </r>
  <r>
    <x v="1"/>
    <n v="2000"/>
    <x v="0"/>
    <x v="0"/>
    <x v="2"/>
    <x v="1"/>
    <x v="0"/>
    <s v="YD"/>
  </r>
  <r>
    <x v="0"/>
    <n v="1000"/>
    <x v="0"/>
    <x v="1"/>
    <x v="3"/>
    <x v="0"/>
    <x v="2"/>
    <s v="YD"/>
  </r>
  <r>
    <x v="0"/>
    <n v="1000"/>
    <x v="0"/>
    <x v="1"/>
    <x v="3"/>
    <x v="0"/>
    <x v="2"/>
    <s v="YD"/>
  </r>
  <r>
    <x v="0"/>
    <n v="2000"/>
    <x v="0"/>
    <x v="1"/>
    <x v="14"/>
    <x v="0"/>
    <x v="0"/>
    <s v="YD"/>
  </r>
  <r>
    <x v="0"/>
    <n v="2000"/>
    <x v="0"/>
    <x v="1"/>
    <x v="14"/>
    <x v="0"/>
    <x v="0"/>
    <s v="YD"/>
  </r>
  <r>
    <x v="1"/>
    <n v="5000"/>
    <x v="0"/>
    <x v="2"/>
    <x v="4"/>
    <x v="0"/>
    <x v="2"/>
    <s v="YD"/>
  </r>
  <r>
    <x v="1"/>
    <n v="2000"/>
    <x v="0"/>
    <x v="2"/>
    <x v="4"/>
    <x v="0"/>
    <x v="2"/>
    <s v="YD"/>
  </r>
  <r>
    <x v="0"/>
    <n v="1000"/>
    <x v="0"/>
    <x v="1"/>
    <x v="5"/>
    <x v="0"/>
    <x v="1"/>
    <s v="YD"/>
  </r>
  <r>
    <x v="0"/>
    <n v="1000"/>
    <x v="0"/>
    <x v="1"/>
    <x v="5"/>
    <x v="0"/>
    <x v="1"/>
    <s v="YD"/>
  </r>
  <r>
    <x v="0"/>
    <n v="1000"/>
    <x v="0"/>
    <x v="1"/>
    <x v="5"/>
    <x v="0"/>
    <x v="3"/>
    <s v="YD"/>
  </r>
  <r>
    <x v="0"/>
    <n v="1000"/>
    <x v="0"/>
    <x v="1"/>
    <x v="5"/>
    <x v="0"/>
    <x v="2"/>
    <s v="YD"/>
  </r>
  <r>
    <x v="0"/>
    <n v="1000"/>
    <x v="0"/>
    <x v="1"/>
    <x v="5"/>
    <x v="0"/>
    <x v="1"/>
    <s v="YD"/>
  </r>
  <r>
    <x v="0"/>
    <n v="1000"/>
    <x v="0"/>
    <x v="1"/>
    <x v="19"/>
    <x v="0"/>
    <x v="1"/>
    <s v="YD"/>
  </r>
  <r>
    <x v="0"/>
    <n v="1000"/>
    <x v="0"/>
    <x v="1"/>
    <x v="20"/>
    <x v="0"/>
    <x v="5"/>
    <s v="YD"/>
  </r>
  <r>
    <x v="1"/>
    <n v="2000"/>
    <x v="0"/>
    <x v="1"/>
    <x v="21"/>
    <x v="6"/>
    <x v="0"/>
    <s v="YD"/>
  </r>
  <r>
    <x v="0"/>
    <n v="1000"/>
    <x v="0"/>
    <x v="1"/>
    <x v="1"/>
    <x v="0"/>
    <x v="1"/>
    <s v="YD"/>
  </r>
  <r>
    <x v="0"/>
    <n v="1000"/>
    <x v="0"/>
    <x v="1"/>
    <x v="1"/>
    <x v="0"/>
    <x v="1"/>
    <s v="YD"/>
  </r>
  <r>
    <x v="2"/>
    <n v="4000"/>
    <x v="0"/>
    <x v="4"/>
    <x v="8"/>
    <x v="2"/>
    <x v="3"/>
    <s v="YD"/>
  </r>
  <r>
    <x v="2"/>
    <n v="4000"/>
    <x v="0"/>
    <x v="4"/>
    <x v="8"/>
    <x v="2"/>
    <x v="3"/>
    <s v="YD"/>
  </r>
  <r>
    <x v="2"/>
    <n v="8000"/>
    <x v="0"/>
    <x v="5"/>
    <x v="9"/>
    <x v="3"/>
    <x v="5"/>
    <s v="YD"/>
  </r>
  <r>
    <x v="2"/>
    <n v="9000"/>
    <x v="0"/>
    <x v="5"/>
    <x v="9"/>
    <x v="3"/>
    <x v="5"/>
    <s v="YD"/>
  </r>
  <r>
    <x v="1"/>
    <n v="1000"/>
    <x v="0"/>
    <x v="2"/>
    <x v="22"/>
    <x v="1"/>
    <x v="1"/>
    <s v="YD"/>
  </r>
  <r>
    <x v="1"/>
    <n v="1000"/>
    <x v="0"/>
    <x v="2"/>
    <x v="22"/>
    <x v="1"/>
    <x v="1"/>
    <s v="YD"/>
  </r>
  <r>
    <x v="1"/>
    <n v="1000"/>
    <x v="0"/>
    <x v="2"/>
    <x v="22"/>
    <x v="0"/>
    <x v="1"/>
    <s v="YD"/>
  </r>
  <r>
    <x v="1"/>
    <n v="1000"/>
    <x v="0"/>
    <x v="2"/>
    <x v="22"/>
    <x v="0"/>
    <x v="1"/>
    <s v="YD"/>
  </r>
  <r>
    <x v="1"/>
    <n v="1000"/>
    <x v="0"/>
    <x v="3"/>
    <x v="6"/>
    <x v="0"/>
    <x v="4"/>
    <s v="YD"/>
  </r>
  <r>
    <x v="1"/>
    <n v="1000"/>
    <x v="0"/>
    <x v="3"/>
    <x v="6"/>
    <x v="0"/>
    <x v="4"/>
    <s v="YD"/>
  </r>
  <r>
    <x v="5"/>
    <n v="2000"/>
    <x v="3"/>
    <x v="9"/>
    <x v="23"/>
    <x v="3"/>
    <x v="6"/>
    <s v="Solid"/>
  </r>
  <r>
    <x v="5"/>
    <n v="2000"/>
    <x v="3"/>
    <x v="9"/>
    <x v="23"/>
    <x v="3"/>
    <x v="6"/>
    <s v="Solid"/>
  </r>
  <r>
    <x v="6"/>
    <n v="1000"/>
    <x v="0"/>
    <x v="8"/>
    <x v="24"/>
    <x v="7"/>
    <x v="6"/>
    <s v="White (PW)"/>
  </r>
  <r>
    <x v="7"/>
    <n v="3000"/>
    <x v="4"/>
    <x v="10"/>
    <x v="25"/>
    <x v="3"/>
    <x v="6"/>
    <s v="Solid"/>
  </r>
  <r>
    <x v="7"/>
    <n v="1219.5"/>
    <x v="4"/>
    <x v="10"/>
    <x v="25"/>
    <x v="3"/>
    <x v="6"/>
    <s v="Solid"/>
  </r>
  <r>
    <x v="6"/>
    <n v="2000"/>
    <x v="0"/>
    <x v="8"/>
    <x v="24"/>
    <x v="7"/>
    <x v="6"/>
    <s v="White (PW)"/>
  </r>
  <r>
    <x v="6"/>
    <n v="3000"/>
    <x v="0"/>
    <x v="8"/>
    <x v="24"/>
    <x v="7"/>
    <x v="6"/>
    <s v="Dyed"/>
  </r>
  <r>
    <x v="3"/>
    <n v="2000"/>
    <x v="1"/>
    <x v="6"/>
    <x v="12"/>
    <x v="4"/>
    <x v="6"/>
    <s v="Solid"/>
  </r>
  <r>
    <x v="3"/>
    <n v="2000"/>
    <x v="1"/>
    <x v="6"/>
    <x v="12"/>
    <x v="4"/>
    <x v="6"/>
    <s v="Solid"/>
  </r>
  <r>
    <x v="1"/>
    <n v="1000"/>
    <x v="0"/>
    <x v="1"/>
    <x v="1"/>
    <x v="0"/>
    <x v="1"/>
    <s v="YD"/>
  </r>
  <r>
    <x v="1"/>
    <n v="1000"/>
    <x v="0"/>
    <x v="1"/>
    <x v="1"/>
    <x v="0"/>
    <x v="1"/>
    <s v="YD"/>
  </r>
  <r>
    <x v="1"/>
    <n v="1000"/>
    <x v="0"/>
    <x v="0"/>
    <x v="2"/>
    <x v="1"/>
    <x v="0"/>
    <s v="YD"/>
  </r>
  <r>
    <x v="1"/>
    <n v="1000"/>
    <x v="0"/>
    <x v="0"/>
    <x v="2"/>
    <x v="1"/>
    <x v="0"/>
    <s v="YD"/>
  </r>
  <r>
    <x v="0"/>
    <n v="1000"/>
    <x v="0"/>
    <x v="1"/>
    <x v="3"/>
    <x v="0"/>
    <x v="2"/>
    <s v="YD"/>
  </r>
  <r>
    <x v="0"/>
    <n v="1000"/>
    <x v="0"/>
    <x v="1"/>
    <x v="14"/>
    <x v="0"/>
    <x v="5"/>
    <s v="YD"/>
  </r>
  <r>
    <x v="0"/>
    <n v="2000"/>
    <x v="0"/>
    <x v="1"/>
    <x v="5"/>
    <x v="0"/>
    <x v="1"/>
    <s v="YD"/>
  </r>
  <r>
    <x v="0"/>
    <n v="1000"/>
    <x v="0"/>
    <x v="1"/>
    <x v="19"/>
    <x v="0"/>
    <x v="1"/>
    <s v="YD"/>
  </r>
  <r>
    <x v="0"/>
    <n v="2000"/>
    <x v="0"/>
    <x v="1"/>
    <x v="1"/>
    <x v="0"/>
    <x v="1"/>
    <s v="YD"/>
  </r>
  <r>
    <x v="0"/>
    <n v="1000"/>
    <x v="0"/>
    <x v="1"/>
    <x v="1"/>
    <x v="0"/>
    <x v="1"/>
    <s v="YD"/>
  </r>
  <r>
    <x v="2"/>
    <n v="2000"/>
    <x v="0"/>
    <x v="4"/>
    <x v="8"/>
    <x v="2"/>
    <x v="3"/>
    <s v="YD"/>
  </r>
  <r>
    <x v="2"/>
    <n v="4000"/>
    <x v="0"/>
    <x v="4"/>
    <x v="8"/>
    <x v="2"/>
    <x v="3"/>
    <s v="YD"/>
  </r>
  <r>
    <x v="2"/>
    <n v="5000"/>
    <x v="0"/>
    <x v="5"/>
    <x v="9"/>
    <x v="3"/>
    <x v="5"/>
    <s v="YD"/>
  </r>
  <r>
    <x v="2"/>
    <n v="3000"/>
    <x v="0"/>
    <x v="5"/>
    <x v="9"/>
    <x v="3"/>
    <x v="5"/>
    <s v="YD"/>
  </r>
  <r>
    <x v="1"/>
    <n v="6000"/>
    <x v="0"/>
    <x v="2"/>
    <x v="22"/>
    <x v="1"/>
    <x v="1"/>
    <s v="YD"/>
  </r>
  <r>
    <x v="1"/>
    <n v="4000"/>
    <x v="0"/>
    <x v="2"/>
    <x v="22"/>
    <x v="1"/>
    <x v="1"/>
    <s v="YD"/>
  </r>
  <r>
    <x v="4"/>
    <n v="1200"/>
    <x v="5"/>
    <x v="11"/>
    <x v="11"/>
    <x v="3"/>
    <x v="7"/>
    <s v="Solid"/>
  </r>
  <r>
    <x v="3"/>
    <n v="7000"/>
    <x v="1"/>
    <x v="6"/>
    <x v="12"/>
    <x v="4"/>
    <x v="6"/>
    <s v="Solid"/>
  </r>
  <r>
    <x v="3"/>
    <n v="2000"/>
    <x v="1"/>
    <x v="6"/>
    <x v="12"/>
    <x v="4"/>
    <x v="6"/>
    <s v="Soli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n v="1"/>
    <s v="HOVH"/>
    <s v="VH"/>
    <s v="F526VHWB0936"/>
    <s v="Trouser"/>
    <x v="0"/>
    <x v="0"/>
    <x v="0"/>
    <x v="0"/>
    <x v="0"/>
    <x v="0"/>
    <x v="0"/>
    <s v="Medium "/>
    <x v="0"/>
    <s v="NYD"/>
    <x v="0"/>
    <n v="145"/>
    <s v="TSZZD15EWR0 / MID BLUE"/>
    <s v="M"/>
    <n v="4.8099999999999996"/>
    <m/>
    <n v="553.45399999999995"/>
    <m/>
    <s v="5000 MOQ/ 800MCQ"/>
    <m/>
    <n v="120"/>
    <m/>
    <m/>
    <m/>
    <s v="Updated"/>
    <s v="kg"/>
    <m/>
    <m/>
  </r>
  <r>
    <n v="2"/>
    <s v="HOVH"/>
    <s v="VH"/>
    <s v="F526VHWB0937"/>
    <s v="Trouser"/>
    <x v="0"/>
    <x v="0"/>
    <x v="0"/>
    <x v="0"/>
    <x v="0"/>
    <x v="0"/>
    <x v="0"/>
    <s v="Beige"/>
    <x v="0"/>
    <s v="NYD"/>
    <x v="0"/>
    <n v="145"/>
    <s v="TSZZD15EWR0 / BEIGE"/>
    <s v="M"/>
    <n v="4.8099999999999996"/>
    <m/>
    <n v="553.45399999999995"/>
    <m/>
    <s v="5000 MOQ/ 800MCQ"/>
    <m/>
    <n v="120"/>
    <m/>
    <m/>
    <m/>
    <s v="Updated"/>
    <s v="kg"/>
    <m/>
    <m/>
  </r>
  <r>
    <n v="3"/>
    <s v="HOVH"/>
    <s v="VH"/>
    <s v="F526VHWB0934"/>
    <s v="Trouser"/>
    <x v="0"/>
    <x v="0"/>
    <x v="0"/>
    <x v="1"/>
    <x v="1"/>
    <x v="1"/>
    <x v="1"/>
    <s v="Dark Olive"/>
    <x v="0"/>
    <s v="NYD"/>
    <x v="1"/>
    <n v="150"/>
    <s v="TL8952 SSSF / DK. OLIVE"/>
    <s v="M"/>
    <n v="3.56"/>
    <m/>
    <n v="411.70399999999995"/>
    <m/>
    <s v="5000 MOQ/ 800MCQ"/>
    <m/>
    <n v="120"/>
    <m/>
    <m/>
    <m/>
    <s v="Updated"/>
    <s v="m"/>
    <m/>
    <m/>
  </r>
  <r>
    <n v="4"/>
    <s v="HOVH"/>
    <s v="VH"/>
    <s v="F526VHWB0935"/>
    <s v="Trouser"/>
    <x v="0"/>
    <x v="0"/>
    <x v="0"/>
    <x v="1"/>
    <x v="1"/>
    <x v="1"/>
    <x v="1"/>
    <s v="Jet Black"/>
    <x v="0"/>
    <s v="NYD"/>
    <x v="1"/>
    <n v="150"/>
    <s v="TL8952 SSSF / BLACK"/>
    <s v="M"/>
    <n v="3.56"/>
    <m/>
    <n v="411.70399999999995"/>
    <m/>
    <s v="5000 MOQ/ 800MCQ"/>
    <m/>
    <n v="120"/>
    <m/>
    <m/>
    <m/>
    <s v="Updated"/>
    <s v="m"/>
    <m/>
    <m/>
  </r>
  <r>
    <n v="5"/>
    <s v="HOVH"/>
    <s v="VD"/>
    <s v="F526VDSU1080"/>
    <s v="SNB"/>
    <x v="1"/>
    <x v="1"/>
    <x v="0"/>
    <x v="2"/>
    <x v="2"/>
    <x v="2"/>
    <x v="1"/>
    <m/>
    <x v="1"/>
    <s v="YD"/>
    <x v="2"/>
    <n v="200"/>
    <s v="405329 MBM no - 405329"/>
    <s v="M"/>
    <n v="399"/>
    <m/>
    <n v="402"/>
    <m/>
    <n v="300"/>
    <m/>
    <n v="90"/>
    <n v="103"/>
    <m/>
    <m/>
    <s v="Pattern Issue"/>
    <s v="m"/>
    <m/>
    <m/>
  </r>
  <r>
    <n v="6"/>
    <s v="HOVH"/>
    <s v="VD"/>
    <s v="F526VDSU1081"/>
    <s v="SNB"/>
    <x v="1"/>
    <x v="1"/>
    <x v="0"/>
    <x v="2"/>
    <x v="2"/>
    <x v="2"/>
    <x v="1"/>
    <m/>
    <x v="1"/>
    <s v="YD"/>
    <x v="2"/>
    <n v="200"/>
    <s v="Des - 405329 - Navy - 405369"/>
    <s v="M"/>
    <n v="399"/>
    <m/>
    <n v="402"/>
    <m/>
    <n v="300"/>
    <m/>
    <n v="90"/>
    <n v="103"/>
    <m/>
    <m/>
    <s v="Pattern Issue"/>
    <s v="m"/>
    <m/>
    <m/>
  </r>
  <r>
    <n v="7"/>
    <s v="HOVH"/>
    <s v="VH"/>
    <s v="F526VHSU2231"/>
    <s v="SNB"/>
    <x v="1"/>
    <x v="1"/>
    <x v="1"/>
    <x v="3"/>
    <x v="3"/>
    <x v="3"/>
    <x v="2"/>
    <m/>
    <x v="2"/>
    <s v="YD"/>
    <x v="2"/>
    <n v="185"/>
    <s v="777438 - 410627"/>
    <s v="M"/>
    <n v="929"/>
    <m/>
    <n v="932"/>
    <m/>
    <n v="300"/>
    <m/>
    <n v="130"/>
    <n v="143"/>
    <m/>
    <m/>
    <s v="Updated"/>
    <s v="m"/>
    <m/>
    <m/>
  </r>
  <r>
    <n v="8"/>
    <s v="HOVH"/>
    <s v="VH"/>
    <s v="F526VHSU2232"/>
    <s v="SNB"/>
    <x v="1"/>
    <x v="1"/>
    <x v="1"/>
    <x v="3"/>
    <x v="3"/>
    <x v="3"/>
    <x v="2"/>
    <m/>
    <x v="2"/>
    <s v="NYD"/>
    <x v="2"/>
    <n v="185"/>
    <s v="Des - 777438 - Olive - 410628"/>
    <s v="M"/>
    <n v="929"/>
    <m/>
    <n v="932"/>
    <m/>
    <n v="300"/>
    <m/>
    <n v="130"/>
    <n v="143"/>
    <m/>
    <m/>
    <s v="Updated"/>
    <s v="m"/>
    <m/>
    <m/>
  </r>
  <r>
    <n v="9"/>
    <s v="HOVH"/>
    <s v="VH"/>
    <s v="F526VHSU2233"/>
    <s v="SNB"/>
    <x v="1"/>
    <x v="1"/>
    <x v="1"/>
    <x v="3"/>
    <x v="3"/>
    <x v="3"/>
    <x v="2"/>
    <m/>
    <x v="3"/>
    <s v="NYD"/>
    <x v="2"/>
    <n v="185"/>
    <s v="480005 - 410629"/>
    <s v="M"/>
    <n v="929"/>
    <m/>
    <n v="932"/>
    <m/>
    <n v="300"/>
    <m/>
    <n v="130"/>
    <n v="143"/>
    <m/>
    <m/>
    <s v="Updated"/>
    <s v="m"/>
    <m/>
    <m/>
  </r>
  <r>
    <n v="10"/>
    <s v="HOVH"/>
    <s v="VH"/>
    <s v="F526VHSU2234"/>
    <s v="SNB"/>
    <x v="1"/>
    <x v="1"/>
    <x v="1"/>
    <x v="3"/>
    <x v="3"/>
    <x v="3"/>
    <x v="2"/>
    <m/>
    <x v="3"/>
    <s v="NYD"/>
    <x v="2"/>
    <n v="185"/>
    <s v="Des - 480005 - Navy - 410629"/>
    <s v="M"/>
    <n v="929"/>
    <m/>
    <n v="932"/>
    <m/>
    <n v="300"/>
    <m/>
    <n v="130"/>
    <n v="143"/>
    <m/>
    <m/>
    <s v="Updated"/>
    <s v="m"/>
    <m/>
    <m/>
  </r>
  <r>
    <n v="11"/>
    <s v="HOVH"/>
    <s v="VH"/>
    <s v="F526VHSU2235"/>
    <s v="SNB"/>
    <x v="1"/>
    <x v="1"/>
    <x v="1"/>
    <x v="3"/>
    <x v="3"/>
    <x v="3"/>
    <x v="2"/>
    <m/>
    <x v="2"/>
    <s v="NYD"/>
    <x v="2"/>
    <n v="185"/>
    <s v="Des 781058 - Brown - 410631"/>
    <s v="M"/>
    <n v="929"/>
    <m/>
    <n v="932"/>
    <m/>
    <n v="300"/>
    <m/>
    <n v="130"/>
    <n v="143"/>
    <m/>
    <m/>
    <s v="Pattern Issue"/>
    <s v="m"/>
    <m/>
    <m/>
  </r>
  <r>
    <n v="12"/>
    <s v="HOVH"/>
    <s v="VH"/>
    <s v="F526VHSU2236"/>
    <s v="SNB"/>
    <x v="1"/>
    <x v="1"/>
    <x v="1"/>
    <x v="3"/>
    <x v="3"/>
    <x v="3"/>
    <x v="2"/>
    <m/>
    <x v="2"/>
    <s v="NYD"/>
    <x v="2"/>
    <n v="185"/>
    <s v="Des 781058 - Choco - 410632"/>
    <s v="M"/>
    <n v="929"/>
    <m/>
    <n v="932"/>
    <m/>
    <n v="300"/>
    <m/>
    <n v="130"/>
    <n v="143"/>
    <m/>
    <m/>
    <s v="Pattern Issue"/>
    <s v="m"/>
    <m/>
    <m/>
  </r>
  <r>
    <n v="13"/>
    <s v="HOVH"/>
    <s v="VH"/>
    <s v="F526VHSU2237"/>
    <s v="SNB"/>
    <x v="1"/>
    <x v="1"/>
    <x v="1"/>
    <x v="3"/>
    <x v="3"/>
    <x v="3"/>
    <x v="2"/>
    <m/>
    <x v="2"/>
    <s v="NYD"/>
    <x v="2"/>
    <n v="185"/>
    <s v="Des 781058 - Dk Grn - 410632"/>
    <s v="M"/>
    <n v="929"/>
    <m/>
    <n v="932"/>
    <m/>
    <n v="300"/>
    <m/>
    <n v="130"/>
    <n v="143"/>
    <m/>
    <m/>
    <s v="Pattern Issue"/>
    <s v="m"/>
    <m/>
    <m/>
  </r>
  <r>
    <n v="14"/>
    <s v="HOVH"/>
    <s v="VH"/>
    <s v="F526VHSU2218"/>
    <s v="SNB"/>
    <x v="2"/>
    <x v="1"/>
    <x v="1"/>
    <x v="4"/>
    <x v="4"/>
    <x v="4"/>
    <x v="1"/>
    <m/>
    <x v="4"/>
    <s v="YD"/>
    <x v="3"/>
    <n v="207"/>
    <s v="KPL#9311059/001"/>
    <s v="M"/>
    <n v="775"/>
    <m/>
    <n v="778"/>
    <m/>
    <s v="700 Mtrs / Colour"/>
    <m/>
    <n v="80"/>
    <n v="93"/>
    <m/>
    <m/>
    <s v="Updated"/>
    <s v="m"/>
    <m/>
    <m/>
  </r>
  <r>
    <n v="15"/>
    <s v="HOVH"/>
    <s v="VH"/>
    <s v="F526VHSU2219"/>
    <s v="SNB"/>
    <x v="2"/>
    <x v="1"/>
    <x v="1"/>
    <x v="4"/>
    <x v="4"/>
    <x v="4"/>
    <x v="1"/>
    <m/>
    <x v="4"/>
    <s v="YD"/>
    <x v="3"/>
    <n v="207"/>
    <s v="KPL#9311059/002 "/>
    <s v="M"/>
    <n v="775"/>
    <m/>
    <n v="778"/>
    <m/>
    <s v="700 Mtrs / Colour"/>
    <m/>
    <n v="75"/>
    <n v="88"/>
    <m/>
    <m/>
    <s v="Updated"/>
    <s v="m"/>
    <m/>
    <m/>
  </r>
  <r>
    <n v="16"/>
    <s v="HOVH"/>
    <s v="VH"/>
    <s v="F526VHSU2220"/>
    <s v="SNB"/>
    <x v="2"/>
    <x v="1"/>
    <x v="1"/>
    <x v="4"/>
    <x v="4"/>
    <x v="4"/>
    <x v="1"/>
    <m/>
    <x v="4"/>
    <s v="YD"/>
    <x v="3"/>
    <n v="207"/>
    <s v="KPL#9311059/003"/>
    <s v="M"/>
    <n v="775"/>
    <m/>
    <n v="778"/>
    <m/>
    <s v="700 Mtrs / Colour"/>
    <m/>
    <n v="75"/>
    <n v="88"/>
    <m/>
    <m/>
    <s v="Updated"/>
    <s v="m"/>
    <m/>
    <m/>
  </r>
  <r>
    <n v="17"/>
    <s v="HOVH"/>
    <s v="VH"/>
    <s v="F526VHSU2221"/>
    <s v="SNB"/>
    <x v="2"/>
    <x v="1"/>
    <x v="1"/>
    <x v="4"/>
    <x v="4"/>
    <x v="5"/>
    <x v="1"/>
    <m/>
    <x v="4"/>
    <s v="YD"/>
    <x v="3"/>
    <n v="207"/>
    <s v="KPL#9311060/001"/>
    <s v="M"/>
    <n v="775"/>
    <m/>
    <n v="778"/>
    <m/>
    <s v="700 Mtrs / Colour"/>
    <m/>
    <n v="75"/>
    <n v="88"/>
    <m/>
    <m/>
    <s v="Updated"/>
    <s v="m"/>
    <m/>
    <m/>
  </r>
  <r>
    <n v="18"/>
    <s v="HOVH"/>
    <s v="VH"/>
    <s v="F526VHSU2222"/>
    <s v="SNB"/>
    <x v="2"/>
    <x v="1"/>
    <x v="1"/>
    <x v="4"/>
    <x v="4"/>
    <x v="5"/>
    <x v="1"/>
    <m/>
    <x v="4"/>
    <s v="YD"/>
    <x v="3"/>
    <n v="207"/>
    <s v="KPL#9311060/002"/>
    <s v="M"/>
    <n v="775"/>
    <m/>
    <n v="778"/>
    <m/>
    <s v="700 Mtrs / Colour"/>
    <m/>
    <n v="75"/>
    <n v="88"/>
    <m/>
    <m/>
    <s v="Updated"/>
    <s v="m"/>
    <m/>
    <m/>
  </r>
  <r>
    <n v="19"/>
    <s v="HOVH"/>
    <s v="VH"/>
    <s v="F526VHSU4611"/>
    <s v="SNB"/>
    <x v="2"/>
    <x v="1"/>
    <x v="2"/>
    <x v="5"/>
    <x v="4"/>
    <x v="5"/>
    <x v="3"/>
    <m/>
    <x v="4"/>
    <s v="YD"/>
    <x v="3"/>
    <n v="250"/>
    <s v="KP#927170/001"/>
    <s v="M"/>
    <n v="595"/>
    <m/>
    <n v="598"/>
    <m/>
    <s v="700 Mtrs / Colour"/>
    <m/>
    <n v="85"/>
    <n v="98"/>
    <m/>
    <m/>
    <s v="Updated"/>
    <s v="m"/>
    <m/>
    <m/>
  </r>
  <r>
    <n v="20"/>
    <s v="HOVH"/>
    <s v="VH"/>
    <s v="F526VHSU4604"/>
    <s v="SNB"/>
    <x v="2"/>
    <x v="1"/>
    <x v="3"/>
    <x v="6"/>
    <x v="4"/>
    <x v="4"/>
    <x v="3"/>
    <m/>
    <x v="4"/>
    <s v="YD"/>
    <x v="3"/>
    <n v="250"/>
    <s v="KP#927164/001"/>
    <s v="M"/>
    <n v="595"/>
    <m/>
    <n v="598"/>
    <m/>
    <s v="700 Mtrs / Colour"/>
    <m/>
    <n v="85"/>
    <n v="98"/>
    <m/>
    <m/>
    <s v="Updated"/>
    <s v="m"/>
    <m/>
    <m/>
  </r>
  <r>
    <n v="21"/>
    <s v="HOVH"/>
    <s v="VH"/>
    <s v="F526VHSU4605"/>
    <s v="SNB"/>
    <x v="2"/>
    <x v="1"/>
    <x v="3"/>
    <x v="6"/>
    <x v="4"/>
    <x v="4"/>
    <x v="3"/>
    <m/>
    <x v="4"/>
    <s v="YD"/>
    <x v="3"/>
    <n v="250"/>
    <s v="KP#927098/003"/>
    <s v="M"/>
    <n v="595"/>
    <m/>
    <n v="598"/>
    <m/>
    <s v="700 Mtrs / Colour"/>
    <m/>
    <n v="85"/>
    <n v="98"/>
    <m/>
    <m/>
    <s v="Updated"/>
    <s v="m"/>
    <m/>
    <m/>
  </r>
  <r>
    <n v="22"/>
    <s v="HOVH"/>
    <s v="VH"/>
    <s v="F526VHSU4606"/>
    <s v="SNB"/>
    <x v="2"/>
    <x v="1"/>
    <x v="3"/>
    <x v="6"/>
    <x v="4"/>
    <x v="4"/>
    <x v="3"/>
    <m/>
    <x v="4"/>
    <s v="YD"/>
    <x v="3"/>
    <n v="250"/>
    <s v="KP#927098/004"/>
    <s v="M"/>
    <n v="595"/>
    <m/>
    <n v="598"/>
    <m/>
    <s v="700 Mtrs / Colour"/>
    <m/>
    <n v="85"/>
    <n v="98"/>
    <m/>
    <m/>
    <s v="Updated"/>
    <s v="m"/>
    <m/>
    <m/>
  </r>
  <r>
    <n v="23"/>
    <s v="HOVH"/>
    <s v="VH"/>
    <s v="F526VHSU4607"/>
    <s v="SNB"/>
    <x v="2"/>
    <x v="1"/>
    <x v="3"/>
    <x v="6"/>
    <x v="4"/>
    <x v="4"/>
    <x v="3"/>
    <m/>
    <x v="4"/>
    <s v="YD"/>
    <x v="3"/>
    <n v="250"/>
    <s v="KP#927163/001"/>
    <s v="M"/>
    <n v="595"/>
    <m/>
    <n v="598"/>
    <m/>
    <s v="700 Mtrs / Colour"/>
    <m/>
    <n v="85"/>
    <n v="98"/>
    <m/>
    <m/>
    <s v="Updated"/>
    <s v="m"/>
    <m/>
    <m/>
  </r>
  <r>
    <n v="24"/>
    <s v="HOVH"/>
    <s v="VH"/>
    <s v="F526VHSU4608"/>
    <s v="SNB"/>
    <x v="2"/>
    <x v="1"/>
    <x v="3"/>
    <x v="6"/>
    <x v="4"/>
    <x v="4"/>
    <x v="3"/>
    <m/>
    <x v="4"/>
    <s v="YD"/>
    <x v="3"/>
    <n v="250"/>
    <s v="KP#927163/002"/>
    <s v="M"/>
    <n v="595"/>
    <m/>
    <n v="598"/>
    <m/>
    <s v="700 Mtrs / Colour"/>
    <m/>
    <n v="85"/>
    <n v="98"/>
    <m/>
    <m/>
    <s v="Updated"/>
    <s v="m"/>
    <m/>
    <m/>
  </r>
  <r>
    <n v="25"/>
    <s v="HOVH"/>
    <s v="VH"/>
    <s v="F526VHSU4609"/>
    <s v="SNB"/>
    <x v="2"/>
    <x v="1"/>
    <x v="3"/>
    <x v="6"/>
    <x v="4"/>
    <x v="4"/>
    <x v="3"/>
    <m/>
    <x v="4"/>
    <s v="YD"/>
    <x v="3"/>
    <n v="250"/>
    <s v="KP#927165/001"/>
    <s v="M"/>
    <n v="595"/>
    <m/>
    <n v="598"/>
    <m/>
    <s v="700 Mtrs / Colour"/>
    <m/>
    <n v="85"/>
    <n v="98"/>
    <m/>
    <m/>
    <s v="Updated"/>
    <s v="m"/>
    <m/>
    <m/>
  </r>
  <r>
    <n v="26"/>
    <s v="HOVH"/>
    <s v="VH"/>
    <s v="F526VHSU4610"/>
    <s v="SNB"/>
    <x v="2"/>
    <x v="1"/>
    <x v="3"/>
    <x v="6"/>
    <x v="4"/>
    <x v="4"/>
    <x v="3"/>
    <m/>
    <x v="4"/>
    <s v="YD"/>
    <x v="3"/>
    <n v="250"/>
    <s v="KP#927165/002"/>
    <s v="M"/>
    <n v="595"/>
    <m/>
    <n v="598"/>
    <m/>
    <s v="700 Mtrs / Colour"/>
    <m/>
    <n v="85"/>
    <n v="98"/>
    <m/>
    <m/>
    <s v="Updated"/>
    <s v="m"/>
    <m/>
    <m/>
  </r>
  <r>
    <n v="27"/>
    <s v="HOVH"/>
    <s v="VH"/>
    <s v="F526VHSU4600"/>
    <s v="SNB"/>
    <x v="2"/>
    <x v="1"/>
    <x v="3"/>
    <x v="6"/>
    <x v="4"/>
    <x v="5"/>
    <x v="3"/>
    <m/>
    <x v="4"/>
    <s v="YD"/>
    <x v="3"/>
    <n v="250"/>
    <s v="KP#927166/002"/>
    <s v="M"/>
    <n v="595"/>
    <m/>
    <n v="598"/>
    <m/>
    <s v="700 Mtrs / Colour"/>
    <m/>
    <n v="85"/>
    <n v="98"/>
    <m/>
    <m/>
    <s v="Pattern Issue"/>
    <s v="m"/>
    <m/>
    <m/>
  </r>
  <r>
    <n v="28"/>
    <s v="HOVH"/>
    <s v="VH"/>
    <s v="F526VHSU4601"/>
    <s v="SNB"/>
    <x v="2"/>
    <x v="1"/>
    <x v="3"/>
    <x v="6"/>
    <x v="4"/>
    <x v="5"/>
    <x v="3"/>
    <m/>
    <x v="4"/>
    <s v="YD"/>
    <x v="3"/>
    <n v="250"/>
    <s v="KP#927166/003"/>
    <s v="M"/>
    <n v="595"/>
    <m/>
    <n v="598"/>
    <m/>
    <s v="700 Mtrs / Colour"/>
    <m/>
    <n v="85"/>
    <n v="98"/>
    <m/>
    <m/>
    <s v="Pattern Issue"/>
    <s v="m"/>
    <m/>
    <m/>
  </r>
  <r>
    <n v="29"/>
    <s v="HOVH"/>
    <s v="VH"/>
    <s v="F526VHSU4602"/>
    <s v="SNB"/>
    <x v="2"/>
    <x v="1"/>
    <x v="4"/>
    <x v="7"/>
    <x v="4"/>
    <x v="4"/>
    <x v="3"/>
    <m/>
    <x v="4"/>
    <s v="YD"/>
    <x v="3"/>
    <n v="233"/>
    <s v="KP#927176/001"/>
    <s v="M"/>
    <n v="865"/>
    <m/>
    <n v="868"/>
    <m/>
    <s v="700 Mtrs / Colour"/>
    <m/>
    <n v="85"/>
    <n v="98"/>
    <m/>
    <m/>
    <s v="Updated"/>
    <s v="m"/>
    <m/>
    <m/>
  </r>
  <r>
    <n v="30"/>
    <s v="HOVH"/>
    <s v="VH"/>
    <s v="F526VHSU4603"/>
    <s v="SNB"/>
    <x v="2"/>
    <x v="1"/>
    <x v="3"/>
    <x v="6"/>
    <x v="4"/>
    <x v="5"/>
    <x v="3"/>
    <m/>
    <x v="4"/>
    <s v="YD"/>
    <x v="3"/>
    <n v="263"/>
    <s v="KP#927168/001"/>
    <s v="M"/>
    <n v="625"/>
    <m/>
    <n v="628"/>
    <m/>
    <s v="700 Mtrs / Colour"/>
    <m/>
    <n v="85"/>
    <n v="98"/>
    <m/>
    <m/>
    <s v="Updated"/>
    <s v="m"/>
    <m/>
    <m/>
  </r>
  <r>
    <n v="31"/>
    <s v="HOVH"/>
    <s v="VH"/>
    <s v="F526VHSU4596"/>
    <s v="SNB"/>
    <x v="2"/>
    <x v="1"/>
    <x v="4"/>
    <x v="8"/>
    <x v="4"/>
    <x v="4"/>
    <x v="3"/>
    <m/>
    <x v="4"/>
    <s v="YD"/>
    <x v="3"/>
    <n v="250"/>
    <s v="KP#927169/001"/>
    <s v="M"/>
    <n v="830"/>
    <m/>
    <n v="833"/>
    <m/>
    <s v="700 Mtrs / Colour"/>
    <m/>
    <n v="85"/>
    <n v="98"/>
    <m/>
    <m/>
    <s v="Pattern Issue"/>
    <s v="m"/>
    <m/>
    <m/>
  </r>
  <r>
    <n v="32"/>
    <s v="HOVH"/>
    <s v="VH"/>
    <s v="F526VHSU4597"/>
    <s v="SNB"/>
    <x v="2"/>
    <x v="1"/>
    <x v="3"/>
    <x v="6"/>
    <x v="4"/>
    <x v="5"/>
    <x v="3"/>
    <m/>
    <x v="4"/>
    <s v="YD"/>
    <x v="3"/>
    <n v="250"/>
    <s v="KP#927167/001"/>
    <s v="M"/>
    <n v="595"/>
    <m/>
    <n v="598"/>
    <m/>
    <s v="700 Mtrs / Colour"/>
    <m/>
    <n v="85"/>
    <n v="98"/>
    <m/>
    <m/>
    <s v="Pattern Issue"/>
    <s v="m"/>
    <m/>
    <m/>
  </r>
  <r>
    <n v="33"/>
    <s v="HOVH"/>
    <s v="VH"/>
    <s v="F526VHSU4598"/>
    <s v="SNB"/>
    <x v="2"/>
    <x v="1"/>
    <x v="3"/>
    <x v="6"/>
    <x v="4"/>
    <x v="5"/>
    <x v="3"/>
    <m/>
    <x v="4"/>
    <s v="YD"/>
    <x v="3"/>
    <n v="250"/>
    <s v="KP#927167/002"/>
    <s v="M"/>
    <n v="595"/>
    <m/>
    <n v="598"/>
    <m/>
    <s v="700 Mtrs / Colour"/>
    <m/>
    <n v="85"/>
    <n v="98"/>
    <m/>
    <m/>
    <s v="Pattern Issue"/>
    <s v="m"/>
    <m/>
    <m/>
  </r>
  <r>
    <n v="34"/>
    <s v="HOVH"/>
    <s v="VH"/>
    <s v="F526VHSU4599"/>
    <s v="SNB"/>
    <x v="2"/>
    <x v="1"/>
    <x v="3"/>
    <x v="6"/>
    <x v="4"/>
    <x v="5"/>
    <x v="3"/>
    <m/>
    <x v="4"/>
    <s v="YD"/>
    <x v="3"/>
    <n v="250"/>
    <s v="KP#927166/001"/>
    <s v="M"/>
    <n v="595"/>
    <m/>
    <n v="598"/>
    <m/>
    <s v="700 Mtrs / Colour"/>
    <m/>
    <n v="85"/>
    <n v="98"/>
    <m/>
    <m/>
    <s v="Pattern Issue"/>
    <s v="m"/>
    <m/>
    <m/>
  </r>
  <r>
    <n v="35"/>
    <s v="HOVH"/>
    <s v="VD"/>
    <s v="F526VDBZ1111"/>
    <s v="Blazer"/>
    <x v="3"/>
    <x v="1"/>
    <x v="5"/>
    <x v="9"/>
    <x v="5"/>
    <x v="6"/>
    <x v="1"/>
    <m/>
    <x v="5"/>
    <s v="NYD"/>
    <x v="2"/>
    <n v="274"/>
    <s v="HECTOR 16 COLOUR 1"/>
    <s v="M"/>
    <n v="395"/>
    <m/>
    <n v="398"/>
    <m/>
    <s v="600/PER COLOUR 1200/PER DESIGN"/>
    <m/>
    <n v="100"/>
    <n v="113"/>
    <m/>
    <m/>
    <s v="Updated"/>
    <s v="m"/>
    <m/>
    <m/>
  </r>
  <r>
    <n v="36"/>
    <s v="HOVH"/>
    <s v="VD"/>
    <s v="F526VDBZ1112"/>
    <s v="Blazer"/>
    <x v="3"/>
    <x v="1"/>
    <x v="5"/>
    <x v="9"/>
    <x v="6"/>
    <x v="6"/>
    <x v="1"/>
    <m/>
    <x v="5"/>
    <s v="NYD"/>
    <x v="2"/>
    <n v="275"/>
    <s v="HECTOR 16 COLOUR 2"/>
    <s v="M"/>
    <n v="395"/>
    <m/>
    <n v="398"/>
    <m/>
    <s v="600/PER COLOUR 1200/PER DESIGN"/>
    <m/>
    <n v="100"/>
    <n v="113"/>
    <m/>
    <m/>
    <s v="Updated"/>
    <s v="m"/>
    <m/>
    <m/>
  </r>
  <r>
    <n v="37"/>
    <s v="HOVH"/>
    <s v="VD"/>
    <s v="F526VDWC1115"/>
    <s v="Blazer"/>
    <x v="3"/>
    <x v="1"/>
    <x v="0"/>
    <x v="10"/>
    <x v="7"/>
    <x v="7"/>
    <x v="1"/>
    <m/>
    <x v="5"/>
    <s v="NYD"/>
    <x v="2"/>
    <n v="210"/>
    <s v="SUPERTEX N COLOUR 2 "/>
    <s v="M"/>
    <n v="395"/>
    <m/>
    <n v="398"/>
    <m/>
    <s v="1000/PER COLOUR 3000/PER DESIGN "/>
    <m/>
    <n v="110"/>
    <n v="123"/>
    <m/>
    <m/>
    <s v="Updated"/>
    <s v="m"/>
    <m/>
    <m/>
  </r>
  <r>
    <n v="38"/>
    <s v="HOVH"/>
    <s v="VD"/>
    <s v="F526VDWC1116"/>
    <s v="Blazer"/>
    <x v="3"/>
    <x v="1"/>
    <x v="0"/>
    <x v="10"/>
    <x v="7"/>
    <x v="7"/>
    <x v="1"/>
    <m/>
    <x v="0"/>
    <s v="NYD"/>
    <x v="2"/>
    <n v="210"/>
    <s v="SUPERTEX N COLOUR 4"/>
    <s v="M"/>
    <n v="395"/>
    <m/>
    <n v="398"/>
    <m/>
    <s v="1000/PER COLOUR 3000/PER DESIGN "/>
    <m/>
    <n v="110"/>
    <n v="123"/>
    <m/>
    <m/>
    <s v="Updated"/>
    <s v="m"/>
    <m/>
    <m/>
  </r>
  <r>
    <n v="39"/>
    <s v="HOVH"/>
    <s v="VD"/>
    <s v="F526VDWC1117"/>
    <s v="Blazer"/>
    <x v="3"/>
    <x v="1"/>
    <x v="0"/>
    <x v="10"/>
    <x v="7"/>
    <x v="7"/>
    <x v="1"/>
    <m/>
    <x v="0"/>
    <s v="NYD"/>
    <x v="2"/>
    <n v="210"/>
    <s v="SUPERTEX N COLOUR 9"/>
    <s v="M"/>
    <n v="395"/>
    <m/>
    <n v="398"/>
    <m/>
    <s v="1000/PER COLOUR 3000/PER DESIGN "/>
    <m/>
    <n v="110"/>
    <n v="123"/>
    <m/>
    <m/>
    <s v="Updated"/>
    <s v="m"/>
    <m/>
    <m/>
  </r>
  <r>
    <n v="40"/>
    <s v="HOVH"/>
    <s v="VS"/>
    <s v="F526VSBZ1598"/>
    <s v="Blazer"/>
    <x v="4"/>
    <x v="1"/>
    <x v="6"/>
    <x v="11"/>
    <x v="8"/>
    <x v="8"/>
    <x v="1"/>
    <m/>
    <x v="0"/>
    <s v="NYD"/>
    <x v="0"/>
    <n v="340"/>
    <n v="8320"/>
    <s v="M"/>
    <n v="289"/>
    <m/>
    <n v="292"/>
    <m/>
    <s v="MOQ 10k MCQ 1500 mtr"/>
    <m/>
    <n v="75"/>
    <n v="88"/>
    <m/>
    <m/>
    <s v="Updated"/>
    <s v="m"/>
    <m/>
    <m/>
  </r>
  <r>
    <n v="41"/>
    <s v="HOVH"/>
    <s v="VS"/>
    <s v="F526VSBZ1599"/>
    <s v="Blazer"/>
    <x v="4"/>
    <x v="1"/>
    <x v="6"/>
    <x v="11"/>
    <x v="8"/>
    <x v="8"/>
    <x v="1"/>
    <m/>
    <x v="0"/>
    <s v="NYD"/>
    <x v="0"/>
    <n v="340"/>
    <n v="8320"/>
    <s v="M"/>
    <n v="289"/>
    <m/>
    <n v="292"/>
    <m/>
    <s v="MOQ 10k MCQ 1500 mtr"/>
    <m/>
    <n v="75"/>
    <n v="88"/>
    <m/>
    <m/>
    <s v="Updated"/>
    <s v="m"/>
    <m/>
    <m/>
  </r>
  <r>
    <n v="42"/>
    <s v="HOVH"/>
    <s v="VS"/>
    <s v="F526VSBZ1600"/>
    <s v="Blazer"/>
    <x v="4"/>
    <x v="1"/>
    <x v="6"/>
    <x v="11"/>
    <x v="8"/>
    <x v="8"/>
    <x v="1"/>
    <m/>
    <x v="0"/>
    <s v="NYD"/>
    <x v="0"/>
    <n v="340"/>
    <n v="8320"/>
    <s v="M"/>
    <n v="289"/>
    <m/>
    <n v="292"/>
    <m/>
    <s v="MOQ 10k MCQ 1500 mtr"/>
    <m/>
    <n v="75"/>
    <n v="88"/>
    <m/>
    <m/>
    <s v="Updated"/>
    <s v="m"/>
    <m/>
    <m/>
  </r>
  <r>
    <n v="43"/>
    <s v="HOVH"/>
    <s v="VS"/>
    <s v="F526VSBZ1601"/>
    <s v="Blazer"/>
    <x v="4"/>
    <x v="1"/>
    <x v="6"/>
    <x v="11"/>
    <x v="8"/>
    <x v="8"/>
    <x v="1"/>
    <m/>
    <x v="0"/>
    <s v="NYD"/>
    <x v="0"/>
    <n v="340"/>
    <n v="8320"/>
    <s v="M"/>
    <n v="289"/>
    <m/>
    <n v="292"/>
    <m/>
    <s v="MOQ 10k MCQ 1500 mtr"/>
    <m/>
    <n v="75"/>
    <n v="88"/>
    <m/>
    <m/>
    <s v="Updated"/>
    <s v="m"/>
    <m/>
    <m/>
  </r>
  <r>
    <n v="44"/>
    <s v="HOVH"/>
    <s v="VS"/>
    <s v="F526VSBZ1602"/>
    <s v="Blazer"/>
    <x v="4"/>
    <x v="1"/>
    <x v="6"/>
    <x v="11"/>
    <x v="8"/>
    <x v="8"/>
    <x v="1"/>
    <m/>
    <x v="0"/>
    <s v="NYD"/>
    <x v="0"/>
    <n v="340"/>
    <n v="8320"/>
    <s v="M"/>
    <n v="289"/>
    <m/>
    <n v="292"/>
    <m/>
    <s v="MOQ 10k MCQ 1500 mtr"/>
    <m/>
    <n v="75"/>
    <n v="88"/>
    <m/>
    <m/>
    <s v="Updated"/>
    <s v="m"/>
    <m/>
    <m/>
  </r>
  <r>
    <n v="45"/>
    <s v="HOVH"/>
    <s v="VS"/>
    <s v="F526VSBZ1603"/>
    <s v="Blazer"/>
    <x v="4"/>
    <x v="1"/>
    <x v="6"/>
    <x v="11"/>
    <x v="8"/>
    <x v="8"/>
    <x v="1"/>
    <m/>
    <x v="0"/>
    <s v="NYD"/>
    <x v="0"/>
    <n v="340"/>
    <n v="8320"/>
    <s v="M"/>
    <n v="289"/>
    <m/>
    <n v="292"/>
    <m/>
    <s v="MOQ 10k MCQ 1500 mtr"/>
    <m/>
    <n v="75"/>
    <n v="88"/>
    <m/>
    <m/>
    <s v="Updated"/>
    <s v="m"/>
    <m/>
    <m/>
  </r>
  <r>
    <n v="46"/>
    <s v="HOVH"/>
    <s v="VD"/>
    <s v="F526VDSU1092"/>
    <s v="SNB"/>
    <x v="5"/>
    <x v="1"/>
    <x v="7"/>
    <x v="12"/>
    <x v="9"/>
    <x v="1"/>
    <x v="4"/>
    <m/>
    <x v="6"/>
    <s v="NYD"/>
    <x v="4"/>
    <n v="228"/>
    <s v="F131310061F0001"/>
    <s v="M"/>
    <n v="283"/>
    <m/>
    <n v="286"/>
    <m/>
    <n v="2400"/>
    <m/>
    <n v="95"/>
    <n v="108"/>
    <m/>
    <m/>
    <s v="Updated"/>
    <s v="m"/>
    <m/>
    <m/>
  </r>
  <r>
    <n v="47"/>
    <s v="HOVH"/>
    <s v="VD"/>
    <s v="F526VDSU1093"/>
    <s v="SNB"/>
    <x v="5"/>
    <x v="1"/>
    <x v="8"/>
    <x v="13"/>
    <x v="10"/>
    <x v="1"/>
    <x v="1"/>
    <m/>
    <x v="6"/>
    <s v="NYD"/>
    <x v="4"/>
    <n v="196"/>
    <s v="F131120029F0001"/>
    <s v="M"/>
    <n v="247"/>
    <m/>
    <n v="250"/>
    <m/>
    <n v="2400"/>
    <m/>
    <n v="95"/>
    <n v="108"/>
    <m/>
    <m/>
    <s v="Updated"/>
    <s v="m"/>
    <m/>
    <m/>
  </r>
  <r>
    <n v="48"/>
    <s v="HOVH"/>
    <s v="VD"/>
    <s v="F526VDSU1094"/>
    <s v="SNB"/>
    <x v="5"/>
    <x v="1"/>
    <x v="7"/>
    <x v="12"/>
    <x v="9"/>
    <x v="1"/>
    <x v="4"/>
    <m/>
    <x v="6"/>
    <s v="NYD"/>
    <x v="4"/>
    <n v="228"/>
    <s v="F131310061F0002"/>
    <s v="M"/>
    <n v="283"/>
    <m/>
    <n v="286"/>
    <m/>
    <n v="2400"/>
    <m/>
    <n v="95"/>
    <n v="108"/>
    <m/>
    <m/>
    <s v="Updated"/>
    <s v="m"/>
    <m/>
    <m/>
  </r>
  <r>
    <n v="49"/>
    <s v="HOVH"/>
    <s v="VD"/>
    <s v="F526VDSU1095"/>
    <s v="SNB"/>
    <x v="5"/>
    <x v="1"/>
    <x v="7"/>
    <x v="12"/>
    <x v="9"/>
    <x v="1"/>
    <x v="4"/>
    <m/>
    <x v="6"/>
    <s v="NYD"/>
    <x v="4"/>
    <n v="228"/>
    <s v="F131310061F0003"/>
    <s v="M"/>
    <n v="283"/>
    <m/>
    <n v="286"/>
    <m/>
    <n v="2400"/>
    <m/>
    <n v="95"/>
    <n v="108"/>
    <m/>
    <m/>
    <s v="Updated"/>
    <s v="m"/>
    <m/>
    <m/>
  </r>
  <r>
    <n v="50"/>
    <s v="HOVH"/>
    <s v="VD"/>
    <s v="F526VDSU1096"/>
    <s v="SNB"/>
    <x v="5"/>
    <x v="1"/>
    <x v="7"/>
    <x v="12"/>
    <x v="9"/>
    <x v="1"/>
    <x v="4"/>
    <m/>
    <x v="6"/>
    <s v="NYD"/>
    <x v="4"/>
    <n v="228"/>
    <s v="F131310061F0004"/>
    <s v="M"/>
    <n v="283"/>
    <m/>
    <n v="286"/>
    <m/>
    <n v="2400"/>
    <m/>
    <n v="95"/>
    <n v="108"/>
    <m/>
    <m/>
    <s v="Updated"/>
    <s v="m"/>
    <m/>
    <m/>
  </r>
  <r>
    <n v="51"/>
    <s v="HOVH"/>
    <s v="VD"/>
    <s v="F526VDSU1097"/>
    <s v="SNB"/>
    <x v="5"/>
    <x v="1"/>
    <x v="7"/>
    <x v="12"/>
    <x v="11"/>
    <x v="1"/>
    <x v="4"/>
    <m/>
    <x v="6"/>
    <s v="NYD"/>
    <x v="4"/>
    <n v="251"/>
    <s v="F131310062F0001"/>
    <s v="M"/>
    <n v="283"/>
    <m/>
    <n v="286"/>
    <m/>
    <n v="2400"/>
    <m/>
    <n v="95"/>
    <n v="108"/>
    <m/>
    <m/>
    <s v="Updated"/>
    <s v="m"/>
    <m/>
    <m/>
  </r>
  <r>
    <n v="52"/>
    <s v="HOVH"/>
    <s v="VD"/>
    <s v="F526VDSU1098"/>
    <s v="SNB"/>
    <x v="5"/>
    <x v="1"/>
    <x v="8"/>
    <x v="13"/>
    <x v="12"/>
    <x v="1"/>
    <x v="1"/>
    <m/>
    <x v="6"/>
    <s v="NYD"/>
    <x v="4"/>
    <n v="239"/>
    <s v="F131120030F0001"/>
    <s v="M"/>
    <n v="247"/>
    <m/>
    <n v="250"/>
    <m/>
    <n v="2400"/>
    <m/>
    <n v="95"/>
    <n v="108"/>
    <m/>
    <m/>
    <s v="Updated"/>
    <s v="m"/>
    <m/>
    <m/>
  </r>
  <r>
    <n v="53"/>
    <s v="HOVH"/>
    <s v="VD"/>
    <s v="F526VDSU1099"/>
    <s v="SNB"/>
    <x v="5"/>
    <x v="1"/>
    <x v="7"/>
    <x v="12"/>
    <x v="11"/>
    <x v="1"/>
    <x v="4"/>
    <m/>
    <x v="6"/>
    <s v="NYD"/>
    <x v="4"/>
    <n v="251"/>
    <s v="F131310062F0002"/>
    <s v="M"/>
    <n v="283"/>
    <m/>
    <n v="286"/>
    <m/>
    <n v="2400"/>
    <m/>
    <n v="95"/>
    <n v="108"/>
    <m/>
    <m/>
    <s v="Updated"/>
    <s v="m"/>
    <m/>
    <m/>
  </r>
  <r>
    <n v="54"/>
    <s v="HOVH"/>
    <s v="VD"/>
    <s v="F526VDSU1100"/>
    <s v="SNB"/>
    <x v="5"/>
    <x v="1"/>
    <x v="7"/>
    <x v="12"/>
    <x v="11"/>
    <x v="1"/>
    <x v="4"/>
    <m/>
    <x v="6"/>
    <s v="NYD"/>
    <x v="4"/>
    <n v="251"/>
    <s v="F131310062F0003"/>
    <s v="M"/>
    <n v="283"/>
    <m/>
    <n v="286"/>
    <m/>
    <n v="2400"/>
    <m/>
    <n v="95"/>
    <n v="108"/>
    <m/>
    <m/>
    <s v="Updated"/>
    <s v="m"/>
    <m/>
    <m/>
  </r>
  <r>
    <n v="55"/>
    <s v="HOVH"/>
    <s v="VD"/>
    <s v="F526VDSU1101"/>
    <s v="SNB"/>
    <x v="5"/>
    <x v="1"/>
    <x v="7"/>
    <x v="12"/>
    <x v="11"/>
    <x v="1"/>
    <x v="4"/>
    <m/>
    <x v="6"/>
    <s v="NYD"/>
    <x v="4"/>
    <n v="251"/>
    <s v="F131310062F0004"/>
    <s v="M"/>
    <n v="283"/>
    <m/>
    <n v="286"/>
    <m/>
    <n v="2400"/>
    <m/>
    <n v="95"/>
    <n v="108"/>
    <m/>
    <m/>
    <s v="Updated"/>
    <s v="m"/>
    <m/>
    <m/>
  </r>
  <r>
    <n v="56"/>
    <s v="HOVH"/>
    <s v="VD"/>
    <s v="F526VDSU1891"/>
    <s v="SNB"/>
    <x v="5"/>
    <x v="1"/>
    <x v="9"/>
    <x v="14"/>
    <x v="13"/>
    <x v="1"/>
    <x v="2"/>
    <m/>
    <x v="6"/>
    <s v="NYD"/>
    <x v="4"/>
    <n v="191"/>
    <s v="F737220106F0002"/>
    <s v="M"/>
    <n v="605"/>
    <m/>
    <n v="608"/>
    <m/>
    <n v="1200"/>
    <m/>
    <n v="105"/>
    <n v="118"/>
    <m/>
    <m/>
    <s v="Updated"/>
    <s v="m"/>
    <m/>
    <m/>
  </r>
  <r>
    <n v="57"/>
    <s v="HOVH"/>
    <s v="VD"/>
    <s v="F526VDSU1892"/>
    <s v="SNB"/>
    <x v="5"/>
    <x v="1"/>
    <x v="9"/>
    <x v="14"/>
    <x v="13"/>
    <x v="1"/>
    <x v="2"/>
    <m/>
    <x v="6"/>
    <s v="NYD"/>
    <x v="4"/>
    <n v="191"/>
    <s v="F737220106F0003"/>
    <s v="M"/>
    <n v="605"/>
    <m/>
    <n v="608"/>
    <m/>
    <n v="1200"/>
    <m/>
    <n v="105"/>
    <n v="118"/>
    <m/>
    <m/>
    <s v="Updated"/>
    <s v="m"/>
    <m/>
    <m/>
  </r>
  <r>
    <n v="58"/>
    <s v="HOVH"/>
    <s v="VH"/>
    <s v="F526VHSU2216"/>
    <s v="SNB"/>
    <x v="5"/>
    <x v="1"/>
    <x v="9"/>
    <x v="14"/>
    <x v="14"/>
    <x v="1"/>
    <x v="2"/>
    <m/>
    <x v="6"/>
    <s v="NYD"/>
    <x v="4"/>
    <n v="184"/>
    <s v="F737220103F0001"/>
    <s v="M"/>
    <n v="605"/>
    <m/>
    <n v="608"/>
    <m/>
    <n v="1200"/>
    <m/>
    <n v="105"/>
    <n v="118"/>
    <m/>
    <m/>
    <s v="Updated"/>
    <s v="m"/>
    <m/>
    <m/>
  </r>
  <r>
    <n v="59"/>
    <s v="HOVH"/>
    <s v="VH"/>
    <s v="F526VHSU2217"/>
    <s v="SNB"/>
    <x v="5"/>
    <x v="1"/>
    <x v="9"/>
    <x v="14"/>
    <x v="14"/>
    <x v="1"/>
    <x v="2"/>
    <m/>
    <x v="6"/>
    <s v="NYD"/>
    <x v="4"/>
    <n v="184"/>
    <s v="F737220103F0002"/>
    <s v="M"/>
    <n v="605"/>
    <m/>
    <n v="608"/>
    <m/>
    <n v="1200"/>
    <m/>
    <n v="105"/>
    <n v="118"/>
    <m/>
    <m/>
    <s v="Updated"/>
    <s v="m"/>
    <m/>
    <m/>
  </r>
  <r>
    <n v="60"/>
    <s v="HOVH"/>
    <s v="VH"/>
    <s v="F526VHSU2223"/>
    <s v="SNB"/>
    <x v="5"/>
    <x v="1"/>
    <x v="9"/>
    <x v="14"/>
    <x v="14"/>
    <x v="1"/>
    <x v="2"/>
    <m/>
    <x v="6"/>
    <s v="NYD"/>
    <x v="4"/>
    <n v="185"/>
    <s v="F737220101F0001"/>
    <s v="M"/>
    <n v="605"/>
    <m/>
    <n v="608"/>
    <m/>
    <n v="1200"/>
    <m/>
    <n v="105"/>
    <n v="118"/>
    <m/>
    <m/>
    <s v="Updated"/>
    <s v="m"/>
    <m/>
    <m/>
  </r>
  <r>
    <n v="61"/>
    <s v="HOVH"/>
    <s v="VH"/>
    <s v="F526VHSU2224"/>
    <s v="SNB"/>
    <x v="5"/>
    <x v="1"/>
    <x v="9"/>
    <x v="14"/>
    <x v="14"/>
    <x v="1"/>
    <x v="2"/>
    <m/>
    <x v="6"/>
    <s v="NYD"/>
    <x v="4"/>
    <n v="185"/>
    <s v="F737220101F0002"/>
    <s v="M"/>
    <n v="605"/>
    <m/>
    <n v="608"/>
    <m/>
    <n v="1200"/>
    <m/>
    <n v="105"/>
    <n v="118"/>
    <m/>
    <m/>
    <s v="Updated"/>
    <s v="m"/>
    <m/>
    <m/>
  </r>
  <r>
    <n v="62"/>
    <s v="HOVH"/>
    <s v="VH"/>
    <s v="F526VHSU2225"/>
    <s v="SNB"/>
    <x v="5"/>
    <x v="1"/>
    <x v="9"/>
    <x v="14"/>
    <x v="14"/>
    <x v="1"/>
    <x v="2"/>
    <m/>
    <x v="6"/>
    <s v="NYD"/>
    <x v="4"/>
    <n v="185"/>
    <s v="F737220101F0003"/>
    <s v="M"/>
    <n v="605"/>
    <m/>
    <n v="608"/>
    <m/>
    <n v="1200"/>
    <m/>
    <n v="105"/>
    <n v="118"/>
    <m/>
    <m/>
    <s v="Updated"/>
    <s v="m"/>
    <m/>
    <m/>
  </r>
  <r>
    <n v="63"/>
    <s v="HOVH"/>
    <s v="VH"/>
    <s v="F526VHSU2229"/>
    <s v="SNB"/>
    <x v="5"/>
    <x v="1"/>
    <x v="9"/>
    <x v="14"/>
    <x v="15"/>
    <x v="1"/>
    <x v="2"/>
    <m/>
    <x v="6"/>
    <s v="NYD"/>
    <x v="4"/>
    <n v="186"/>
    <s v="F737220102F0001"/>
    <s v="M"/>
    <n v="605"/>
    <m/>
    <n v="608"/>
    <m/>
    <n v="1200"/>
    <m/>
    <n v="105"/>
    <n v="118"/>
    <m/>
    <m/>
    <s v="Updated"/>
    <s v="m"/>
    <m/>
    <m/>
  </r>
  <r>
    <n v="64"/>
    <s v="HOVH"/>
    <s v="VH"/>
    <s v="F526VHSU2230"/>
    <s v="SNB"/>
    <x v="5"/>
    <x v="1"/>
    <x v="9"/>
    <x v="14"/>
    <x v="15"/>
    <x v="1"/>
    <x v="2"/>
    <m/>
    <x v="6"/>
    <s v="NYD"/>
    <x v="4"/>
    <n v="186"/>
    <s v="F737220102F0002"/>
    <s v="M"/>
    <n v="605"/>
    <m/>
    <n v="608"/>
    <m/>
    <n v="1200"/>
    <m/>
    <n v="105"/>
    <n v="118"/>
    <m/>
    <m/>
    <s v="Updated"/>
    <s v="m"/>
    <m/>
    <m/>
  </r>
  <r>
    <n v="65"/>
    <s v="HOVH"/>
    <s v="VH"/>
    <s v="F526VHSU2610"/>
    <s v="SNB"/>
    <x v="5"/>
    <x v="1"/>
    <x v="10"/>
    <x v="13"/>
    <x v="16"/>
    <x v="1"/>
    <x v="2"/>
    <m/>
    <x v="6"/>
    <s v="NYD"/>
    <x v="4"/>
    <n v="211"/>
    <s v="F131220181F0001"/>
    <s v="M"/>
    <n v="267"/>
    <m/>
    <n v="270"/>
    <m/>
    <n v="2400"/>
    <m/>
    <n v="95"/>
    <n v="108"/>
    <m/>
    <m/>
    <s v="Updated"/>
    <s v="m"/>
    <m/>
    <m/>
  </r>
  <r>
    <n v="66"/>
    <s v="HOVH"/>
    <s v="VH"/>
    <s v="F526VHSU2611"/>
    <s v="SNB"/>
    <x v="5"/>
    <x v="1"/>
    <x v="10"/>
    <x v="13"/>
    <x v="16"/>
    <x v="1"/>
    <x v="2"/>
    <m/>
    <x v="6"/>
    <s v="NYD"/>
    <x v="4"/>
    <n v="211"/>
    <s v="F131220181F0002"/>
    <s v="M"/>
    <n v="267"/>
    <m/>
    <n v="270"/>
    <m/>
    <n v="2400"/>
    <m/>
    <n v="95"/>
    <n v="108"/>
    <m/>
    <m/>
    <s v="Updated"/>
    <s v="m"/>
    <m/>
    <m/>
  </r>
  <r>
    <n v="67"/>
    <s v="HOVH"/>
    <s v="VH"/>
    <s v="F526VHSU2612"/>
    <s v="SNB"/>
    <x v="5"/>
    <x v="1"/>
    <x v="10"/>
    <x v="13"/>
    <x v="17"/>
    <x v="1"/>
    <x v="2"/>
    <m/>
    <x v="6"/>
    <s v="NYD"/>
    <x v="4"/>
    <n v="214"/>
    <s v="F131220182F0001"/>
    <s v="M"/>
    <n v="267"/>
    <m/>
    <n v="270"/>
    <m/>
    <n v="2400"/>
    <m/>
    <n v="95"/>
    <n v="108"/>
    <m/>
    <m/>
    <s v="Updated"/>
    <s v="m"/>
    <m/>
    <m/>
  </r>
  <r>
    <n v="68"/>
    <s v="HOVH"/>
    <s v="VH"/>
    <s v="F526VHSU2613"/>
    <s v="SNB"/>
    <x v="5"/>
    <x v="1"/>
    <x v="10"/>
    <x v="13"/>
    <x v="17"/>
    <x v="1"/>
    <x v="2"/>
    <m/>
    <x v="6"/>
    <s v="NYD"/>
    <x v="4"/>
    <n v="214"/>
    <s v="F131220182F0002"/>
    <s v="M"/>
    <n v="267"/>
    <m/>
    <n v="270"/>
    <m/>
    <n v="2400"/>
    <m/>
    <n v="95"/>
    <n v="108"/>
    <m/>
    <m/>
    <s v="Updated"/>
    <s v="m"/>
    <m/>
    <m/>
  </r>
  <r>
    <n v="69"/>
    <s v="HOVH"/>
    <s v="VH"/>
    <s v="F526VHSU2616"/>
    <s v="SNB"/>
    <x v="5"/>
    <x v="1"/>
    <x v="11"/>
    <x v="15"/>
    <x v="18"/>
    <x v="1"/>
    <x v="2"/>
    <m/>
    <x v="6"/>
    <s v="NYD"/>
    <x v="4"/>
    <n v="220"/>
    <s v="F131420015F0001"/>
    <s v="M"/>
    <n v="329"/>
    <m/>
    <n v="332"/>
    <m/>
    <n v="2400"/>
    <m/>
    <n v="95"/>
    <n v="108"/>
    <m/>
    <m/>
    <s v="Updated"/>
    <s v="m"/>
    <m/>
    <m/>
  </r>
  <r>
    <n v="70"/>
    <s v="HOVH"/>
    <s v="VH"/>
    <s v="F526VHSU2617"/>
    <s v="SNB"/>
    <x v="5"/>
    <x v="1"/>
    <x v="11"/>
    <x v="15"/>
    <x v="18"/>
    <x v="1"/>
    <x v="2"/>
    <m/>
    <x v="6"/>
    <s v="NYD"/>
    <x v="4"/>
    <n v="220"/>
    <s v="F131420016F0001"/>
    <s v="M"/>
    <n v="329"/>
    <m/>
    <n v="332"/>
    <m/>
    <n v="2400"/>
    <m/>
    <n v="95"/>
    <n v="108"/>
    <m/>
    <m/>
    <s v="Updated"/>
    <s v="m"/>
    <m/>
    <m/>
  </r>
  <r>
    <n v="71"/>
    <s v="HOVH"/>
    <s v="VH"/>
    <s v="F526VHSU2619"/>
    <s v="SNB"/>
    <x v="5"/>
    <x v="1"/>
    <x v="11"/>
    <x v="15"/>
    <x v="18"/>
    <x v="1"/>
    <x v="2"/>
    <m/>
    <x v="6"/>
    <s v="NYD"/>
    <x v="4"/>
    <n v="220"/>
    <s v="F131420016F0002"/>
    <s v="M"/>
    <n v="329"/>
    <m/>
    <n v="332"/>
    <m/>
    <n v="2400"/>
    <m/>
    <n v="95"/>
    <n v="108"/>
    <m/>
    <m/>
    <s v="Updated"/>
    <s v="m"/>
    <m/>
    <m/>
  </r>
  <r>
    <n v="72"/>
    <s v="HOVH"/>
    <s v="VH"/>
    <s v="F526VHSU2620"/>
    <s v="SNB"/>
    <x v="5"/>
    <x v="1"/>
    <x v="11"/>
    <x v="15"/>
    <x v="18"/>
    <x v="1"/>
    <x v="2"/>
    <m/>
    <x v="6"/>
    <s v="NYD"/>
    <x v="4"/>
    <n v="220"/>
    <s v="F131420016F0003"/>
    <s v="M"/>
    <n v="329"/>
    <m/>
    <n v="332"/>
    <m/>
    <n v="2400"/>
    <m/>
    <n v="95"/>
    <n v="108"/>
    <m/>
    <m/>
    <s v="Updated"/>
    <s v="m"/>
    <m/>
    <m/>
  </r>
  <r>
    <n v="73"/>
    <s v="HOVH"/>
    <s v="VH"/>
    <s v="F526VHSU2629"/>
    <s v="SNB"/>
    <x v="5"/>
    <x v="1"/>
    <x v="10"/>
    <x v="13"/>
    <x v="19"/>
    <x v="1"/>
    <x v="2"/>
    <m/>
    <x v="6"/>
    <s v="NYD"/>
    <x v="4"/>
    <n v="211"/>
    <s v="F131220188F0001"/>
    <s v="M"/>
    <n v="267"/>
    <m/>
    <n v="270"/>
    <m/>
    <n v="2400"/>
    <m/>
    <n v="95"/>
    <n v="108"/>
    <m/>
    <m/>
    <s v="Updated"/>
    <s v="m"/>
    <m/>
    <m/>
  </r>
  <r>
    <n v="74"/>
    <s v="HOVH"/>
    <s v="VH"/>
    <s v="F526VHSU2630"/>
    <s v="SNB"/>
    <x v="5"/>
    <x v="1"/>
    <x v="10"/>
    <x v="13"/>
    <x v="19"/>
    <x v="1"/>
    <x v="2"/>
    <m/>
    <x v="6"/>
    <s v="NYD"/>
    <x v="4"/>
    <n v="211"/>
    <s v="F131220188F0002"/>
    <s v="M"/>
    <n v="267"/>
    <m/>
    <n v="270"/>
    <m/>
    <n v="2400"/>
    <m/>
    <n v="95"/>
    <n v="108"/>
    <m/>
    <m/>
    <s v="Updated"/>
    <s v="m"/>
    <m/>
    <m/>
  </r>
  <r>
    <n v="75"/>
    <s v="HOVH"/>
    <s v="VH"/>
    <s v="F526VHSU2631"/>
    <s v="SNB"/>
    <x v="5"/>
    <x v="1"/>
    <x v="10"/>
    <x v="13"/>
    <x v="19"/>
    <x v="1"/>
    <x v="2"/>
    <m/>
    <x v="6"/>
    <s v="NYD"/>
    <x v="4"/>
    <n v="211"/>
    <s v="F131220188F0003"/>
    <s v="M"/>
    <n v="267"/>
    <m/>
    <n v="270"/>
    <m/>
    <n v="2400"/>
    <m/>
    <n v="95"/>
    <n v="108"/>
    <m/>
    <m/>
    <s v="Updated"/>
    <s v="m"/>
    <m/>
    <m/>
  </r>
  <r>
    <n v="76"/>
    <s v="HOVH"/>
    <s v="VH"/>
    <s v="F526VHSU2640"/>
    <s v="SNB"/>
    <x v="5"/>
    <x v="1"/>
    <x v="11"/>
    <x v="15"/>
    <x v="20"/>
    <x v="1"/>
    <x v="2"/>
    <m/>
    <x v="6"/>
    <s v="NYD"/>
    <x v="4"/>
    <n v="230"/>
    <s v="F131420017F0001"/>
    <s v="M"/>
    <n v="329"/>
    <m/>
    <n v="332"/>
    <m/>
    <n v="2400"/>
    <m/>
    <n v="95"/>
    <n v="108"/>
    <m/>
    <m/>
    <s v="Pattern Issue"/>
    <s v="m"/>
    <m/>
    <m/>
  </r>
  <r>
    <n v="77"/>
    <s v="HOVH"/>
    <s v="VH"/>
    <s v="F526VHSU2641"/>
    <s v="SNB"/>
    <x v="5"/>
    <x v="1"/>
    <x v="11"/>
    <x v="15"/>
    <x v="20"/>
    <x v="1"/>
    <x v="2"/>
    <m/>
    <x v="6"/>
    <s v="NYD"/>
    <x v="4"/>
    <n v="230"/>
    <s v="F131420017F0002"/>
    <s v="M"/>
    <n v="329"/>
    <m/>
    <n v="332"/>
    <m/>
    <n v="2400"/>
    <m/>
    <n v="95"/>
    <n v="108"/>
    <m/>
    <m/>
    <s v="Pattern Issue"/>
    <s v="m"/>
    <m/>
    <m/>
  </r>
  <r>
    <n v="78"/>
    <s v="HOVH"/>
    <s v="VH"/>
    <s v="F526VHSU4475"/>
    <s v="SNB"/>
    <x v="5"/>
    <x v="1"/>
    <x v="12"/>
    <x v="16"/>
    <x v="21"/>
    <x v="1"/>
    <x v="2"/>
    <m/>
    <x v="6"/>
    <s v="NYD"/>
    <x v="4"/>
    <n v="201"/>
    <s v="F737410023F0001"/>
    <s v="M"/>
    <n v="453"/>
    <m/>
    <n v="456"/>
    <m/>
    <n v="1800"/>
    <m/>
    <n v="105"/>
    <n v="118"/>
    <m/>
    <m/>
    <s v="Pattern Issue"/>
    <e v="#N/A"/>
    <m/>
    <m/>
  </r>
  <r>
    <n v="79"/>
    <s v="HOVH"/>
    <s v="VH"/>
    <s v="F526VHSU4485"/>
    <s v="SNB"/>
    <x v="5"/>
    <x v="1"/>
    <x v="12"/>
    <x v="16"/>
    <x v="21"/>
    <x v="1"/>
    <x v="2"/>
    <m/>
    <x v="6"/>
    <s v="NYD"/>
    <x v="4"/>
    <n v="201"/>
    <s v="F737410022F0001"/>
    <s v="M"/>
    <n v="453"/>
    <m/>
    <n v="456"/>
    <m/>
    <n v="1800"/>
    <m/>
    <n v="105"/>
    <n v="118"/>
    <m/>
    <m/>
    <s v="Updated"/>
    <e v="#N/A"/>
    <m/>
    <m/>
  </r>
  <r>
    <n v="80"/>
    <s v="HOVH"/>
    <s v="VH"/>
    <s v="F526VHSU4498"/>
    <s v="SNB"/>
    <x v="5"/>
    <x v="1"/>
    <x v="13"/>
    <x v="13"/>
    <x v="22"/>
    <x v="1"/>
    <x v="5"/>
    <m/>
    <x v="6"/>
    <s v="NYD"/>
    <x v="4"/>
    <n v="239"/>
    <s v="F131220189F0001"/>
    <s v="M"/>
    <n v="333"/>
    <m/>
    <n v="336"/>
    <m/>
    <n v="2400"/>
    <m/>
    <n v="95"/>
    <n v="108"/>
    <m/>
    <m/>
    <s v="Updated"/>
    <e v="#N/A"/>
    <m/>
    <m/>
  </r>
  <r>
    <n v="81"/>
    <s v="HOVH"/>
    <s v="VH"/>
    <s v="F526VHSU4499"/>
    <s v="SNB"/>
    <x v="5"/>
    <x v="1"/>
    <x v="13"/>
    <x v="13"/>
    <x v="22"/>
    <x v="1"/>
    <x v="5"/>
    <m/>
    <x v="6"/>
    <s v="NYD"/>
    <x v="4"/>
    <n v="239"/>
    <s v="F131220189F0002"/>
    <s v="M"/>
    <n v="333"/>
    <m/>
    <n v="336"/>
    <m/>
    <n v="2400"/>
    <m/>
    <n v="95"/>
    <n v="108"/>
    <m/>
    <m/>
    <s v="Updated"/>
    <e v="#N/A"/>
    <m/>
    <m/>
  </r>
  <r>
    <n v="82"/>
    <s v="HOVH"/>
    <s v="VH"/>
    <s v="F526VHSU4512"/>
    <s v="SNB"/>
    <x v="5"/>
    <x v="1"/>
    <x v="11"/>
    <x v="15"/>
    <x v="23"/>
    <x v="1"/>
    <x v="2"/>
    <m/>
    <x v="6"/>
    <s v="NYD"/>
    <x v="4"/>
    <n v="213"/>
    <s v="F131220191F0001"/>
    <s v="M"/>
    <n v="329"/>
    <m/>
    <n v="332"/>
    <m/>
    <n v="2400"/>
    <m/>
    <n v="95"/>
    <n v="108"/>
    <m/>
    <m/>
    <s v="Updated"/>
    <s v="m"/>
    <m/>
    <m/>
  </r>
  <r>
    <n v="83"/>
    <s v="HOVH"/>
    <s v="VH"/>
    <s v="F526VHSU4520"/>
    <s v="SNB"/>
    <x v="5"/>
    <x v="1"/>
    <x v="1"/>
    <x v="17"/>
    <x v="24"/>
    <x v="1"/>
    <x v="2"/>
    <m/>
    <x v="6"/>
    <s v="NYD"/>
    <x v="4"/>
    <n v="187"/>
    <s v="F737210016F0001"/>
    <s v="M"/>
    <n v="685"/>
    <m/>
    <n v="688"/>
    <m/>
    <n v="1200"/>
    <m/>
    <n v="105"/>
    <n v="118"/>
    <m/>
    <m/>
    <s v="Updated"/>
    <s v="m"/>
    <m/>
    <m/>
  </r>
  <r>
    <n v="84"/>
    <s v="HOVH"/>
    <s v="VH"/>
    <s v="F526VHSU4521"/>
    <s v="SNB"/>
    <x v="5"/>
    <x v="1"/>
    <x v="1"/>
    <x v="17"/>
    <x v="24"/>
    <x v="1"/>
    <x v="2"/>
    <m/>
    <x v="6"/>
    <s v="NYD"/>
    <x v="4"/>
    <n v="187"/>
    <s v="F737210016F0002"/>
    <s v="M"/>
    <n v="685"/>
    <m/>
    <n v="688"/>
    <m/>
    <n v="1200"/>
    <m/>
    <n v="105"/>
    <n v="118"/>
    <m/>
    <m/>
    <s v="Updated"/>
    <s v="m"/>
    <m/>
    <m/>
  </r>
  <r>
    <n v="85"/>
    <s v="HOVH"/>
    <s v="VH"/>
    <s v="F526VHSU4551"/>
    <s v="SNB"/>
    <x v="5"/>
    <x v="1"/>
    <x v="11"/>
    <x v="18"/>
    <x v="25"/>
    <x v="1"/>
    <x v="2"/>
    <m/>
    <x v="6"/>
    <s v="NYD"/>
    <x v="4"/>
    <n v="243"/>
    <s v="F131410102F0001"/>
    <s v="M"/>
    <n v="319"/>
    <m/>
    <n v="322"/>
    <m/>
    <n v="2400"/>
    <m/>
    <n v="95"/>
    <n v="108"/>
    <m/>
    <m/>
    <s v="Updated"/>
    <s v="m"/>
    <m/>
    <m/>
  </r>
  <r>
    <n v="86"/>
    <s v="HOVH"/>
    <s v="VH"/>
    <s v="F526VHSU4552"/>
    <s v="SNB"/>
    <x v="5"/>
    <x v="1"/>
    <x v="11"/>
    <x v="18"/>
    <x v="25"/>
    <x v="1"/>
    <x v="2"/>
    <m/>
    <x v="6"/>
    <s v="NYD"/>
    <x v="4"/>
    <n v="243"/>
    <s v="F131410102F0002"/>
    <s v="M"/>
    <n v="319"/>
    <m/>
    <n v="322"/>
    <m/>
    <n v="2400"/>
    <m/>
    <n v="95"/>
    <n v="108"/>
    <m/>
    <m/>
    <s v="Updated"/>
    <s v="m"/>
    <m/>
    <m/>
  </r>
  <r>
    <n v="87"/>
    <s v="HOVH"/>
    <s v="VH"/>
    <s v="F526VHSU4553"/>
    <s v="SNB"/>
    <x v="5"/>
    <x v="1"/>
    <x v="9"/>
    <x v="14"/>
    <x v="26"/>
    <x v="1"/>
    <x v="2"/>
    <m/>
    <x v="6"/>
    <s v="NYD"/>
    <x v="4"/>
    <n v="163"/>
    <s v="F737220105F0001"/>
    <s v="M"/>
    <n v="605"/>
    <m/>
    <n v="608"/>
    <m/>
    <n v="1200"/>
    <m/>
    <n v="105"/>
    <n v="118"/>
    <m/>
    <m/>
    <s v="Updated"/>
    <s v="m"/>
    <m/>
    <m/>
  </r>
  <r>
    <n v="88"/>
    <s v="HOVH"/>
    <s v="VH"/>
    <s v="F526VHSU4568"/>
    <s v="SNB"/>
    <x v="5"/>
    <x v="1"/>
    <x v="9"/>
    <x v="17"/>
    <x v="27"/>
    <x v="1"/>
    <x v="2"/>
    <m/>
    <x v="6"/>
    <s v="NYD"/>
    <x v="4"/>
    <n v="189"/>
    <s v="F737210012F0001"/>
    <s v="M"/>
    <n v="585"/>
    <m/>
    <n v="588"/>
    <m/>
    <n v="1200"/>
    <m/>
    <n v="105"/>
    <n v="118"/>
    <m/>
    <m/>
    <s v="Updated"/>
    <s v="m"/>
    <m/>
    <m/>
  </r>
  <r>
    <n v="89"/>
    <s v="HOVH"/>
    <s v="VH"/>
    <s v="F526VHSU4569"/>
    <s v="SNB"/>
    <x v="5"/>
    <x v="1"/>
    <x v="9"/>
    <x v="17"/>
    <x v="27"/>
    <x v="1"/>
    <x v="2"/>
    <m/>
    <x v="6"/>
    <s v="NYD"/>
    <x v="4"/>
    <n v="189"/>
    <s v="F737210012F0002"/>
    <s v="M"/>
    <n v="585"/>
    <m/>
    <n v="588"/>
    <m/>
    <n v="1200"/>
    <m/>
    <n v="105"/>
    <n v="118"/>
    <m/>
    <m/>
    <s v="Updated"/>
    <s v="m"/>
    <m/>
    <m/>
  </r>
  <r>
    <n v="90"/>
    <s v="HOVH"/>
    <s v="VH"/>
    <s v="F526VHSU4570"/>
    <s v="SNB"/>
    <x v="5"/>
    <x v="1"/>
    <x v="9"/>
    <x v="14"/>
    <x v="13"/>
    <x v="1"/>
    <x v="2"/>
    <m/>
    <x v="6"/>
    <s v="NYD"/>
    <x v="4"/>
    <n v="191"/>
    <s v="F737220107F0001"/>
    <s v="M"/>
    <n v="605"/>
    <m/>
    <n v="608"/>
    <m/>
    <n v="1200"/>
    <m/>
    <n v="105"/>
    <n v="118"/>
    <m/>
    <m/>
    <s v="Updated"/>
    <s v="m"/>
    <m/>
    <m/>
  </r>
  <r>
    <n v="91"/>
    <s v="HOVH"/>
    <s v="VH"/>
    <s v="F526VHSU4571"/>
    <s v="SNB"/>
    <x v="5"/>
    <x v="1"/>
    <x v="9"/>
    <x v="14"/>
    <x v="13"/>
    <x v="1"/>
    <x v="2"/>
    <m/>
    <x v="6"/>
    <s v="NYD"/>
    <x v="4"/>
    <n v="191"/>
    <s v="F737220107F0002"/>
    <s v="M"/>
    <n v="605"/>
    <m/>
    <n v="608"/>
    <m/>
    <n v="1200"/>
    <m/>
    <n v="105"/>
    <n v="118"/>
    <m/>
    <m/>
    <s v="Updated"/>
    <s v="m"/>
    <m/>
    <m/>
  </r>
  <r>
    <n v="92"/>
    <s v="HOVH"/>
    <s v="VH"/>
    <s v="F526VHSU4572"/>
    <s v="SNB"/>
    <x v="5"/>
    <x v="1"/>
    <x v="9"/>
    <x v="14"/>
    <x v="13"/>
    <x v="1"/>
    <x v="2"/>
    <m/>
    <x v="6"/>
    <s v="NYD"/>
    <x v="4"/>
    <n v="191"/>
    <s v="F737220099F0001"/>
    <s v="M"/>
    <n v="605"/>
    <m/>
    <n v="608"/>
    <m/>
    <n v="1200"/>
    <m/>
    <n v="105"/>
    <n v="118"/>
    <m/>
    <m/>
    <s v="Updated"/>
    <s v="m"/>
    <m/>
    <m/>
  </r>
  <r>
    <n v="93"/>
    <s v="HOVH"/>
    <s v="VH"/>
    <s v="F526VHSU4573"/>
    <s v="SNB"/>
    <x v="5"/>
    <x v="1"/>
    <x v="9"/>
    <x v="14"/>
    <x v="13"/>
    <x v="1"/>
    <x v="2"/>
    <m/>
    <x v="6"/>
    <s v="NYD"/>
    <x v="4"/>
    <n v="191"/>
    <s v="F737220099F0002"/>
    <s v="M"/>
    <n v="605"/>
    <m/>
    <n v="608"/>
    <m/>
    <n v="1200"/>
    <m/>
    <n v="105"/>
    <n v="118"/>
    <m/>
    <m/>
    <s v="Updated"/>
    <s v="m"/>
    <m/>
    <m/>
  </r>
  <r>
    <n v="94"/>
    <s v="HOVH"/>
    <s v="VH"/>
    <s v="F526VHSU4703"/>
    <s v="SNB"/>
    <x v="5"/>
    <x v="1"/>
    <x v="11"/>
    <x v="18"/>
    <x v="28"/>
    <x v="1"/>
    <x v="2"/>
    <m/>
    <x v="6"/>
    <s v="NYD"/>
    <x v="4"/>
    <n v="239"/>
    <s v="F131310063F0001"/>
    <s v="M"/>
    <n v="329"/>
    <m/>
    <n v="332"/>
    <m/>
    <n v="2400"/>
    <m/>
    <n v="95"/>
    <n v="108"/>
    <m/>
    <m/>
    <s v="Pattern Issue"/>
    <s v="m"/>
    <m/>
    <m/>
  </r>
  <r>
    <n v="95"/>
    <s v="HOVH"/>
    <s v="VH"/>
    <s v="F526VHWB0931"/>
    <s v="Trouser"/>
    <x v="5"/>
    <x v="1"/>
    <x v="13"/>
    <x v="13"/>
    <x v="29"/>
    <x v="1"/>
    <x v="5"/>
    <m/>
    <x v="6"/>
    <s v="NYD"/>
    <x v="4"/>
    <n v="243"/>
    <n v="0"/>
    <s v="M"/>
    <n v="333"/>
    <m/>
    <n v="336"/>
    <m/>
    <n v="2400"/>
    <m/>
    <n v="95"/>
    <n v="108"/>
    <m/>
    <m/>
    <s v="Updated"/>
    <s v="m"/>
    <m/>
    <m/>
  </r>
  <r>
    <n v="96"/>
    <s v="HOVH"/>
    <s v="VH"/>
    <s v="F526VHWB0932"/>
    <s v="Trouser"/>
    <x v="5"/>
    <x v="1"/>
    <x v="13"/>
    <x v="13"/>
    <x v="29"/>
    <x v="1"/>
    <x v="5"/>
    <m/>
    <x v="6"/>
    <s v="NYD"/>
    <x v="4"/>
    <n v="243"/>
    <s v="F131260032F0002"/>
    <s v="M"/>
    <n v="333"/>
    <m/>
    <n v="336"/>
    <m/>
    <n v="2400"/>
    <m/>
    <n v="95"/>
    <n v="108"/>
    <m/>
    <m/>
    <s v="Updated"/>
    <s v="m"/>
    <m/>
    <m/>
  </r>
  <r>
    <n v="97"/>
    <s v="HOVH"/>
    <s v="VH"/>
    <s v="F526VHWB0933"/>
    <s v="Trouser"/>
    <x v="5"/>
    <x v="1"/>
    <x v="13"/>
    <x v="13"/>
    <x v="29"/>
    <x v="1"/>
    <x v="5"/>
    <m/>
    <x v="6"/>
    <s v="NYD"/>
    <x v="4"/>
    <n v="243"/>
    <s v="F131260032F0003"/>
    <s v="M"/>
    <n v="333"/>
    <m/>
    <n v="336"/>
    <m/>
    <n v="2400"/>
    <m/>
    <n v="95"/>
    <n v="108"/>
    <m/>
    <m/>
    <s v="Updated"/>
    <s v="m"/>
    <m/>
    <m/>
  </r>
  <r>
    <n v="98"/>
    <s v="HOVH"/>
    <s v="VH"/>
    <s v="F526VHWB1840"/>
    <s v="Trouser"/>
    <x v="5"/>
    <x v="1"/>
    <x v="9"/>
    <x v="17"/>
    <x v="30"/>
    <x v="1"/>
    <x v="2"/>
    <m/>
    <x v="6"/>
    <s v="NYD"/>
    <x v="4"/>
    <n v="189"/>
    <s v="F737220100F0001"/>
    <s v="M"/>
    <n v="585"/>
    <m/>
    <n v="588"/>
    <m/>
    <n v="1200"/>
    <m/>
    <n v="105"/>
    <n v="118"/>
    <m/>
    <m/>
    <s v="Updated"/>
    <s v="m"/>
    <m/>
    <m/>
  </r>
  <r>
    <n v="99"/>
    <s v="HOVH"/>
    <s v="VH"/>
    <s v="F526VHWB1842"/>
    <s v="Trouser"/>
    <x v="5"/>
    <x v="1"/>
    <x v="9"/>
    <x v="17"/>
    <x v="30"/>
    <x v="1"/>
    <x v="2"/>
    <m/>
    <x v="6"/>
    <s v="NYD"/>
    <x v="4"/>
    <n v="189"/>
    <s v="F737220100F0002"/>
    <s v="M"/>
    <n v="585"/>
    <m/>
    <n v="588"/>
    <m/>
    <n v="1200"/>
    <m/>
    <n v="105"/>
    <n v="118"/>
    <m/>
    <m/>
    <s v="Updated"/>
    <s v="m"/>
    <m/>
    <m/>
  </r>
  <r>
    <n v="100"/>
    <s v="HOVH"/>
    <s v="VH"/>
    <s v="F526VHWB1844"/>
    <s v="Trouser"/>
    <x v="5"/>
    <x v="1"/>
    <x v="9"/>
    <x v="17"/>
    <x v="30"/>
    <x v="1"/>
    <x v="2"/>
    <m/>
    <x v="6"/>
    <s v="NYD"/>
    <x v="4"/>
    <n v="189"/>
    <s v="F737220100F0003"/>
    <s v="M"/>
    <n v="585"/>
    <m/>
    <n v="588"/>
    <m/>
    <n v="1200"/>
    <m/>
    <n v="105"/>
    <n v="118"/>
    <m/>
    <m/>
    <s v="Updated"/>
    <s v="m"/>
    <m/>
    <m/>
  </r>
  <r>
    <n v="101"/>
    <s v="HOVH"/>
    <s v="VH"/>
    <s v="F526VHWB1845"/>
    <s v="Trouser"/>
    <x v="5"/>
    <x v="1"/>
    <x v="14"/>
    <x v="14"/>
    <x v="31"/>
    <x v="1"/>
    <x v="1"/>
    <m/>
    <x v="6"/>
    <s v="NYD"/>
    <x v="3"/>
    <n v="174"/>
    <s v="F737120024F0001"/>
    <s v="M"/>
    <n v="605"/>
    <m/>
    <n v="608"/>
    <m/>
    <n v="1200"/>
    <m/>
    <n v="105"/>
    <n v="118"/>
    <m/>
    <m/>
    <s v="Updated"/>
    <s v="m"/>
    <m/>
    <m/>
  </r>
  <r>
    <n v="102"/>
    <s v="HOVH"/>
    <s v="VH"/>
    <s v="F526VHWB1847"/>
    <s v="Trouser"/>
    <x v="5"/>
    <x v="1"/>
    <x v="14"/>
    <x v="14"/>
    <x v="31"/>
    <x v="1"/>
    <x v="1"/>
    <m/>
    <x v="6"/>
    <s v="NYD"/>
    <x v="3"/>
    <n v="174"/>
    <n v="0"/>
    <s v="M"/>
    <n v="605"/>
    <m/>
    <n v="608"/>
    <m/>
    <n v="1200"/>
    <m/>
    <n v="105"/>
    <n v="118"/>
    <m/>
    <m/>
    <s v="Updated"/>
    <s v="m"/>
    <m/>
    <m/>
  </r>
  <r>
    <n v="103"/>
    <s v="HOVH"/>
    <s v="VH"/>
    <s v="F526VHWB1849"/>
    <s v="Trouser"/>
    <x v="5"/>
    <x v="1"/>
    <x v="14"/>
    <x v="14"/>
    <x v="31"/>
    <x v="1"/>
    <x v="1"/>
    <m/>
    <x v="6"/>
    <s v="NYD"/>
    <x v="3"/>
    <n v="174"/>
    <s v="F737120024F0002"/>
    <s v="M"/>
    <n v="605"/>
    <m/>
    <n v="608"/>
    <m/>
    <n v="1200"/>
    <m/>
    <n v="105"/>
    <n v="118"/>
    <m/>
    <m/>
    <s v="Updated"/>
    <s v="m"/>
    <m/>
    <m/>
  </r>
  <r>
    <n v="104"/>
    <s v="HOVH"/>
    <s v="VH"/>
    <s v="F526VHWB1851"/>
    <s v="Trouser"/>
    <x v="5"/>
    <x v="1"/>
    <x v="14"/>
    <x v="14"/>
    <x v="31"/>
    <x v="1"/>
    <x v="1"/>
    <m/>
    <x v="6"/>
    <s v="NYD"/>
    <x v="3"/>
    <n v="174"/>
    <n v="0"/>
    <s v="M"/>
    <n v="605"/>
    <m/>
    <n v="608"/>
    <m/>
    <n v="1200"/>
    <m/>
    <n v="105"/>
    <n v="118"/>
    <m/>
    <m/>
    <s v="Updated"/>
    <s v="m"/>
    <m/>
    <m/>
  </r>
  <r>
    <n v="105"/>
    <s v="HOVH"/>
    <s v="VH"/>
    <s v="F526VHWB1853"/>
    <s v="Trouser"/>
    <x v="5"/>
    <x v="1"/>
    <x v="1"/>
    <x v="17"/>
    <x v="32"/>
    <x v="1"/>
    <x v="2"/>
    <m/>
    <x v="6"/>
    <s v="NYD"/>
    <x v="4"/>
    <n v="193"/>
    <s v="F737210011F0001"/>
    <s v="M"/>
    <n v="685"/>
    <m/>
    <n v="688"/>
    <m/>
    <n v="1200"/>
    <m/>
    <n v="105"/>
    <n v="118"/>
    <m/>
    <m/>
    <s v="Pattern Issue"/>
    <s v="m"/>
    <m/>
    <m/>
  </r>
  <r>
    <n v="106"/>
    <s v="HOVH"/>
    <s v="VH"/>
    <s v="F526VHWB1855"/>
    <s v="Trouser"/>
    <x v="5"/>
    <x v="1"/>
    <x v="1"/>
    <x v="17"/>
    <x v="32"/>
    <x v="1"/>
    <x v="2"/>
    <m/>
    <x v="6"/>
    <s v="NYD"/>
    <x v="4"/>
    <n v="193"/>
    <n v="0"/>
    <s v="M"/>
    <n v="685"/>
    <m/>
    <n v="688"/>
    <m/>
    <n v="1200"/>
    <m/>
    <n v="105"/>
    <n v="118"/>
    <m/>
    <m/>
    <s v="Updated"/>
    <s v="m"/>
    <m/>
    <m/>
  </r>
  <r>
    <n v="107"/>
    <s v="HOVH"/>
    <s v="VH"/>
    <s v="F526VHWB1857"/>
    <s v="Trouser"/>
    <x v="5"/>
    <x v="1"/>
    <x v="1"/>
    <x v="17"/>
    <x v="32"/>
    <x v="1"/>
    <x v="2"/>
    <m/>
    <x v="6"/>
    <s v="NYD"/>
    <x v="4"/>
    <n v="193"/>
    <s v="F737210011F0002"/>
    <s v="M"/>
    <n v="685"/>
    <m/>
    <n v="688"/>
    <m/>
    <n v="1200"/>
    <m/>
    <n v="105"/>
    <n v="118"/>
    <m/>
    <m/>
    <s v="Pattern Issue"/>
    <s v="m"/>
    <m/>
    <m/>
  </r>
  <r>
    <n v="108"/>
    <s v="HOVH"/>
    <s v="VH"/>
    <s v="F526VHWB1882"/>
    <s v="Trouser"/>
    <x v="5"/>
    <x v="1"/>
    <x v="9"/>
    <x v="14"/>
    <x v="14"/>
    <x v="1"/>
    <x v="2"/>
    <m/>
    <x v="6"/>
    <s v="NYD"/>
    <x v="4"/>
    <n v="185"/>
    <n v="0"/>
    <s v="M"/>
    <n v="605"/>
    <m/>
    <n v="608"/>
    <m/>
    <n v="1200"/>
    <m/>
    <n v="105"/>
    <n v="118"/>
    <m/>
    <m/>
    <s v="Updated"/>
    <s v="m"/>
    <m/>
    <m/>
  </r>
  <r>
    <n v="109"/>
    <s v="HOVH"/>
    <s v="VH"/>
    <s v="F526VHWB1883"/>
    <s v="Trouser"/>
    <x v="5"/>
    <x v="1"/>
    <x v="9"/>
    <x v="14"/>
    <x v="14"/>
    <x v="1"/>
    <x v="2"/>
    <m/>
    <x v="6"/>
    <s v="NYD"/>
    <x v="4"/>
    <n v="185"/>
    <s v="F737220098F0001"/>
    <s v="M"/>
    <n v="605"/>
    <m/>
    <n v="608"/>
    <m/>
    <n v="1200"/>
    <m/>
    <n v="105"/>
    <n v="118"/>
    <m/>
    <m/>
    <s v="Updated"/>
    <s v="m"/>
    <m/>
    <m/>
  </r>
  <r>
    <n v="110"/>
    <s v="HOVH"/>
    <s v="VH"/>
    <s v="F526VHWB1940"/>
    <s v="Trouser"/>
    <x v="5"/>
    <x v="1"/>
    <x v="10"/>
    <x v="13"/>
    <x v="17"/>
    <x v="1"/>
    <x v="2"/>
    <m/>
    <x v="6"/>
    <s v="NYD"/>
    <x v="4"/>
    <n v="214"/>
    <n v="0"/>
    <s v="M"/>
    <n v="267"/>
    <m/>
    <n v="270"/>
    <m/>
    <n v="2400"/>
    <m/>
    <n v="95"/>
    <n v="108"/>
    <m/>
    <m/>
    <s v="Updated"/>
    <s v="m"/>
    <m/>
    <m/>
  </r>
  <r>
    <n v="111"/>
    <s v="HOVH"/>
    <s v="VH"/>
    <s v="F526VHWB1941"/>
    <s v="Trouser"/>
    <x v="5"/>
    <x v="1"/>
    <x v="10"/>
    <x v="13"/>
    <x v="17"/>
    <x v="1"/>
    <x v="2"/>
    <m/>
    <x v="6"/>
    <s v="NYD"/>
    <x v="4"/>
    <n v="214"/>
    <s v="F131220176F0001"/>
    <s v="M"/>
    <n v="267"/>
    <m/>
    <n v="270"/>
    <m/>
    <n v="2400"/>
    <m/>
    <n v="95"/>
    <n v="108"/>
    <m/>
    <m/>
    <s v="Updated"/>
    <s v="m"/>
    <m/>
    <m/>
  </r>
  <r>
    <n v="112"/>
    <s v="HOVH"/>
    <s v="VH"/>
    <s v="F526VHWB1942"/>
    <s v="Trouser"/>
    <x v="5"/>
    <x v="1"/>
    <x v="10"/>
    <x v="13"/>
    <x v="17"/>
    <x v="1"/>
    <x v="2"/>
    <m/>
    <x v="6"/>
    <s v="NYD"/>
    <x v="4"/>
    <n v="214"/>
    <n v="0"/>
    <s v="M"/>
    <n v="267"/>
    <m/>
    <n v="270"/>
    <m/>
    <n v="2400"/>
    <m/>
    <n v="95"/>
    <n v="108"/>
    <m/>
    <m/>
    <s v="Updated"/>
    <s v="m"/>
    <m/>
    <m/>
  </r>
  <r>
    <n v="113"/>
    <s v="HOVH"/>
    <s v="VH"/>
    <s v="F526VHWB1943"/>
    <s v="Trouser"/>
    <x v="5"/>
    <x v="1"/>
    <x v="10"/>
    <x v="13"/>
    <x v="17"/>
    <x v="1"/>
    <x v="2"/>
    <m/>
    <x v="6"/>
    <s v="NYD"/>
    <x v="4"/>
    <n v="214"/>
    <n v="0"/>
    <s v="M"/>
    <n v="267"/>
    <m/>
    <n v="270"/>
    <m/>
    <n v="2400"/>
    <m/>
    <n v="95"/>
    <n v="108"/>
    <m/>
    <m/>
    <s v="Updated"/>
    <s v="m"/>
    <m/>
    <m/>
  </r>
  <r>
    <n v="114"/>
    <s v="HOVH"/>
    <s v="VH"/>
    <s v="F526VHWB1944"/>
    <s v="Trouser"/>
    <x v="5"/>
    <x v="1"/>
    <x v="10"/>
    <x v="13"/>
    <x v="17"/>
    <x v="1"/>
    <x v="2"/>
    <m/>
    <x v="6"/>
    <s v="NYD"/>
    <x v="4"/>
    <n v="214"/>
    <n v="0"/>
    <s v="M"/>
    <n v="267"/>
    <m/>
    <n v="270"/>
    <m/>
    <n v="2400"/>
    <m/>
    <n v="95"/>
    <n v="108"/>
    <m/>
    <m/>
    <s v="Updated"/>
    <s v="m"/>
    <m/>
    <m/>
  </r>
  <r>
    <n v="115"/>
    <s v="HOVH"/>
    <s v="VH"/>
    <s v="F526VHWB1945"/>
    <s v="Trouser"/>
    <x v="5"/>
    <x v="1"/>
    <x v="10"/>
    <x v="13"/>
    <x v="17"/>
    <x v="1"/>
    <x v="2"/>
    <m/>
    <x v="6"/>
    <s v="NYD"/>
    <x v="4"/>
    <n v="214"/>
    <n v="0"/>
    <s v="M"/>
    <n v="267"/>
    <m/>
    <n v="270"/>
    <m/>
    <n v="2400"/>
    <m/>
    <n v="95"/>
    <n v="108"/>
    <m/>
    <m/>
    <s v="Updated"/>
    <s v="m"/>
    <m/>
    <m/>
  </r>
  <r>
    <n v="116"/>
    <s v="HOVH"/>
    <s v="VH"/>
    <s v="F526VHWB1946"/>
    <s v="Trouser"/>
    <x v="5"/>
    <x v="1"/>
    <x v="10"/>
    <x v="13"/>
    <x v="17"/>
    <x v="1"/>
    <x v="2"/>
    <m/>
    <x v="6"/>
    <s v="NYD"/>
    <x v="4"/>
    <n v="214"/>
    <n v="0"/>
    <s v="M"/>
    <n v="267"/>
    <m/>
    <n v="270"/>
    <m/>
    <n v="2400"/>
    <m/>
    <n v="95"/>
    <n v="108"/>
    <m/>
    <m/>
    <s v="Updated"/>
    <s v="m"/>
    <m/>
    <m/>
  </r>
  <r>
    <n v="117"/>
    <s v="HOVH"/>
    <s v="VH"/>
    <s v="F526VHWB1951"/>
    <s v="Trouser"/>
    <x v="5"/>
    <x v="1"/>
    <x v="10"/>
    <x v="13"/>
    <x v="19"/>
    <x v="1"/>
    <x v="2"/>
    <m/>
    <x v="6"/>
    <s v="NYD"/>
    <x v="4"/>
    <n v="214"/>
    <s v="F131220175F0001"/>
    <s v="M"/>
    <n v="267"/>
    <m/>
    <n v="270"/>
    <m/>
    <n v="2400"/>
    <m/>
    <n v="95"/>
    <n v="108"/>
    <m/>
    <m/>
    <s v="Pattern Issue"/>
    <s v="m"/>
    <m/>
    <m/>
  </r>
  <r>
    <n v="118"/>
    <s v="HOVH"/>
    <s v="VH"/>
    <s v="F526VHWB1952"/>
    <s v="Trouser"/>
    <x v="5"/>
    <x v="1"/>
    <x v="10"/>
    <x v="13"/>
    <x v="19"/>
    <x v="1"/>
    <x v="2"/>
    <m/>
    <x v="6"/>
    <s v="NYD"/>
    <x v="4"/>
    <n v="214"/>
    <n v="0"/>
    <s v="M"/>
    <n v="267"/>
    <m/>
    <n v="270"/>
    <m/>
    <n v="2400"/>
    <m/>
    <n v="95"/>
    <n v="108"/>
    <m/>
    <m/>
    <s v="Updated"/>
    <s v="m"/>
    <m/>
    <m/>
  </r>
  <r>
    <n v="119"/>
    <s v="HOVH"/>
    <s v="VH"/>
    <s v="F526VHWB1953"/>
    <s v="Trouser"/>
    <x v="5"/>
    <x v="1"/>
    <x v="10"/>
    <x v="13"/>
    <x v="19"/>
    <x v="1"/>
    <x v="2"/>
    <m/>
    <x v="6"/>
    <s v="NYD"/>
    <x v="4"/>
    <n v="214"/>
    <n v="0"/>
    <s v="M"/>
    <n v="267"/>
    <m/>
    <n v="270"/>
    <m/>
    <n v="2400"/>
    <m/>
    <n v="95"/>
    <n v="108"/>
    <m/>
    <m/>
    <s v="Updated"/>
    <s v="m"/>
    <m/>
    <m/>
  </r>
  <r>
    <n v="120"/>
    <s v="HOVH"/>
    <s v="VH"/>
    <s v="F526VHWB1964"/>
    <s v="Trouser"/>
    <x v="5"/>
    <x v="1"/>
    <x v="11"/>
    <x v="18"/>
    <x v="33"/>
    <x v="1"/>
    <x v="4"/>
    <m/>
    <x v="6"/>
    <s v="NYD"/>
    <x v="4"/>
    <n v="235"/>
    <s v="F131410100F0001"/>
    <s v="M"/>
    <n v="319"/>
    <m/>
    <n v="322"/>
    <m/>
    <n v="2400"/>
    <m/>
    <n v="95"/>
    <n v="108"/>
    <m/>
    <m/>
    <s v="Pattern Issue"/>
    <s v="m"/>
    <m/>
    <m/>
  </r>
  <r>
    <n v="121"/>
    <s v="HOVH"/>
    <s v="VH"/>
    <s v="F526VHWB1965"/>
    <s v="Trouser"/>
    <x v="5"/>
    <x v="1"/>
    <x v="11"/>
    <x v="18"/>
    <x v="33"/>
    <x v="1"/>
    <x v="4"/>
    <m/>
    <x v="6"/>
    <s v="NYD"/>
    <x v="4"/>
    <n v="235"/>
    <n v="0"/>
    <s v="M"/>
    <n v="319"/>
    <m/>
    <n v="322"/>
    <m/>
    <n v="2400"/>
    <m/>
    <n v="95"/>
    <n v="108"/>
    <m/>
    <m/>
    <s v="Updated"/>
    <s v="m"/>
    <m/>
    <m/>
  </r>
  <r>
    <n v="122"/>
    <s v="HOVH"/>
    <s v="VH"/>
    <s v="F526VHWB1966"/>
    <s v="Trouser"/>
    <x v="5"/>
    <x v="1"/>
    <x v="11"/>
    <x v="18"/>
    <x v="33"/>
    <x v="1"/>
    <x v="4"/>
    <m/>
    <x v="6"/>
    <s v="NYD"/>
    <x v="4"/>
    <n v="235"/>
    <n v="0"/>
    <s v="M"/>
    <n v="319"/>
    <m/>
    <n v="322"/>
    <m/>
    <n v="2400"/>
    <m/>
    <n v="95"/>
    <n v="108"/>
    <m/>
    <m/>
    <s v="Updated"/>
    <s v="m"/>
    <m/>
    <m/>
  </r>
  <r>
    <n v="123"/>
    <s v="HOVH"/>
    <s v="VH"/>
    <s v="F526VHWB1967"/>
    <s v="Trouser"/>
    <x v="5"/>
    <x v="1"/>
    <x v="11"/>
    <x v="18"/>
    <x v="33"/>
    <x v="1"/>
    <x v="4"/>
    <m/>
    <x v="6"/>
    <s v="NYD"/>
    <x v="4"/>
    <n v="235"/>
    <n v="0"/>
    <s v="M"/>
    <n v="319"/>
    <m/>
    <n v="322"/>
    <m/>
    <n v="2400"/>
    <m/>
    <n v="95"/>
    <n v="108"/>
    <m/>
    <m/>
    <s v="Updated"/>
    <s v="m"/>
    <m/>
    <m/>
  </r>
  <r>
    <n v="124"/>
    <s v="HOVH"/>
    <s v="VH"/>
    <s v="F526VHWB2074"/>
    <s v="Trouser"/>
    <x v="5"/>
    <x v="1"/>
    <x v="13"/>
    <x v="13"/>
    <x v="25"/>
    <x v="1"/>
    <x v="5"/>
    <m/>
    <x v="6"/>
    <s v="NYD"/>
    <x v="4"/>
    <n v="241"/>
    <s v="F131260038F0001"/>
    <s v="M"/>
    <n v="333"/>
    <m/>
    <n v="336"/>
    <m/>
    <n v="2400"/>
    <m/>
    <n v="95"/>
    <n v="108"/>
    <m/>
    <m/>
    <s v="Pattern Issue"/>
    <s v="m"/>
    <m/>
    <m/>
  </r>
  <r>
    <n v="125"/>
    <s v="HOVH"/>
    <s v="VH"/>
    <s v="F526VHWB2075"/>
    <s v="Trouser"/>
    <x v="5"/>
    <x v="1"/>
    <x v="13"/>
    <x v="13"/>
    <x v="25"/>
    <x v="1"/>
    <x v="5"/>
    <m/>
    <x v="6"/>
    <s v="NYD"/>
    <x v="4"/>
    <n v="241"/>
    <n v="0"/>
    <s v="M"/>
    <n v="333"/>
    <m/>
    <n v="336"/>
    <m/>
    <n v="2400"/>
    <m/>
    <n v="95"/>
    <n v="108"/>
    <m/>
    <m/>
    <s v="Pattern Issue"/>
    <s v="m"/>
    <m/>
    <m/>
  </r>
  <r>
    <n v="126"/>
    <s v="HOVH"/>
    <s v="VH"/>
    <s v="F526VHWB2076"/>
    <s v="Trouser"/>
    <x v="5"/>
    <x v="1"/>
    <x v="13"/>
    <x v="13"/>
    <x v="25"/>
    <x v="1"/>
    <x v="5"/>
    <m/>
    <x v="6"/>
    <s v="NYD"/>
    <x v="4"/>
    <n v="241"/>
    <n v="0"/>
    <s v="M"/>
    <n v="333"/>
    <m/>
    <n v="336"/>
    <m/>
    <n v="2400"/>
    <m/>
    <n v="95"/>
    <n v="108"/>
    <m/>
    <m/>
    <s v="Pattern Issue"/>
    <s v="m"/>
    <m/>
    <m/>
  </r>
  <r>
    <n v="127"/>
    <s v="HOVH"/>
    <s v="VH"/>
    <s v="F526VHWB2080"/>
    <s v="Trouser"/>
    <x v="5"/>
    <x v="1"/>
    <x v="13"/>
    <x v="13"/>
    <x v="34"/>
    <x v="1"/>
    <x v="5"/>
    <m/>
    <x v="6"/>
    <s v="NYD"/>
    <x v="4"/>
    <n v="253"/>
    <n v="0"/>
    <s v="M"/>
    <n v="333"/>
    <m/>
    <n v="336"/>
    <m/>
    <n v="2400"/>
    <m/>
    <n v="95"/>
    <n v="108"/>
    <m/>
    <m/>
    <s v="Updated"/>
    <s v="m"/>
    <m/>
    <m/>
  </r>
  <r>
    <n v="128"/>
    <s v="HOVH"/>
    <s v="VH"/>
    <s v="F526VHWB2081"/>
    <s v="Trouser"/>
    <x v="5"/>
    <x v="1"/>
    <x v="13"/>
    <x v="13"/>
    <x v="34"/>
    <x v="1"/>
    <x v="5"/>
    <m/>
    <x v="6"/>
    <s v="NYD"/>
    <x v="4"/>
    <n v="253"/>
    <n v="0"/>
    <s v="M"/>
    <n v="333"/>
    <m/>
    <n v="336"/>
    <m/>
    <n v="2400"/>
    <m/>
    <n v="95"/>
    <n v="108"/>
    <m/>
    <m/>
    <s v="Updated"/>
    <s v="m"/>
    <m/>
    <m/>
  </r>
  <r>
    <n v="129"/>
    <s v="HOVH"/>
    <s v="VH"/>
    <s v="F526VHWB2082"/>
    <s v="Trouser"/>
    <x v="5"/>
    <x v="1"/>
    <x v="13"/>
    <x v="13"/>
    <x v="34"/>
    <x v="1"/>
    <x v="5"/>
    <m/>
    <x v="6"/>
    <s v="NYD"/>
    <x v="4"/>
    <n v="253"/>
    <s v="F131260036F0001"/>
    <s v="M"/>
    <n v="333"/>
    <m/>
    <n v="336"/>
    <m/>
    <n v="2400"/>
    <m/>
    <n v="95"/>
    <n v="108"/>
    <m/>
    <m/>
    <s v="Updated"/>
    <s v="m"/>
    <m/>
    <m/>
  </r>
  <r>
    <n v="130"/>
    <s v="HOVH"/>
    <s v="VH"/>
    <s v="F526VHWB2083"/>
    <s v="Trouser"/>
    <x v="5"/>
    <x v="1"/>
    <x v="13"/>
    <x v="13"/>
    <x v="34"/>
    <x v="1"/>
    <x v="5"/>
    <m/>
    <x v="6"/>
    <s v="NYD"/>
    <x v="4"/>
    <n v="253"/>
    <n v="0"/>
    <s v="M"/>
    <n v="333"/>
    <m/>
    <n v="336"/>
    <m/>
    <n v="2400"/>
    <m/>
    <n v="95"/>
    <n v="108"/>
    <m/>
    <m/>
    <s v="Updated"/>
    <s v="m"/>
    <m/>
    <m/>
  </r>
  <r>
    <n v="131"/>
    <s v="HOVH"/>
    <s v="VH"/>
    <s v="F526VHWB2084"/>
    <s v="Trouser"/>
    <x v="5"/>
    <x v="1"/>
    <x v="13"/>
    <x v="13"/>
    <x v="35"/>
    <x v="1"/>
    <x v="5"/>
    <m/>
    <x v="6"/>
    <s v="NYD"/>
    <x v="4"/>
    <n v="245"/>
    <s v="F131260033F0001"/>
    <s v="M"/>
    <n v="333"/>
    <m/>
    <n v="336"/>
    <m/>
    <n v="2400"/>
    <m/>
    <n v="95"/>
    <n v="108"/>
    <m/>
    <m/>
    <s v="Updated"/>
    <s v="m"/>
    <m/>
    <m/>
  </r>
  <r>
    <n v="132"/>
    <s v="HOVH"/>
    <s v="VH"/>
    <s v="F526VHWB2085"/>
    <s v="Trouser"/>
    <x v="5"/>
    <x v="1"/>
    <x v="13"/>
    <x v="13"/>
    <x v="35"/>
    <x v="1"/>
    <x v="5"/>
    <m/>
    <x v="6"/>
    <s v="NYD"/>
    <x v="4"/>
    <n v="245"/>
    <n v="0"/>
    <s v="M"/>
    <n v="333"/>
    <m/>
    <n v="336"/>
    <m/>
    <n v="2400"/>
    <m/>
    <n v="95"/>
    <n v="108"/>
    <m/>
    <m/>
    <s v="Updated"/>
    <s v="m"/>
    <m/>
    <m/>
  </r>
  <r>
    <n v="133"/>
    <s v="HOVH"/>
    <s v="VH"/>
    <s v="F526VHWB2086"/>
    <s v="Trouser"/>
    <x v="5"/>
    <x v="1"/>
    <x v="13"/>
    <x v="13"/>
    <x v="35"/>
    <x v="1"/>
    <x v="5"/>
    <m/>
    <x v="6"/>
    <s v="NYD"/>
    <x v="4"/>
    <n v="245"/>
    <n v="0"/>
    <s v="M"/>
    <n v="333"/>
    <m/>
    <n v="336"/>
    <m/>
    <n v="2400"/>
    <m/>
    <n v="95"/>
    <n v="108"/>
    <m/>
    <m/>
    <s v="Updated"/>
    <s v="m"/>
    <m/>
    <m/>
  </r>
  <r>
    <n v="134"/>
    <s v="HOVH"/>
    <s v="VH"/>
    <s v="F526VHWB2087"/>
    <s v="Trouser"/>
    <x v="5"/>
    <x v="1"/>
    <x v="13"/>
    <x v="13"/>
    <x v="35"/>
    <x v="1"/>
    <x v="5"/>
    <m/>
    <x v="6"/>
    <s v="NYD"/>
    <x v="4"/>
    <n v="245"/>
    <n v="0"/>
    <s v="M"/>
    <n v="333"/>
    <m/>
    <n v="336"/>
    <m/>
    <n v="2400"/>
    <m/>
    <n v="95"/>
    <n v="108"/>
    <m/>
    <m/>
    <s v="Updated"/>
    <s v="m"/>
    <m/>
    <m/>
  </r>
  <r>
    <n v="135"/>
    <s v="HOVH"/>
    <s v="VH"/>
    <s v="F526VHWB2088"/>
    <s v="Trouser"/>
    <x v="5"/>
    <x v="1"/>
    <x v="13"/>
    <x v="13"/>
    <x v="34"/>
    <x v="1"/>
    <x v="5"/>
    <m/>
    <x v="6"/>
    <s v="NYD"/>
    <x v="4"/>
    <n v="249"/>
    <n v="0"/>
    <s v="M"/>
    <n v="333"/>
    <m/>
    <n v="336"/>
    <m/>
    <n v="2400"/>
    <m/>
    <n v="95"/>
    <n v="108"/>
    <m/>
    <m/>
    <s v="Updated"/>
    <s v="m"/>
    <m/>
    <m/>
  </r>
  <r>
    <n v="136"/>
    <s v="HOVH"/>
    <s v="VH"/>
    <s v="F526VHWB2089"/>
    <s v="Trouser"/>
    <x v="5"/>
    <x v="1"/>
    <x v="13"/>
    <x v="13"/>
    <x v="34"/>
    <x v="1"/>
    <x v="5"/>
    <m/>
    <x v="6"/>
    <s v="NYD"/>
    <x v="4"/>
    <n v="249"/>
    <n v="0"/>
    <s v="M"/>
    <n v="333"/>
    <m/>
    <n v="336"/>
    <m/>
    <n v="2400"/>
    <m/>
    <n v="95"/>
    <n v="108"/>
    <m/>
    <m/>
    <s v="Updated"/>
    <s v="m"/>
    <m/>
    <m/>
  </r>
  <r>
    <n v="137"/>
    <s v="HOVH"/>
    <s v="VH"/>
    <s v="F526VHWB2090"/>
    <s v="Trouser"/>
    <x v="5"/>
    <x v="1"/>
    <x v="13"/>
    <x v="13"/>
    <x v="34"/>
    <x v="1"/>
    <x v="5"/>
    <m/>
    <x v="6"/>
    <s v="NYD"/>
    <x v="4"/>
    <n v="249"/>
    <n v="0"/>
    <s v="M"/>
    <n v="333"/>
    <m/>
    <n v="336"/>
    <m/>
    <n v="2400"/>
    <m/>
    <n v="95"/>
    <n v="108"/>
    <m/>
    <m/>
    <s v="Pattern Issue"/>
    <s v="m"/>
    <m/>
    <m/>
  </r>
  <r>
    <n v="138"/>
    <s v="HOVH"/>
    <s v="VH"/>
    <s v="F526VHWB2091"/>
    <s v="Trouser"/>
    <x v="5"/>
    <x v="1"/>
    <x v="13"/>
    <x v="13"/>
    <x v="34"/>
    <x v="1"/>
    <x v="5"/>
    <m/>
    <x v="6"/>
    <s v="NYD"/>
    <x v="4"/>
    <n v="249"/>
    <s v="F131260034F0001"/>
    <s v="M"/>
    <n v="333"/>
    <m/>
    <n v="336"/>
    <m/>
    <n v="2400"/>
    <m/>
    <n v="95"/>
    <n v="108"/>
    <m/>
    <m/>
    <s v="Pattern Issue"/>
    <s v="m"/>
    <m/>
    <m/>
  </r>
  <r>
    <n v="139"/>
    <s v="HOVH"/>
    <s v="VH"/>
    <s v="F526VHWB2092"/>
    <s v="Trouser"/>
    <x v="5"/>
    <x v="1"/>
    <x v="13"/>
    <x v="13"/>
    <x v="34"/>
    <x v="1"/>
    <x v="5"/>
    <m/>
    <x v="6"/>
    <s v="NYD"/>
    <x v="4"/>
    <n v="249"/>
    <n v="0"/>
    <s v="M"/>
    <n v="333"/>
    <m/>
    <n v="336"/>
    <m/>
    <n v="2400"/>
    <m/>
    <n v="95"/>
    <n v="108"/>
    <m/>
    <m/>
    <s v="Pattern Issue"/>
    <s v="m"/>
    <m/>
    <m/>
  </r>
  <r>
    <n v="140"/>
    <s v="HOVH"/>
    <s v="VH"/>
    <s v="F526VHWB2093"/>
    <s v="Trouser"/>
    <x v="5"/>
    <x v="1"/>
    <x v="13"/>
    <x v="13"/>
    <x v="34"/>
    <x v="1"/>
    <x v="5"/>
    <m/>
    <x v="6"/>
    <s v="NYD"/>
    <x v="4"/>
    <n v="249"/>
    <n v="0"/>
    <s v="M"/>
    <n v="333"/>
    <m/>
    <n v="336"/>
    <m/>
    <n v="2400"/>
    <m/>
    <n v="95"/>
    <n v="108"/>
    <m/>
    <m/>
    <s v="Pattern Issue"/>
    <s v="m"/>
    <m/>
    <m/>
  </r>
  <r>
    <n v="141"/>
    <s v="HOVH"/>
    <s v="VH"/>
    <s v="F526VHWB2094"/>
    <s v="Trouser"/>
    <x v="5"/>
    <x v="1"/>
    <x v="13"/>
    <x v="13"/>
    <x v="34"/>
    <x v="1"/>
    <x v="5"/>
    <m/>
    <x v="6"/>
    <s v="NYD"/>
    <x v="4"/>
    <n v="249"/>
    <n v="0"/>
    <s v="M"/>
    <n v="333"/>
    <m/>
    <n v="336"/>
    <m/>
    <n v="2400"/>
    <m/>
    <n v="95"/>
    <n v="108"/>
    <m/>
    <m/>
    <s v="Pattern Issue"/>
    <s v="m"/>
    <m/>
    <m/>
  </r>
  <r>
    <n v="142"/>
    <s v="HOVH"/>
    <s v="VH"/>
    <s v="F526VHWB2095"/>
    <s v="Trouser"/>
    <x v="5"/>
    <x v="1"/>
    <x v="13"/>
    <x v="13"/>
    <x v="34"/>
    <x v="1"/>
    <x v="5"/>
    <m/>
    <x v="6"/>
    <s v="NYD"/>
    <x v="4"/>
    <n v="249"/>
    <n v="0"/>
    <s v="M"/>
    <n v="333"/>
    <m/>
    <n v="336"/>
    <m/>
    <n v="2400"/>
    <m/>
    <n v="95"/>
    <n v="108"/>
    <m/>
    <m/>
    <s v="Pattern Issue"/>
    <s v="m"/>
    <m/>
    <m/>
  </r>
  <r>
    <n v="143"/>
    <s v="HOVH"/>
    <s v="VH"/>
    <s v="F526VHWB2096"/>
    <s v="Trouser"/>
    <x v="5"/>
    <x v="1"/>
    <x v="13"/>
    <x v="13"/>
    <x v="36"/>
    <x v="1"/>
    <x v="5"/>
    <m/>
    <x v="6"/>
    <s v="NYD"/>
    <x v="4"/>
    <n v="250"/>
    <n v="0"/>
    <s v="M"/>
    <n v="333"/>
    <m/>
    <n v="336"/>
    <m/>
    <n v="2400"/>
    <m/>
    <n v="95"/>
    <n v="108"/>
    <m/>
    <m/>
    <s v="Updated"/>
    <s v="m"/>
    <m/>
    <m/>
  </r>
  <r>
    <n v="144"/>
    <s v="HOVH"/>
    <s v="VH"/>
    <s v="F526VHWB2097"/>
    <s v="Trouser"/>
    <x v="5"/>
    <x v="1"/>
    <x v="13"/>
    <x v="13"/>
    <x v="36"/>
    <x v="1"/>
    <x v="5"/>
    <m/>
    <x v="6"/>
    <s v="NYD"/>
    <x v="4"/>
    <n v="250"/>
    <s v="F131260037F0001"/>
    <s v="M"/>
    <n v="333"/>
    <m/>
    <n v="336"/>
    <m/>
    <n v="2400"/>
    <m/>
    <n v="95"/>
    <n v="108"/>
    <m/>
    <m/>
    <s v="Updated"/>
    <s v="m"/>
    <m/>
    <m/>
  </r>
  <r>
    <n v="145"/>
    <s v="HOVH"/>
    <s v="VH"/>
    <s v="F526VHWB2098"/>
    <s v="Trouser"/>
    <x v="5"/>
    <x v="1"/>
    <x v="13"/>
    <x v="13"/>
    <x v="36"/>
    <x v="1"/>
    <x v="5"/>
    <m/>
    <x v="6"/>
    <s v="NYD"/>
    <x v="4"/>
    <n v="250"/>
    <n v="0"/>
    <s v="M"/>
    <n v="333"/>
    <m/>
    <n v="336"/>
    <m/>
    <n v="2400"/>
    <m/>
    <n v="95"/>
    <n v="108"/>
    <m/>
    <m/>
    <s v="Updated"/>
    <s v="m"/>
    <m/>
    <m/>
  </r>
  <r>
    <n v="146"/>
    <s v="HOVH"/>
    <s v="VH"/>
    <s v="F526VHWB2099"/>
    <s v="Trouser"/>
    <x v="5"/>
    <x v="1"/>
    <x v="13"/>
    <x v="13"/>
    <x v="36"/>
    <x v="1"/>
    <x v="5"/>
    <m/>
    <x v="6"/>
    <s v="NYD"/>
    <x v="4"/>
    <n v="250"/>
    <n v="0"/>
    <s v="M"/>
    <n v="333"/>
    <m/>
    <n v="336"/>
    <m/>
    <n v="2400"/>
    <m/>
    <n v="95"/>
    <n v="108"/>
    <m/>
    <m/>
    <s v="Updated"/>
    <s v="m"/>
    <m/>
    <m/>
  </r>
  <r>
    <n v="147"/>
    <s v="HOVH"/>
    <s v="VH"/>
    <s v="F526VHWB2100"/>
    <s v="Trouser"/>
    <x v="5"/>
    <x v="1"/>
    <x v="13"/>
    <x v="19"/>
    <x v="37"/>
    <x v="1"/>
    <x v="5"/>
    <m/>
    <x v="6"/>
    <s v="NYD"/>
    <x v="4"/>
    <n v="255"/>
    <n v="0"/>
    <s v="M"/>
    <n v="333"/>
    <m/>
    <n v="336"/>
    <m/>
    <n v="2400"/>
    <m/>
    <n v="95"/>
    <n v="108"/>
    <m/>
    <m/>
    <s v="Updated"/>
    <s v="m"/>
    <m/>
    <m/>
  </r>
  <r>
    <n v="148"/>
    <s v="HOVH"/>
    <s v="VH"/>
    <s v="F526VHWB2102"/>
    <s v="Trouser"/>
    <x v="5"/>
    <x v="1"/>
    <x v="13"/>
    <x v="19"/>
    <x v="37"/>
    <x v="1"/>
    <x v="5"/>
    <m/>
    <x v="6"/>
    <s v="NYD"/>
    <x v="4"/>
    <n v="255"/>
    <n v="0"/>
    <s v="M"/>
    <n v="333"/>
    <m/>
    <n v="336"/>
    <m/>
    <n v="2400"/>
    <m/>
    <n v="95"/>
    <n v="108"/>
    <m/>
    <m/>
    <s v="Updated"/>
    <s v="m"/>
    <m/>
    <m/>
  </r>
  <r>
    <n v="149"/>
    <s v="HOVH"/>
    <s v="VH"/>
    <s v="F526VHWB2103"/>
    <s v="Trouser"/>
    <x v="5"/>
    <x v="1"/>
    <x v="13"/>
    <x v="19"/>
    <x v="37"/>
    <x v="1"/>
    <x v="5"/>
    <m/>
    <x v="6"/>
    <s v="NYD"/>
    <x v="4"/>
    <n v="255"/>
    <s v="F131260035F0001"/>
    <s v="M"/>
    <n v="333"/>
    <m/>
    <n v="336"/>
    <m/>
    <n v="2400"/>
    <m/>
    <n v="95"/>
    <n v="108"/>
    <m/>
    <m/>
    <s v="Updated"/>
    <s v="m"/>
    <m/>
    <m/>
  </r>
  <r>
    <n v="150"/>
    <s v="HOVH"/>
    <s v="VH"/>
    <s v="F526VHWB2104"/>
    <s v="Trouser"/>
    <x v="5"/>
    <x v="1"/>
    <x v="13"/>
    <x v="20"/>
    <x v="37"/>
    <x v="1"/>
    <x v="5"/>
    <m/>
    <x v="6"/>
    <s v="NYD"/>
    <x v="4"/>
    <n v="255"/>
    <n v="0"/>
    <s v="M"/>
    <n v="333"/>
    <m/>
    <n v="336"/>
    <m/>
    <n v="2400"/>
    <m/>
    <n v="95"/>
    <n v="108"/>
    <m/>
    <m/>
    <s v="Pattern Issue"/>
    <s v="m"/>
    <m/>
    <m/>
  </r>
  <r>
    <n v="151"/>
    <s v="HOVH"/>
    <s v="VH"/>
    <s v="F526VHWB2105"/>
    <s v="Trouser"/>
    <x v="5"/>
    <x v="1"/>
    <x v="13"/>
    <x v="20"/>
    <x v="37"/>
    <x v="1"/>
    <x v="5"/>
    <m/>
    <x v="6"/>
    <s v="NYD"/>
    <x v="4"/>
    <n v="255"/>
    <n v="0"/>
    <s v="M"/>
    <n v="333"/>
    <m/>
    <n v="336"/>
    <m/>
    <n v="2400"/>
    <m/>
    <n v="95"/>
    <n v="108"/>
    <m/>
    <m/>
    <s v="Pattern Issue"/>
    <s v="m"/>
    <m/>
    <m/>
  </r>
  <r>
    <n v="152"/>
    <s v="HOVH"/>
    <s v="VH"/>
    <s v="F526VHWB2106"/>
    <s v="Trouser"/>
    <x v="5"/>
    <x v="1"/>
    <x v="13"/>
    <x v="20"/>
    <x v="37"/>
    <x v="1"/>
    <x v="5"/>
    <m/>
    <x v="6"/>
    <s v="NYD"/>
    <x v="4"/>
    <n v="255"/>
    <n v="0"/>
    <s v="M"/>
    <n v="333"/>
    <m/>
    <n v="336"/>
    <m/>
    <n v="2400"/>
    <m/>
    <n v="95"/>
    <n v="108"/>
    <m/>
    <m/>
    <s v="Pattern Issue"/>
    <s v="m"/>
    <m/>
    <m/>
  </r>
  <r>
    <n v="153"/>
    <s v="HOVH"/>
    <s v="VH"/>
    <s v="F526VHWB2107"/>
    <s v="Trouser"/>
    <x v="5"/>
    <x v="1"/>
    <x v="13"/>
    <x v="20"/>
    <x v="37"/>
    <x v="1"/>
    <x v="5"/>
    <m/>
    <x v="6"/>
    <s v="NYD"/>
    <x v="4"/>
    <n v="255"/>
    <n v="0"/>
    <s v="M"/>
    <n v="333"/>
    <m/>
    <n v="336"/>
    <m/>
    <n v="2400"/>
    <m/>
    <n v="95"/>
    <n v="108"/>
    <m/>
    <m/>
    <s v="Pattern Issue"/>
    <s v="m"/>
    <m/>
    <m/>
  </r>
  <r>
    <n v="154"/>
    <s v="HOVH"/>
    <s v="VH"/>
    <s v="F526VHWB2108"/>
    <s v="Trouser"/>
    <x v="5"/>
    <x v="1"/>
    <x v="13"/>
    <x v="21"/>
    <x v="38"/>
    <x v="9"/>
    <x v="5"/>
    <m/>
    <x v="6"/>
    <s v="NYD"/>
    <x v="4"/>
    <n v="235"/>
    <n v="0"/>
    <s v="M"/>
    <n v="275"/>
    <m/>
    <n v="278"/>
    <m/>
    <n v="2400"/>
    <m/>
    <n v="95"/>
    <n v="108"/>
    <m/>
    <m/>
    <s v="Updated"/>
    <s v="m"/>
    <m/>
    <m/>
  </r>
  <r>
    <n v="155"/>
    <s v="HOVH"/>
    <s v="VH"/>
    <s v="F526VHWB2109"/>
    <s v="Trouser"/>
    <x v="5"/>
    <x v="1"/>
    <x v="13"/>
    <x v="21"/>
    <x v="38"/>
    <x v="9"/>
    <x v="5"/>
    <m/>
    <x v="6"/>
    <s v="NYD"/>
    <x v="4"/>
    <n v="235"/>
    <n v="0"/>
    <s v="M"/>
    <n v="275"/>
    <m/>
    <n v="278"/>
    <m/>
    <n v="2400"/>
    <m/>
    <n v="95"/>
    <n v="108"/>
    <m/>
    <m/>
    <s v="Updated"/>
    <s v="m"/>
    <m/>
    <m/>
  </r>
  <r>
    <n v="156"/>
    <s v="HOVH"/>
    <s v="VH"/>
    <s v="F526VHSU4577"/>
    <s v="SNB"/>
    <x v="6"/>
    <x v="1"/>
    <x v="15"/>
    <x v="22"/>
    <x v="39"/>
    <x v="4"/>
    <x v="6"/>
    <s v="Top Dyed"/>
    <x v="6"/>
    <s v="NYD"/>
    <x v="5"/>
    <n v="300"/>
    <s v="8951152821/28"/>
    <s v="M"/>
    <n v="595"/>
    <m/>
    <n v="598"/>
    <m/>
    <s v="500 Mtrs"/>
    <m/>
    <n v="90"/>
    <n v="103"/>
    <m/>
    <m/>
    <s v="Updated"/>
    <m/>
    <m/>
    <m/>
  </r>
  <r>
    <n v="157"/>
    <s v="HOVH"/>
    <s v="VH"/>
    <s v="F526VHSU4578"/>
    <s v="SNB"/>
    <x v="6"/>
    <x v="1"/>
    <x v="15"/>
    <x v="22"/>
    <x v="39"/>
    <x v="4"/>
    <x v="6"/>
    <s v="Top Dyed"/>
    <x v="6"/>
    <s v="NYD"/>
    <x v="5"/>
    <n v="300"/>
    <s v="8951152821/COL BROWN"/>
    <s v="M"/>
    <n v="595"/>
    <m/>
    <n v="598"/>
    <m/>
    <s v="500 Mtrs"/>
    <m/>
    <n v="90"/>
    <n v="103"/>
    <m/>
    <m/>
    <s v="Updated"/>
    <m/>
    <m/>
    <m/>
  </r>
  <r>
    <n v="158"/>
    <s v="HOVH"/>
    <s v="VH"/>
    <s v="F526VHSU4513"/>
    <s v="SNB"/>
    <x v="6"/>
    <x v="1"/>
    <x v="16"/>
    <x v="23"/>
    <x v="40"/>
    <x v="4"/>
    <x v="6"/>
    <s v="Top Dyed"/>
    <x v="6"/>
    <s v="NYD"/>
    <x v="5"/>
    <n v="345"/>
    <s v="8593152797/COL 4"/>
    <s v="M"/>
    <n v="440"/>
    <m/>
    <n v="443"/>
    <m/>
    <s v="1000 Mtrs"/>
    <m/>
    <n v="90"/>
    <n v="103"/>
    <m/>
    <m/>
    <s v="Pattern Issue"/>
    <m/>
    <m/>
    <m/>
  </r>
  <r>
    <n v="159"/>
    <s v="HOVH"/>
    <s v="VH"/>
    <s v="F526VHSU4514"/>
    <s v="SNB"/>
    <x v="6"/>
    <x v="1"/>
    <x v="16"/>
    <x v="23"/>
    <x v="40"/>
    <x v="4"/>
    <x v="6"/>
    <s v="Top Dyed"/>
    <x v="6"/>
    <s v="NYD"/>
    <x v="5"/>
    <n v="345"/>
    <s v="8593152797/COL BEIGE"/>
    <s v="M"/>
    <n v="440"/>
    <m/>
    <n v="443"/>
    <m/>
    <s v="1000 Mtrs"/>
    <m/>
    <n v="90"/>
    <n v="103"/>
    <m/>
    <m/>
    <s v="Updated"/>
    <m/>
    <m/>
    <m/>
  </r>
  <r>
    <n v="160"/>
    <s v="HOVH"/>
    <s v="VH"/>
    <s v="F526VHSU4515"/>
    <s v="SNB"/>
    <x v="6"/>
    <x v="1"/>
    <x v="16"/>
    <x v="23"/>
    <x v="40"/>
    <x v="4"/>
    <x v="6"/>
    <s v="Top Dyed"/>
    <x v="6"/>
    <s v="NYD"/>
    <x v="5"/>
    <n v="345"/>
    <s v="8593152797/COL OLIVE"/>
    <s v="M"/>
    <n v="440"/>
    <m/>
    <n v="443"/>
    <m/>
    <s v="1000 Mtrs"/>
    <m/>
    <n v="90"/>
    <n v="103"/>
    <m/>
    <m/>
    <s v="Updated"/>
    <m/>
    <m/>
    <m/>
  </r>
  <r>
    <n v="161"/>
    <s v="HOVH"/>
    <s v="VH"/>
    <s v="F526VHSU4529"/>
    <s v="SNB"/>
    <x v="6"/>
    <x v="1"/>
    <x v="17"/>
    <x v="24"/>
    <x v="40"/>
    <x v="4"/>
    <x v="6"/>
    <s v="Top Dyed"/>
    <x v="6"/>
    <s v="NYD"/>
    <x v="5"/>
    <n v="345"/>
    <s v="Penta Classic-3809-151015-Col-2"/>
    <s v="M"/>
    <n v="440"/>
    <m/>
    <n v="443"/>
    <m/>
    <s v="500 Mtrs"/>
    <m/>
    <n v="90"/>
    <n v="103"/>
    <m/>
    <m/>
    <s v="Updated"/>
    <m/>
    <m/>
    <m/>
  </r>
  <r>
    <n v="162"/>
    <s v="HOVH"/>
    <s v="VH"/>
    <s v="F526VHSU4542"/>
    <s v="SNB"/>
    <x v="6"/>
    <x v="1"/>
    <x v="16"/>
    <x v="23"/>
    <x v="40"/>
    <x v="4"/>
    <x v="6"/>
    <s v="Top Dyed"/>
    <x v="6"/>
    <s v="NYD"/>
    <x v="5"/>
    <n v="345"/>
    <s v="FLC No-19-3237-918311-Col-B5"/>
    <s v="M"/>
    <n v="440"/>
    <m/>
    <n v="443"/>
    <m/>
    <s v="1000 Mtrs"/>
    <m/>
    <n v="90"/>
    <n v="103"/>
    <m/>
    <m/>
    <s v="Pattern Issue"/>
    <m/>
    <m/>
    <m/>
  </r>
  <r>
    <n v="163"/>
    <s v="HOVH"/>
    <s v="VH"/>
    <s v="F526VHSU4543"/>
    <s v="SNB"/>
    <x v="6"/>
    <x v="1"/>
    <x v="16"/>
    <x v="23"/>
    <x v="40"/>
    <x v="4"/>
    <x v="6"/>
    <s v="Top Dyed"/>
    <x v="6"/>
    <s v="NYD"/>
    <x v="5"/>
    <n v="345"/>
    <s v="FLC No-19-3237-918311-Col-C2"/>
    <s v="M"/>
    <n v="440"/>
    <m/>
    <n v="443"/>
    <m/>
    <s v="1000 Mtrs"/>
    <m/>
    <n v="90"/>
    <n v="103"/>
    <m/>
    <m/>
    <s v="Pattern Issue"/>
    <m/>
    <m/>
    <m/>
  </r>
  <r>
    <n v="164"/>
    <s v="HOVH"/>
    <s v="VH"/>
    <s v="F526VHSU4544"/>
    <s v="SNB"/>
    <x v="6"/>
    <x v="1"/>
    <x v="16"/>
    <x v="23"/>
    <x v="40"/>
    <x v="4"/>
    <x v="6"/>
    <s v="Top Dyed"/>
    <x v="6"/>
    <s v="NYD"/>
    <x v="5"/>
    <n v="345"/>
    <s v="FLC No-19-3237-918311-Col-E5"/>
    <s v="M"/>
    <n v="440"/>
    <m/>
    <n v="443"/>
    <m/>
    <s v="1000 Mtrs"/>
    <m/>
    <n v="90"/>
    <n v="103"/>
    <m/>
    <m/>
    <s v="Pattern Issue"/>
    <m/>
    <m/>
    <m/>
  </r>
  <r>
    <n v="165"/>
    <s v="HOVH"/>
    <s v="VH"/>
    <s v="F526VHWB0927"/>
    <s v="Trouser"/>
    <x v="6"/>
    <x v="1"/>
    <x v="18"/>
    <x v="25"/>
    <x v="41"/>
    <x v="9"/>
    <x v="6"/>
    <s v="Top Dyed"/>
    <x v="6"/>
    <s v="NYD"/>
    <x v="5"/>
    <n v="359"/>
    <s v="4D99507291-KHAKI"/>
    <s v="M"/>
    <n v="290"/>
    <m/>
    <n v="293"/>
    <m/>
    <s v="1000 Mtrs"/>
    <m/>
    <n v="90"/>
    <n v="103"/>
    <m/>
    <m/>
    <s v="Updated"/>
    <s v="m"/>
    <m/>
    <m/>
  </r>
  <r>
    <n v="166"/>
    <s v="HOVH"/>
    <s v="VH"/>
    <s v="F526VHWB0928"/>
    <s v="Trouser"/>
    <x v="6"/>
    <x v="1"/>
    <x v="18"/>
    <x v="25"/>
    <x v="41"/>
    <x v="9"/>
    <x v="6"/>
    <s v="Top Dyed"/>
    <x v="6"/>
    <s v="NYD"/>
    <x v="5"/>
    <n v="359"/>
    <s v="4D99507292NAVY"/>
    <s v="M"/>
    <n v="290"/>
    <m/>
    <n v="293"/>
    <m/>
    <s v="1000 Mtrs"/>
    <m/>
    <n v="90"/>
    <n v="103"/>
    <m/>
    <m/>
    <s v="Updated"/>
    <s v="m"/>
    <m/>
    <m/>
  </r>
  <r>
    <n v="167"/>
    <s v="HOVH"/>
    <s v="VH"/>
    <s v="F526VHWB0929"/>
    <s v="Trouser"/>
    <x v="6"/>
    <x v="1"/>
    <x v="18"/>
    <x v="25"/>
    <x v="41"/>
    <x v="9"/>
    <x v="6"/>
    <s v="Top Dyed"/>
    <x v="6"/>
    <s v="NYD"/>
    <x v="5"/>
    <n v="359"/>
    <s v="4D99507292 OLIVE"/>
    <s v="M"/>
    <n v="290"/>
    <m/>
    <n v="293"/>
    <m/>
    <s v="1000 Mtrs"/>
    <m/>
    <n v="90"/>
    <n v="103"/>
    <m/>
    <m/>
    <s v="Updated"/>
    <s v="m"/>
    <m/>
    <m/>
  </r>
  <r>
    <n v="168"/>
    <s v="HOVH"/>
    <s v="VH"/>
    <s v="F526VHWB0930"/>
    <s v="Trouser"/>
    <x v="6"/>
    <x v="1"/>
    <x v="18"/>
    <x v="25"/>
    <x v="41"/>
    <x v="9"/>
    <x v="6"/>
    <s v="Top Dyed"/>
    <x v="6"/>
    <s v="NYD"/>
    <x v="5"/>
    <n v="359"/>
    <s v="507292 CHARCOAL"/>
    <s v="M"/>
    <n v="290"/>
    <m/>
    <n v="293"/>
    <m/>
    <s v="1000 Mtrs"/>
    <m/>
    <n v="90"/>
    <n v="103"/>
    <m/>
    <m/>
    <s v="Updated"/>
    <s v="m"/>
    <m/>
    <m/>
  </r>
  <r>
    <n v="169"/>
    <s v="HOVH"/>
    <s v="VH"/>
    <s v="F526VHWB0943"/>
    <s v="Trouser"/>
    <x v="6"/>
    <x v="1"/>
    <x v="19"/>
    <x v="26"/>
    <x v="42"/>
    <x v="10"/>
    <x v="6"/>
    <s v="Top Dyed"/>
    <x v="6"/>
    <s v="NYD"/>
    <x v="4"/>
    <n v="240"/>
    <n v="812810"/>
    <s v="M"/>
    <n v="1300"/>
    <m/>
    <n v="1303"/>
    <m/>
    <s v="500 Mtrs"/>
    <m/>
    <n v="90"/>
    <n v="103"/>
    <m/>
    <m/>
    <s v="Updated"/>
    <s v="m"/>
    <m/>
    <m/>
  </r>
  <r>
    <n v="170"/>
    <s v="HOVH"/>
    <s v="VH"/>
    <s v="F526VHWB0945"/>
    <s v="Trouser"/>
    <x v="6"/>
    <x v="1"/>
    <x v="19"/>
    <x v="26"/>
    <x v="42"/>
    <x v="10"/>
    <x v="6"/>
    <s v="Top Dyed"/>
    <x v="6"/>
    <s v="NYD"/>
    <x v="4"/>
    <n v="240"/>
    <n v="812810"/>
    <s v="M"/>
    <n v="1300"/>
    <m/>
    <n v="1303"/>
    <m/>
    <s v="500 Mtrs"/>
    <m/>
    <n v="90"/>
    <n v="103"/>
    <m/>
    <m/>
    <s v="Updated"/>
    <s v="m"/>
    <m/>
    <m/>
  </r>
  <r>
    <n v="171"/>
    <s v="HOVH"/>
    <s v="VH"/>
    <s v="F526VHWB0948"/>
    <s v="Trouser"/>
    <x v="6"/>
    <x v="1"/>
    <x v="15"/>
    <x v="22"/>
    <x v="39"/>
    <x v="4"/>
    <x v="6"/>
    <s v="Top Dyed"/>
    <x v="6"/>
    <s v="NYD"/>
    <x v="5"/>
    <n v="300"/>
    <s v="999999-9999"/>
    <s v="M"/>
    <n v="595"/>
    <m/>
    <n v="598"/>
    <m/>
    <s v="500 Mtrs"/>
    <m/>
    <n v="90"/>
    <n v="103"/>
    <m/>
    <m/>
    <s v="Updated"/>
    <s v="m"/>
    <m/>
    <m/>
  </r>
  <r>
    <n v="172"/>
    <s v="HOVH"/>
    <s v="VH"/>
    <s v="F526VHWB0950"/>
    <s v="Trouser"/>
    <x v="6"/>
    <x v="1"/>
    <x v="16"/>
    <x v="27"/>
    <x v="43"/>
    <x v="4"/>
    <x v="6"/>
    <s v="Top Dyed"/>
    <x v="6"/>
    <s v="NYD"/>
    <x v="5"/>
    <n v="363"/>
    <s v="3572503236-BEIGE"/>
    <s v="M"/>
    <n v="440"/>
    <m/>
    <n v="443"/>
    <m/>
    <s v="1000 Mtrs"/>
    <m/>
    <n v="90"/>
    <n v="103"/>
    <m/>
    <m/>
    <s v="Updated"/>
    <s v="m"/>
    <m/>
    <m/>
  </r>
  <r>
    <n v="173"/>
    <s v="HOVH"/>
    <s v="VH"/>
    <s v="F526VHWB1947"/>
    <s v="Trouser"/>
    <x v="6"/>
    <x v="1"/>
    <x v="20"/>
    <x v="25"/>
    <x v="44"/>
    <x v="4"/>
    <x v="6"/>
    <s v="Top Dyed"/>
    <x v="6"/>
    <s v="NYD"/>
    <x v="5"/>
    <n v="370"/>
    <s v="4040501995-1"/>
    <s v="M"/>
    <n v="280"/>
    <m/>
    <n v="283"/>
    <m/>
    <s v="1000 Mtrs"/>
    <m/>
    <n v="90"/>
    <n v="103"/>
    <m/>
    <m/>
    <s v="Updated"/>
    <s v="m"/>
    <m/>
    <m/>
  </r>
  <r>
    <n v="174"/>
    <s v="HOVH"/>
    <s v="VH"/>
    <s v="F526VHWB1949"/>
    <s v="Trouser"/>
    <x v="6"/>
    <x v="1"/>
    <x v="20"/>
    <x v="25"/>
    <x v="44"/>
    <x v="4"/>
    <x v="6"/>
    <s v="Top Dyed"/>
    <x v="6"/>
    <s v="NYD"/>
    <x v="5"/>
    <n v="370"/>
    <s v="501995-BEIGE"/>
    <s v="M"/>
    <n v="280"/>
    <m/>
    <n v="283"/>
    <m/>
    <s v="1000 Mtrs"/>
    <m/>
    <n v="90"/>
    <n v="103"/>
    <m/>
    <m/>
    <s v="Updated"/>
    <s v="m"/>
    <m/>
    <m/>
  </r>
  <r>
    <n v="175"/>
    <s v="HOVH"/>
    <s v="VH"/>
    <s v="F526VHWB1950"/>
    <s v="Trouser"/>
    <x v="6"/>
    <x v="1"/>
    <x v="20"/>
    <x v="25"/>
    <x v="44"/>
    <x v="4"/>
    <x v="6"/>
    <s v="Top Dyed"/>
    <x v="6"/>
    <s v="NYD"/>
    <x v="5"/>
    <n v="370"/>
    <s v="501995-MID GREY"/>
    <s v="M"/>
    <n v="280"/>
    <m/>
    <n v="283"/>
    <m/>
    <s v="1000 Mtrs"/>
    <m/>
    <n v="90"/>
    <n v="103"/>
    <m/>
    <m/>
    <s v="Updated"/>
    <s v="m"/>
    <m/>
    <m/>
  </r>
  <r>
    <n v="176"/>
    <s v="HOVH"/>
    <s v="VH"/>
    <s v="F526VHWB1954"/>
    <s v="Trouser"/>
    <x v="6"/>
    <x v="1"/>
    <x v="21"/>
    <x v="25"/>
    <x v="45"/>
    <x v="4"/>
    <x v="6"/>
    <s v="Top Dyed"/>
    <x v="6"/>
    <s v="NYD"/>
    <x v="5"/>
    <n v="365"/>
    <s v="4H83154181-4"/>
    <s v="M"/>
    <n v="295"/>
    <m/>
    <n v="298"/>
    <m/>
    <s v="1000 Mtrs"/>
    <m/>
    <n v="90"/>
    <n v="103"/>
    <m/>
    <m/>
    <s v="Updated"/>
    <s v="m"/>
    <m/>
    <m/>
  </r>
  <r>
    <n v="177"/>
    <s v="HOVH"/>
    <s v="VH"/>
    <s v="F526VHWB1955"/>
    <s v="Trouser"/>
    <x v="6"/>
    <x v="1"/>
    <x v="21"/>
    <x v="25"/>
    <x v="45"/>
    <x v="4"/>
    <x v="6"/>
    <s v="Top Dyed"/>
    <x v="6"/>
    <s v="NYD"/>
    <x v="5"/>
    <n v="365"/>
    <s v="4H83154181-4"/>
    <s v="M"/>
    <n v="295"/>
    <m/>
    <n v="298"/>
    <m/>
    <s v="1000 Mtrs"/>
    <m/>
    <n v="90"/>
    <n v="103"/>
    <m/>
    <m/>
    <s v="Updated"/>
    <s v="m"/>
    <m/>
    <m/>
  </r>
  <r>
    <n v="178"/>
    <s v="HOVH"/>
    <s v="VH"/>
    <s v="F526VHWB1956"/>
    <s v="Trouser"/>
    <x v="6"/>
    <x v="1"/>
    <x v="21"/>
    <x v="25"/>
    <x v="45"/>
    <x v="4"/>
    <x v="6"/>
    <s v="Top Dyed"/>
    <x v="6"/>
    <s v="NYD"/>
    <x v="5"/>
    <n v="365"/>
    <s v="4H83154181-4"/>
    <s v="M"/>
    <n v="295"/>
    <m/>
    <n v="298"/>
    <m/>
    <s v="1000 Mtrs"/>
    <m/>
    <n v="90"/>
    <n v="103"/>
    <m/>
    <m/>
    <s v="Updated"/>
    <s v="m"/>
    <m/>
    <m/>
  </r>
  <r>
    <n v="179"/>
    <s v="HOVH"/>
    <s v="VH"/>
    <s v="F526VHWB1957"/>
    <s v="Trouser"/>
    <x v="6"/>
    <x v="1"/>
    <x v="21"/>
    <x v="25"/>
    <x v="45"/>
    <x v="4"/>
    <x v="6"/>
    <s v="Top Dyed"/>
    <x v="6"/>
    <s v="NYD"/>
    <x v="5"/>
    <n v="365"/>
    <s v="4H83154181-4"/>
    <s v="M"/>
    <n v="295"/>
    <m/>
    <n v="298"/>
    <m/>
    <s v="1000 Mtrs"/>
    <m/>
    <n v="90"/>
    <n v="103"/>
    <m/>
    <m/>
    <s v="Updated"/>
    <s v="m"/>
    <m/>
    <m/>
  </r>
  <r>
    <n v="180"/>
    <s v="HOVH"/>
    <s v="VH"/>
    <s v="F526VHWB1958"/>
    <s v="Trouser"/>
    <x v="6"/>
    <x v="1"/>
    <x v="21"/>
    <x v="25"/>
    <x v="45"/>
    <x v="4"/>
    <x v="6"/>
    <s v="Top Dyed"/>
    <x v="6"/>
    <s v="NYD"/>
    <x v="5"/>
    <n v="365"/>
    <s v="4H83154181-4"/>
    <s v="M"/>
    <n v="295"/>
    <m/>
    <n v="298"/>
    <m/>
    <s v="1000 Mtrs"/>
    <m/>
    <n v="90"/>
    <n v="103"/>
    <m/>
    <m/>
    <s v="Updated"/>
    <s v="m"/>
    <m/>
    <m/>
  </r>
  <r>
    <n v="181"/>
    <s v="HOVH"/>
    <s v="VH"/>
    <s v="F526VHWB2043"/>
    <s v="Trouser"/>
    <x v="6"/>
    <x v="1"/>
    <x v="18"/>
    <x v="25"/>
    <x v="46"/>
    <x v="9"/>
    <x v="6"/>
    <s v="Top Dyed"/>
    <x v="6"/>
    <s v="NYD"/>
    <x v="5"/>
    <n v="320"/>
    <s v="4655511165-3"/>
    <s v="M"/>
    <n v="280"/>
    <m/>
    <n v="283"/>
    <m/>
    <s v="1000 Mtrs"/>
    <m/>
    <n v="90"/>
    <n v="103"/>
    <m/>
    <m/>
    <s v="Updated"/>
    <s v="m"/>
    <m/>
    <m/>
  </r>
  <r>
    <n v="182"/>
    <s v="HOVH"/>
    <s v="VH"/>
    <s v="F526VHWB2044"/>
    <s v="Trouser"/>
    <x v="6"/>
    <x v="1"/>
    <x v="18"/>
    <x v="25"/>
    <x v="46"/>
    <x v="9"/>
    <x v="6"/>
    <s v="Top Dyed"/>
    <x v="6"/>
    <s v="NYD"/>
    <x v="5"/>
    <n v="320"/>
    <s v="511165 MID GREY"/>
    <s v="M"/>
    <n v="280"/>
    <m/>
    <n v="283"/>
    <m/>
    <s v="1000 Mtrs"/>
    <m/>
    <n v="90"/>
    <n v="103"/>
    <m/>
    <m/>
    <s v="Updated"/>
    <s v="m"/>
    <m/>
    <m/>
  </r>
  <r>
    <n v="183"/>
    <s v="HOVH"/>
    <s v="VH"/>
    <s v="F526VHWB2045"/>
    <s v="Trouser"/>
    <x v="6"/>
    <x v="1"/>
    <x v="18"/>
    <x v="25"/>
    <x v="46"/>
    <x v="9"/>
    <x v="6"/>
    <s v="Top Dyed"/>
    <x v="6"/>
    <s v="NYD"/>
    <x v="5"/>
    <n v="320"/>
    <s v="511165-DK KHAKI"/>
    <s v="M"/>
    <n v="280"/>
    <m/>
    <n v="283"/>
    <m/>
    <s v="1000 Mtrs"/>
    <m/>
    <n v="90"/>
    <n v="103"/>
    <m/>
    <m/>
    <s v="Updated"/>
    <s v="m"/>
    <m/>
    <m/>
  </r>
  <r>
    <n v="184"/>
    <s v="HOVH"/>
    <s v="VH"/>
    <s v="F526VHWB2046"/>
    <s v="Trouser"/>
    <x v="6"/>
    <x v="1"/>
    <x v="18"/>
    <x v="25"/>
    <x v="46"/>
    <x v="9"/>
    <x v="6"/>
    <s v="Top Dyed"/>
    <x v="6"/>
    <s v="NYD"/>
    <x v="5"/>
    <n v="320"/>
    <s v="4655507047-3"/>
    <s v="M"/>
    <n v="280"/>
    <m/>
    <n v="283"/>
    <m/>
    <s v="1000 Mtrs"/>
    <m/>
    <n v="90"/>
    <n v="103"/>
    <m/>
    <m/>
    <s v="Updated"/>
    <s v="m"/>
    <m/>
    <m/>
  </r>
  <r>
    <n v="185"/>
    <s v="HOVH"/>
    <s v="VH"/>
    <s v="F526VHWB2047"/>
    <s v="Trouser"/>
    <x v="6"/>
    <x v="1"/>
    <x v="18"/>
    <x v="25"/>
    <x v="46"/>
    <x v="9"/>
    <x v="6"/>
    <s v="Top Dyed"/>
    <x v="6"/>
    <s v="NYD"/>
    <x v="5"/>
    <n v="320"/>
    <s v="507047-MID BLUE"/>
    <s v="M"/>
    <n v="280"/>
    <m/>
    <n v="283"/>
    <m/>
    <s v="1000 Mtrs"/>
    <m/>
    <n v="90"/>
    <n v="103"/>
    <m/>
    <m/>
    <s v="Updated"/>
    <s v="m"/>
    <m/>
    <m/>
  </r>
  <r>
    <n v="186"/>
    <s v="HOVH"/>
    <s v="VH"/>
    <s v="F526VHWB2048"/>
    <s v="Trouser"/>
    <x v="6"/>
    <x v="1"/>
    <x v="18"/>
    <x v="25"/>
    <x v="46"/>
    <x v="9"/>
    <x v="6"/>
    <s v="Top Dyed"/>
    <x v="6"/>
    <s v="NYD"/>
    <x v="5"/>
    <n v="320"/>
    <s v="4655507047-BLACK"/>
    <s v="M"/>
    <n v="280"/>
    <m/>
    <n v="283"/>
    <m/>
    <s v="1000 Mtrs"/>
    <m/>
    <n v="90"/>
    <n v="103"/>
    <m/>
    <m/>
    <s v="Updated"/>
    <s v="m"/>
    <m/>
    <m/>
  </r>
  <r>
    <n v="187"/>
    <s v="HOVH"/>
    <s v="VH"/>
    <s v="F526VHWB2050"/>
    <s v="Trouser"/>
    <x v="6"/>
    <x v="1"/>
    <x v="18"/>
    <x v="25"/>
    <x v="46"/>
    <x v="9"/>
    <x v="6"/>
    <s v="Top Dyed"/>
    <x v="6"/>
    <s v="NYD"/>
    <x v="5"/>
    <n v="320"/>
    <s v="MID GREY"/>
    <s v="M"/>
    <n v="280"/>
    <m/>
    <n v="283"/>
    <m/>
    <s v="1000 Mtrs"/>
    <m/>
    <n v="90"/>
    <n v="103"/>
    <m/>
    <m/>
    <s v="Updated"/>
    <s v="m"/>
    <m/>
    <m/>
  </r>
  <r>
    <n v="188"/>
    <s v="HOVH"/>
    <s v="VH"/>
    <s v="F526VHWB2051"/>
    <s v="Trouser"/>
    <x v="6"/>
    <x v="1"/>
    <x v="18"/>
    <x v="25"/>
    <x v="46"/>
    <x v="9"/>
    <x v="6"/>
    <s v="Top Dyed"/>
    <x v="6"/>
    <s v="NYD"/>
    <x v="5"/>
    <n v="320"/>
    <s v="406489800-BLACK"/>
    <s v="M"/>
    <n v="280"/>
    <m/>
    <n v="283"/>
    <m/>
    <s v="1000 Mtrs"/>
    <m/>
    <n v="90"/>
    <n v="103"/>
    <m/>
    <m/>
    <s v="Updated"/>
    <s v="m"/>
    <m/>
    <m/>
  </r>
  <r>
    <n v="189"/>
    <s v="HOVH"/>
    <s v="VH"/>
    <s v="F526VHWB2052"/>
    <s v="Trouser"/>
    <x v="6"/>
    <x v="1"/>
    <x v="18"/>
    <x v="25"/>
    <x v="46"/>
    <x v="9"/>
    <x v="6"/>
    <s v="Top Dyed"/>
    <x v="6"/>
    <s v="NYD"/>
    <x v="5"/>
    <n v="320"/>
    <s v="406419827-BEIGE"/>
    <s v="M"/>
    <n v="280"/>
    <m/>
    <n v="283"/>
    <m/>
    <s v="1000 Mtrs"/>
    <m/>
    <n v="90"/>
    <n v="103"/>
    <m/>
    <m/>
    <s v="Updated"/>
    <s v="m"/>
    <m/>
    <m/>
  </r>
  <r>
    <n v="190"/>
    <s v="HOVH"/>
    <s v="VH"/>
    <s v="F526VHWB2054"/>
    <s v="Trouser"/>
    <x v="6"/>
    <x v="1"/>
    <x v="18"/>
    <x v="25"/>
    <x v="46"/>
    <x v="9"/>
    <x v="6"/>
    <s v="Top Dyed"/>
    <x v="6"/>
    <s v="NYD"/>
    <x v="5"/>
    <n v="320"/>
    <s v="4J23155015-LT GREY"/>
    <s v="M"/>
    <n v="280"/>
    <m/>
    <n v="283"/>
    <m/>
    <s v="1000 Mtrs"/>
    <m/>
    <n v="90"/>
    <n v="103"/>
    <m/>
    <m/>
    <s v="Updated"/>
    <s v="m"/>
    <m/>
    <m/>
  </r>
  <r>
    <n v="191"/>
    <s v="HOVH"/>
    <s v="VH"/>
    <s v="F526VHWB2055"/>
    <s v="Trouser"/>
    <x v="6"/>
    <x v="1"/>
    <x v="18"/>
    <x v="25"/>
    <x v="46"/>
    <x v="9"/>
    <x v="6"/>
    <s v="Top Dyed"/>
    <x v="6"/>
    <s v="NYD"/>
    <x v="5"/>
    <n v="320"/>
    <s v="4J23155015-BROWN"/>
    <s v="M"/>
    <n v="280"/>
    <m/>
    <n v="283"/>
    <m/>
    <s v="1000 Mtrs"/>
    <m/>
    <n v="90"/>
    <n v="103"/>
    <m/>
    <m/>
    <s v="Updated"/>
    <s v="m"/>
    <m/>
    <m/>
  </r>
  <r>
    <n v="192"/>
    <s v="HOVH"/>
    <s v="VH"/>
    <s v="F526VHWB2056"/>
    <s v="Trouser"/>
    <x v="6"/>
    <x v="1"/>
    <x v="18"/>
    <x v="25"/>
    <x v="46"/>
    <x v="9"/>
    <x v="6"/>
    <s v="Top Dyed"/>
    <x v="6"/>
    <s v="NYD"/>
    <x v="5"/>
    <n v="320"/>
    <s v="4J23154359-1"/>
    <s v="M"/>
    <n v="280"/>
    <m/>
    <n v="283"/>
    <m/>
    <s v="1000 Mtrs"/>
    <m/>
    <n v="90"/>
    <n v="103"/>
    <m/>
    <m/>
    <s v="Updated"/>
    <s v="m"/>
    <m/>
    <m/>
  </r>
  <r>
    <n v="193"/>
    <s v="HOVH"/>
    <s v="VH"/>
    <s v="F526VHWB2057"/>
    <s v="Trouser"/>
    <x v="6"/>
    <x v="1"/>
    <x v="18"/>
    <x v="25"/>
    <x v="46"/>
    <x v="9"/>
    <x v="6"/>
    <s v="Top Dyed"/>
    <x v="6"/>
    <s v="NYD"/>
    <x v="5"/>
    <n v="320"/>
    <s v="4J23154359-3"/>
    <s v="M"/>
    <n v="280"/>
    <m/>
    <n v="283"/>
    <m/>
    <s v="1000 Mtrs"/>
    <m/>
    <n v="90"/>
    <n v="103"/>
    <m/>
    <m/>
    <s v="Updated"/>
    <s v="m"/>
    <m/>
    <m/>
  </r>
  <r>
    <n v="194"/>
    <s v="HOVH"/>
    <s v="VH"/>
    <s v="F526VHWB2058"/>
    <s v="Trouser"/>
    <x v="6"/>
    <x v="1"/>
    <x v="18"/>
    <x v="25"/>
    <x v="46"/>
    <x v="9"/>
    <x v="6"/>
    <s v="Top Dyed"/>
    <x v="6"/>
    <s v="NYD"/>
    <x v="5"/>
    <n v="320"/>
    <s v="4J23154359-5"/>
    <s v="M"/>
    <n v="280"/>
    <m/>
    <n v="283"/>
    <m/>
    <s v="1000 Mtrs"/>
    <m/>
    <n v="90"/>
    <n v="103"/>
    <m/>
    <m/>
    <s v="Updated"/>
    <s v="m"/>
    <m/>
    <m/>
  </r>
  <r>
    <n v="195"/>
    <s v="HOVH"/>
    <s v="VH"/>
    <s v="F526VHWB2059"/>
    <s v="Trouser"/>
    <x v="6"/>
    <x v="1"/>
    <x v="18"/>
    <x v="25"/>
    <x v="46"/>
    <x v="9"/>
    <x v="6"/>
    <s v="Top Dyed"/>
    <x v="6"/>
    <s v="NYD"/>
    <x v="5"/>
    <n v="320"/>
    <s v="4J23154359-6"/>
    <s v="M"/>
    <n v="280"/>
    <m/>
    <n v="283"/>
    <m/>
    <s v="1000 Mtrs"/>
    <m/>
    <n v="90"/>
    <n v="103"/>
    <m/>
    <m/>
    <s v="Updated"/>
    <s v="m"/>
    <m/>
    <m/>
  </r>
  <r>
    <n v="196"/>
    <s v="HOVH"/>
    <s v="VH"/>
    <s v="F526VHWB2060"/>
    <s v="Trouser"/>
    <x v="6"/>
    <x v="1"/>
    <x v="18"/>
    <x v="25"/>
    <x v="46"/>
    <x v="9"/>
    <x v="6"/>
    <s v="Top Dyed"/>
    <x v="6"/>
    <s v="NYD"/>
    <x v="5"/>
    <n v="320"/>
    <s v="4J23154356-2"/>
    <s v="M"/>
    <n v="280"/>
    <m/>
    <n v="283"/>
    <m/>
    <s v="1000 Mtrs"/>
    <m/>
    <n v="90"/>
    <n v="103"/>
    <m/>
    <m/>
    <s v="Updated"/>
    <s v="m"/>
    <m/>
    <m/>
  </r>
  <r>
    <n v="197"/>
    <s v="HOVH"/>
    <s v="VH"/>
    <s v="F526VHWB2061"/>
    <s v="Trouser"/>
    <x v="6"/>
    <x v="1"/>
    <x v="18"/>
    <x v="25"/>
    <x v="46"/>
    <x v="9"/>
    <x v="6"/>
    <s v="Top Dyed"/>
    <x v="6"/>
    <s v="NYD"/>
    <x v="5"/>
    <n v="320"/>
    <s v="4J23154356-3"/>
    <s v="M"/>
    <n v="280"/>
    <m/>
    <n v="283"/>
    <m/>
    <s v="1000 Mtrs"/>
    <m/>
    <n v="90"/>
    <n v="103"/>
    <m/>
    <m/>
    <s v="Updated"/>
    <s v="m"/>
    <m/>
    <m/>
  </r>
  <r>
    <n v="198"/>
    <s v="HOVH"/>
    <s v="VH"/>
    <s v="F526VHWB2062"/>
    <s v="Trouser"/>
    <x v="6"/>
    <x v="1"/>
    <x v="18"/>
    <x v="25"/>
    <x v="46"/>
    <x v="9"/>
    <x v="6"/>
    <s v="Top Dyed"/>
    <x v="6"/>
    <s v="NYD"/>
    <x v="5"/>
    <n v="320"/>
    <s v="4J23154356-5"/>
    <s v="M"/>
    <n v="280"/>
    <m/>
    <n v="283"/>
    <m/>
    <s v="1000 Mtrs"/>
    <m/>
    <n v="90"/>
    <n v="103"/>
    <m/>
    <m/>
    <s v="Updated"/>
    <s v="m"/>
    <m/>
    <m/>
  </r>
  <r>
    <n v="199"/>
    <s v="HOVH"/>
    <s v="VH"/>
    <s v="F526VHWB2063"/>
    <s v="Trouser"/>
    <x v="6"/>
    <x v="1"/>
    <x v="18"/>
    <x v="25"/>
    <x v="46"/>
    <x v="9"/>
    <x v="6"/>
    <s v="Top Dyed"/>
    <x v="6"/>
    <s v="NYD"/>
    <x v="5"/>
    <n v="320"/>
    <s v="4J23155012-4"/>
    <s v="M"/>
    <n v="280"/>
    <m/>
    <n v="283"/>
    <m/>
    <s v="1000 Mtrs"/>
    <m/>
    <n v="90"/>
    <n v="103"/>
    <m/>
    <m/>
    <s v="Updated"/>
    <s v="m"/>
    <m/>
    <m/>
  </r>
  <r>
    <n v="200"/>
    <s v="HOVH"/>
    <s v="VH"/>
    <s v="F526VHWB2064"/>
    <s v="Trouser"/>
    <x v="6"/>
    <x v="1"/>
    <x v="18"/>
    <x v="25"/>
    <x v="46"/>
    <x v="9"/>
    <x v="6"/>
    <s v="Top Dyed"/>
    <x v="6"/>
    <s v="NYD"/>
    <x v="5"/>
    <n v="320"/>
    <s v="4J23155012-5"/>
    <s v="M"/>
    <n v="280"/>
    <m/>
    <n v="283"/>
    <m/>
    <s v="1000 Mtrs"/>
    <m/>
    <n v="90"/>
    <n v="103"/>
    <m/>
    <m/>
    <s v="Updated"/>
    <s v="m"/>
    <m/>
    <m/>
  </r>
  <r>
    <n v="201"/>
    <s v="HOVH"/>
    <s v="VH"/>
    <s v="F526VHWB2065"/>
    <s v="Trouser"/>
    <x v="6"/>
    <x v="1"/>
    <x v="18"/>
    <x v="25"/>
    <x v="46"/>
    <x v="9"/>
    <x v="6"/>
    <s v="Top Dyed"/>
    <x v="6"/>
    <s v="NYD"/>
    <x v="5"/>
    <n v="320"/>
    <s v="4J23155012-BROWN"/>
    <s v="M"/>
    <n v="280"/>
    <m/>
    <n v="283"/>
    <m/>
    <s v="1000 Mtrs"/>
    <m/>
    <n v="90"/>
    <n v="103"/>
    <m/>
    <m/>
    <s v="Updated"/>
    <s v="m"/>
    <m/>
    <m/>
  </r>
  <r>
    <n v="202"/>
    <s v="HOVH"/>
    <s v="VH"/>
    <s v="F526VHWB2066"/>
    <s v="Trouser"/>
    <x v="6"/>
    <x v="1"/>
    <x v="18"/>
    <x v="25"/>
    <x v="46"/>
    <x v="9"/>
    <x v="6"/>
    <s v="Top Dyed"/>
    <x v="6"/>
    <s v="NYD"/>
    <x v="5"/>
    <n v="320"/>
    <s v="4J23155012-CHARCOAL"/>
    <s v="M"/>
    <n v="280"/>
    <m/>
    <n v="283"/>
    <m/>
    <s v="1000 Mtrs"/>
    <m/>
    <n v="90"/>
    <n v="103"/>
    <m/>
    <m/>
    <s v="Updated"/>
    <s v="m"/>
    <m/>
    <m/>
  </r>
  <r>
    <n v="203"/>
    <s v="HOVH"/>
    <s v="VH"/>
    <s v="F526VHSU2210"/>
    <s v="SNB"/>
    <x v="6"/>
    <x v="1"/>
    <x v="22"/>
    <x v="28"/>
    <x v="47"/>
    <x v="4"/>
    <x v="6"/>
    <s v="Top Dyed"/>
    <x v="6"/>
    <s v="NYD"/>
    <x v="5"/>
    <n v="300"/>
    <s v="APC"/>
    <s v="M"/>
    <n v="750"/>
    <m/>
    <n v="753"/>
    <m/>
    <s v="500 Mtrs"/>
    <m/>
    <n v="90"/>
    <n v="103"/>
    <m/>
    <m/>
    <s v="Updated"/>
    <s v="m"/>
    <m/>
    <m/>
  </r>
  <r>
    <n v="204"/>
    <s v="HOVH"/>
    <s v="VH"/>
    <s v="F526VHSU2211"/>
    <s v="SNB"/>
    <x v="6"/>
    <x v="1"/>
    <x v="22"/>
    <x v="28"/>
    <x v="47"/>
    <x v="4"/>
    <x v="6"/>
    <s v="Top Dyed"/>
    <x v="6"/>
    <s v="NYD"/>
    <x v="5"/>
    <n v="300"/>
    <s v="APC"/>
    <s v="M"/>
    <n v="750"/>
    <m/>
    <n v="753"/>
    <m/>
    <s v="500 Mtrs"/>
    <m/>
    <n v="90"/>
    <n v="103"/>
    <m/>
    <m/>
    <s v="Updated"/>
    <s v="m"/>
    <m/>
    <m/>
  </r>
  <r>
    <n v="205"/>
    <s v="HOVH"/>
    <s v="VH"/>
    <s v="F526VHSU2212"/>
    <s v="SNB"/>
    <x v="6"/>
    <x v="1"/>
    <x v="22"/>
    <x v="28"/>
    <x v="47"/>
    <x v="4"/>
    <x v="6"/>
    <s v="Top Dyed"/>
    <x v="6"/>
    <s v="NYD"/>
    <x v="5"/>
    <n v="300"/>
    <s v="APC"/>
    <s v="M"/>
    <n v="750"/>
    <m/>
    <n v="753"/>
    <m/>
    <s v="500 Mtrs"/>
    <m/>
    <n v="90"/>
    <n v="103"/>
    <m/>
    <m/>
    <s v="Updated"/>
    <s v="m"/>
    <m/>
    <m/>
  </r>
  <r>
    <n v="206"/>
    <s v="HOVH"/>
    <s v="VH"/>
    <s v="F526VHSU2213"/>
    <s v="SNB"/>
    <x v="6"/>
    <x v="1"/>
    <x v="22"/>
    <x v="28"/>
    <x v="47"/>
    <x v="4"/>
    <x v="6"/>
    <s v="Top Dyed"/>
    <x v="6"/>
    <s v="NYD"/>
    <x v="5"/>
    <n v="300"/>
    <s v="APC"/>
    <s v="M"/>
    <n v="750"/>
    <m/>
    <n v="753"/>
    <m/>
    <s v="500 Mtrs"/>
    <m/>
    <n v="90"/>
    <n v="103"/>
    <m/>
    <m/>
    <s v="Updated"/>
    <s v="m"/>
    <m/>
    <m/>
  </r>
  <r>
    <n v="207"/>
    <s v="HOVH"/>
    <s v="VH"/>
    <s v="F526VHWB1812"/>
    <s v="Trouser"/>
    <x v="6"/>
    <x v="1"/>
    <x v="16"/>
    <x v="23"/>
    <x v="40"/>
    <x v="4"/>
    <x v="6"/>
    <s v="Top Dyed"/>
    <x v="6"/>
    <s v="NYD"/>
    <x v="5"/>
    <n v="345"/>
    <s v="8483505781-1"/>
    <s v="M"/>
    <n v="440"/>
    <m/>
    <n v="443"/>
    <m/>
    <s v="1000 Mtrs"/>
    <m/>
    <n v="90"/>
    <n v="103"/>
    <m/>
    <m/>
    <s v="Updated"/>
    <s v="m"/>
    <m/>
    <m/>
  </r>
  <r>
    <n v="208"/>
    <s v="HOVH"/>
    <s v="VH"/>
    <s v="F526VHWB1813"/>
    <s v="Trouser"/>
    <x v="6"/>
    <x v="1"/>
    <x v="16"/>
    <x v="23"/>
    <x v="40"/>
    <x v="4"/>
    <x v="6"/>
    <s v="Top Dyed"/>
    <x v="6"/>
    <s v="NYD"/>
    <x v="5"/>
    <n v="345"/>
    <s v="8483505781-3"/>
    <s v="M"/>
    <n v="440"/>
    <m/>
    <n v="443"/>
    <m/>
    <s v="1000 Mtrs"/>
    <m/>
    <n v="90"/>
    <n v="103"/>
    <m/>
    <m/>
    <s v="Updated"/>
    <s v="m"/>
    <m/>
    <m/>
  </r>
  <r>
    <n v="209"/>
    <s v="HOVH"/>
    <s v="VH"/>
    <s v="F526VHWB1814"/>
    <s v="Trouser"/>
    <x v="6"/>
    <x v="1"/>
    <x v="23"/>
    <x v="22"/>
    <x v="39"/>
    <x v="4"/>
    <x v="6"/>
    <s v="Top Dyed"/>
    <x v="6"/>
    <s v="NYD"/>
    <x v="5"/>
    <n v="300"/>
    <s v="2752209646-4"/>
    <s v="M"/>
    <n v="720"/>
    <m/>
    <n v="723"/>
    <m/>
    <s v="500 Mtrs"/>
    <m/>
    <n v="90"/>
    <n v="103"/>
    <m/>
    <m/>
    <s v="Updated"/>
    <s v="m"/>
    <m/>
    <m/>
  </r>
  <r>
    <n v="210"/>
    <s v="HOVH"/>
    <s v="VH"/>
    <s v="F526VHWB1818"/>
    <s v="Trouser"/>
    <x v="6"/>
    <x v="1"/>
    <x v="23"/>
    <x v="22"/>
    <x v="39"/>
    <x v="4"/>
    <x v="6"/>
    <s v="Top Dyed"/>
    <x v="6"/>
    <s v="NYD"/>
    <x v="5"/>
    <n v="300"/>
    <s v="2752209646-4"/>
    <s v="M"/>
    <n v="720"/>
    <m/>
    <n v="723"/>
    <m/>
    <s v="500 Mtrs"/>
    <m/>
    <n v="90"/>
    <n v="103"/>
    <m/>
    <m/>
    <s v="Pattern Issue"/>
    <s v="m"/>
    <m/>
    <m/>
  </r>
  <r>
    <n v="211"/>
    <s v="HOVH"/>
    <s v="VH"/>
    <s v="F526VHWB1836"/>
    <s v="Trouser"/>
    <x v="6"/>
    <x v="1"/>
    <x v="15"/>
    <x v="22"/>
    <x v="39"/>
    <x v="4"/>
    <x v="6"/>
    <s v="Top Dyed"/>
    <x v="6"/>
    <s v="NYD"/>
    <x v="5"/>
    <n v="300"/>
    <n v="845818162"/>
    <s v="M"/>
    <n v="595"/>
    <m/>
    <n v="598"/>
    <m/>
    <s v="500 Mtrs"/>
    <m/>
    <n v="90"/>
    <n v="103"/>
    <m/>
    <m/>
    <s v="Updated"/>
    <s v="m"/>
    <m/>
    <m/>
  </r>
  <r>
    <n v="212"/>
    <s v="HOVH"/>
    <s v="VH"/>
    <s v="F526VHWB1838"/>
    <s v="Trouser"/>
    <x v="6"/>
    <x v="1"/>
    <x v="15"/>
    <x v="22"/>
    <x v="39"/>
    <x v="4"/>
    <x v="6"/>
    <s v="Top Dyed"/>
    <x v="6"/>
    <s v="NYD"/>
    <x v="5"/>
    <n v="300"/>
    <n v="845818162"/>
    <s v="M"/>
    <n v="595"/>
    <m/>
    <n v="598"/>
    <m/>
    <s v="500 Mtrs"/>
    <m/>
    <n v="90"/>
    <n v="103"/>
    <m/>
    <m/>
    <s v="Updated"/>
    <s v="m"/>
    <m/>
    <m/>
  </r>
  <r>
    <n v="213"/>
    <s v="HOVH"/>
    <s v="VH"/>
    <s v="F526VHWB1866"/>
    <s v="Trouser"/>
    <x v="6"/>
    <x v="1"/>
    <x v="24"/>
    <x v="29"/>
    <x v="48"/>
    <x v="4"/>
    <x v="6"/>
    <s v="Top Dyed"/>
    <x v="6"/>
    <s v="NYD"/>
    <x v="5"/>
    <n v="266"/>
    <s v="808008-8 Grey"/>
    <s v="M"/>
    <n v="550"/>
    <m/>
    <n v="553"/>
    <m/>
    <s v="500 Mtrs"/>
    <m/>
    <n v="90"/>
    <n v="103"/>
    <m/>
    <m/>
    <s v="Updated"/>
    <s v="m"/>
    <m/>
    <m/>
  </r>
  <r>
    <n v="214"/>
    <s v="HOVH"/>
    <s v="VH"/>
    <s v="F526VHWB1868"/>
    <s v="Trouser"/>
    <x v="6"/>
    <x v="1"/>
    <x v="24"/>
    <x v="29"/>
    <x v="48"/>
    <x v="4"/>
    <x v="6"/>
    <s v="Top Dyed"/>
    <x v="6"/>
    <s v="NYD"/>
    <x v="5"/>
    <n v="266"/>
    <s v="808008-8 Beige"/>
    <s v="M"/>
    <n v="550"/>
    <m/>
    <n v="553"/>
    <m/>
    <s v="500 Mtrs"/>
    <m/>
    <n v="90"/>
    <n v="103"/>
    <m/>
    <m/>
    <s v="Updated"/>
    <s v="m"/>
    <m/>
    <m/>
  </r>
  <r>
    <n v="215"/>
    <s v="HOVH"/>
    <s v="VH"/>
    <s v="F526VHWB1874"/>
    <s v="Trouser"/>
    <x v="6"/>
    <x v="1"/>
    <x v="16"/>
    <x v="23"/>
    <x v="40"/>
    <x v="4"/>
    <x v="6"/>
    <s v="Top Dyed"/>
    <x v="6"/>
    <s v="NYD"/>
    <x v="5"/>
    <n v="345"/>
    <s v="8951152818-6"/>
    <s v="M"/>
    <n v="440"/>
    <m/>
    <n v="443"/>
    <m/>
    <s v="1000 Mtrs"/>
    <m/>
    <n v="90"/>
    <n v="103"/>
    <m/>
    <m/>
    <s v="Pattern Issue"/>
    <s v="m"/>
    <m/>
    <m/>
  </r>
  <r>
    <n v="216"/>
    <s v="HOVH"/>
    <s v="VH"/>
    <s v="F526VHWB1875"/>
    <s v="Trouser"/>
    <x v="6"/>
    <x v="1"/>
    <x v="16"/>
    <x v="23"/>
    <x v="40"/>
    <x v="4"/>
    <x v="6"/>
    <s v="Top Dyed"/>
    <x v="6"/>
    <s v="NYD"/>
    <x v="5"/>
    <n v="345"/>
    <s v="8951152818-2"/>
    <s v="M"/>
    <n v="440"/>
    <m/>
    <n v="443"/>
    <m/>
    <s v="1000 Mtrs"/>
    <m/>
    <n v="90"/>
    <n v="103"/>
    <m/>
    <m/>
    <s v="Pattern Issue"/>
    <s v="m"/>
    <m/>
    <m/>
  </r>
  <r>
    <n v="217"/>
    <s v="HOVH"/>
    <s v="VH"/>
    <s v="F526VHWB1876"/>
    <s v="Trouser"/>
    <x v="6"/>
    <x v="1"/>
    <x v="16"/>
    <x v="23"/>
    <x v="40"/>
    <x v="4"/>
    <x v="6"/>
    <s v="Top Dyed"/>
    <x v="6"/>
    <s v="NYD"/>
    <x v="5"/>
    <n v="345"/>
    <s v="8951152818-3"/>
    <s v="M"/>
    <n v="440"/>
    <m/>
    <n v="443"/>
    <m/>
    <s v="1000 Mtrs"/>
    <m/>
    <n v="90"/>
    <n v="103"/>
    <m/>
    <m/>
    <s v="Pattern Issue"/>
    <s v="m"/>
    <m/>
    <m/>
  </r>
  <r>
    <n v="218"/>
    <s v="HOVH"/>
    <s v="VH"/>
    <s v="F526VHWB1877"/>
    <s v="Trouser"/>
    <x v="6"/>
    <x v="1"/>
    <x v="16"/>
    <x v="23"/>
    <x v="40"/>
    <x v="4"/>
    <x v="6"/>
    <s v="Top Dyed"/>
    <x v="6"/>
    <s v="NYD"/>
    <x v="5"/>
    <n v="345"/>
    <s v="8951152818-BEIGE"/>
    <s v="M"/>
    <n v="440"/>
    <m/>
    <n v="443"/>
    <m/>
    <s v="1000 Mtrs"/>
    <m/>
    <n v="90"/>
    <n v="103"/>
    <m/>
    <m/>
    <s v="Pattern Issue"/>
    <s v="m"/>
    <m/>
    <m/>
  </r>
  <r>
    <n v="219"/>
    <s v="HOVH"/>
    <s v="VH"/>
    <s v="F526VHSU4581"/>
    <s v="SNB"/>
    <x v="6"/>
    <x v="1"/>
    <x v="19"/>
    <x v="30"/>
    <x v="49"/>
    <x v="4"/>
    <x v="6"/>
    <s v="Top Dyed"/>
    <x v="6"/>
    <s v="NYD"/>
    <x v="4"/>
    <n v="405"/>
    <s v="1463125150-91"/>
    <s v="M"/>
    <n v="755"/>
    <m/>
    <n v="758"/>
    <m/>
    <s v="500 Mtrs"/>
    <m/>
    <n v="90"/>
    <n v="103"/>
    <m/>
    <m/>
    <s v="Updated"/>
    <s v="m"/>
    <m/>
    <m/>
  </r>
  <r>
    <n v="220"/>
    <s v="HOVH"/>
    <s v="VH"/>
    <s v="F526VHWB1948"/>
    <s v="Trouser"/>
    <x v="6"/>
    <x v="1"/>
    <x v="20"/>
    <x v="25"/>
    <x v="44"/>
    <x v="4"/>
    <x v="6"/>
    <s v="Top Dyed"/>
    <x v="6"/>
    <s v="NYD"/>
    <x v="5"/>
    <n v="370"/>
    <s v="501995 LT BIUE"/>
    <s v="M"/>
    <n v="280"/>
    <m/>
    <n v="283"/>
    <m/>
    <s v="1000 Mtrs"/>
    <m/>
    <n v="90"/>
    <n v="103"/>
    <m/>
    <m/>
    <s v="Updated"/>
    <s v="m"/>
    <m/>
    <m/>
  </r>
  <r>
    <n v="221"/>
    <s v="HOVH"/>
    <s v="VH"/>
    <s v="F526VHSU4583"/>
    <s v="SNB"/>
    <x v="6"/>
    <x v="1"/>
    <x v="19"/>
    <x v="30"/>
    <x v="49"/>
    <x v="4"/>
    <x v="6"/>
    <s v="Top Dyed"/>
    <x v="6"/>
    <s v="NYD"/>
    <x v="4"/>
    <n v="405"/>
    <s v="1463125150-63"/>
    <s v="M"/>
    <n v="755"/>
    <m/>
    <n v="758"/>
    <m/>
    <s v="500 Mtrs"/>
    <m/>
    <n v="90"/>
    <n v="103"/>
    <m/>
    <m/>
    <s v="Updated"/>
    <s v="m"/>
    <m/>
    <m/>
  </r>
  <r>
    <n v="222"/>
    <s v="HOVH"/>
    <s v="VH"/>
    <s v="F526VHSU4584"/>
    <s v="SNB"/>
    <x v="6"/>
    <x v="1"/>
    <x v="19"/>
    <x v="30"/>
    <x v="49"/>
    <x v="4"/>
    <x v="6"/>
    <s v="Top Dyed"/>
    <x v="6"/>
    <s v="NYD"/>
    <x v="4"/>
    <n v="405"/>
    <s v="1483134091-34"/>
    <s v="M"/>
    <n v="755"/>
    <m/>
    <n v="758"/>
    <m/>
    <s v="500 Mtrs"/>
    <m/>
    <n v="90"/>
    <n v="103"/>
    <m/>
    <m/>
    <s v="Updated"/>
    <s v="m"/>
    <m/>
    <m/>
  </r>
  <r>
    <n v="223"/>
    <s v="HOVH"/>
    <s v="VH"/>
    <s v="F526VHSU4585"/>
    <s v="SNB"/>
    <x v="6"/>
    <x v="1"/>
    <x v="19"/>
    <x v="30"/>
    <x v="49"/>
    <x v="4"/>
    <x v="6"/>
    <s v="Top Dyed"/>
    <x v="6"/>
    <s v="NYD"/>
    <x v="4"/>
    <n v="405"/>
    <s v="2132154200-15"/>
    <s v="M"/>
    <n v="755"/>
    <m/>
    <n v="758"/>
    <m/>
    <s v="500 Mtrs"/>
    <m/>
    <n v="90"/>
    <n v="103"/>
    <m/>
    <m/>
    <s v="Updated"/>
    <s v="m"/>
    <m/>
    <m/>
  </r>
  <r>
    <n v="224"/>
    <s v="HOVH"/>
    <s v="VH"/>
    <s v="F526VHSU4586"/>
    <s v="SNB"/>
    <x v="6"/>
    <x v="1"/>
    <x v="3"/>
    <x v="31"/>
    <x v="50"/>
    <x v="4"/>
    <x v="6"/>
    <s v="Top Dyed"/>
    <x v="6"/>
    <s v="NYD"/>
    <x v="4"/>
    <n v="380"/>
    <s v="REF 1000112284/"/>
    <s v="M"/>
    <n v="620"/>
    <m/>
    <n v="623"/>
    <m/>
    <s v="500 Mtrs"/>
    <m/>
    <n v="90"/>
    <n v="103"/>
    <m/>
    <m/>
    <s v="Updated"/>
    <s v="m"/>
    <m/>
    <m/>
  </r>
  <r>
    <n v="225"/>
    <s v="HOVH"/>
    <s v="VH"/>
    <s v="F526VHSU4588"/>
    <s v="SNB"/>
    <x v="6"/>
    <x v="1"/>
    <x v="3"/>
    <x v="31"/>
    <x v="50"/>
    <x v="4"/>
    <x v="6"/>
    <s v="Top Dyed"/>
    <x v="6"/>
    <s v="NYD"/>
    <x v="4"/>
    <n v="380"/>
    <s v="191513917257/7"/>
    <s v="M"/>
    <n v="620"/>
    <m/>
    <n v="623"/>
    <m/>
    <s v="500 Mtrs"/>
    <m/>
    <n v="90"/>
    <n v="103"/>
    <m/>
    <m/>
    <s v="Updated"/>
    <s v="m"/>
    <m/>
    <m/>
  </r>
  <r>
    <n v="226"/>
    <s v="HOVH"/>
    <s v="VH"/>
    <s v="F526VHSU4589"/>
    <s v="SNB"/>
    <x v="6"/>
    <x v="1"/>
    <x v="25"/>
    <x v="31"/>
    <x v="50"/>
    <x v="4"/>
    <x v="6"/>
    <s v="Top Dyed"/>
    <x v="6"/>
    <s v="NYD"/>
    <x v="4"/>
    <n v="380"/>
    <s v="261615103/13"/>
    <s v="M"/>
    <n v="620"/>
    <m/>
    <n v="623"/>
    <m/>
    <s v="500 Mtrs"/>
    <m/>
    <n v="90"/>
    <n v="103"/>
    <m/>
    <m/>
    <s v="Updated"/>
    <s v="m"/>
    <m/>
    <m/>
  </r>
  <r>
    <n v="227"/>
    <s v="HOVH"/>
    <s v="VH"/>
    <s v="F526VHSU4590"/>
    <s v="SNB"/>
    <x v="6"/>
    <x v="1"/>
    <x v="3"/>
    <x v="31"/>
    <x v="50"/>
    <x v="4"/>
    <x v="6"/>
    <s v="Top Dyed"/>
    <x v="6"/>
    <s v="NYD"/>
    <x v="4"/>
    <n v="380"/>
    <s v="1461154094/2"/>
    <s v="M"/>
    <n v="620"/>
    <m/>
    <n v="623"/>
    <m/>
    <s v="500 Mtrs"/>
    <m/>
    <n v="90"/>
    <n v="103"/>
    <m/>
    <m/>
    <s v="Updated"/>
    <s v="m"/>
    <m/>
    <m/>
  </r>
  <r>
    <n v="228"/>
    <s v="HOVH"/>
    <s v="VH"/>
    <s v="F526VHSU4591"/>
    <s v="SNB"/>
    <x v="6"/>
    <x v="1"/>
    <x v="3"/>
    <x v="31"/>
    <x v="50"/>
    <x v="4"/>
    <x v="6"/>
    <s v="Top Dyed"/>
    <x v="6"/>
    <s v="NYD"/>
    <x v="4"/>
    <n v="380"/>
    <s v="191513917243/2"/>
    <s v="M"/>
    <n v="620"/>
    <m/>
    <n v="623"/>
    <m/>
    <s v="500 Mtrs"/>
    <m/>
    <n v="90"/>
    <n v="103"/>
    <m/>
    <m/>
    <s v="Updated"/>
    <s v="m"/>
    <m/>
    <m/>
  </r>
  <r>
    <n v="229"/>
    <s v="HOVH"/>
    <s v="VH"/>
    <s v="F526VHSU4592"/>
    <s v="SNB"/>
    <x v="6"/>
    <x v="1"/>
    <x v="3"/>
    <x v="31"/>
    <x v="50"/>
    <x v="4"/>
    <x v="6"/>
    <s v="Top Dyed"/>
    <x v="6"/>
    <s v="NYD"/>
    <x v="4"/>
    <n v="380"/>
    <s v="191513917243/4"/>
    <s v="M"/>
    <n v="620"/>
    <m/>
    <n v="623"/>
    <m/>
    <s v="500 Mtrs"/>
    <m/>
    <n v="90"/>
    <n v="103"/>
    <m/>
    <m/>
    <s v="Updated"/>
    <s v="m"/>
    <m/>
    <m/>
  </r>
  <r>
    <n v="230"/>
    <s v="HOVH"/>
    <s v="VH"/>
    <s v="F526VHSU2214"/>
    <s v="SNB"/>
    <x v="6"/>
    <x v="1"/>
    <x v="26"/>
    <x v="32"/>
    <x v="19"/>
    <x v="4"/>
    <x v="6"/>
    <s v="Top Dyed"/>
    <x v="6"/>
    <s v="NYD"/>
    <x v="4"/>
    <n v="263"/>
    <s v="Y277968309"/>
    <s v="M"/>
    <n v="2280"/>
    <m/>
    <n v="2283"/>
    <m/>
    <s v="500 Mtrs"/>
    <m/>
    <n v="90"/>
    <n v="103"/>
    <m/>
    <m/>
    <s v="Updated"/>
    <s v="m"/>
    <m/>
    <m/>
  </r>
  <r>
    <n v="231"/>
    <s v="HOVH"/>
    <s v="VH"/>
    <s v="F526VHSU4594"/>
    <s v="SNB"/>
    <x v="6"/>
    <x v="1"/>
    <x v="3"/>
    <x v="33"/>
    <x v="51"/>
    <x v="4"/>
    <x v="6"/>
    <s v="Top Dyed"/>
    <x v="6"/>
    <s v="NYD"/>
    <x v="4"/>
    <n v="305"/>
    <s v="1572507350/2"/>
    <s v="M"/>
    <n v="655"/>
    <m/>
    <n v="658"/>
    <m/>
    <s v="500 Mtrs"/>
    <m/>
    <n v="90"/>
    <n v="103"/>
    <m/>
    <m/>
    <s v="Updated"/>
    <s v="m"/>
    <m/>
    <m/>
  </r>
  <r>
    <n v="232"/>
    <s v="HOVH"/>
    <s v="VH"/>
    <s v="F526VHSU4595"/>
    <s v="SNB"/>
    <x v="6"/>
    <x v="1"/>
    <x v="3"/>
    <x v="33"/>
    <x v="51"/>
    <x v="4"/>
    <x v="6"/>
    <s v="Top Dyed"/>
    <x v="6"/>
    <s v="NYD"/>
    <x v="4"/>
    <n v="305"/>
    <s v="1572507351/1"/>
    <s v="M"/>
    <n v="655"/>
    <m/>
    <n v="658"/>
    <m/>
    <s v="500 Mtrs"/>
    <m/>
    <n v="90"/>
    <n v="103"/>
    <m/>
    <m/>
    <s v="Updated"/>
    <s v="m"/>
    <m/>
    <m/>
  </r>
  <r>
    <n v="233"/>
    <s v="HOVH"/>
    <s v="VH"/>
    <s v="F526VHSU2215"/>
    <s v="SNB"/>
    <x v="6"/>
    <x v="1"/>
    <x v="26"/>
    <x v="32"/>
    <x v="19"/>
    <x v="4"/>
    <x v="6"/>
    <s v="Top Dyed"/>
    <x v="6"/>
    <s v="NYD"/>
    <x v="4"/>
    <n v="263"/>
    <s v="Y277968309"/>
    <s v="M"/>
    <n v="2280"/>
    <m/>
    <n v="2283"/>
    <m/>
    <s v="500 Mtrs"/>
    <m/>
    <n v="90"/>
    <n v="103"/>
    <m/>
    <m/>
    <s v="Updated"/>
    <s v="m"/>
    <m/>
    <m/>
  </r>
  <r>
    <n v="234"/>
    <s v="HOVH"/>
    <s v="VH"/>
    <s v="F526VHWB1832"/>
    <s v="Trouser"/>
    <x v="6"/>
    <x v="1"/>
    <x v="15"/>
    <x v="22"/>
    <x v="39"/>
    <x v="4"/>
    <x v="6"/>
    <s v="Top Dyed"/>
    <x v="6"/>
    <s v="NYD"/>
    <x v="5"/>
    <n v="300"/>
    <s v="845818162-2"/>
    <s v="M"/>
    <n v="595"/>
    <m/>
    <n v="598"/>
    <m/>
    <s v="500 Mtrs"/>
    <m/>
    <n v="90"/>
    <n v="103"/>
    <m/>
    <m/>
    <s v="Updated"/>
    <s v="m"/>
    <m/>
    <m/>
  </r>
  <r>
    <n v="235"/>
    <s v="HOVH"/>
    <s v="VH"/>
    <s v="F526VHSU4509"/>
    <s v="SNB"/>
    <x v="6"/>
    <x v="1"/>
    <x v="17"/>
    <x v="24"/>
    <x v="40"/>
    <x v="4"/>
    <x v="6"/>
    <s v="Top Dyed"/>
    <x v="6"/>
    <s v="NYD"/>
    <x v="5"/>
    <n v="345"/>
    <s v="Sparkelile 8975-154156/Col-1"/>
    <s v="M"/>
    <n v="440"/>
    <m/>
    <n v="443"/>
    <m/>
    <s v="1000 Mtrs"/>
    <m/>
    <n v="90"/>
    <n v="103"/>
    <m/>
    <m/>
    <s v="Updated"/>
    <s v="m"/>
    <m/>
    <m/>
  </r>
  <r>
    <n v="236"/>
    <s v="HOVH"/>
    <s v="VH"/>
    <s v="F526VHSU4511"/>
    <s v="SNB"/>
    <x v="6"/>
    <x v="1"/>
    <x v="17"/>
    <x v="24"/>
    <x v="40"/>
    <x v="4"/>
    <x v="6"/>
    <s v="Top Dyed"/>
    <x v="6"/>
    <s v="NYD"/>
    <x v="5"/>
    <n v="345"/>
    <s v="Sparkelile 8975-154156/-Col-6"/>
    <s v="M"/>
    <n v="440"/>
    <m/>
    <n v="443"/>
    <m/>
    <s v="1000 Mtrs"/>
    <m/>
    <n v="90"/>
    <n v="103"/>
    <m/>
    <m/>
    <s v="Updated"/>
    <s v="m"/>
    <m/>
    <m/>
  </r>
  <r>
    <n v="237"/>
    <s v="HOVH"/>
    <s v="VH"/>
    <s v="F526VHWB1834"/>
    <s v="Trouser"/>
    <x v="6"/>
    <x v="1"/>
    <x v="15"/>
    <x v="22"/>
    <x v="39"/>
    <x v="4"/>
    <x v="6"/>
    <s v="Top Dyed"/>
    <x v="6"/>
    <s v="NYD"/>
    <x v="5"/>
    <n v="300"/>
    <n v="845818162"/>
    <s v="M"/>
    <n v="595"/>
    <m/>
    <n v="598"/>
    <m/>
    <s v="500 Mtrs"/>
    <m/>
    <n v="90"/>
    <n v="103"/>
    <m/>
    <m/>
    <s v="Updated"/>
    <s v="m"/>
    <m/>
    <m/>
  </r>
  <r>
    <n v="238"/>
    <s v="HOVH"/>
    <s v="VH"/>
    <s v="F526VHSU4582"/>
    <s v="SNB"/>
    <x v="6"/>
    <x v="1"/>
    <x v="19"/>
    <x v="30"/>
    <x v="49"/>
    <x v="4"/>
    <x v="6"/>
    <s v="Top Dyed"/>
    <x v="6"/>
    <s v="NYD"/>
    <x v="4"/>
    <n v="405"/>
    <s v="1463125150-65"/>
    <s v="M"/>
    <n v="755"/>
    <m/>
    <n v="758"/>
    <m/>
    <s v="500 Mtrs"/>
    <m/>
    <n v="90"/>
    <n v="103"/>
    <m/>
    <m/>
    <s v="Updated"/>
    <s v="m"/>
    <m/>
    <m/>
  </r>
  <r>
    <n v="239"/>
    <s v="HOVH"/>
    <s v="VH"/>
    <s v="F526VHSU4593"/>
    <s v="SNB"/>
    <x v="6"/>
    <x v="1"/>
    <x v="3"/>
    <x v="33"/>
    <x v="51"/>
    <x v="4"/>
    <x v="6"/>
    <s v="Top Dyed"/>
    <x v="6"/>
    <s v="NYD"/>
    <x v="4"/>
    <n v="305"/>
    <s v="1572507551/2"/>
    <s v="M"/>
    <n v="655"/>
    <m/>
    <n v="658"/>
    <m/>
    <s v="500 Mtrs"/>
    <m/>
    <n v="90"/>
    <n v="103"/>
    <m/>
    <m/>
    <s v="Updated"/>
    <s v="m"/>
    <m/>
    <m/>
  </r>
  <r>
    <n v="240"/>
    <s v="HOVH"/>
    <s v="VH"/>
    <s v="F526VHSU4548"/>
    <s v="SNB"/>
    <x v="6"/>
    <x v="1"/>
    <x v="16"/>
    <x v="23"/>
    <x v="40"/>
    <x v="4"/>
    <x v="6"/>
    <s v="Top Dyed"/>
    <x v="6"/>
    <s v="NYD"/>
    <x v="5"/>
    <n v="345"/>
    <s v="TF FLC No-19-3237-918311-Col-B5"/>
    <s v="M"/>
    <n v="440"/>
    <m/>
    <n v="443"/>
    <m/>
    <s v="1000 Mtrs"/>
    <m/>
    <n v="90"/>
    <n v="103"/>
    <m/>
    <m/>
    <s v="Updated"/>
    <s v="m"/>
    <m/>
    <m/>
  </r>
  <r>
    <n v="241"/>
    <s v="HOVH"/>
    <s v="VH"/>
    <s v="F526VHSU4549"/>
    <s v="SNB"/>
    <x v="6"/>
    <x v="1"/>
    <x v="16"/>
    <x v="23"/>
    <x v="40"/>
    <x v="4"/>
    <x v="6"/>
    <s v="Top Dyed"/>
    <x v="6"/>
    <s v="NYD"/>
    <x v="5"/>
    <n v="345"/>
    <s v="TF FLC No-19-3237-918311-Col-C2"/>
    <s v="M"/>
    <n v="440"/>
    <m/>
    <n v="443"/>
    <m/>
    <s v="1000 Mtrs"/>
    <m/>
    <n v="90"/>
    <n v="103"/>
    <m/>
    <m/>
    <s v="Updated"/>
    <s v="m"/>
    <m/>
    <m/>
  </r>
  <r>
    <n v="242"/>
    <s v="HOVH"/>
    <s v="VH"/>
    <s v="F526VHSU4550"/>
    <s v="SNB"/>
    <x v="6"/>
    <x v="1"/>
    <x v="16"/>
    <x v="23"/>
    <x v="40"/>
    <x v="4"/>
    <x v="6"/>
    <s v="Top Dyed"/>
    <x v="6"/>
    <s v="NYD"/>
    <x v="5"/>
    <n v="345"/>
    <s v="TF FLC No-19-3237-918311-Col-E5"/>
    <s v="M"/>
    <n v="440"/>
    <m/>
    <n v="443"/>
    <m/>
    <s v="1000 Mtrs"/>
    <m/>
    <n v="90"/>
    <n v="103"/>
    <m/>
    <m/>
    <s v="Updated"/>
    <s v="m"/>
    <m/>
    <m/>
  </r>
  <r>
    <n v="243"/>
    <s v="HOVH"/>
    <s v="VH"/>
    <s v="F526VHWB2049"/>
    <s v="Trouser"/>
    <x v="6"/>
    <x v="1"/>
    <x v="18"/>
    <x v="25"/>
    <x v="46"/>
    <x v="9"/>
    <x v="6"/>
    <s v="Top Dyed"/>
    <x v="6"/>
    <s v="NYD"/>
    <x v="5"/>
    <n v="320"/>
    <s v="APC"/>
    <s v="M"/>
    <n v="280"/>
    <m/>
    <n v="283"/>
    <m/>
    <s v="1000 Mtrs"/>
    <m/>
    <n v="90"/>
    <n v="103"/>
    <m/>
    <m/>
    <s v="Updated"/>
    <s v="m"/>
    <m/>
    <m/>
  </r>
  <r>
    <n v="244"/>
    <s v="HOVH"/>
    <s v="VH"/>
    <s v="F526VHWB1867"/>
    <s v="Trouser"/>
    <x v="6"/>
    <x v="1"/>
    <x v="24"/>
    <x v="29"/>
    <x v="48"/>
    <x v="4"/>
    <x v="6"/>
    <s v="Top Dyed"/>
    <x v="6"/>
    <s v="NYD"/>
    <x v="5"/>
    <n v="266"/>
    <s v="808008-8 Brown"/>
    <s v="M"/>
    <n v="550"/>
    <m/>
    <n v="553"/>
    <m/>
    <s v="500 Mtrs"/>
    <m/>
    <n v="90"/>
    <n v="103"/>
    <m/>
    <m/>
    <s v="Updated"/>
    <s v="m"/>
    <m/>
    <m/>
  </r>
  <r>
    <n v="245"/>
    <s v="HOVH"/>
    <s v="VH"/>
    <s v="F526VHWB1869"/>
    <s v="Trouser"/>
    <x v="6"/>
    <x v="1"/>
    <x v="24"/>
    <x v="29"/>
    <x v="48"/>
    <x v="4"/>
    <x v="6"/>
    <s v="Top Dyed"/>
    <x v="6"/>
    <s v="NYD"/>
    <x v="5"/>
    <n v="266"/>
    <s v="808008-8"/>
    <s v="M"/>
    <n v="550"/>
    <m/>
    <n v="553"/>
    <m/>
    <s v="500 Mtrs"/>
    <m/>
    <n v="90"/>
    <n v="103"/>
    <m/>
    <m/>
    <s v="Updated"/>
    <s v="m"/>
    <m/>
    <m/>
  </r>
  <r>
    <n v="246"/>
    <s v="HOVH"/>
    <s v="VH"/>
    <s v="F526VHWB0949"/>
    <s v="Trouser"/>
    <x v="6"/>
    <x v="1"/>
    <x v="15"/>
    <x v="22"/>
    <x v="39"/>
    <x v="4"/>
    <x v="6"/>
    <s v="Top Dyed"/>
    <x v="6"/>
    <s v="NYD"/>
    <x v="5"/>
    <n v="300"/>
    <n v="3442501906"/>
    <s v="M"/>
    <n v="595"/>
    <m/>
    <n v="598"/>
    <m/>
    <s v="500 Mtrs"/>
    <m/>
    <n v="90"/>
    <n v="103"/>
    <m/>
    <m/>
    <s v="Updated"/>
    <s v="m"/>
    <m/>
    <m/>
  </r>
  <r>
    <n v="247"/>
    <s v="HOVH"/>
    <s v="VH"/>
    <s v="F526VHWB0944"/>
    <s v="Trouser"/>
    <x v="6"/>
    <x v="1"/>
    <x v="19"/>
    <x v="26"/>
    <x v="42"/>
    <x v="10"/>
    <x v="6"/>
    <s v="Top Dyed"/>
    <x v="6"/>
    <s v="NYD"/>
    <x v="4"/>
    <n v="240"/>
    <n v="812810"/>
    <s v="M"/>
    <n v="1300"/>
    <m/>
    <n v="1303"/>
    <m/>
    <s v="500 Mtrs"/>
    <m/>
    <n v="90"/>
    <n v="103"/>
    <m/>
    <m/>
    <s v="Updated"/>
    <s v="m"/>
    <m/>
    <m/>
  </r>
  <r>
    <n v="248"/>
    <s v="HOVH"/>
    <s v="VH"/>
    <s v="F526VHWB0946"/>
    <s v="Trouser"/>
    <x v="6"/>
    <x v="1"/>
    <x v="19"/>
    <x v="26"/>
    <x v="42"/>
    <x v="10"/>
    <x v="6"/>
    <s v="Top Dyed"/>
    <x v="6"/>
    <s v="NYD"/>
    <x v="4"/>
    <n v="240"/>
    <n v="812810"/>
    <s v="M"/>
    <n v="1300"/>
    <m/>
    <n v="1303"/>
    <m/>
    <s v="500 Mtrs"/>
    <m/>
    <n v="90"/>
    <n v="103"/>
    <m/>
    <m/>
    <s v="Updated"/>
    <s v="m"/>
    <m/>
    <m/>
  </r>
  <r>
    <n v="249"/>
    <s v="HOVH"/>
    <s v="VH"/>
    <s v="F526VHWB0947"/>
    <s v="Trouser"/>
    <x v="6"/>
    <x v="1"/>
    <x v="19"/>
    <x v="26"/>
    <x v="42"/>
    <x v="10"/>
    <x v="6"/>
    <s v="Top Dyed"/>
    <x v="6"/>
    <s v="NYD"/>
    <x v="4"/>
    <n v="240"/>
    <n v="812810"/>
    <s v="M"/>
    <n v="1300"/>
    <m/>
    <n v="1303"/>
    <m/>
    <s v="500 Mtrs"/>
    <m/>
    <n v="90"/>
    <n v="103"/>
    <m/>
    <m/>
    <s v="Updated"/>
    <s v="m"/>
    <m/>
    <m/>
  </r>
  <r>
    <n v="250"/>
    <s v="HOVH"/>
    <s v="VD"/>
    <s v="F526VDWB0986"/>
    <s v="Trouser"/>
    <x v="7"/>
    <x v="1"/>
    <x v="27"/>
    <x v="34"/>
    <x v="52"/>
    <x v="11"/>
    <x v="1"/>
    <m/>
    <x v="7"/>
    <m/>
    <x v="6"/>
    <n v="300"/>
    <s v="Nihal ref 99945"/>
    <s v="KG "/>
    <n v="450"/>
    <n v="990"/>
    <n v="453"/>
    <n v="998"/>
    <s v="3000 Quality / 1000 Color"/>
    <m/>
    <n v="100"/>
    <n v="113"/>
    <m/>
    <m/>
    <m/>
    <s v="kg"/>
    <m/>
    <m/>
  </r>
  <r>
    <n v="251"/>
    <s v="HOVH"/>
    <s v="VD"/>
    <s v="F526VDWB0987"/>
    <s v="Trouser"/>
    <x v="7"/>
    <x v="1"/>
    <x v="27"/>
    <x v="34"/>
    <x v="52"/>
    <x v="11"/>
    <x v="1"/>
    <m/>
    <x v="7"/>
    <m/>
    <x v="6"/>
    <n v="300"/>
    <s v="Nihal ref 99945"/>
    <s v="KG "/>
    <n v="450"/>
    <n v="990"/>
    <n v="453"/>
    <n v="998"/>
    <s v="3000 Quality / 1000 Color"/>
    <m/>
    <n v="100"/>
    <n v="113"/>
    <m/>
    <m/>
    <m/>
    <s v="kg"/>
    <m/>
    <m/>
  </r>
  <r>
    <n v="252"/>
    <s v="HOVH"/>
    <s v="VD"/>
    <s v="F526VDWB0988"/>
    <s v="Trouser"/>
    <x v="7"/>
    <x v="1"/>
    <x v="27"/>
    <x v="34"/>
    <x v="52"/>
    <x v="11"/>
    <x v="1"/>
    <m/>
    <x v="7"/>
    <m/>
    <x v="6"/>
    <n v="300"/>
    <s v="Nihal ref 99945"/>
    <s v="KG "/>
    <n v="450"/>
    <n v="990"/>
    <n v="453"/>
    <n v="998"/>
    <s v="3000 Quality / 1000 Color"/>
    <m/>
    <n v="100"/>
    <n v="113"/>
    <m/>
    <m/>
    <m/>
    <s v="kg"/>
    <m/>
    <m/>
  </r>
  <r>
    <n v="253"/>
    <s v="HOVH"/>
    <s v="VD"/>
    <s v="F526VDWB0989"/>
    <s v="Trouser"/>
    <x v="7"/>
    <x v="1"/>
    <x v="27"/>
    <x v="34"/>
    <x v="52"/>
    <x v="11"/>
    <x v="1"/>
    <m/>
    <x v="7"/>
    <m/>
    <x v="6"/>
    <n v="300"/>
    <s v="Nihal ref 99945"/>
    <s v="KG "/>
    <n v="450"/>
    <n v="990"/>
    <n v="453"/>
    <n v="998"/>
    <s v="3000 Quality / 1000 Color"/>
    <m/>
    <n v="100"/>
    <n v="113"/>
    <m/>
    <m/>
    <m/>
    <s v="kg"/>
    <m/>
    <m/>
  </r>
  <r>
    <n v="254"/>
    <s v="HOVH"/>
    <s v="VD"/>
    <s v="F526VDWB0990"/>
    <s v="Trouser"/>
    <x v="7"/>
    <x v="1"/>
    <x v="27"/>
    <x v="34"/>
    <x v="52"/>
    <x v="11"/>
    <x v="1"/>
    <m/>
    <x v="7"/>
    <m/>
    <x v="6"/>
    <n v="300"/>
    <s v="Nihal ref 99945"/>
    <s v="KG "/>
    <n v="450"/>
    <n v="990"/>
    <n v="453"/>
    <n v="998"/>
    <s v="3000 Quality / 1000 Color"/>
    <m/>
    <n v="100"/>
    <n v="113"/>
    <m/>
    <m/>
    <m/>
    <s v="kg"/>
    <m/>
    <m/>
  </r>
  <r>
    <n v="255"/>
    <s v="HOVH"/>
    <s v="VD"/>
    <s v="F526VDWB1027"/>
    <s v="Trouser"/>
    <x v="7"/>
    <x v="1"/>
    <x v="28"/>
    <x v="35"/>
    <x v="53"/>
    <x v="12"/>
    <x v="1"/>
    <m/>
    <x v="7"/>
    <m/>
    <x v="7"/>
    <n v="200"/>
    <s v="BD97259 "/>
    <s v="M "/>
    <n v="324"/>
    <m/>
    <n v="327"/>
    <m/>
    <s v="3000 Quality / 1000 Color"/>
    <m/>
    <n v="100"/>
    <n v="113"/>
    <m/>
    <m/>
    <s v="Updated"/>
    <s v="m"/>
    <s v="Weave is missing"/>
    <m/>
  </r>
  <r>
    <n v="256"/>
    <s v="HOVH"/>
    <s v="VD"/>
    <s v="F526VDWB1028"/>
    <s v="Trouser"/>
    <x v="7"/>
    <x v="1"/>
    <x v="28"/>
    <x v="35"/>
    <x v="53"/>
    <x v="12"/>
    <x v="1"/>
    <m/>
    <x v="7"/>
    <m/>
    <x v="7"/>
    <n v="200"/>
    <s v=" BD97259 "/>
    <s v="M "/>
    <n v="324"/>
    <m/>
    <n v="327"/>
    <m/>
    <s v="3000 Quality / 1000 Color"/>
    <m/>
    <n v="100"/>
    <n v="113"/>
    <m/>
    <m/>
    <s v="Updated"/>
    <s v="m"/>
    <s v="Weave is missing"/>
    <m/>
  </r>
  <r>
    <n v="257"/>
    <s v="HOVH"/>
    <s v="VD"/>
    <s v="F526VDWB1029"/>
    <s v="Trouser"/>
    <x v="7"/>
    <x v="1"/>
    <x v="28"/>
    <x v="35"/>
    <x v="53"/>
    <x v="12"/>
    <x v="1"/>
    <m/>
    <x v="7"/>
    <m/>
    <x v="7"/>
    <n v="200"/>
    <s v="BD97259 "/>
    <s v="M "/>
    <n v="324"/>
    <m/>
    <n v="327"/>
    <m/>
    <s v="3000 Quality / 1000 Color"/>
    <m/>
    <n v="100"/>
    <n v="113"/>
    <m/>
    <m/>
    <s v="Updated"/>
    <s v="m"/>
    <s v="Weave is missing"/>
    <m/>
  </r>
  <r>
    <n v="258"/>
    <s v="HOVH"/>
    <s v="VD"/>
    <s v="F526VDWB1030"/>
    <s v="Trouser"/>
    <x v="7"/>
    <x v="1"/>
    <x v="29"/>
    <x v="36"/>
    <x v="54"/>
    <x v="1"/>
    <x v="1"/>
    <m/>
    <x v="7"/>
    <m/>
    <x v="7"/>
    <n v="310"/>
    <n v="100795"/>
    <s v="M "/>
    <n v="515"/>
    <m/>
    <n v="518"/>
    <m/>
    <s v="3000 Quality / 1000 Color"/>
    <m/>
    <n v="100"/>
    <n v="113"/>
    <m/>
    <m/>
    <s v="Updated"/>
    <s v="m"/>
    <m/>
    <m/>
  </r>
  <r>
    <n v="259"/>
    <s v="HOVH"/>
    <s v="VD"/>
    <s v="F526VDWB1031"/>
    <s v="Trouser"/>
    <x v="7"/>
    <x v="1"/>
    <x v="29"/>
    <x v="36"/>
    <x v="54"/>
    <x v="1"/>
    <x v="1"/>
    <m/>
    <x v="7"/>
    <m/>
    <x v="7"/>
    <n v="310"/>
    <n v="100795"/>
    <s v="M "/>
    <n v="515"/>
    <m/>
    <n v="518"/>
    <m/>
    <s v="3000 Quality / 1000 Color"/>
    <m/>
    <n v="100"/>
    <n v="113"/>
    <m/>
    <m/>
    <s v="Updated"/>
    <s v="m"/>
    <m/>
    <m/>
  </r>
  <r>
    <n v="260"/>
    <s v="HOVH"/>
    <s v="VD"/>
    <s v="F526VDWB1032"/>
    <s v="Trouser"/>
    <x v="7"/>
    <x v="1"/>
    <x v="29"/>
    <x v="36"/>
    <x v="54"/>
    <x v="1"/>
    <x v="1"/>
    <m/>
    <x v="7"/>
    <m/>
    <x v="7"/>
    <n v="310"/>
    <n v="100795"/>
    <s v="M "/>
    <n v="515"/>
    <m/>
    <n v="518"/>
    <m/>
    <s v="3000 Quality / 1000 Color"/>
    <m/>
    <n v="100"/>
    <n v="113"/>
    <m/>
    <m/>
    <s v="Updated"/>
    <s v="m"/>
    <m/>
    <m/>
  </r>
  <r>
    <n v="261"/>
    <s v="HOVH"/>
    <s v="VD"/>
    <s v="F526VDWB1033"/>
    <s v="Trouser"/>
    <x v="7"/>
    <x v="1"/>
    <x v="29"/>
    <x v="36"/>
    <x v="54"/>
    <x v="1"/>
    <x v="1"/>
    <m/>
    <x v="7"/>
    <m/>
    <x v="7"/>
    <n v="310"/>
    <n v="100795"/>
    <s v="M "/>
    <n v="515"/>
    <m/>
    <n v="518"/>
    <m/>
    <s v="3000 Quality / 1000 Color"/>
    <m/>
    <n v="100"/>
    <n v="113"/>
    <m/>
    <m/>
    <s v="Updated"/>
    <s v="m"/>
    <m/>
    <m/>
  </r>
  <r>
    <n v="262"/>
    <s v="HOVH"/>
    <s v="VD"/>
    <s v="F526VDWB1034"/>
    <s v="Trouser"/>
    <x v="7"/>
    <x v="1"/>
    <x v="29"/>
    <x v="36"/>
    <x v="54"/>
    <x v="1"/>
    <x v="1"/>
    <m/>
    <x v="7"/>
    <m/>
    <x v="7"/>
    <n v="310"/>
    <n v="100795"/>
    <s v="M "/>
    <n v="515"/>
    <m/>
    <n v="518"/>
    <m/>
    <s v="3000 Quality / 1000 Color"/>
    <m/>
    <n v="100"/>
    <n v="113"/>
    <m/>
    <m/>
    <s v="Updated"/>
    <s v="m"/>
    <m/>
    <m/>
  </r>
  <r>
    <n v="263"/>
    <s v="HOVH"/>
    <s v="VD"/>
    <s v="F526VDWB1045"/>
    <s v="Trouser"/>
    <x v="7"/>
    <x v="1"/>
    <x v="0"/>
    <x v="37"/>
    <x v="55"/>
    <x v="13"/>
    <x v="1"/>
    <m/>
    <x v="7"/>
    <m/>
    <x v="2"/>
    <n v="246"/>
    <n v="100796"/>
    <s v="M "/>
    <n v="360"/>
    <m/>
    <n v="363"/>
    <m/>
    <s v="3000 Quality / 1000 Color"/>
    <m/>
    <n v="100"/>
    <n v="113"/>
    <m/>
    <m/>
    <s v="Pattern Issue"/>
    <s v="m"/>
    <m/>
    <m/>
  </r>
  <r>
    <n v="264"/>
    <s v="HOVH"/>
    <s v="VD"/>
    <s v="F526VDWB1046"/>
    <s v="Trouser"/>
    <x v="7"/>
    <x v="1"/>
    <x v="0"/>
    <x v="37"/>
    <x v="55"/>
    <x v="13"/>
    <x v="1"/>
    <m/>
    <x v="7"/>
    <m/>
    <x v="2"/>
    <n v="246"/>
    <n v="100796"/>
    <s v="M "/>
    <n v="360"/>
    <m/>
    <n v="363"/>
    <m/>
    <s v="3000 Quality / 1000 Color"/>
    <m/>
    <n v="100"/>
    <n v="113"/>
    <m/>
    <m/>
    <s v="Pattern Issue"/>
    <s v="m"/>
    <m/>
    <m/>
  </r>
  <r>
    <n v="265"/>
    <s v="HOVH"/>
    <s v="VD"/>
    <s v="F526VDWB1047"/>
    <s v="Trouser"/>
    <x v="7"/>
    <x v="1"/>
    <x v="0"/>
    <x v="37"/>
    <x v="55"/>
    <x v="13"/>
    <x v="1"/>
    <m/>
    <x v="7"/>
    <m/>
    <x v="2"/>
    <n v="246"/>
    <n v="100796"/>
    <s v="M "/>
    <n v="360"/>
    <m/>
    <n v="363"/>
    <m/>
    <s v="3000 Quality / 1000 Color"/>
    <m/>
    <n v="100"/>
    <n v="113"/>
    <m/>
    <m/>
    <s v="Pattern Issue"/>
    <s v="m"/>
    <m/>
    <m/>
  </r>
  <r>
    <n v="266"/>
    <s v="HOVH"/>
    <s v="VD"/>
    <s v="F526VDWB1048"/>
    <s v="Trouser"/>
    <x v="7"/>
    <x v="1"/>
    <x v="0"/>
    <x v="37"/>
    <x v="55"/>
    <x v="13"/>
    <x v="1"/>
    <m/>
    <x v="7"/>
    <m/>
    <x v="2"/>
    <n v="246"/>
    <n v="100796"/>
    <s v="M "/>
    <n v="360"/>
    <m/>
    <n v="363"/>
    <m/>
    <s v="3000 Quality / 1000 Color"/>
    <m/>
    <n v="100"/>
    <n v="113"/>
    <m/>
    <m/>
    <s v="Pattern Issue"/>
    <s v="m"/>
    <m/>
    <m/>
  </r>
  <r>
    <n v="267"/>
    <s v="HOVH"/>
    <s v="VD"/>
    <s v="F526VDWB1049"/>
    <s v="Trouser"/>
    <x v="7"/>
    <x v="1"/>
    <x v="0"/>
    <x v="38"/>
    <x v="56"/>
    <x v="13"/>
    <x v="1"/>
    <m/>
    <x v="7"/>
    <m/>
    <x v="8"/>
    <n v="240"/>
    <s v="Musou"/>
    <s v="M "/>
    <n v="525"/>
    <m/>
    <n v="528"/>
    <m/>
    <s v="3000 Quality / 1000 Color"/>
    <m/>
    <n v="120"/>
    <n v="133"/>
    <s v="MADE IN INDONESIA"/>
    <m/>
    <s v="Pattern Issue"/>
    <s v="m"/>
    <m/>
    <m/>
  </r>
  <r>
    <n v="268"/>
    <s v="HOVH"/>
    <s v="VD"/>
    <s v="F526VDWB1050"/>
    <s v="Trouser"/>
    <x v="7"/>
    <x v="1"/>
    <x v="0"/>
    <x v="38"/>
    <x v="56"/>
    <x v="13"/>
    <x v="1"/>
    <m/>
    <x v="7"/>
    <m/>
    <x v="8"/>
    <n v="240"/>
    <s v="Musou"/>
    <s v="M "/>
    <n v="525"/>
    <m/>
    <n v="528"/>
    <m/>
    <s v="3000 Quality / 1000 Color"/>
    <m/>
    <n v="120"/>
    <n v="133"/>
    <s v="MADE IN INDONESIA"/>
    <m/>
    <s v="Pattern Issue"/>
    <s v="m"/>
    <m/>
    <m/>
  </r>
  <r>
    <n v="269"/>
    <s v="HOVH"/>
    <s v="VD"/>
    <s v="F526VDWB1051"/>
    <s v="Trouser"/>
    <x v="7"/>
    <x v="1"/>
    <x v="0"/>
    <x v="38"/>
    <x v="56"/>
    <x v="13"/>
    <x v="1"/>
    <m/>
    <x v="7"/>
    <m/>
    <x v="8"/>
    <n v="240"/>
    <s v="Musou"/>
    <s v="M "/>
    <n v="525"/>
    <m/>
    <n v="528"/>
    <m/>
    <s v="3000 Quality / 1000 Color"/>
    <m/>
    <n v="120"/>
    <n v="133"/>
    <s v="MADE IN INDONESIA"/>
    <m/>
    <s v="Pattern Issue"/>
    <s v="m"/>
    <m/>
    <m/>
  </r>
  <r>
    <n v="270"/>
    <s v="HOVH"/>
    <s v="VD"/>
    <s v="F526VDWB1052"/>
    <s v="Trouser"/>
    <x v="7"/>
    <x v="1"/>
    <x v="0"/>
    <x v="38"/>
    <x v="56"/>
    <x v="13"/>
    <x v="1"/>
    <m/>
    <x v="7"/>
    <m/>
    <x v="8"/>
    <n v="240"/>
    <s v="Musou"/>
    <s v="M "/>
    <n v="525"/>
    <m/>
    <n v="528"/>
    <m/>
    <s v="3000 Quality / 1000 Color"/>
    <m/>
    <n v="120"/>
    <n v="133"/>
    <s v="MADE IN INDONESIA"/>
    <m/>
    <s v="Pattern Issue"/>
    <s v="m"/>
    <m/>
    <m/>
  </r>
  <r>
    <n v="271"/>
    <s v="HOVH"/>
    <s v="VD"/>
    <s v="F526VDWB1053"/>
    <s v="Trouser"/>
    <x v="7"/>
    <x v="1"/>
    <x v="0"/>
    <x v="38"/>
    <x v="56"/>
    <x v="13"/>
    <x v="1"/>
    <m/>
    <x v="7"/>
    <m/>
    <x v="8"/>
    <n v="240"/>
    <s v="Musou"/>
    <s v="M "/>
    <n v="525"/>
    <m/>
    <n v="528"/>
    <m/>
    <s v="3000 Quality / 1000 Color"/>
    <m/>
    <n v="120"/>
    <n v="133"/>
    <s v="MADE IN INDONESIA"/>
    <m/>
    <s v="Pattern Issue"/>
    <s v="m"/>
    <m/>
    <m/>
  </r>
  <r>
    <n v="272"/>
    <s v="HOVH"/>
    <s v="VD"/>
    <s v="F526VDBZ1071"/>
    <s v="Blazer"/>
    <x v="7"/>
    <x v="1"/>
    <x v="0"/>
    <x v="39"/>
    <x v="57"/>
    <x v="9"/>
    <x v="1"/>
    <m/>
    <x v="7"/>
    <m/>
    <x v="8"/>
    <n v="185"/>
    <s v=" A99587 "/>
    <s v="M "/>
    <n v="365"/>
    <m/>
    <n v="368"/>
    <m/>
    <s v="3000 Quality / 1000 Color"/>
    <m/>
    <n v="100"/>
    <n v="113"/>
    <m/>
    <m/>
    <s v="Updated"/>
    <s v="m"/>
    <m/>
    <m/>
  </r>
  <r>
    <n v="273"/>
    <s v="HOVH"/>
    <s v="VD"/>
    <s v="F526VDBZ1072"/>
    <s v="Blazer"/>
    <x v="7"/>
    <x v="1"/>
    <x v="0"/>
    <x v="39"/>
    <x v="57"/>
    <x v="9"/>
    <x v="1"/>
    <m/>
    <x v="7"/>
    <m/>
    <x v="8"/>
    <n v="185"/>
    <s v=" A99587 "/>
    <s v="M "/>
    <n v="365"/>
    <m/>
    <n v="368"/>
    <m/>
    <s v="3000 Quality / 1000 Color"/>
    <m/>
    <n v="100"/>
    <n v="113"/>
    <m/>
    <m/>
    <s v="Updated"/>
    <s v="m"/>
    <m/>
    <m/>
  </r>
  <r>
    <n v="274"/>
    <s v="HOVH"/>
    <s v="VD"/>
    <s v="F526VDBZ1073"/>
    <s v="Blazer"/>
    <x v="7"/>
    <x v="1"/>
    <x v="0"/>
    <x v="39"/>
    <x v="57"/>
    <x v="9"/>
    <x v="1"/>
    <m/>
    <x v="7"/>
    <m/>
    <x v="8"/>
    <n v="185"/>
    <s v=" A99587 "/>
    <s v="M "/>
    <n v="365"/>
    <m/>
    <n v="368"/>
    <m/>
    <s v="3000 Quality / 1000 Color"/>
    <m/>
    <n v="100"/>
    <n v="113"/>
    <m/>
    <m/>
    <s v="Updated"/>
    <s v="m"/>
    <m/>
    <m/>
  </r>
  <r>
    <n v="275"/>
    <s v="HOVH"/>
    <s v="VD"/>
    <s v="F526VDBZ1074"/>
    <s v="Blazer"/>
    <x v="7"/>
    <x v="1"/>
    <x v="0"/>
    <x v="39"/>
    <x v="57"/>
    <x v="9"/>
    <x v="1"/>
    <m/>
    <x v="7"/>
    <m/>
    <x v="8"/>
    <n v="185"/>
    <s v=" A99587 "/>
    <s v="M "/>
    <n v="365"/>
    <m/>
    <n v="368"/>
    <m/>
    <s v="3000 Quality / 1000 Color"/>
    <m/>
    <n v="100"/>
    <n v="113"/>
    <m/>
    <m/>
    <s v="Updated"/>
    <s v="m"/>
    <m/>
    <m/>
  </r>
  <r>
    <n v="276"/>
    <s v="HOVH"/>
    <s v="VD"/>
    <s v="F526VDBZ1075"/>
    <s v="Blazer"/>
    <x v="7"/>
    <x v="1"/>
    <x v="0"/>
    <x v="39"/>
    <x v="57"/>
    <x v="9"/>
    <x v="1"/>
    <m/>
    <x v="7"/>
    <m/>
    <x v="8"/>
    <n v="185"/>
    <s v=" A99587 "/>
    <s v="M "/>
    <n v="365"/>
    <m/>
    <n v="368"/>
    <m/>
    <s v="3000 Quality / 1000 Color"/>
    <m/>
    <n v="100"/>
    <n v="113"/>
    <m/>
    <m/>
    <s v="Updated"/>
    <s v="m"/>
    <m/>
    <m/>
  </r>
  <r>
    <n v="277"/>
    <s v="HOVH"/>
    <s v="VD"/>
    <s v="F526VDBZ1102"/>
    <s v="Blazer"/>
    <x v="7"/>
    <x v="1"/>
    <x v="0"/>
    <x v="40"/>
    <x v="58"/>
    <x v="13"/>
    <x v="1"/>
    <m/>
    <x v="7"/>
    <m/>
    <x v="8"/>
    <n v="235"/>
    <s v=" A99455 "/>
    <s v="M "/>
    <n v="375"/>
    <m/>
    <n v="378"/>
    <m/>
    <s v="3000 Quality / 1000 Color"/>
    <m/>
    <n v="100"/>
    <n v="113"/>
    <m/>
    <m/>
    <s v="Pattern Issue"/>
    <s v="m"/>
    <m/>
    <m/>
  </r>
  <r>
    <n v="278"/>
    <s v="HOVH"/>
    <s v="VD"/>
    <s v="F526VDBZ1103"/>
    <s v="Blazer"/>
    <x v="7"/>
    <x v="1"/>
    <x v="0"/>
    <x v="40"/>
    <x v="58"/>
    <x v="13"/>
    <x v="1"/>
    <m/>
    <x v="7"/>
    <m/>
    <x v="8"/>
    <n v="235"/>
    <s v=" A99455 "/>
    <s v="M "/>
    <n v="375"/>
    <m/>
    <n v="378"/>
    <m/>
    <s v="3000 Quality / 1000 Color"/>
    <m/>
    <n v="100"/>
    <n v="113"/>
    <m/>
    <m/>
    <s v="Pattern Issue"/>
    <s v="m"/>
    <m/>
    <m/>
  </r>
  <r>
    <n v="279"/>
    <s v="HOVH"/>
    <s v="VD"/>
    <s v="F526VDBZ1104"/>
    <s v="Blazer"/>
    <x v="7"/>
    <x v="1"/>
    <x v="0"/>
    <x v="40"/>
    <x v="58"/>
    <x v="13"/>
    <x v="1"/>
    <m/>
    <x v="7"/>
    <m/>
    <x v="8"/>
    <n v="235"/>
    <s v=" A99455 "/>
    <s v="M "/>
    <n v="375"/>
    <m/>
    <n v="378"/>
    <m/>
    <s v="3000 Quality / 1000 Color"/>
    <m/>
    <n v="100"/>
    <n v="113"/>
    <m/>
    <m/>
    <s v="Pattern Issue"/>
    <s v="m"/>
    <m/>
    <m/>
  </r>
  <r>
    <n v="280"/>
    <s v="HOVH"/>
    <s v="VD"/>
    <s v="F526VDBZ1107"/>
    <s v="Blazer"/>
    <x v="7"/>
    <x v="1"/>
    <x v="30"/>
    <x v="41"/>
    <x v="59"/>
    <x v="1"/>
    <x v="1"/>
    <m/>
    <x v="7"/>
    <m/>
    <x v="8"/>
    <n v="200"/>
    <s v=" A100563"/>
    <s v="M "/>
    <n v="477"/>
    <m/>
    <n v="480"/>
    <m/>
    <s v="3000 Quality / 1000 Color"/>
    <m/>
    <n v="100"/>
    <n v="113"/>
    <m/>
    <m/>
    <s v="Updated"/>
    <s v="m"/>
    <m/>
    <m/>
  </r>
  <r>
    <n v="281"/>
    <s v="HOVH"/>
    <s v="VD"/>
    <s v="F526VDBZ1108"/>
    <s v="Blazer"/>
    <x v="7"/>
    <x v="1"/>
    <x v="30"/>
    <x v="41"/>
    <x v="59"/>
    <x v="1"/>
    <x v="1"/>
    <m/>
    <x v="7"/>
    <m/>
    <x v="8"/>
    <n v="200"/>
    <s v=" A100563"/>
    <s v="M "/>
    <n v="477"/>
    <m/>
    <n v="480"/>
    <m/>
    <s v="3000 Quality / 1000 Color"/>
    <m/>
    <n v="100"/>
    <n v="113"/>
    <m/>
    <m/>
    <s v="Updated"/>
    <s v="m"/>
    <m/>
    <m/>
  </r>
  <r>
    <n v="282"/>
    <s v="HOVH"/>
    <s v="VD"/>
    <s v="F526VDBZ1109"/>
    <s v="Blazer"/>
    <x v="7"/>
    <x v="1"/>
    <x v="30"/>
    <x v="41"/>
    <x v="59"/>
    <x v="1"/>
    <x v="1"/>
    <m/>
    <x v="7"/>
    <m/>
    <x v="8"/>
    <n v="200"/>
    <s v=" A100563"/>
    <s v="M "/>
    <n v="477"/>
    <m/>
    <n v="480"/>
    <m/>
    <s v="3000 Quality / 1000 Color"/>
    <m/>
    <n v="100"/>
    <n v="113"/>
    <m/>
    <m/>
    <s v="Updated"/>
    <s v="m"/>
    <m/>
    <m/>
  </r>
  <r>
    <n v="283"/>
    <s v="HOVH"/>
    <s v="VD"/>
    <s v="F526VDBZ1110"/>
    <s v="Blazer"/>
    <x v="7"/>
    <x v="1"/>
    <x v="30"/>
    <x v="41"/>
    <x v="59"/>
    <x v="1"/>
    <x v="1"/>
    <m/>
    <x v="7"/>
    <m/>
    <x v="8"/>
    <n v="200"/>
    <s v=" A100563"/>
    <s v="M "/>
    <n v="477"/>
    <m/>
    <n v="480"/>
    <m/>
    <s v="3000 Quality / 1000 Color"/>
    <m/>
    <n v="100"/>
    <n v="113"/>
    <m/>
    <m/>
    <s v="Updated"/>
    <s v="m"/>
    <m/>
    <m/>
  </r>
  <r>
    <n v="284"/>
    <s v="HOVH"/>
    <s v="VD"/>
    <s v="F526VDWB1795"/>
    <s v="Trouser"/>
    <x v="7"/>
    <x v="1"/>
    <x v="31"/>
    <x v="42"/>
    <x v="52"/>
    <x v="11"/>
    <x v="1"/>
    <m/>
    <x v="7"/>
    <m/>
    <x v="9"/>
    <n v="350"/>
    <n v="100797"/>
    <s v="KG "/>
    <n v="351"/>
    <n v="672"/>
    <n v="354"/>
    <n v="680"/>
    <s v="3000 Quality / 1000 Color"/>
    <m/>
    <n v="100"/>
    <n v="113"/>
    <m/>
    <m/>
    <s v="Updated"/>
    <s v="kg"/>
    <m/>
    <m/>
  </r>
  <r>
    <n v="285"/>
    <s v="HOVH"/>
    <s v="VD"/>
    <s v="F526VDWB1796"/>
    <s v="Trouser"/>
    <x v="7"/>
    <x v="1"/>
    <x v="31"/>
    <x v="42"/>
    <x v="52"/>
    <x v="11"/>
    <x v="1"/>
    <m/>
    <x v="7"/>
    <m/>
    <x v="9"/>
    <n v="350"/>
    <n v="100797"/>
    <s v="KG "/>
    <n v="351"/>
    <n v="672"/>
    <n v="354"/>
    <n v="680"/>
    <s v="3000 Quality / 1000 Color"/>
    <m/>
    <n v="100"/>
    <n v="113"/>
    <m/>
    <m/>
    <s v="Updated"/>
    <s v="kg"/>
    <m/>
    <m/>
  </r>
  <r>
    <n v="286"/>
    <s v="HOVH"/>
    <s v="VD"/>
    <s v="F526VDWB1797"/>
    <s v="Trouser"/>
    <x v="7"/>
    <x v="1"/>
    <x v="31"/>
    <x v="42"/>
    <x v="52"/>
    <x v="11"/>
    <x v="1"/>
    <m/>
    <x v="7"/>
    <m/>
    <x v="9"/>
    <n v="350"/>
    <n v="100797"/>
    <s v="KG "/>
    <n v="351"/>
    <n v="672"/>
    <n v="354"/>
    <n v="680"/>
    <s v="3000 Quality / 1000 Color"/>
    <m/>
    <n v="100"/>
    <n v="113"/>
    <m/>
    <m/>
    <s v="Updated"/>
    <s v="kg"/>
    <m/>
    <m/>
  </r>
  <r>
    <n v="287"/>
    <s v="HOVH"/>
    <s v="VD"/>
    <s v="F526VDWB1798"/>
    <s v="Trouser"/>
    <x v="7"/>
    <x v="1"/>
    <x v="31"/>
    <x v="42"/>
    <x v="52"/>
    <x v="11"/>
    <x v="1"/>
    <m/>
    <x v="7"/>
    <m/>
    <x v="9"/>
    <n v="350"/>
    <n v="100797"/>
    <s v="KG "/>
    <n v="351"/>
    <n v="672"/>
    <n v="354"/>
    <n v="680"/>
    <s v="3000 Quality / 1000 Color"/>
    <m/>
    <n v="100"/>
    <n v="113"/>
    <m/>
    <m/>
    <s v="Updated"/>
    <s v="kg"/>
    <m/>
    <m/>
  </r>
  <r>
    <n v="288"/>
    <s v="HOVH"/>
    <s v="VD"/>
    <s v="F526VDWB1799"/>
    <s v="Trouser"/>
    <x v="7"/>
    <x v="1"/>
    <x v="31"/>
    <x v="42"/>
    <x v="52"/>
    <x v="11"/>
    <x v="1"/>
    <m/>
    <x v="7"/>
    <m/>
    <x v="9"/>
    <n v="350"/>
    <n v="100797"/>
    <s v="KG "/>
    <n v="351"/>
    <n v="672"/>
    <n v="354"/>
    <n v="680"/>
    <s v="3000 Quality / 1000 Color"/>
    <m/>
    <n v="100"/>
    <n v="113"/>
    <m/>
    <m/>
    <s v="Updated"/>
    <s v="kg"/>
    <m/>
    <m/>
  </r>
  <r>
    <n v="289"/>
    <s v="HOVH"/>
    <s v="VD"/>
    <s v="F526VDWB1800"/>
    <s v="Trouser"/>
    <x v="7"/>
    <x v="1"/>
    <x v="31"/>
    <x v="42"/>
    <x v="52"/>
    <x v="11"/>
    <x v="1"/>
    <m/>
    <x v="7"/>
    <m/>
    <x v="9"/>
    <n v="350"/>
    <n v="100797"/>
    <s v="KG "/>
    <n v="351"/>
    <n v="672"/>
    <n v="354"/>
    <n v="680"/>
    <s v="3000 Quality / 1000 Color"/>
    <m/>
    <n v="100"/>
    <n v="113"/>
    <m/>
    <m/>
    <s v="Updated"/>
    <s v="kg"/>
    <m/>
    <m/>
  </r>
  <r>
    <n v="290"/>
    <s v="HOVH"/>
    <s v="VD"/>
    <s v="F526VDBZ113"/>
    <s v="Blazer"/>
    <x v="7"/>
    <x v="1"/>
    <x v="32"/>
    <x v="43"/>
    <x v="60"/>
    <x v="2"/>
    <x v="1"/>
    <m/>
    <x v="7"/>
    <s v="JAQUARD"/>
    <x v="8"/>
    <s v="TBC"/>
    <s v="A100800"/>
    <s v="M"/>
    <n v="360"/>
    <m/>
    <n v="363"/>
    <m/>
    <m/>
    <s v="3000 Quality / 1000 Color"/>
    <n v="100"/>
    <n v="113"/>
    <m/>
    <m/>
    <m/>
    <e v="#N/A"/>
    <m/>
    <m/>
  </r>
  <r>
    <n v="291"/>
    <s v="HOVH"/>
    <s v="VD"/>
    <s v="F526VDBZ114"/>
    <s v="Blazer"/>
    <x v="7"/>
    <x v="1"/>
    <x v="32"/>
    <x v="43"/>
    <x v="60"/>
    <x v="2"/>
    <x v="1"/>
    <m/>
    <x v="7"/>
    <m/>
    <x v="8"/>
    <s v="TBC"/>
    <s v="A100800"/>
    <s v="M"/>
    <n v="360"/>
    <m/>
    <n v="363"/>
    <m/>
    <m/>
    <s v="3000 Quality / 1000 Color"/>
    <n v="100"/>
    <n v="113"/>
    <m/>
    <m/>
    <m/>
    <e v="#N/A"/>
    <m/>
    <m/>
  </r>
  <r>
    <n v="292"/>
    <s v="HOVH"/>
    <s v="VD"/>
    <s v="F526VDBZ1371"/>
    <s v="Blazer"/>
    <x v="7"/>
    <x v="1"/>
    <x v="33"/>
    <x v="43"/>
    <x v="60"/>
    <x v="2"/>
    <x v="1"/>
    <m/>
    <x v="7"/>
    <m/>
    <x v="8"/>
    <s v="TBC"/>
    <s v="A100800"/>
    <s v="M"/>
    <n v="360"/>
    <m/>
    <n v="363"/>
    <m/>
    <m/>
    <s v="3000 Quality / 1000 Color"/>
    <n v="100"/>
    <n v="113"/>
    <m/>
    <m/>
    <m/>
    <s v="m"/>
    <m/>
    <s v="Contetn is not equael to 100%"/>
  </r>
  <r>
    <n v="293"/>
    <s v="HOVH"/>
    <s v="VS"/>
    <s v="F526VSBZ1451"/>
    <s v="Blazer"/>
    <x v="7"/>
    <x v="1"/>
    <x v="31"/>
    <x v="44"/>
    <x v="52"/>
    <x v="11"/>
    <x v="1"/>
    <m/>
    <x v="7"/>
    <m/>
    <x v="10"/>
    <n v="330"/>
    <s v="A100798"/>
    <s v="M"/>
    <n v="360"/>
    <m/>
    <n v="363"/>
    <m/>
    <s v="3000 Quality / 1000 Color"/>
    <m/>
    <n v="100"/>
    <n v="113"/>
    <m/>
    <m/>
    <s v="Updated"/>
    <s v="m"/>
    <m/>
    <m/>
  </r>
  <r>
    <n v="294"/>
    <s v="HOVH"/>
    <s v="VS"/>
    <s v="F526VSBZ1452"/>
    <s v="Blazer"/>
    <x v="7"/>
    <x v="1"/>
    <x v="31"/>
    <x v="44"/>
    <x v="52"/>
    <x v="11"/>
    <x v="1"/>
    <m/>
    <x v="7"/>
    <m/>
    <x v="10"/>
    <n v="330"/>
    <s v="A100798"/>
    <s v="M"/>
    <n v="360"/>
    <m/>
    <n v="363"/>
    <m/>
    <s v="3000 Quality / 1000 Color"/>
    <m/>
    <n v="100"/>
    <n v="113"/>
    <m/>
    <m/>
    <s v="Updated"/>
    <s v="m"/>
    <m/>
    <m/>
  </r>
  <r>
    <n v="295"/>
    <s v="HOVH"/>
    <s v="VS"/>
    <s v="F526VSBZ1453"/>
    <s v="Blazer"/>
    <x v="7"/>
    <x v="1"/>
    <x v="31"/>
    <x v="44"/>
    <x v="52"/>
    <x v="11"/>
    <x v="1"/>
    <m/>
    <x v="7"/>
    <m/>
    <x v="10"/>
    <n v="330"/>
    <s v="A100798"/>
    <s v="M"/>
    <n v="360"/>
    <m/>
    <n v="363"/>
    <m/>
    <s v="3000 Quality / 1000 Color"/>
    <m/>
    <n v="100"/>
    <n v="113"/>
    <m/>
    <m/>
    <s v="Updated"/>
    <s v="m"/>
    <m/>
    <m/>
  </r>
  <r>
    <n v="296"/>
    <s v="HOVH"/>
    <s v="VH"/>
    <s v="F526VHWB1144"/>
    <s v="Trouser"/>
    <x v="7"/>
    <x v="1"/>
    <x v="34"/>
    <x v="45"/>
    <x v="52"/>
    <x v="11"/>
    <x v="1"/>
    <m/>
    <x v="7"/>
    <m/>
    <x v="10"/>
    <n v="330"/>
    <s v="BD98485"/>
    <s v="KG "/>
    <n v="360"/>
    <n v="716"/>
    <n v="363"/>
    <n v="724"/>
    <s v="3000qUALITY / 1000COLOR"/>
    <m/>
    <n v="100"/>
    <n v="113"/>
    <m/>
    <m/>
    <s v="Updated"/>
    <s v="kg"/>
    <m/>
    <m/>
  </r>
  <r>
    <n v="297"/>
    <s v="HOVH"/>
    <s v="VH"/>
    <s v="F526VHWB1145"/>
    <s v="Trouser"/>
    <x v="7"/>
    <x v="1"/>
    <x v="34"/>
    <x v="45"/>
    <x v="52"/>
    <x v="11"/>
    <x v="1"/>
    <m/>
    <x v="7"/>
    <m/>
    <x v="10"/>
    <n v="330"/>
    <s v="BD98485"/>
    <s v="KG "/>
    <n v="360"/>
    <n v="716"/>
    <n v="363"/>
    <n v="724"/>
    <s v="3000qUALITY / 1000COLOR"/>
    <m/>
    <n v="100"/>
    <n v="113"/>
    <m/>
    <m/>
    <s v="Pattern Issue"/>
    <s v="kg"/>
    <m/>
    <m/>
  </r>
  <r>
    <n v="298"/>
    <s v="HOVH"/>
    <s v="VH"/>
    <s v="F526VHWB1146"/>
    <s v="Trouser"/>
    <x v="7"/>
    <x v="1"/>
    <x v="34"/>
    <x v="45"/>
    <x v="52"/>
    <x v="11"/>
    <x v="1"/>
    <m/>
    <x v="7"/>
    <m/>
    <x v="10"/>
    <n v="330"/>
    <s v="BD98485"/>
    <s v="KG "/>
    <n v="360"/>
    <n v="716"/>
    <n v="363"/>
    <n v="724"/>
    <s v="3000qUALITY / 1000COLOR"/>
    <m/>
    <n v="100"/>
    <n v="113"/>
    <m/>
    <m/>
    <s v="Pattern Issue"/>
    <s v="kg"/>
    <m/>
    <m/>
  </r>
  <r>
    <n v="299"/>
    <s v="HOVH"/>
    <s v="VH"/>
    <s v="F526VHSU2193"/>
    <s v="SNB"/>
    <x v="7"/>
    <x v="1"/>
    <x v="35"/>
    <x v="46"/>
    <x v="52"/>
    <x v="11"/>
    <x v="1"/>
    <m/>
    <x v="7"/>
    <m/>
    <x v="10"/>
    <n v="280"/>
    <n v="100355"/>
    <s v="KG "/>
    <n v="333"/>
    <n v="762"/>
    <n v="336"/>
    <n v="770"/>
    <s v="3000qUALITY / 1000COLOR"/>
    <m/>
    <n v="100"/>
    <n v="113"/>
    <m/>
    <m/>
    <s v="Pattern Issue"/>
    <s v="kg"/>
    <m/>
    <m/>
  </r>
  <r>
    <n v="300"/>
    <s v="HOVH"/>
    <s v="VH"/>
    <s v="F526VHSU2194"/>
    <s v="SNB"/>
    <x v="7"/>
    <x v="1"/>
    <x v="35"/>
    <x v="46"/>
    <x v="52"/>
    <x v="11"/>
    <x v="1"/>
    <m/>
    <x v="7"/>
    <m/>
    <x v="10"/>
    <n v="280"/>
    <n v="100355"/>
    <s v="KG "/>
    <n v="324"/>
    <n v="762"/>
    <n v="327"/>
    <n v="770"/>
    <s v="3000qUALITY / 1000COLOR"/>
    <m/>
    <n v="100"/>
    <n v="113"/>
    <m/>
    <m/>
    <s v="Pattern Issue"/>
    <s v="kg"/>
    <m/>
    <m/>
  </r>
  <r>
    <n v="301"/>
    <s v="HOVH"/>
    <s v="VH"/>
    <s v="F526VHSU2195"/>
    <s v="SNB"/>
    <x v="7"/>
    <x v="1"/>
    <x v="35"/>
    <x v="46"/>
    <x v="52"/>
    <x v="11"/>
    <x v="1"/>
    <m/>
    <x v="7"/>
    <m/>
    <x v="10"/>
    <n v="280"/>
    <n v="100355"/>
    <s v="KG "/>
    <n v="324"/>
    <n v="762"/>
    <n v="327"/>
    <n v="770"/>
    <s v="3000qUALITY / 1000COLOR"/>
    <m/>
    <n v="100"/>
    <n v="113"/>
    <m/>
    <m/>
    <s v="Pattern Issue"/>
    <s v="kg"/>
    <m/>
    <m/>
  </r>
  <r>
    <n v="302"/>
    <s v="HOVH"/>
    <s v="VH"/>
    <s v="F526VHSU2226"/>
    <s v="SNB"/>
    <x v="7"/>
    <x v="1"/>
    <x v="36"/>
    <x v="47"/>
    <x v="61"/>
    <x v="13"/>
    <x v="1"/>
    <m/>
    <x v="7"/>
    <m/>
    <x v="2"/>
    <n v="195"/>
    <s v="r ceremonia dobby"/>
    <s v="M"/>
    <n v="1800"/>
    <m/>
    <n v="1803"/>
    <m/>
    <m/>
    <s v="3000 Quality / 1000 Color"/>
    <n v="100"/>
    <n v="113"/>
    <m/>
    <m/>
    <m/>
    <s v="m"/>
    <s v="Weave is missing"/>
    <m/>
  </r>
  <r>
    <n v="303"/>
    <s v="HOVH"/>
    <s v="VH"/>
    <s v="F526VHSU2227"/>
    <s v="SNB"/>
    <x v="7"/>
    <x v="1"/>
    <x v="36"/>
    <x v="47"/>
    <x v="61"/>
    <x v="13"/>
    <x v="1"/>
    <m/>
    <x v="7"/>
    <m/>
    <x v="2"/>
    <n v="195"/>
    <s v="r ceremonia dobby"/>
    <s v="M"/>
    <n v="1800"/>
    <m/>
    <n v="1803"/>
    <m/>
    <m/>
    <s v="3000 Quality / 1000 Color"/>
    <n v="100"/>
    <n v="113"/>
    <m/>
    <m/>
    <m/>
    <s v="m"/>
    <s v="Weave is missing"/>
    <m/>
  </r>
  <r>
    <n v="304"/>
    <s v="HOVH"/>
    <s v="VH"/>
    <s v="F526VHSU2228"/>
    <s v="SNB"/>
    <x v="7"/>
    <x v="1"/>
    <x v="37"/>
    <x v="47"/>
    <x v="62"/>
    <x v="13"/>
    <x v="1"/>
    <m/>
    <x v="7"/>
    <m/>
    <x v="2"/>
    <n v="190"/>
    <s v="r ceremonia dobby"/>
    <s v="M"/>
    <n v="846"/>
    <m/>
    <n v="849"/>
    <m/>
    <m/>
    <s v="3000 Quality / 1000 Color"/>
    <n v="100"/>
    <n v="113"/>
    <m/>
    <m/>
    <s v="Updated"/>
    <s v="m"/>
    <s v="Weave is missing"/>
    <m/>
  </r>
  <r>
    <n v="305"/>
    <s v="HOVH"/>
    <s v="VH"/>
    <s v="F526VHSU4484"/>
    <s v="SNB"/>
    <x v="7"/>
    <x v="1"/>
    <x v="38"/>
    <x v="48"/>
    <x v="63"/>
    <x v="13"/>
    <x v="1"/>
    <m/>
    <x v="7"/>
    <m/>
    <x v="2"/>
    <n v="200"/>
    <s v="a99217/MID GREY"/>
    <s v="M "/>
    <n v="360"/>
    <m/>
    <n v="363"/>
    <m/>
    <s v="3000qUALITY / 1000COLOR"/>
    <m/>
    <n v="100"/>
    <n v="113"/>
    <m/>
    <m/>
    <s v="Updated"/>
    <e v="#N/A"/>
    <s v="Weave is missing"/>
    <m/>
  </r>
  <r>
    <n v="306"/>
    <s v="HOVH"/>
    <s v="VH"/>
    <s v="F526VHSU4502"/>
    <s v="SNB"/>
    <x v="7"/>
    <x v="1"/>
    <x v="39"/>
    <x v="49"/>
    <x v="57"/>
    <x v="12"/>
    <x v="1"/>
    <m/>
    <x v="7"/>
    <m/>
    <x v="2"/>
    <n v="200"/>
    <s v="BD99727/COL 10"/>
    <s v="M "/>
    <n v="333"/>
    <m/>
    <n v="336"/>
    <m/>
    <s v="3000qUALITY / 1000COLOR"/>
    <m/>
    <n v="100"/>
    <n v="113"/>
    <m/>
    <m/>
    <s v="Updated"/>
    <e v="#N/A"/>
    <s v="Weave is missing"/>
    <m/>
  </r>
  <r>
    <n v="307"/>
    <s v="HOVH"/>
    <s v="VH"/>
    <s v="F526VHSU4503"/>
    <s v="SNB"/>
    <x v="7"/>
    <x v="1"/>
    <x v="39"/>
    <x v="49"/>
    <x v="64"/>
    <x v="12"/>
    <x v="1"/>
    <m/>
    <x v="7"/>
    <m/>
    <x v="2"/>
    <n v="200"/>
    <s v="BD99727/COL 6"/>
    <s v="M "/>
    <n v="333"/>
    <m/>
    <n v="336"/>
    <m/>
    <s v="3000qUALITY / 1000COLOR"/>
    <m/>
    <n v="100"/>
    <n v="113"/>
    <m/>
    <m/>
    <s v="Updated"/>
    <s v="m"/>
    <s v="Weave is missing"/>
    <m/>
  </r>
  <r>
    <n v="308"/>
    <s v="HOVH"/>
    <s v="VH"/>
    <s v="F526VHSU4504"/>
    <s v="SNB"/>
    <x v="7"/>
    <x v="1"/>
    <x v="39"/>
    <x v="49"/>
    <x v="65"/>
    <x v="12"/>
    <x v="1"/>
    <m/>
    <x v="7"/>
    <m/>
    <x v="2"/>
    <n v="200"/>
    <s v="BD99727/COL 3"/>
    <s v="M "/>
    <n v="333"/>
    <m/>
    <n v="336"/>
    <m/>
    <s v="3000qUALITY / 1000COLOR"/>
    <m/>
    <n v="100"/>
    <n v="113"/>
    <m/>
    <m/>
    <s v="Updated"/>
    <s v="m"/>
    <s v="Weave is missing"/>
    <m/>
  </r>
  <r>
    <n v="309"/>
    <s v="HOVH"/>
    <s v="VH"/>
    <s v="F526VHSU4534"/>
    <s v="SNB"/>
    <x v="7"/>
    <x v="1"/>
    <x v="40"/>
    <x v="50"/>
    <x v="66"/>
    <x v="13"/>
    <x v="1"/>
    <m/>
    <x v="7"/>
    <m/>
    <x v="2"/>
    <n v="205"/>
    <s v="a100824"/>
    <s v="M "/>
    <n v="360"/>
    <m/>
    <n v="363"/>
    <m/>
    <s v="3000qUALITY / 1000COLOR"/>
    <m/>
    <n v="100"/>
    <n v="113"/>
    <m/>
    <m/>
    <s v="Pattern Issue"/>
    <s v="m"/>
    <s v="Weave is missing"/>
    <m/>
  </r>
  <r>
    <n v="310"/>
    <s v="HOVH"/>
    <s v="VH"/>
    <s v="F526VHSU4535"/>
    <s v="SNB"/>
    <x v="7"/>
    <x v="1"/>
    <x v="40"/>
    <x v="50"/>
    <x v="66"/>
    <x v="13"/>
    <x v="1"/>
    <m/>
    <x v="7"/>
    <m/>
    <x v="2"/>
    <n v="205"/>
    <s v="a100824"/>
    <s v="M "/>
    <n v="360"/>
    <m/>
    <n v="363"/>
    <m/>
    <s v="3000qUALITY / 1000COLOR"/>
    <m/>
    <n v="100"/>
    <n v="113"/>
    <m/>
    <m/>
    <s v="Pattern Issue"/>
    <s v="m"/>
    <s v="Weave is missing"/>
    <m/>
  </r>
  <r>
    <n v="311"/>
    <s v="HOVH"/>
    <s v="VH"/>
    <s v="F526VHSU4538"/>
    <s v="SNB"/>
    <x v="7"/>
    <x v="1"/>
    <x v="40"/>
    <x v="50"/>
    <x v="66"/>
    <x v="13"/>
    <x v="1"/>
    <m/>
    <x v="7"/>
    <m/>
    <x v="2"/>
    <n v="205"/>
    <s v="a100824"/>
    <s v="M "/>
    <n v="360"/>
    <m/>
    <n v="363"/>
    <m/>
    <s v="3000qUALITY / 1000COLOR"/>
    <m/>
    <n v="100"/>
    <n v="113"/>
    <m/>
    <m/>
    <s v="Pattern Issue"/>
    <s v="m"/>
    <s v="Weave is missing"/>
    <m/>
  </r>
  <r>
    <n v="312"/>
    <s v="HOVH"/>
    <s v="VD"/>
    <s v="F526VDWB1041"/>
    <s v="Trouser"/>
    <x v="8"/>
    <x v="0"/>
    <x v="0"/>
    <x v="51"/>
    <x v="67"/>
    <x v="9"/>
    <x v="1"/>
    <m/>
    <x v="0"/>
    <s v="NYD"/>
    <x v="11"/>
    <n v="162"/>
    <s v=" TX-WW51552/P Check Alo"/>
    <s v="M"/>
    <n v="2.8"/>
    <m/>
    <n v="317.00799999999998"/>
    <m/>
    <n v="10000"/>
    <m/>
    <n v="120"/>
    <m/>
    <m/>
    <m/>
    <s v="Pattern Issue"/>
    <s v="m"/>
    <m/>
    <m/>
  </r>
  <r>
    <n v="313"/>
    <s v="HOVH"/>
    <s v="VD"/>
    <s v="F526VDWB1042"/>
    <s v="Trouser"/>
    <x v="8"/>
    <x v="0"/>
    <x v="0"/>
    <x v="51"/>
    <x v="67"/>
    <x v="9"/>
    <x v="1"/>
    <m/>
    <x v="0"/>
    <s v="NYD"/>
    <x v="11"/>
    <n v="162"/>
    <s v="TX-WW51552/P Check Alo"/>
    <s v="M"/>
    <n v="2.8"/>
    <m/>
    <n v="317.00799999999998"/>
    <m/>
    <n v="10000"/>
    <m/>
    <n v="120"/>
    <m/>
    <m/>
    <m/>
    <s v="Pattern Issue"/>
    <s v="m"/>
    <m/>
    <m/>
  </r>
  <r>
    <n v="314"/>
    <s v="HOVH"/>
    <s v="VD"/>
    <s v="F526VDWB1043"/>
    <s v="Trouser"/>
    <x v="8"/>
    <x v="0"/>
    <x v="0"/>
    <x v="51"/>
    <x v="67"/>
    <x v="9"/>
    <x v="1"/>
    <m/>
    <x v="0"/>
    <s v="NYD"/>
    <x v="11"/>
    <n v="162"/>
    <s v="TX-WW51552/P Check Alo"/>
    <s v="M"/>
    <n v="2.8"/>
    <m/>
    <n v="317.00799999999998"/>
    <m/>
    <n v="10000"/>
    <m/>
    <n v="120"/>
    <m/>
    <m/>
    <m/>
    <s v="Pattern Issue"/>
    <s v="m"/>
    <m/>
    <m/>
  </r>
  <r>
    <n v="315"/>
    <s v="HOVH"/>
    <s v="VD"/>
    <s v="F526VDWB1044"/>
    <s v="Trouser"/>
    <x v="8"/>
    <x v="0"/>
    <x v="0"/>
    <x v="51"/>
    <x v="67"/>
    <x v="9"/>
    <x v="1"/>
    <m/>
    <x v="0"/>
    <s v="NYD"/>
    <x v="11"/>
    <n v="162"/>
    <s v="TX-WW51552/P Check Alo"/>
    <s v="M"/>
    <n v="2.8"/>
    <m/>
    <n v="317.00799999999998"/>
    <m/>
    <n v="10000"/>
    <m/>
    <n v="120"/>
    <m/>
    <m/>
    <m/>
    <s v="Pattern Issue"/>
    <s v="m"/>
    <m/>
    <m/>
  </r>
  <r>
    <n v="316"/>
    <s v="HOVH"/>
    <s v="VD"/>
    <s v="F526VDWB1789"/>
    <s v="Trouser"/>
    <x v="9"/>
    <x v="0"/>
    <x v="41"/>
    <x v="52"/>
    <x v="68"/>
    <x v="14"/>
    <x v="1"/>
    <m/>
    <x v="0"/>
    <s v="NYD"/>
    <x v="12"/>
    <n v="180"/>
    <s v="STLB 2890"/>
    <s v="M"/>
    <n v="3.4"/>
    <m/>
    <n v="393.56"/>
    <m/>
    <s v="1500/6000m"/>
    <m/>
    <n v="120"/>
    <m/>
    <m/>
    <m/>
    <s v="Updated"/>
    <s v="m"/>
    <s v="Weave is missing"/>
    <m/>
  </r>
  <r>
    <n v="317"/>
    <s v="HOVH"/>
    <s v="VD"/>
    <s v="F526VDWB1790"/>
    <s v="Trouser"/>
    <x v="9"/>
    <x v="0"/>
    <x v="41"/>
    <x v="52"/>
    <x v="68"/>
    <x v="14"/>
    <x v="1"/>
    <m/>
    <x v="0"/>
    <s v="NYD"/>
    <x v="12"/>
    <n v="180"/>
    <s v="STLB 2890"/>
    <s v="M"/>
    <n v="3.4"/>
    <m/>
    <n v="393.56"/>
    <m/>
    <s v="1500/6000m"/>
    <m/>
    <n v="120"/>
    <m/>
    <m/>
    <m/>
    <s v="Updated"/>
    <s v="m"/>
    <s v="Weave is missing"/>
    <m/>
  </r>
  <r>
    <n v="318"/>
    <s v="HOVH"/>
    <s v="VD"/>
    <s v="F526VDWB1791"/>
    <s v="Trouser"/>
    <x v="9"/>
    <x v="0"/>
    <x v="41"/>
    <x v="52"/>
    <x v="68"/>
    <x v="14"/>
    <x v="1"/>
    <m/>
    <x v="0"/>
    <s v="NYD"/>
    <x v="12"/>
    <n v="180"/>
    <s v="STLB 2890"/>
    <s v="M"/>
    <n v="3.4"/>
    <m/>
    <n v="393.56"/>
    <m/>
    <s v="1500/6000m"/>
    <m/>
    <n v="120"/>
    <m/>
    <m/>
    <m/>
    <s v="Updated"/>
    <s v="m"/>
    <s v="Weave is missing"/>
    <m/>
  </r>
  <r>
    <n v="319"/>
    <s v="HOVH"/>
    <s v="VD"/>
    <s v="F526VDWB1792"/>
    <s v="Trouser"/>
    <x v="9"/>
    <x v="0"/>
    <x v="41"/>
    <x v="52"/>
    <x v="68"/>
    <x v="14"/>
    <x v="1"/>
    <m/>
    <x v="0"/>
    <s v="NYD"/>
    <x v="12"/>
    <n v="180"/>
    <s v="STLB 2890"/>
    <s v="M"/>
    <n v="3.4"/>
    <m/>
    <n v="393.56"/>
    <m/>
    <s v="1500/6000m"/>
    <m/>
    <n v="120"/>
    <m/>
    <m/>
    <m/>
    <s v="Updated"/>
    <s v="m"/>
    <s v="Weave is missing"/>
    <m/>
  </r>
  <r>
    <n v="320"/>
    <s v="HOVH"/>
    <s v="VD"/>
    <s v="F526VDWB1793"/>
    <s v="Trouser"/>
    <x v="9"/>
    <x v="0"/>
    <x v="41"/>
    <x v="52"/>
    <x v="68"/>
    <x v="14"/>
    <x v="1"/>
    <m/>
    <x v="0"/>
    <s v="NYD"/>
    <x v="12"/>
    <n v="180"/>
    <s v="STLB 2890"/>
    <s v="M"/>
    <n v="3.4"/>
    <m/>
    <n v="393.56"/>
    <m/>
    <s v="1500/6000m"/>
    <m/>
    <n v="120"/>
    <m/>
    <m/>
    <m/>
    <s v="Updated"/>
    <s v="m"/>
    <s v="Weave is missing"/>
    <m/>
  </r>
  <r>
    <n v="321"/>
    <s v="HOVH"/>
    <s v="VD"/>
    <s v="F526VDWB1794"/>
    <s v="Trouser"/>
    <x v="9"/>
    <x v="0"/>
    <x v="41"/>
    <x v="52"/>
    <x v="68"/>
    <x v="14"/>
    <x v="1"/>
    <m/>
    <x v="0"/>
    <s v="NYD"/>
    <x v="12"/>
    <n v="180"/>
    <s v="STLB 2890"/>
    <s v="M"/>
    <n v="3.4"/>
    <m/>
    <n v="393.56"/>
    <m/>
    <s v="1500/6000m"/>
    <m/>
    <n v="120"/>
    <m/>
    <m/>
    <m/>
    <s v="Updated"/>
    <s v="m"/>
    <s v="Weave is missing"/>
    <m/>
  </r>
  <r>
    <n v="322"/>
    <s v="HOVH"/>
    <s v="VH"/>
    <s v="F526VHSU2169"/>
    <s v="SNB"/>
    <x v="9"/>
    <x v="0"/>
    <x v="42"/>
    <x v="53"/>
    <x v="52"/>
    <x v="11"/>
    <x v="1"/>
    <m/>
    <x v="0"/>
    <s v="NYD"/>
    <x v="9"/>
    <n v="220"/>
    <s v="ST-50"/>
    <s v="KG "/>
    <m/>
    <n v="7.4"/>
    <m/>
    <n v="870.48"/>
    <s v="500kg/3000kg"/>
    <m/>
    <n v="120"/>
    <m/>
    <m/>
    <m/>
    <m/>
    <s v="kg"/>
    <m/>
    <m/>
  </r>
  <r>
    <n v="323"/>
    <s v="HOVH"/>
    <s v="VD"/>
    <s v="F526VDWB2551"/>
    <s v="Trouser"/>
    <x v="9"/>
    <x v="0"/>
    <x v="43"/>
    <x v="54"/>
    <x v="69"/>
    <x v="14"/>
    <x v="1"/>
    <m/>
    <x v="0"/>
    <s v="NYD"/>
    <x v="9"/>
    <n v="270"/>
    <n v="3336"/>
    <s v="M"/>
    <n v="2.7"/>
    <m/>
    <n v="314.18000000000006"/>
    <m/>
    <s v="1500/6000m"/>
    <m/>
    <n v="120"/>
    <m/>
    <m/>
    <m/>
    <m/>
    <s v="m"/>
    <s v="Weave is missing"/>
    <m/>
  </r>
  <r>
    <n v="324"/>
    <s v="HOVH"/>
    <s v="VD"/>
    <s v="F526VDWB2552"/>
    <s v="Trouser"/>
    <x v="9"/>
    <x v="0"/>
    <x v="43"/>
    <x v="54"/>
    <x v="69"/>
    <x v="14"/>
    <x v="1"/>
    <m/>
    <x v="0"/>
    <s v="NYD"/>
    <x v="9"/>
    <n v="270"/>
    <n v="3336"/>
    <s v="M"/>
    <n v="2.7"/>
    <m/>
    <n v="314.18000000000006"/>
    <m/>
    <s v="1500/6000m"/>
    <m/>
    <n v="120"/>
    <m/>
    <m/>
    <m/>
    <m/>
    <s v="m"/>
    <s v="Weave is missing"/>
    <m/>
  </r>
  <r>
    <n v="325"/>
    <s v="HOVH"/>
    <s v="VD"/>
    <s v="F526VDWB2553"/>
    <s v="Trouser"/>
    <x v="9"/>
    <x v="0"/>
    <x v="43"/>
    <x v="54"/>
    <x v="69"/>
    <x v="14"/>
    <x v="1"/>
    <m/>
    <x v="0"/>
    <s v="NYD"/>
    <x v="9"/>
    <n v="270"/>
    <n v="3336"/>
    <s v="M"/>
    <n v="2.7"/>
    <m/>
    <n v="314.18000000000006"/>
    <m/>
    <s v="1500/6000m"/>
    <m/>
    <n v="120"/>
    <m/>
    <m/>
    <m/>
    <m/>
    <s v="m"/>
    <s v="Weave is missing"/>
    <m/>
  </r>
  <r>
    <n v="326"/>
    <s v="HOVH"/>
    <s v="VD"/>
    <s v="F526VDWB2554"/>
    <s v="Trouser"/>
    <x v="9"/>
    <x v="0"/>
    <x v="43"/>
    <x v="54"/>
    <x v="69"/>
    <x v="14"/>
    <x v="1"/>
    <m/>
    <x v="0"/>
    <s v="NYD"/>
    <x v="9"/>
    <n v="270"/>
    <n v="3336"/>
    <s v="M"/>
    <n v="2.7"/>
    <m/>
    <n v="314.18000000000006"/>
    <m/>
    <s v="1500/6000m"/>
    <m/>
    <n v="120"/>
    <m/>
    <m/>
    <m/>
    <m/>
    <s v="m"/>
    <s v="Weave is missing"/>
    <m/>
  </r>
  <r>
    <n v="327"/>
    <s v="HOVH"/>
    <s v="VS"/>
    <s v="F526VSWB0792"/>
    <s v="Trouser"/>
    <x v="10"/>
    <x v="1"/>
    <x v="44"/>
    <x v="55"/>
    <x v="70"/>
    <x v="15"/>
    <x v="1"/>
    <m/>
    <x v="0"/>
    <s v="NYD"/>
    <x v="2"/>
    <n v="296"/>
    <s v="masssimoduti -3002712"/>
    <s v="M"/>
    <n v="288"/>
    <m/>
    <n v="291"/>
    <m/>
    <n v="1500"/>
    <m/>
    <n v="80"/>
    <n v="93"/>
    <m/>
    <m/>
    <s v="Updated"/>
    <s v="m"/>
    <m/>
    <m/>
  </r>
  <r>
    <n v="328"/>
    <s v="HOVH"/>
    <s v="VS"/>
    <s v="F526VSWB0793"/>
    <s v="Trouser"/>
    <x v="10"/>
    <x v="1"/>
    <x v="44"/>
    <x v="55"/>
    <x v="70"/>
    <x v="15"/>
    <x v="1"/>
    <m/>
    <x v="0"/>
    <s v="NYD"/>
    <x v="2"/>
    <n v="296"/>
    <s v="masssimoduti -3002712"/>
    <s v="M"/>
    <n v="288"/>
    <m/>
    <n v="291"/>
    <m/>
    <n v="1500"/>
    <m/>
    <n v="80"/>
    <n v="93"/>
    <m/>
    <m/>
    <s v="Updated"/>
    <s v="m"/>
    <m/>
    <m/>
  </r>
  <r>
    <n v="329"/>
    <s v="HOVH"/>
    <s v="VS"/>
    <s v="F526VSWB0794"/>
    <s v="Trouser"/>
    <x v="10"/>
    <x v="1"/>
    <x v="44"/>
    <x v="55"/>
    <x v="70"/>
    <x v="15"/>
    <x v="1"/>
    <m/>
    <x v="0"/>
    <s v="NYD"/>
    <x v="2"/>
    <n v="296"/>
    <s v="masssimoduti -3002712"/>
    <s v="M"/>
    <n v="288"/>
    <m/>
    <n v="291"/>
    <m/>
    <n v="1500"/>
    <m/>
    <n v="80"/>
    <n v="93"/>
    <m/>
    <m/>
    <s v="Updated"/>
    <s v="m"/>
    <m/>
    <m/>
  </r>
  <r>
    <n v="330"/>
    <s v="HOVH"/>
    <s v="VS"/>
    <s v="F526VSWB0797"/>
    <s v="Trouser"/>
    <x v="10"/>
    <x v="1"/>
    <x v="6"/>
    <x v="56"/>
    <x v="71"/>
    <x v="13"/>
    <x v="7"/>
    <m/>
    <x v="0"/>
    <s v="NYD"/>
    <x v="13"/>
    <n v="255"/>
    <s v="MILKY-4061001"/>
    <s v="M"/>
    <n v="285"/>
    <m/>
    <n v="288"/>
    <m/>
    <n v="1500"/>
    <m/>
    <n v="80"/>
    <n v="93"/>
    <m/>
    <m/>
    <s v="Updated"/>
    <s v="m"/>
    <m/>
    <m/>
  </r>
  <r>
    <n v="331"/>
    <s v="HOVH"/>
    <s v="VS"/>
    <s v="F526VSWB0798"/>
    <s v="Trouser"/>
    <x v="10"/>
    <x v="1"/>
    <x v="6"/>
    <x v="56"/>
    <x v="71"/>
    <x v="13"/>
    <x v="7"/>
    <m/>
    <x v="0"/>
    <s v="NYD"/>
    <x v="13"/>
    <n v="255"/>
    <s v="MILKY-4061001"/>
    <s v="M"/>
    <n v="285"/>
    <m/>
    <n v="288"/>
    <m/>
    <n v="1500"/>
    <m/>
    <n v="80"/>
    <n v="93"/>
    <m/>
    <m/>
    <s v="Updated"/>
    <s v="m"/>
    <m/>
    <m/>
  </r>
  <r>
    <n v="332"/>
    <s v="HOVH"/>
    <s v="VD"/>
    <s v="F526VDWB0992"/>
    <s v="Trouser"/>
    <x v="10"/>
    <x v="1"/>
    <x v="45"/>
    <x v="57"/>
    <x v="72"/>
    <x v="13"/>
    <x v="1"/>
    <m/>
    <x v="0"/>
    <s v="NYD"/>
    <x v="7"/>
    <n v="245"/>
    <s v="SSPD-300 "/>
    <s v="M"/>
    <n v="235"/>
    <m/>
    <n v="238"/>
    <m/>
    <n v="1500"/>
    <m/>
    <n v="80"/>
    <n v="93"/>
    <m/>
    <m/>
    <s v="Updated"/>
    <s v="m"/>
    <m/>
    <m/>
  </r>
  <r>
    <n v="333"/>
    <s v="HOVH"/>
    <s v="VD"/>
    <s v="F526VDWB0993"/>
    <s v="Trouser"/>
    <x v="10"/>
    <x v="1"/>
    <x v="45"/>
    <x v="57"/>
    <x v="72"/>
    <x v="13"/>
    <x v="1"/>
    <m/>
    <x v="0"/>
    <s v="NYD"/>
    <x v="7"/>
    <n v="245"/>
    <s v="SSPD-300 "/>
    <s v="M"/>
    <n v="235"/>
    <m/>
    <n v="238"/>
    <m/>
    <n v="1500"/>
    <m/>
    <n v="80"/>
    <n v="93"/>
    <m/>
    <m/>
    <s v="Updated"/>
    <s v="m"/>
    <m/>
    <m/>
  </r>
  <r>
    <n v="334"/>
    <s v="HOVH"/>
    <s v="VD"/>
    <s v="F526VDWB0994"/>
    <s v="Trouser"/>
    <x v="10"/>
    <x v="1"/>
    <x v="45"/>
    <x v="57"/>
    <x v="72"/>
    <x v="13"/>
    <x v="1"/>
    <m/>
    <x v="0"/>
    <s v="NYD"/>
    <x v="7"/>
    <n v="245"/>
    <s v="SSPD-300 "/>
    <s v="M"/>
    <n v="235"/>
    <m/>
    <n v="238"/>
    <m/>
    <n v="1500"/>
    <m/>
    <n v="80"/>
    <n v="93"/>
    <m/>
    <m/>
    <s v="Updated"/>
    <s v="m"/>
    <m/>
    <m/>
  </r>
  <r>
    <n v="335"/>
    <s v="HOVH"/>
    <s v="VD"/>
    <s v="F526VDWB0995"/>
    <s v="Trouser"/>
    <x v="10"/>
    <x v="1"/>
    <x v="45"/>
    <x v="57"/>
    <x v="72"/>
    <x v="13"/>
    <x v="1"/>
    <m/>
    <x v="0"/>
    <s v="NYD"/>
    <x v="7"/>
    <n v="245"/>
    <s v="SSPD-300 "/>
    <s v="M"/>
    <n v="235"/>
    <m/>
    <n v="238"/>
    <m/>
    <n v="1500"/>
    <m/>
    <n v="80"/>
    <n v="93"/>
    <m/>
    <m/>
    <s v="Updated"/>
    <s v="m"/>
    <m/>
    <m/>
  </r>
  <r>
    <n v="336"/>
    <s v="HOVH"/>
    <s v="VD"/>
    <s v="F526VDWB0996"/>
    <s v="Trouser"/>
    <x v="10"/>
    <x v="1"/>
    <x v="45"/>
    <x v="57"/>
    <x v="72"/>
    <x v="13"/>
    <x v="1"/>
    <m/>
    <x v="0"/>
    <s v="NYD"/>
    <x v="7"/>
    <n v="245"/>
    <s v="SSPD-300 "/>
    <s v="M"/>
    <n v="235"/>
    <m/>
    <n v="238"/>
    <m/>
    <n v="1500"/>
    <m/>
    <n v="80"/>
    <n v="93"/>
    <m/>
    <m/>
    <s v="Updated"/>
    <s v="m"/>
    <m/>
    <m/>
  </r>
  <r>
    <n v="337"/>
    <s v="HOVH"/>
    <s v="VD"/>
    <s v="F526VDWB0997"/>
    <s v="Trouser"/>
    <x v="10"/>
    <x v="1"/>
    <x v="45"/>
    <x v="57"/>
    <x v="72"/>
    <x v="13"/>
    <x v="1"/>
    <m/>
    <x v="0"/>
    <s v="NYD"/>
    <x v="7"/>
    <n v="245"/>
    <s v="SSPD-300 "/>
    <s v="M"/>
    <n v="235"/>
    <m/>
    <n v="238"/>
    <m/>
    <n v="1500"/>
    <m/>
    <n v="80"/>
    <n v="93"/>
    <m/>
    <m/>
    <s v="Updated"/>
    <s v="m"/>
    <m/>
    <m/>
  </r>
  <r>
    <n v="338"/>
    <s v="HOVH"/>
    <s v="VX"/>
    <s v="F526VXWB3749"/>
    <s v="Trouser"/>
    <x v="10"/>
    <x v="1"/>
    <x v="6"/>
    <x v="58"/>
    <x v="73"/>
    <x v="1"/>
    <x v="7"/>
    <m/>
    <x v="0"/>
    <s v="NYD"/>
    <x v="2"/>
    <n v="298"/>
    <n v="3031517"/>
    <s v="M"/>
    <n v="230"/>
    <m/>
    <n v="233"/>
    <m/>
    <n v="1500"/>
    <m/>
    <n v="80"/>
    <n v="93"/>
    <m/>
    <m/>
    <s v="Updated"/>
    <s v="m"/>
    <m/>
    <m/>
  </r>
  <r>
    <n v="339"/>
    <s v="HOVH"/>
    <s v="VX"/>
    <s v="F526VXWB3750"/>
    <s v="Trouser"/>
    <x v="10"/>
    <x v="1"/>
    <x v="6"/>
    <x v="59"/>
    <x v="74"/>
    <x v="1"/>
    <x v="7"/>
    <m/>
    <x v="0"/>
    <s v="NYD"/>
    <x v="2"/>
    <n v="335"/>
    <n v="831575"/>
    <s v="M"/>
    <n v="229"/>
    <m/>
    <n v="232"/>
    <m/>
    <n v="1500"/>
    <m/>
    <n v="80"/>
    <n v="93"/>
    <m/>
    <m/>
    <s v="Updated"/>
    <s v="m"/>
    <m/>
    <m/>
  </r>
  <r>
    <n v="340"/>
    <s v="HOVH"/>
    <s v="VX"/>
    <s v="F526VXWB3751"/>
    <s v="Trouser"/>
    <x v="10"/>
    <x v="1"/>
    <x v="6"/>
    <x v="60"/>
    <x v="70"/>
    <x v="15"/>
    <x v="7"/>
    <m/>
    <x v="0"/>
    <s v="NYD"/>
    <x v="2"/>
    <n v="308"/>
    <s v="massimoduti"/>
    <s v="M"/>
    <n v="268"/>
    <m/>
    <n v="271"/>
    <m/>
    <n v="1500"/>
    <m/>
    <n v="80"/>
    <n v="93"/>
    <m/>
    <m/>
    <s v="Updated"/>
    <s v="m"/>
    <m/>
    <m/>
  </r>
  <r>
    <n v="341"/>
    <s v="HOVH"/>
    <s v="VH"/>
    <s v="F526VHSU4612"/>
    <s v="SNB"/>
    <x v="11"/>
    <x v="1"/>
    <x v="46"/>
    <x v="61"/>
    <x v="75"/>
    <x v="5"/>
    <x v="1"/>
    <m/>
    <x v="6"/>
    <s v="NYD"/>
    <x v="11"/>
    <n v="335"/>
    <s v="GR36288"/>
    <s v="M"/>
    <n v="398"/>
    <m/>
    <n v="401"/>
    <m/>
    <n v="1800"/>
    <m/>
    <n v="90"/>
    <n v="103"/>
    <m/>
    <m/>
    <s v="Updated"/>
    <s v="m"/>
    <m/>
    <m/>
  </r>
  <r>
    <n v="342"/>
    <s v="HOVH"/>
    <s v="VH"/>
    <s v="F526VHSU4613"/>
    <s v="SNB"/>
    <x v="11"/>
    <x v="1"/>
    <x v="46"/>
    <x v="61"/>
    <x v="75"/>
    <x v="5"/>
    <x v="1"/>
    <m/>
    <x v="6"/>
    <s v="NYD"/>
    <x v="11"/>
    <n v="335"/>
    <s v="GR36288"/>
    <s v="M"/>
    <n v="398"/>
    <m/>
    <n v="401"/>
    <m/>
    <n v="1800"/>
    <m/>
    <n v="90"/>
    <n v="103"/>
    <m/>
    <m/>
    <s v="Updated"/>
    <s v="m"/>
    <m/>
    <m/>
  </r>
  <r>
    <n v="343"/>
    <s v="HOVH"/>
    <s v="VH"/>
    <s v="F526VHSU4476"/>
    <s v="SNB"/>
    <x v="11"/>
    <x v="1"/>
    <x v="47"/>
    <x v="62"/>
    <x v="76"/>
    <x v="9"/>
    <x v="1"/>
    <m/>
    <x v="6"/>
    <s v="NYD"/>
    <x v="13"/>
    <n v="219"/>
    <s v="TBC"/>
    <s v="M"/>
    <n v="255"/>
    <m/>
    <n v="258"/>
    <m/>
    <n v="1800"/>
    <m/>
    <n v="90"/>
    <n v="103"/>
    <m/>
    <m/>
    <s v="Updated"/>
    <e v="#N/A"/>
    <m/>
    <m/>
  </r>
  <r>
    <n v="344"/>
    <s v="HOVH"/>
    <s v="VH"/>
    <s v="F526VHSU4478"/>
    <s v="SNB"/>
    <x v="11"/>
    <x v="1"/>
    <x v="47"/>
    <x v="62"/>
    <x v="76"/>
    <x v="9"/>
    <x v="1"/>
    <m/>
    <x v="6"/>
    <s v="NYD"/>
    <x v="13"/>
    <n v="219"/>
    <s v="TBC"/>
    <s v="M"/>
    <n v="255"/>
    <m/>
    <n v="258"/>
    <m/>
    <n v="1800"/>
    <m/>
    <n v="90"/>
    <n v="103"/>
    <m/>
    <m/>
    <s v="Updated"/>
    <e v="#N/A"/>
    <m/>
    <m/>
  </r>
  <r>
    <n v="345"/>
    <s v="HOVH"/>
    <s v="VH"/>
    <s v="F526VHSU4505"/>
    <s v="SNB"/>
    <x v="11"/>
    <x v="1"/>
    <x v="48"/>
    <x v="63"/>
    <x v="77"/>
    <x v="4"/>
    <x v="4"/>
    <m/>
    <x v="6"/>
    <s v="NYD"/>
    <x v="7"/>
    <n v="214"/>
    <s v="GR36287"/>
    <s v="M"/>
    <n v="265"/>
    <m/>
    <n v="268"/>
    <m/>
    <n v="1800"/>
    <m/>
    <n v="90"/>
    <n v="103"/>
    <m/>
    <m/>
    <s v="Updated"/>
    <s v="m"/>
    <m/>
    <m/>
  </r>
  <r>
    <n v="346"/>
    <s v="HOVH"/>
    <s v="VH"/>
    <s v="F526VHSU4506"/>
    <s v="SNB"/>
    <x v="11"/>
    <x v="1"/>
    <x v="48"/>
    <x v="63"/>
    <x v="77"/>
    <x v="4"/>
    <x v="4"/>
    <m/>
    <x v="6"/>
    <s v="NYD"/>
    <x v="7"/>
    <n v="214"/>
    <s v="TBC"/>
    <s v="M"/>
    <n v="265"/>
    <m/>
    <n v="268"/>
    <m/>
    <n v="1800"/>
    <m/>
    <n v="90"/>
    <n v="103"/>
    <m/>
    <m/>
    <s v="Updated"/>
    <s v="m"/>
    <m/>
    <m/>
  </r>
  <r>
    <n v="347"/>
    <s v="HOVH"/>
    <s v="VH"/>
    <s v="F526VHSU4517"/>
    <s v="SNB"/>
    <x v="11"/>
    <x v="1"/>
    <x v="48"/>
    <x v="63"/>
    <x v="77"/>
    <x v="4"/>
    <x v="4"/>
    <m/>
    <x v="6"/>
    <s v="NYD"/>
    <x v="7"/>
    <n v="214"/>
    <s v="GR36283"/>
    <s v="M"/>
    <n v="265"/>
    <m/>
    <n v="268"/>
    <m/>
    <n v="1800"/>
    <m/>
    <n v="90"/>
    <n v="103"/>
    <m/>
    <m/>
    <s v="Updated"/>
    <s v="m"/>
    <m/>
    <m/>
  </r>
  <r>
    <n v="348"/>
    <s v="HOVH"/>
    <s v="VH"/>
    <s v="F526VHSU4518"/>
    <s v="SNB"/>
    <x v="11"/>
    <x v="1"/>
    <x v="48"/>
    <x v="63"/>
    <x v="77"/>
    <x v="4"/>
    <x v="4"/>
    <m/>
    <x v="6"/>
    <s v="NYD"/>
    <x v="7"/>
    <n v="214"/>
    <s v="GR36282"/>
    <s v="M"/>
    <n v="265"/>
    <m/>
    <n v="268"/>
    <m/>
    <n v="1800"/>
    <m/>
    <n v="90"/>
    <n v="103"/>
    <m/>
    <m/>
    <s v="Updated"/>
    <s v="m"/>
    <m/>
    <m/>
  </r>
  <r>
    <n v="349"/>
    <s v="HOVH"/>
    <s v="VH"/>
    <s v="F526VHSU4522"/>
    <s v="SNB"/>
    <x v="11"/>
    <x v="1"/>
    <x v="48"/>
    <x v="63"/>
    <x v="77"/>
    <x v="4"/>
    <x v="4"/>
    <m/>
    <x v="6"/>
    <s v="NYD"/>
    <x v="7"/>
    <n v="214"/>
    <n v="700845"/>
    <s v="M"/>
    <n v="265"/>
    <m/>
    <n v="268"/>
    <m/>
    <n v="1800"/>
    <m/>
    <n v="90"/>
    <n v="103"/>
    <m/>
    <m/>
    <s v="Updated"/>
    <s v="m"/>
    <m/>
    <m/>
  </r>
  <r>
    <n v="350"/>
    <s v="HOVH"/>
    <s v="VH"/>
    <s v="F526VHSU4523"/>
    <s v="SNB"/>
    <x v="11"/>
    <x v="1"/>
    <x v="48"/>
    <x v="63"/>
    <x v="77"/>
    <x v="4"/>
    <x v="4"/>
    <m/>
    <x v="6"/>
    <s v="NYD"/>
    <x v="7"/>
    <n v="214"/>
    <n v="700845"/>
    <s v="M"/>
    <n v="265"/>
    <m/>
    <n v="268"/>
    <m/>
    <n v="1800"/>
    <m/>
    <n v="90"/>
    <n v="103"/>
    <m/>
    <m/>
    <s v="Updated"/>
    <s v="m"/>
    <m/>
    <m/>
  </r>
  <r>
    <n v="351"/>
    <s v="HOVH"/>
    <s v="VH"/>
    <s v="F526VHSU4524"/>
    <s v="SNB"/>
    <x v="11"/>
    <x v="1"/>
    <x v="48"/>
    <x v="63"/>
    <x v="77"/>
    <x v="4"/>
    <x v="4"/>
    <m/>
    <x v="6"/>
    <s v="NYD"/>
    <x v="7"/>
    <n v="214"/>
    <s v="TBC"/>
    <s v="M"/>
    <n v="265"/>
    <m/>
    <n v="268"/>
    <m/>
    <n v="1800"/>
    <m/>
    <n v="90"/>
    <n v="103"/>
    <m/>
    <m/>
    <s v="Updated"/>
    <s v="m"/>
    <m/>
    <m/>
  </r>
  <r>
    <n v="352"/>
    <s v="HOVH"/>
    <s v="VH"/>
    <s v="F526VHWB1978"/>
    <s v="Trouser"/>
    <x v="11"/>
    <x v="1"/>
    <x v="48"/>
    <x v="63"/>
    <x v="77"/>
    <x v="4"/>
    <x v="4"/>
    <m/>
    <x v="6"/>
    <s v="NYD"/>
    <x v="7"/>
    <n v="214"/>
    <s v="TBC"/>
    <s v="M"/>
    <n v="265"/>
    <m/>
    <n v="268"/>
    <m/>
    <n v="1800"/>
    <m/>
    <n v="90"/>
    <n v="103"/>
    <m/>
    <m/>
    <s v="Updated"/>
    <s v="m"/>
    <m/>
    <m/>
  </r>
  <r>
    <n v="353"/>
    <s v="HOVH"/>
    <s v="VH"/>
    <s v="F526VHWB0922"/>
    <s v="Trouser"/>
    <x v="11"/>
    <x v="1"/>
    <x v="49"/>
    <x v="64"/>
    <x v="78"/>
    <x v="5"/>
    <x v="1"/>
    <m/>
    <x v="6"/>
    <s v="NYD"/>
    <x v="7"/>
    <n v="225"/>
    <s v="TBC"/>
    <s v="M"/>
    <n v="199"/>
    <m/>
    <n v="202"/>
    <m/>
    <n v="1800"/>
    <m/>
    <n v="90"/>
    <n v="103"/>
    <m/>
    <m/>
    <s v="Updated"/>
    <s v="m"/>
    <m/>
    <m/>
  </r>
  <r>
    <n v="354"/>
    <s v="HOVH"/>
    <s v="VH"/>
    <s v="F526VHWB0923"/>
    <s v="Trouser"/>
    <x v="11"/>
    <x v="1"/>
    <x v="50"/>
    <x v="65"/>
    <x v="79"/>
    <x v="9"/>
    <x v="1"/>
    <m/>
    <x v="6"/>
    <s v="NYD"/>
    <x v="14"/>
    <n v="220"/>
    <s v="TBC"/>
    <s v="M"/>
    <n v="185"/>
    <m/>
    <n v="188"/>
    <m/>
    <n v="1800"/>
    <m/>
    <n v="90"/>
    <n v="103"/>
    <m/>
    <m/>
    <s v="Updated"/>
    <s v="m"/>
    <m/>
    <m/>
  </r>
  <r>
    <n v="355"/>
    <s v="HOVH"/>
    <s v="VH"/>
    <s v="F526VHWB0924"/>
    <s v="Trouser"/>
    <x v="11"/>
    <x v="1"/>
    <x v="20"/>
    <x v="66"/>
    <x v="80"/>
    <x v="5"/>
    <x v="1"/>
    <m/>
    <x v="6"/>
    <s v="NYD"/>
    <x v="7"/>
    <n v="202"/>
    <s v="TBC"/>
    <s v="M"/>
    <n v="280"/>
    <m/>
    <n v="283"/>
    <m/>
    <n v="1800"/>
    <m/>
    <n v="90"/>
    <n v="103"/>
    <m/>
    <m/>
    <s v="Updated"/>
    <s v="m"/>
    <m/>
    <m/>
  </r>
  <r>
    <n v="356"/>
    <s v="HOVH"/>
    <s v="VH"/>
    <s v="F526VHWB0925"/>
    <s v="Trouser"/>
    <x v="11"/>
    <x v="1"/>
    <x v="50"/>
    <x v="65"/>
    <x v="79"/>
    <x v="9"/>
    <x v="1"/>
    <m/>
    <x v="6"/>
    <s v="NYD"/>
    <x v="14"/>
    <n v="220"/>
    <s v="TBC"/>
    <s v="M"/>
    <n v="185"/>
    <m/>
    <n v="188"/>
    <m/>
    <n v="1800"/>
    <m/>
    <n v="90"/>
    <n v="103"/>
    <m/>
    <m/>
    <s v="Updated"/>
    <s v="m"/>
    <m/>
    <m/>
  </r>
  <r>
    <n v="357"/>
    <s v="HOVH"/>
    <s v="VH"/>
    <s v="F526VHWB0926"/>
    <s v="Trouser"/>
    <x v="11"/>
    <x v="1"/>
    <x v="50"/>
    <x v="65"/>
    <x v="79"/>
    <x v="9"/>
    <x v="1"/>
    <m/>
    <x v="6"/>
    <s v="NYD"/>
    <x v="14"/>
    <n v="220"/>
    <s v="TBC"/>
    <s v="M"/>
    <n v="185"/>
    <m/>
    <n v="188"/>
    <m/>
    <n v="1800"/>
    <m/>
    <n v="90"/>
    <n v="103"/>
    <m/>
    <m/>
    <s v="Updated"/>
    <s v="m"/>
    <m/>
    <m/>
  </r>
  <r>
    <n v="358"/>
    <s v="HOVH"/>
    <s v="VD"/>
    <s v="F526VDWB0978"/>
    <s v="Trouser"/>
    <x v="11"/>
    <x v="1"/>
    <x v="20"/>
    <x v="66"/>
    <x v="81"/>
    <x v="4"/>
    <x v="1"/>
    <m/>
    <x v="6"/>
    <s v="NYD"/>
    <x v="7"/>
    <n v="278"/>
    <s v="TBC"/>
    <s v="M"/>
    <n v="260"/>
    <m/>
    <n v="263"/>
    <m/>
    <n v="1800"/>
    <m/>
    <n v="90"/>
    <n v="103"/>
    <m/>
    <m/>
    <s v="Updated"/>
    <s v="m"/>
    <m/>
    <m/>
  </r>
  <r>
    <n v="359"/>
    <s v="HOVH"/>
    <s v="VD"/>
    <s v="F526VDWB0981"/>
    <s v="Trouser"/>
    <x v="11"/>
    <x v="1"/>
    <x v="20"/>
    <x v="66"/>
    <x v="81"/>
    <x v="4"/>
    <x v="1"/>
    <m/>
    <x v="6"/>
    <s v="NYD"/>
    <x v="7"/>
    <n v="278"/>
    <s v="TBC"/>
    <s v="M"/>
    <n v="260"/>
    <m/>
    <n v="263"/>
    <m/>
    <n v="1800"/>
    <m/>
    <n v="90"/>
    <n v="103"/>
    <m/>
    <m/>
    <s v="Updated"/>
    <s v="m"/>
    <m/>
    <m/>
  </r>
  <r>
    <n v="360"/>
    <s v="HOVH"/>
    <s v="VD"/>
    <s v="F526VDWB0998"/>
    <s v="Trouser"/>
    <x v="11"/>
    <x v="1"/>
    <x v="51"/>
    <x v="67"/>
    <x v="82"/>
    <x v="9"/>
    <x v="1"/>
    <m/>
    <x v="6"/>
    <s v="NYD"/>
    <x v="14"/>
    <n v="236"/>
    <s v="TBC"/>
    <s v="M"/>
    <n v="315"/>
    <m/>
    <n v="318"/>
    <m/>
    <n v="1800"/>
    <m/>
    <n v="90"/>
    <n v="103"/>
    <m/>
    <m/>
    <s v="Updated"/>
    <s v="m"/>
    <m/>
    <m/>
  </r>
  <r>
    <n v="361"/>
    <s v="HOVH"/>
    <s v="VD"/>
    <s v="F526VDWB0999"/>
    <s v="Trouser"/>
    <x v="11"/>
    <x v="1"/>
    <x v="51"/>
    <x v="67"/>
    <x v="82"/>
    <x v="9"/>
    <x v="1"/>
    <m/>
    <x v="6"/>
    <s v="NYD"/>
    <x v="14"/>
    <n v="236"/>
    <s v="GR67468"/>
    <s v="M"/>
    <n v="315"/>
    <m/>
    <n v="318"/>
    <m/>
    <n v="1800"/>
    <m/>
    <n v="90"/>
    <n v="103"/>
    <m/>
    <m/>
    <s v="Updated"/>
    <s v="m"/>
    <m/>
    <m/>
  </r>
  <r>
    <n v="362"/>
    <s v="HOVH"/>
    <s v="VD"/>
    <s v="F526VDWB1000"/>
    <s v="Trouser"/>
    <x v="11"/>
    <x v="1"/>
    <x v="51"/>
    <x v="67"/>
    <x v="82"/>
    <x v="9"/>
    <x v="1"/>
    <m/>
    <x v="6"/>
    <s v="NYD"/>
    <x v="14"/>
    <n v="236"/>
    <s v="GR67469"/>
    <s v="M"/>
    <n v="315"/>
    <m/>
    <n v="318"/>
    <m/>
    <n v="1800"/>
    <m/>
    <n v="90"/>
    <n v="103"/>
    <m/>
    <m/>
    <s v="Updated"/>
    <s v="m"/>
    <m/>
    <m/>
  </r>
  <r>
    <n v="363"/>
    <s v="HOVH"/>
    <s v="VD"/>
    <s v="F526VDWB1001"/>
    <s v="Trouser"/>
    <x v="11"/>
    <x v="1"/>
    <x v="51"/>
    <x v="67"/>
    <x v="82"/>
    <x v="9"/>
    <x v="1"/>
    <m/>
    <x v="6"/>
    <s v="NYD"/>
    <x v="14"/>
    <n v="236"/>
    <s v="GR67479"/>
    <s v="M"/>
    <n v="315"/>
    <m/>
    <n v="318"/>
    <m/>
    <n v="1800"/>
    <m/>
    <n v="90"/>
    <n v="103"/>
    <m/>
    <m/>
    <s v="Updated"/>
    <s v="m"/>
    <m/>
    <m/>
  </r>
  <r>
    <n v="364"/>
    <s v="HOVH"/>
    <s v="VD"/>
    <s v="F526VDWB1002"/>
    <s v="Trouser"/>
    <x v="11"/>
    <x v="1"/>
    <x v="51"/>
    <x v="67"/>
    <x v="82"/>
    <x v="9"/>
    <x v="1"/>
    <m/>
    <x v="6"/>
    <s v="NYD"/>
    <x v="14"/>
    <n v="236"/>
    <s v="GR67466"/>
    <s v="M"/>
    <n v="315"/>
    <m/>
    <n v="318"/>
    <m/>
    <n v="1800"/>
    <m/>
    <n v="90"/>
    <n v="103"/>
    <m/>
    <m/>
    <s v="Updated"/>
    <s v="m"/>
    <m/>
    <m/>
  </r>
  <r>
    <n v="365"/>
    <s v="HOVH"/>
    <s v="VD"/>
    <s v="F526VDWB1035"/>
    <s v="Trouser"/>
    <x v="11"/>
    <x v="1"/>
    <x v="50"/>
    <x v="65"/>
    <x v="79"/>
    <x v="9"/>
    <x v="1"/>
    <m/>
    <x v="6"/>
    <s v="NYD"/>
    <x v="14"/>
    <n v="220"/>
    <s v="GR67525"/>
    <s v="M"/>
    <n v="185"/>
    <m/>
    <n v="188"/>
    <m/>
    <n v="1800"/>
    <m/>
    <n v="90"/>
    <n v="103"/>
    <m/>
    <m/>
    <s v="Updated"/>
    <s v="m"/>
    <m/>
    <m/>
  </r>
  <r>
    <n v="366"/>
    <s v="HOVH"/>
    <s v="VD"/>
    <s v="F526VDWB1037"/>
    <s v="Trouser"/>
    <x v="11"/>
    <x v="1"/>
    <x v="50"/>
    <x v="65"/>
    <x v="79"/>
    <x v="9"/>
    <x v="1"/>
    <m/>
    <x v="6"/>
    <s v="NYD"/>
    <x v="14"/>
    <n v="220"/>
    <s v="GR67527"/>
    <s v="M"/>
    <n v="185"/>
    <m/>
    <n v="188"/>
    <m/>
    <n v="1800"/>
    <m/>
    <n v="90"/>
    <n v="103"/>
    <m/>
    <m/>
    <s v="Updated"/>
    <s v="m"/>
    <m/>
    <m/>
  </r>
  <r>
    <n v="367"/>
    <s v="HOVH"/>
    <s v="VH"/>
    <s v="F526VHWB1972"/>
    <s v="Trouser"/>
    <x v="11"/>
    <x v="1"/>
    <x v="48"/>
    <x v="63"/>
    <x v="77"/>
    <x v="4"/>
    <x v="4"/>
    <m/>
    <x v="6"/>
    <s v="NYD"/>
    <x v="7"/>
    <n v="214"/>
    <s v="GR36270"/>
    <s v="M"/>
    <n v="270"/>
    <m/>
    <n v="273"/>
    <m/>
    <n v="1800"/>
    <m/>
    <n v="90"/>
    <n v="103"/>
    <m/>
    <m/>
    <s v="Updated"/>
    <s v="m"/>
    <m/>
    <m/>
  </r>
  <r>
    <n v="368"/>
    <s v="HOVH"/>
    <s v="VH"/>
    <s v="F526VHWB1973"/>
    <s v="Trouser"/>
    <x v="11"/>
    <x v="1"/>
    <x v="48"/>
    <x v="63"/>
    <x v="77"/>
    <x v="4"/>
    <x v="4"/>
    <m/>
    <x v="6"/>
    <s v="NYD"/>
    <x v="7"/>
    <n v="214"/>
    <s v="GR36271"/>
    <s v="M"/>
    <n v="270"/>
    <m/>
    <n v="273"/>
    <m/>
    <n v="1800"/>
    <m/>
    <n v="90"/>
    <n v="103"/>
    <m/>
    <m/>
    <s v="Updated"/>
    <s v="m"/>
    <m/>
    <m/>
  </r>
  <r>
    <n v="369"/>
    <s v="HOVH"/>
    <s v="VH"/>
    <s v="F526VHWB1974"/>
    <s v="Trouser"/>
    <x v="11"/>
    <x v="1"/>
    <x v="48"/>
    <x v="63"/>
    <x v="77"/>
    <x v="4"/>
    <x v="4"/>
    <m/>
    <x v="6"/>
    <s v="NYD"/>
    <x v="7"/>
    <n v="214"/>
    <s v="GR36272"/>
    <s v="M"/>
    <n v="270"/>
    <m/>
    <n v="273"/>
    <m/>
    <n v="1800"/>
    <m/>
    <n v="90"/>
    <n v="103"/>
    <m/>
    <m/>
    <s v="Updated"/>
    <s v="m"/>
    <m/>
    <m/>
  </r>
  <r>
    <n v="370"/>
    <s v="HOVH"/>
    <s v="VH"/>
    <s v="F526VHWB1975"/>
    <s v="Trouser"/>
    <x v="11"/>
    <x v="1"/>
    <x v="48"/>
    <x v="63"/>
    <x v="77"/>
    <x v="4"/>
    <x v="4"/>
    <m/>
    <x v="6"/>
    <s v="NYD"/>
    <x v="7"/>
    <n v="214"/>
    <s v="GR36272"/>
    <s v="M"/>
    <n v="270"/>
    <m/>
    <n v="273"/>
    <m/>
    <n v="1800"/>
    <m/>
    <n v="90"/>
    <n v="103"/>
    <m/>
    <m/>
    <s v="Updated"/>
    <s v="m"/>
    <m/>
    <m/>
  </r>
  <r>
    <n v="371"/>
    <s v="HOVH"/>
    <s v="VH"/>
    <s v="F526VHWB1976"/>
    <s v="Trouser"/>
    <x v="11"/>
    <x v="1"/>
    <x v="48"/>
    <x v="63"/>
    <x v="77"/>
    <x v="4"/>
    <x v="4"/>
    <m/>
    <x v="6"/>
    <s v="NYD"/>
    <x v="7"/>
    <n v="214"/>
    <s v="GR36268"/>
    <s v="M"/>
    <n v="270"/>
    <m/>
    <n v="273"/>
    <m/>
    <n v="1800"/>
    <m/>
    <n v="90"/>
    <n v="103"/>
    <m/>
    <m/>
    <s v="Updated"/>
    <s v="m"/>
    <m/>
    <m/>
  </r>
  <r>
    <n v="372"/>
    <s v="HOVH"/>
    <s v="VH"/>
    <s v="F526VHWB1977"/>
    <s v="Trouser"/>
    <x v="11"/>
    <x v="1"/>
    <x v="48"/>
    <x v="63"/>
    <x v="77"/>
    <x v="4"/>
    <x v="4"/>
    <m/>
    <x v="6"/>
    <s v="NYD"/>
    <x v="7"/>
    <n v="214"/>
    <s v="GR36268"/>
    <s v="M"/>
    <n v="270"/>
    <m/>
    <n v="273"/>
    <m/>
    <n v="1800"/>
    <m/>
    <n v="90"/>
    <n v="103"/>
    <m/>
    <m/>
    <s v="Updated"/>
    <s v="m"/>
    <m/>
    <m/>
  </r>
  <r>
    <n v="373"/>
    <s v="HOVH"/>
    <s v="VH"/>
    <s v="F526VHWB1979"/>
    <s v="Trouser"/>
    <x v="11"/>
    <x v="1"/>
    <x v="48"/>
    <x v="63"/>
    <x v="77"/>
    <x v="4"/>
    <x v="4"/>
    <m/>
    <x v="6"/>
    <s v="NYD"/>
    <x v="7"/>
    <n v="214"/>
    <s v="GR36268"/>
    <s v="M"/>
    <n v="270"/>
    <m/>
    <n v="273"/>
    <m/>
    <n v="1800"/>
    <m/>
    <n v="90"/>
    <n v="103"/>
    <m/>
    <m/>
    <s v="Updated"/>
    <s v="m"/>
    <m/>
    <m/>
  </r>
  <r>
    <n v="374"/>
    <s v="HOVH"/>
    <s v="VH"/>
    <s v="F526VHWB1980"/>
    <s v="Trouser"/>
    <x v="11"/>
    <x v="1"/>
    <x v="48"/>
    <x v="63"/>
    <x v="77"/>
    <x v="4"/>
    <x v="4"/>
    <m/>
    <x v="6"/>
    <s v="NYD"/>
    <x v="7"/>
    <n v="214"/>
    <s v="GR36324"/>
    <s v="M"/>
    <n v="270"/>
    <m/>
    <n v="273"/>
    <m/>
    <n v="1800"/>
    <m/>
    <n v="90"/>
    <n v="103"/>
    <m/>
    <m/>
    <s v="Updated"/>
    <s v="m"/>
    <m/>
    <m/>
  </r>
  <r>
    <n v="375"/>
    <s v="HOVH"/>
    <s v="VD"/>
    <s v="F526VDSU1884"/>
    <s v="SNB"/>
    <x v="11"/>
    <x v="1"/>
    <x v="52"/>
    <x v="68"/>
    <x v="83"/>
    <x v="5"/>
    <x v="1"/>
    <m/>
    <x v="6"/>
    <s v="NYD"/>
    <x v="11"/>
    <n v="212"/>
    <s v="GR36285"/>
    <s v="M"/>
    <n v="280"/>
    <m/>
    <n v="283"/>
    <m/>
    <n v="1800"/>
    <m/>
    <n v="90"/>
    <n v="103"/>
    <m/>
    <m/>
    <s v="Map"/>
    <s v="m"/>
    <m/>
    <m/>
  </r>
  <r>
    <n v="376"/>
    <s v="HOVH"/>
    <s v="VD"/>
    <s v="F526VDSU1885"/>
    <s v="SNB"/>
    <x v="11"/>
    <x v="1"/>
    <x v="52"/>
    <x v="68"/>
    <x v="83"/>
    <x v="5"/>
    <x v="1"/>
    <m/>
    <x v="6"/>
    <s v="NYD"/>
    <x v="11"/>
    <n v="212"/>
    <s v="GR67528"/>
    <s v="M"/>
    <n v="280"/>
    <m/>
    <n v="283"/>
    <m/>
    <n v="1800"/>
    <m/>
    <n v="90"/>
    <n v="103"/>
    <m/>
    <m/>
    <s v="Map"/>
    <s v="m"/>
    <m/>
    <m/>
  </r>
  <r>
    <n v="377"/>
    <s v="HOVH"/>
    <s v="VD"/>
    <s v="F526VDSU1886"/>
    <s v="SNB"/>
    <x v="11"/>
    <x v="1"/>
    <x v="52"/>
    <x v="68"/>
    <x v="83"/>
    <x v="5"/>
    <x v="1"/>
    <m/>
    <x v="6"/>
    <s v="NYD"/>
    <x v="11"/>
    <n v="212"/>
    <s v="GR36284"/>
    <s v="M"/>
    <n v="280"/>
    <m/>
    <n v="283"/>
    <m/>
    <n v="1800"/>
    <m/>
    <n v="90"/>
    <n v="103"/>
    <m/>
    <m/>
    <s v="Map"/>
    <s v="m"/>
    <m/>
    <m/>
  </r>
  <r>
    <n v="378"/>
    <s v="HOVH"/>
    <s v="VH"/>
    <s v="F526VHSU4507"/>
    <s v="SNB"/>
    <x v="11"/>
    <x v="1"/>
    <x v="48"/>
    <x v="63"/>
    <x v="77"/>
    <x v="4"/>
    <x v="4"/>
    <m/>
    <x v="6"/>
    <s v="NYD"/>
    <x v="7"/>
    <n v="214"/>
    <s v="GR36290"/>
    <s v="M"/>
    <n v="270"/>
    <m/>
    <n v="273"/>
    <m/>
    <n v="1800"/>
    <m/>
    <n v="90"/>
    <n v="103"/>
    <m/>
    <m/>
    <s v="Updated"/>
    <s v="m"/>
    <m/>
    <m/>
  </r>
  <r>
    <n v="379"/>
    <s v="HOVH"/>
    <s v="VH"/>
    <s v="F526VHSU4508"/>
    <s v="SNB"/>
    <x v="11"/>
    <x v="1"/>
    <x v="48"/>
    <x v="63"/>
    <x v="77"/>
    <x v="4"/>
    <x v="4"/>
    <m/>
    <x v="6"/>
    <s v="NYD"/>
    <x v="7"/>
    <n v="214"/>
    <s v="GR36290"/>
    <s v="M"/>
    <n v="270"/>
    <m/>
    <n v="273"/>
    <m/>
    <n v="1800"/>
    <m/>
    <n v="90"/>
    <n v="103"/>
    <m/>
    <m/>
    <s v="Updated"/>
    <s v="m"/>
    <m/>
    <m/>
  </r>
  <r>
    <n v="380"/>
    <s v="HOVH"/>
    <s v="VD"/>
    <s v="F526VDWB0976"/>
    <s v="Trouser"/>
    <x v="11"/>
    <x v="1"/>
    <x v="20"/>
    <x v="66"/>
    <x v="81"/>
    <x v="5"/>
    <x v="1"/>
    <m/>
    <x v="6"/>
    <s v="NYD"/>
    <x v="2"/>
    <n v="272"/>
    <s v="GR67596"/>
    <s v="M"/>
    <n v="260"/>
    <m/>
    <n v="263"/>
    <m/>
    <n v="1800"/>
    <m/>
    <n v="90"/>
    <n v="103"/>
    <m/>
    <m/>
    <s v="Updated"/>
    <s v="m"/>
    <m/>
    <m/>
  </r>
  <r>
    <n v="381"/>
    <s v="HOVH"/>
    <s v="VD"/>
    <s v="F526VDWB0977"/>
    <s v="Trouser"/>
    <x v="11"/>
    <x v="1"/>
    <x v="20"/>
    <x v="66"/>
    <x v="84"/>
    <x v="4"/>
    <x v="1"/>
    <m/>
    <x v="6"/>
    <s v="NYD"/>
    <x v="14"/>
    <n v="287"/>
    <s v="TBC"/>
    <s v="M"/>
    <n v="260"/>
    <m/>
    <n v="263"/>
    <m/>
    <n v="1800"/>
    <m/>
    <n v="90"/>
    <n v="103"/>
    <m/>
    <m/>
    <s v="Updated"/>
    <s v="m"/>
    <m/>
    <m/>
  </r>
  <r>
    <n v="382"/>
    <s v="HOVH"/>
    <s v="VD"/>
    <s v="F526VDWB1036"/>
    <s v="Trouser"/>
    <x v="11"/>
    <x v="1"/>
    <x v="50"/>
    <x v="65"/>
    <x v="79"/>
    <x v="9"/>
    <x v="1"/>
    <m/>
    <x v="6"/>
    <s v="NYD"/>
    <x v="14"/>
    <n v="220"/>
    <s v="GR67526"/>
    <s v="M"/>
    <n v="185"/>
    <m/>
    <n v="188"/>
    <m/>
    <n v="1800"/>
    <m/>
    <n v="90"/>
    <n v="103"/>
    <m/>
    <m/>
    <s v="Updated"/>
    <s v="m"/>
    <m/>
    <m/>
  </r>
  <r>
    <n v="383"/>
    <s v="HOVH"/>
    <s v="VS"/>
    <s v="F526VSWB0799"/>
    <s v="Trouser"/>
    <x v="12"/>
    <x v="0"/>
    <x v="53"/>
    <x v="69"/>
    <x v="52"/>
    <x v="9"/>
    <x v="1"/>
    <s v="CHOCOLATE"/>
    <x v="0"/>
    <s v="NYD"/>
    <x v="3"/>
    <n v="230"/>
    <s v="RD530"/>
    <s v="KG "/>
    <n v="2.8"/>
    <n v="8.1199999999999992"/>
    <m/>
    <n v="953.42399999999998"/>
    <m/>
    <m/>
    <n v="120"/>
    <m/>
    <m/>
    <m/>
    <s v="Updated"/>
    <s v="kg"/>
    <m/>
    <m/>
  </r>
  <r>
    <n v="384"/>
    <s v="HOVH"/>
    <s v="VS"/>
    <s v="F526VSWB0800"/>
    <s v="Trouser"/>
    <x v="12"/>
    <x v="0"/>
    <x v="53"/>
    <x v="69"/>
    <x v="52"/>
    <x v="9"/>
    <x v="1"/>
    <s v="BLACK"/>
    <x v="0"/>
    <s v="NYD"/>
    <x v="3"/>
    <n v="230"/>
    <s v="RD530"/>
    <s v="KG "/>
    <n v="2.8"/>
    <n v="8.1199999999999992"/>
    <m/>
    <n v="953.42399999999998"/>
    <m/>
    <m/>
    <n v="120"/>
    <m/>
    <m/>
    <m/>
    <s v="Updated"/>
    <s v="kg"/>
    <m/>
    <m/>
  </r>
  <r>
    <n v="385"/>
    <s v="HOVH"/>
    <s v="VS"/>
    <s v="F526VSWB0801"/>
    <s v="Trouser"/>
    <x v="12"/>
    <x v="0"/>
    <x v="53"/>
    <x v="69"/>
    <x v="52"/>
    <x v="9"/>
    <x v="1"/>
    <s v="NAVY"/>
    <x v="0"/>
    <s v="NYD"/>
    <x v="3"/>
    <n v="230"/>
    <s v="RD530"/>
    <s v="KG "/>
    <n v="2.8"/>
    <n v="8.1199999999999992"/>
    <m/>
    <n v="953.42399999999998"/>
    <m/>
    <m/>
    <n v="120"/>
    <m/>
    <m/>
    <m/>
    <s v="Updated"/>
    <s v="kg"/>
    <m/>
    <m/>
  </r>
  <r>
    <n v="386"/>
    <s v="HOVH"/>
    <s v="VS"/>
    <s v="F526VSWB0814"/>
    <s v="Trouser"/>
    <x v="12"/>
    <x v="0"/>
    <x v="53"/>
    <x v="69"/>
    <x v="52"/>
    <x v="9"/>
    <x v="1"/>
    <s v="BROWN"/>
    <x v="8"/>
    <s v="NYD"/>
    <x v="3"/>
    <n v="230"/>
    <s v="RD530 print"/>
    <s v="KG "/>
    <m/>
    <n v="8.1999999999999993"/>
    <m/>
    <n v="962.63999999999987"/>
    <m/>
    <m/>
    <n v="120"/>
    <m/>
    <m/>
    <m/>
    <s v="Updated"/>
    <s v="kg"/>
    <m/>
    <m/>
  </r>
  <r>
    <n v="387"/>
    <s v="HOVH"/>
    <s v="VS"/>
    <s v="F526VSWB0815"/>
    <s v="Trouser"/>
    <x v="12"/>
    <x v="0"/>
    <x v="53"/>
    <x v="69"/>
    <x v="52"/>
    <x v="9"/>
    <x v="1"/>
    <s v="Beige"/>
    <x v="8"/>
    <s v="NYD"/>
    <x v="3"/>
    <n v="230"/>
    <s v="RD530 print"/>
    <s v="KG "/>
    <m/>
    <n v="8.1999999999999993"/>
    <m/>
    <n v="962.63999999999987"/>
    <m/>
    <m/>
    <n v="120"/>
    <m/>
    <m/>
    <m/>
    <s v="Updated"/>
    <s v="kg"/>
    <m/>
    <m/>
  </r>
  <r>
    <n v="388"/>
    <s v="HOVH"/>
    <s v="VS"/>
    <s v="F526VSWB0816"/>
    <s v="Trouser"/>
    <x v="12"/>
    <x v="0"/>
    <x v="53"/>
    <x v="69"/>
    <x v="52"/>
    <x v="9"/>
    <x v="1"/>
    <s v="LIGHT BLUE"/>
    <x v="8"/>
    <s v="NYD"/>
    <x v="3"/>
    <n v="230"/>
    <s v="RD530 print"/>
    <s v="KG "/>
    <m/>
    <n v="8.1999999999999993"/>
    <m/>
    <n v="962.63999999999987"/>
    <m/>
    <m/>
    <n v="120"/>
    <m/>
    <m/>
    <m/>
    <s v="Updated"/>
    <s v="kg"/>
    <m/>
    <m/>
  </r>
  <r>
    <n v="389"/>
    <s v="HOVH"/>
    <s v="VS"/>
    <s v="F526VSWB0817"/>
    <s v="Trouser"/>
    <x v="12"/>
    <x v="0"/>
    <x v="53"/>
    <x v="69"/>
    <x v="52"/>
    <x v="9"/>
    <x v="1"/>
    <s v="LIGHT KHAKI"/>
    <x v="8"/>
    <s v="NYD"/>
    <x v="3"/>
    <n v="230"/>
    <s v="RD530 print"/>
    <s v="KG "/>
    <m/>
    <n v="8.1999999999999993"/>
    <m/>
    <n v="962.63999999999987"/>
    <m/>
    <m/>
    <n v="120"/>
    <m/>
    <m/>
    <m/>
    <s v="Updated"/>
    <s v="kg"/>
    <m/>
    <m/>
  </r>
  <r>
    <n v="390"/>
    <s v="HOVH"/>
    <s v="VS"/>
    <s v="F526VSWB0818"/>
    <s v="Trouser"/>
    <x v="12"/>
    <x v="0"/>
    <x v="53"/>
    <x v="69"/>
    <x v="52"/>
    <x v="9"/>
    <x v="1"/>
    <s v="MEDIUM GREY"/>
    <x v="8"/>
    <s v="NYD"/>
    <x v="3"/>
    <n v="230"/>
    <s v="RD530 print"/>
    <s v="KG "/>
    <m/>
    <n v="8.1999999999999993"/>
    <m/>
    <n v="962.63999999999987"/>
    <m/>
    <m/>
    <n v="120"/>
    <m/>
    <m/>
    <m/>
    <s v="Updated"/>
    <s v="kg"/>
    <m/>
    <m/>
  </r>
  <r>
    <n v="391"/>
    <s v="HOVH"/>
    <s v="VS"/>
    <s v="F526VSWB0831"/>
    <s v="Trouser"/>
    <x v="13"/>
    <x v="0"/>
    <x v="54"/>
    <x v="70"/>
    <x v="52"/>
    <x v="11"/>
    <x v="1"/>
    <s v="LIGHT KHAKI"/>
    <x v="0"/>
    <s v="NYD"/>
    <x v="3"/>
    <n v="310"/>
    <s v="CA033-W2-0222 "/>
    <s v="KG "/>
    <n v="3.17"/>
    <n v="6.6"/>
    <m/>
    <n v="778.32"/>
    <s v="2000M/order, 1000M/color"/>
    <m/>
    <n v="120"/>
    <m/>
    <m/>
    <m/>
    <s v="Updated"/>
    <s v="kg"/>
    <m/>
    <m/>
  </r>
  <r>
    <n v="392"/>
    <s v="HOVH"/>
    <s v="VS"/>
    <s v="F526VSWB0832"/>
    <s v="Trouser"/>
    <x v="13"/>
    <x v="0"/>
    <x v="54"/>
    <x v="70"/>
    <x v="52"/>
    <x v="11"/>
    <x v="1"/>
    <s v="Beige"/>
    <x v="0"/>
    <s v="NYD"/>
    <x v="3"/>
    <n v="310"/>
    <s v="CA033-W2-0222 "/>
    <s v="KG "/>
    <n v="3.17"/>
    <n v="6.6"/>
    <m/>
    <n v="778.32"/>
    <s v="2000M/order, 1000M/color"/>
    <m/>
    <n v="120"/>
    <m/>
    <m/>
    <m/>
    <s v="Updated"/>
    <s v="kg"/>
    <m/>
    <m/>
  </r>
  <r>
    <n v="393"/>
    <s v="HOVH"/>
    <s v="VS"/>
    <s v="F526VSWB0833"/>
    <s v="Trouser"/>
    <x v="13"/>
    <x v="0"/>
    <x v="54"/>
    <x v="70"/>
    <x v="52"/>
    <x v="11"/>
    <x v="1"/>
    <s v="Light grey"/>
    <x v="0"/>
    <s v="NYD"/>
    <x v="3"/>
    <n v="310"/>
    <s v="CA033-W2-0222 "/>
    <s v="KG "/>
    <n v="3.17"/>
    <n v="6.6"/>
    <m/>
    <n v="778.32"/>
    <s v="2000M/order, 1000M/color"/>
    <m/>
    <n v="120"/>
    <m/>
    <m/>
    <m/>
    <s v="Updated"/>
    <s v="kg"/>
    <m/>
    <m/>
  </r>
  <r>
    <n v="394"/>
    <s v="HOVH"/>
    <s v="VS"/>
    <s v="F526VSWB0834"/>
    <s v="Trouser"/>
    <x v="13"/>
    <x v="0"/>
    <x v="54"/>
    <x v="70"/>
    <x v="52"/>
    <x v="11"/>
    <x v="1"/>
    <s v="Charcoal"/>
    <x v="0"/>
    <s v="NYD"/>
    <x v="3"/>
    <n v="310"/>
    <s v="CA033-W2-0222 "/>
    <s v="KG "/>
    <n v="3.17"/>
    <n v="6.6"/>
    <m/>
    <n v="778.32"/>
    <s v="2000M/order, 1000M/color"/>
    <m/>
    <n v="120"/>
    <m/>
    <m/>
    <m/>
    <s v="Updated"/>
    <s v="kg"/>
    <m/>
    <m/>
  </r>
  <r>
    <n v="395"/>
    <s v="HOVH"/>
    <s v="VS"/>
    <s v="F526VSWB0835"/>
    <s v="Trouser"/>
    <x v="13"/>
    <x v="0"/>
    <x v="54"/>
    <x v="70"/>
    <x v="52"/>
    <x v="11"/>
    <x v="1"/>
    <s v="NAVY"/>
    <x v="0"/>
    <s v="NYD"/>
    <x v="3"/>
    <n v="310"/>
    <s v="CA033-W2-0222 "/>
    <s v="KG "/>
    <n v="3.17"/>
    <n v="6.6"/>
    <m/>
    <n v="778.32"/>
    <s v="2000M/order, 1000M/color"/>
    <m/>
    <n v="120"/>
    <m/>
    <m/>
    <m/>
    <s v="Updated"/>
    <s v="kg"/>
    <m/>
    <m/>
  </r>
  <r>
    <n v="396"/>
    <s v="HOVH"/>
    <s v="VS"/>
    <s v="F526VSWB0836"/>
    <s v="Trouser"/>
    <x v="13"/>
    <x v="0"/>
    <x v="54"/>
    <x v="70"/>
    <x v="52"/>
    <x v="11"/>
    <x v="1"/>
    <s v="BLACK"/>
    <x v="0"/>
    <s v="NYD"/>
    <x v="3"/>
    <n v="310"/>
    <s v="CA033-W2-0222 "/>
    <s v="KG "/>
    <n v="3.17"/>
    <n v="6.6"/>
    <m/>
    <n v="778.32"/>
    <s v="2000M/order, 1000M/color"/>
    <m/>
    <n v="120"/>
    <m/>
    <m/>
    <m/>
    <s v="Updated"/>
    <s v="kg"/>
    <m/>
    <m/>
  </r>
  <r>
    <n v="397"/>
    <s v="HOVH"/>
    <s v="VS"/>
    <s v="F526VSWB0837"/>
    <s v="Trouser"/>
    <x v="14"/>
    <x v="0"/>
    <x v="55"/>
    <x v="71"/>
    <x v="52"/>
    <x v="11"/>
    <x v="1"/>
    <s v="AQUA"/>
    <x v="0"/>
    <s v="NYD"/>
    <x v="3"/>
    <n v="320"/>
    <s v="H86290"/>
    <s v="KG "/>
    <m/>
    <n v="5.4"/>
    <m/>
    <n v="640.08000000000004"/>
    <m/>
    <m/>
    <n v="120"/>
    <m/>
    <m/>
    <m/>
    <s v="Updated"/>
    <s v="kg"/>
    <m/>
    <m/>
  </r>
  <r>
    <n v="398"/>
    <s v="HOVH"/>
    <s v="VS"/>
    <s v="F526VSWB0838"/>
    <s v="Trouser"/>
    <x v="14"/>
    <x v="0"/>
    <x v="55"/>
    <x v="71"/>
    <x v="52"/>
    <x v="11"/>
    <x v="1"/>
    <s v="PINK"/>
    <x v="0"/>
    <s v="NYD"/>
    <x v="3"/>
    <n v="320"/>
    <s v="H86290"/>
    <s v="KG "/>
    <m/>
    <n v="5.4"/>
    <m/>
    <n v="640.08000000000004"/>
    <m/>
    <m/>
    <n v="120"/>
    <m/>
    <m/>
    <m/>
    <s v="Updated"/>
    <s v="kg"/>
    <m/>
    <m/>
  </r>
  <r>
    <n v="399"/>
    <s v="HOVH"/>
    <s v="VS"/>
    <s v="F526VSWB0839"/>
    <s v="Trouser"/>
    <x v="14"/>
    <x v="0"/>
    <x v="55"/>
    <x v="71"/>
    <x v="52"/>
    <x v="11"/>
    <x v="1"/>
    <s v="LIGHT BLUE"/>
    <x v="0"/>
    <s v="NYD"/>
    <x v="3"/>
    <n v="320"/>
    <s v="H86290"/>
    <s v="KG "/>
    <m/>
    <n v="5.4"/>
    <m/>
    <n v="640.08000000000004"/>
    <m/>
    <m/>
    <n v="120"/>
    <m/>
    <m/>
    <m/>
    <s v="Updated"/>
    <s v="kg"/>
    <m/>
    <m/>
  </r>
  <r>
    <n v="400"/>
    <s v="HOVH"/>
    <s v="VS"/>
    <s v="F526VSWB0840"/>
    <s v="Trouser"/>
    <x v="14"/>
    <x v="0"/>
    <x v="55"/>
    <x v="71"/>
    <x v="52"/>
    <x v="11"/>
    <x v="1"/>
    <s v="LIGHT OLIVE"/>
    <x v="0"/>
    <s v="NYD"/>
    <x v="3"/>
    <n v="320"/>
    <s v="H86290"/>
    <s v="KG "/>
    <m/>
    <n v="5.4"/>
    <m/>
    <n v="640.08000000000004"/>
    <m/>
    <m/>
    <n v="120"/>
    <m/>
    <m/>
    <m/>
    <s v="Updated"/>
    <s v="kg"/>
    <m/>
    <m/>
  </r>
  <r>
    <n v="401"/>
    <s v="HOVH"/>
    <s v="VS"/>
    <s v="F526VSWB0841"/>
    <s v="Trouser"/>
    <x v="14"/>
    <x v="0"/>
    <x v="55"/>
    <x v="71"/>
    <x v="52"/>
    <x v="11"/>
    <x v="1"/>
    <s v="Beige"/>
    <x v="0"/>
    <s v="NYD"/>
    <x v="3"/>
    <n v="320"/>
    <s v="H86290"/>
    <s v="KG "/>
    <m/>
    <n v="5.4"/>
    <m/>
    <n v="640.08000000000004"/>
    <m/>
    <m/>
    <n v="120"/>
    <m/>
    <m/>
    <m/>
    <s v="Updated"/>
    <s v="kg"/>
    <m/>
    <m/>
  </r>
  <r>
    <n v="402"/>
    <s v="HOVH"/>
    <s v="VS"/>
    <s v="F526VSWB0842"/>
    <s v="Trouser"/>
    <x v="14"/>
    <x v="0"/>
    <x v="55"/>
    <x v="71"/>
    <x v="52"/>
    <x v="11"/>
    <x v="1"/>
    <s v="Light grey"/>
    <x v="0"/>
    <s v="NYD"/>
    <x v="3"/>
    <n v="320"/>
    <s v="H86290"/>
    <s v="KG "/>
    <m/>
    <n v="5.4"/>
    <m/>
    <n v="640.08000000000004"/>
    <m/>
    <m/>
    <n v="120"/>
    <m/>
    <m/>
    <m/>
    <s v="Updated"/>
    <s v="kg"/>
    <m/>
    <m/>
  </r>
  <r>
    <n v="403"/>
    <s v="HOVH"/>
    <s v="VS"/>
    <s v="F526VSWB0843"/>
    <s v="Trouser"/>
    <x v="14"/>
    <x v="0"/>
    <x v="55"/>
    <x v="71"/>
    <x v="52"/>
    <x v="11"/>
    <x v="1"/>
    <s v="PINK"/>
    <x v="0"/>
    <s v="NYD"/>
    <x v="3"/>
    <n v="320"/>
    <s v="H86290"/>
    <s v="KG "/>
    <m/>
    <n v="5.4"/>
    <m/>
    <n v="640.08000000000004"/>
    <m/>
    <m/>
    <n v="120"/>
    <m/>
    <m/>
    <m/>
    <s v="Updated"/>
    <s v="kg"/>
    <m/>
    <m/>
  </r>
  <r>
    <n v="404"/>
    <s v="HOVH"/>
    <s v="VS"/>
    <s v="F526VSWB0844"/>
    <s v="Trouser"/>
    <x v="14"/>
    <x v="0"/>
    <x v="55"/>
    <x v="71"/>
    <x v="52"/>
    <x v="11"/>
    <x v="1"/>
    <s v="RED"/>
    <x v="0"/>
    <s v="NYD"/>
    <x v="3"/>
    <n v="320"/>
    <s v="H86290"/>
    <s v="KG "/>
    <m/>
    <n v="5.4"/>
    <m/>
    <n v="640.08000000000004"/>
    <m/>
    <m/>
    <n v="120"/>
    <m/>
    <m/>
    <m/>
    <s v="Updated"/>
    <s v="kg"/>
    <m/>
    <m/>
  </r>
  <r>
    <n v="405"/>
    <s v="HOVH"/>
    <s v="VH"/>
    <s v="F526VHWB0938"/>
    <s v="Trouser"/>
    <x v="15"/>
    <x v="0"/>
    <x v="56"/>
    <x v="72"/>
    <x v="52"/>
    <x v="11"/>
    <x v="1"/>
    <s v="MEDIUM GREY"/>
    <x v="0"/>
    <s v="NYD"/>
    <x v="11"/>
    <n v="230"/>
    <s v="XY79054S"/>
    <s v="KG "/>
    <n v="2.71"/>
    <n v="8.2200000000000006"/>
    <m/>
    <n v="964.94400000000007"/>
    <m/>
    <m/>
    <n v="120"/>
    <m/>
    <m/>
    <m/>
    <s v="Updated"/>
    <s v="kg"/>
    <m/>
    <m/>
  </r>
  <r>
    <n v="406"/>
    <s v="HOVH"/>
    <s v="VH"/>
    <s v="F526VHWB0939"/>
    <s v="Trouser"/>
    <x v="15"/>
    <x v="0"/>
    <x v="56"/>
    <x v="72"/>
    <x v="52"/>
    <x v="11"/>
    <x v="1"/>
    <s v="BLACK"/>
    <x v="0"/>
    <s v="NYD"/>
    <x v="11"/>
    <n v="230"/>
    <s v="XY79054S"/>
    <s v="KG "/>
    <n v="2.71"/>
    <n v="8.2200000000000006"/>
    <m/>
    <n v="964.94400000000007"/>
    <m/>
    <m/>
    <n v="120"/>
    <m/>
    <m/>
    <m/>
    <s v="Updated"/>
    <s v="kg"/>
    <m/>
    <m/>
  </r>
  <r>
    <n v="407"/>
    <s v="HOVH"/>
    <s v="VH"/>
    <s v="F526VHWB0940"/>
    <s v="Trouser"/>
    <x v="15"/>
    <x v="0"/>
    <x v="56"/>
    <x v="72"/>
    <x v="52"/>
    <x v="11"/>
    <x v="1"/>
    <s v="LIGHT GREEN"/>
    <x v="0"/>
    <s v="NYD"/>
    <x v="11"/>
    <n v="230"/>
    <s v="XY79054S"/>
    <s v="KG "/>
    <n v="2.71"/>
    <n v="8.2200000000000006"/>
    <m/>
    <n v="964.94400000000007"/>
    <m/>
    <m/>
    <n v="120"/>
    <m/>
    <m/>
    <m/>
    <s v="Updated"/>
    <s v="kg"/>
    <m/>
    <m/>
  </r>
  <r>
    <n v="408"/>
    <s v="HOVH"/>
    <s v="VH"/>
    <s v="F526VHWB0941"/>
    <s v="Trouser"/>
    <x v="15"/>
    <x v="0"/>
    <x v="56"/>
    <x v="72"/>
    <x v="52"/>
    <x v="11"/>
    <x v="1"/>
    <s v="NAVY"/>
    <x v="0"/>
    <s v="NYD"/>
    <x v="11"/>
    <n v="230"/>
    <s v="XY79054S"/>
    <s v="KG "/>
    <n v="2.71"/>
    <n v="8.2200000000000006"/>
    <m/>
    <n v="964.94400000000007"/>
    <m/>
    <m/>
    <n v="120"/>
    <m/>
    <m/>
    <m/>
    <s v="Updated"/>
    <s v="kg"/>
    <m/>
    <m/>
  </r>
  <r>
    <n v="409"/>
    <s v="HOVH"/>
    <s v="VH"/>
    <s v="F526VHWB0942"/>
    <s v="Trouser"/>
    <x v="15"/>
    <x v="0"/>
    <x v="56"/>
    <x v="72"/>
    <x v="52"/>
    <x v="11"/>
    <x v="1"/>
    <s v="CREAM"/>
    <x v="0"/>
    <s v="NYD"/>
    <x v="11"/>
    <n v="230"/>
    <s v="XY79054S"/>
    <s v="KG "/>
    <n v="2.71"/>
    <n v="8.2200000000000006"/>
    <m/>
    <n v="964.94400000000007"/>
    <m/>
    <m/>
    <n v="120"/>
    <m/>
    <m/>
    <m/>
    <s v="Updated"/>
    <s v="kg"/>
    <m/>
    <m/>
  </r>
  <r>
    <n v="410"/>
    <s v="HOVH"/>
    <s v="VH"/>
    <s v="F526VHWB0951"/>
    <s v="Trouser"/>
    <x v="16"/>
    <x v="0"/>
    <x v="57"/>
    <x v="73"/>
    <x v="85"/>
    <x v="9"/>
    <x v="1"/>
    <s v="MAROON"/>
    <x v="0"/>
    <s v="NYD"/>
    <x v="12"/>
    <n v="160"/>
    <s v="NW-24-030"/>
    <s v="M"/>
    <n v="4.62"/>
    <m/>
    <n v="531.90800000000002"/>
    <m/>
    <s v="6000M/order, 3000M/color"/>
    <m/>
    <n v="120"/>
    <m/>
    <m/>
    <m/>
    <s v="Updated"/>
    <s v="m"/>
    <s v="Construction "/>
    <m/>
  </r>
  <r>
    <n v="411"/>
    <s v="HOVH"/>
    <s v="VH"/>
    <s v="F526VHWB0952"/>
    <s v="Trouser"/>
    <x v="16"/>
    <x v="0"/>
    <x v="57"/>
    <x v="73"/>
    <x v="85"/>
    <x v="9"/>
    <x v="1"/>
    <s v="BLACK"/>
    <x v="0"/>
    <s v="NYD"/>
    <x v="12"/>
    <n v="160"/>
    <s v="NW-24-030"/>
    <s v="M"/>
    <n v="4.62"/>
    <m/>
    <n v="531.90800000000002"/>
    <m/>
    <s v="6000M/order, 3000M/color"/>
    <m/>
    <n v="120"/>
    <m/>
    <m/>
    <m/>
    <s v="Updated"/>
    <s v="m"/>
    <s v="Construction "/>
    <m/>
  </r>
  <r>
    <n v="412"/>
    <s v="HOVH"/>
    <s v="VH"/>
    <s v="F526VHWB0953"/>
    <s v="Trouser"/>
    <x v="16"/>
    <x v="0"/>
    <x v="57"/>
    <x v="73"/>
    <x v="85"/>
    <x v="9"/>
    <x v="1"/>
    <s v="WINE"/>
    <x v="0"/>
    <s v="NYD"/>
    <x v="12"/>
    <n v="160"/>
    <s v="NW-24-030"/>
    <s v="M"/>
    <n v="4.62"/>
    <m/>
    <n v="531.90800000000002"/>
    <m/>
    <s v="6000M/order, 3000M/color"/>
    <m/>
    <n v="120"/>
    <m/>
    <m/>
    <m/>
    <s v="Updated"/>
    <s v="m"/>
    <s v="Construction "/>
    <m/>
  </r>
  <r>
    <n v="413"/>
    <s v="HOVH"/>
    <s v="VH"/>
    <s v="F526VHWB0954"/>
    <s v="Trouser"/>
    <x v="16"/>
    <x v="0"/>
    <x v="57"/>
    <x v="73"/>
    <x v="85"/>
    <x v="9"/>
    <x v="1"/>
    <s v="RED"/>
    <x v="0"/>
    <s v="NYD"/>
    <x v="12"/>
    <n v="160"/>
    <s v="NW-24-030"/>
    <s v="M"/>
    <n v="4.62"/>
    <m/>
    <n v="531.90800000000002"/>
    <m/>
    <s v="6000M/order, 3000M/color"/>
    <m/>
    <n v="120"/>
    <m/>
    <m/>
    <m/>
    <s v="Updated"/>
    <s v="m"/>
    <s v="Construction "/>
    <m/>
  </r>
  <r>
    <n v="414"/>
    <s v="HOVH"/>
    <s v="VH"/>
    <s v="F526VHWB0955"/>
    <s v="Trouser"/>
    <x v="16"/>
    <x v="0"/>
    <x v="57"/>
    <x v="73"/>
    <x v="85"/>
    <x v="9"/>
    <x v="1"/>
    <s v="AQUA"/>
    <x v="0"/>
    <s v="NYD"/>
    <x v="12"/>
    <n v="160"/>
    <s v="NW-24-030"/>
    <s v="M"/>
    <n v="4.62"/>
    <m/>
    <n v="531.90800000000002"/>
    <m/>
    <s v="6000M/order, 3000M/color"/>
    <m/>
    <n v="120"/>
    <m/>
    <m/>
    <m/>
    <s v="Updated"/>
    <s v="m"/>
    <s v="Construction "/>
    <m/>
  </r>
  <r>
    <n v="415"/>
    <s v="HOVH"/>
    <s v="VH"/>
    <s v="F526VHWB0956"/>
    <s v="Trouser"/>
    <x v="16"/>
    <x v="0"/>
    <x v="57"/>
    <x v="73"/>
    <x v="85"/>
    <x v="9"/>
    <x v="1"/>
    <s v="PINK"/>
    <x v="0"/>
    <s v="NYD"/>
    <x v="12"/>
    <n v="160"/>
    <s v="NW-24-030"/>
    <s v="M"/>
    <n v="4.62"/>
    <m/>
    <n v="531.90800000000002"/>
    <m/>
    <s v="6000M/order, 3000M/color"/>
    <m/>
    <n v="120"/>
    <m/>
    <m/>
    <m/>
    <s v="Updated"/>
    <s v="m"/>
    <s v="Construction "/>
    <m/>
  </r>
  <r>
    <n v="416"/>
    <s v="HOVH"/>
    <s v="VH"/>
    <s v="F526VHWB0957"/>
    <s v="Trouser"/>
    <x v="17"/>
    <x v="0"/>
    <x v="58"/>
    <x v="74"/>
    <x v="52"/>
    <x v="11"/>
    <x v="1"/>
    <s v="LIGHT OLIVE"/>
    <x v="0"/>
    <s v="NYD"/>
    <x v="9"/>
    <n v="210"/>
    <s v="181952-JS"/>
    <s v="KG "/>
    <n v="3"/>
    <n v="9.0399999999999991"/>
    <m/>
    <n v="1059.4079999999999"/>
    <s v="1000KG/DSN, 450KG/COL"/>
    <m/>
    <n v="120"/>
    <m/>
    <m/>
    <m/>
    <s v="Updated"/>
    <s v="kg"/>
    <m/>
    <m/>
  </r>
  <r>
    <n v="417"/>
    <s v="HOVH"/>
    <s v="VH"/>
    <s v="F526VHWB0958"/>
    <s v="Trouser"/>
    <x v="17"/>
    <x v="0"/>
    <x v="58"/>
    <x v="74"/>
    <x v="52"/>
    <x v="11"/>
    <x v="1"/>
    <s v="MEDIUM GREY"/>
    <x v="0"/>
    <s v="NYD"/>
    <x v="9"/>
    <n v="210"/>
    <s v="181952-JS"/>
    <s v="KG "/>
    <n v="3"/>
    <n v="9.0399999999999991"/>
    <m/>
    <n v="1059.4079999999999"/>
    <s v="1000KG/DSN, 450KG/COL"/>
    <m/>
    <n v="120"/>
    <m/>
    <m/>
    <m/>
    <s v="Updated"/>
    <s v="kg"/>
    <m/>
    <m/>
  </r>
  <r>
    <n v="418"/>
    <s v="HOVH"/>
    <s v="VH"/>
    <s v="F526VHWB0959"/>
    <s v="Trouser"/>
    <x v="17"/>
    <x v="0"/>
    <x v="58"/>
    <x v="74"/>
    <x v="52"/>
    <x v="11"/>
    <x v="1"/>
    <s v="NAVY"/>
    <x v="0"/>
    <s v="NYD"/>
    <x v="9"/>
    <n v="210"/>
    <s v="181952-JS"/>
    <s v="KG "/>
    <n v="3"/>
    <n v="9.0399999999999991"/>
    <m/>
    <n v="1059.4079999999999"/>
    <s v="1000KG/DSN, 450KG/COL"/>
    <m/>
    <n v="120"/>
    <m/>
    <m/>
    <m/>
    <s v="Updated"/>
    <s v="kg"/>
    <m/>
    <m/>
  </r>
  <r>
    <n v="419"/>
    <s v="HOVH"/>
    <s v="VH"/>
    <s v="F526VHWB0960"/>
    <s v="Trouser"/>
    <x v="17"/>
    <x v="0"/>
    <x v="58"/>
    <x v="74"/>
    <x v="52"/>
    <x v="11"/>
    <x v="1"/>
    <s v="BROWN"/>
    <x v="0"/>
    <s v="NYD"/>
    <x v="9"/>
    <n v="210"/>
    <s v="181952-JS"/>
    <s v="KG "/>
    <n v="3"/>
    <n v="9.0399999999999991"/>
    <m/>
    <n v="1059.4079999999999"/>
    <s v="1000KG/DSN, 450KG/COL"/>
    <m/>
    <n v="120"/>
    <m/>
    <m/>
    <m/>
    <s v="Updated"/>
    <s v="kg"/>
    <m/>
    <m/>
  </r>
  <r>
    <n v="420"/>
    <s v="HOVH"/>
    <s v="VH"/>
    <s v="F526VHWB0961"/>
    <s v="Trouser"/>
    <x v="17"/>
    <x v="0"/>
    <x v="58"/>
    <x v="74"/>
    <x v="52"/>
    <x v="11"/>
    <x v="1"/>
    <s v="Light grey"/>
    <x v="0"/>
    <s v="NYD"/>
    <x v="9"/>
    <n v="210"/>
    <s v="181952-JS"/>
    <s v="KG "/>
    <n v="3"/>
    <n v="9.0399999999999991"/>
    <m/>
    <n v="1059.4079999999999"/>
    <s v="1000KG/DSN, 450KG/COL"/>
    <m/>
    <n v="120"/>
    <m/>
    <m/>
    <m/>
    <s v="Updated"/>
    <s v="kg"/>
    <m/>
    <m/>
  </r>
  <r>
    <n v="421"/>
    <s v="HOVH"/>
    <s v="VH"/>
    <s v="F526VHWB1131"/>
    <s v="Trouser"/>
    <x v="17"/>
    <x v="0"/>
    <x v="59"/>
    <x v="75"/>
    <x v="52"/>
    <x v="11"/>
    <x v="1"/>
    <s v="NAVY"/>
    <x v="8"/>
    <s v="NYD"/>
    <x v="3"/>
    <n v="300"/>
    <s v="181371-XF287-JS/COL-1"/>
    <s v="KG "/>
    <n v="2.4500000000000002"/>
    <n v="5.45"/>
    <m/>
    <n v="645.84"/>
    <s v="1000KG/DSN, 450KG/COL"/>
    <m/>
    <n v="120"/>
    <m/>
    <m/>
    <m/>
    <s v="Pattern Issue"/>
    <s v="kg"/>
    <m/>
    <m/>
  </r>
  <r>
    <n v="422"/>
    <s v="HOVH"/>
    <s v="VH"/>
    <s v="F526VHWB1132"/>
    <s v="Trouser"/>
    <x v="17"/>
    <x v="0"/>
    <x v="59"/>
    <x v="75"/>
    <x v="52"/>
    <x v="11"/>
    <x v="1"/>
    <s v="MEDIUM GREY"/>
    <x v="8"/>
    <s v="NYD"/>
    <x v="3"/>
    <n v="300"/>
    <s v="181371-XF287-JS/COL-3"/>
    <s v="KG "/>
    <n v="2.4500000000000002"/>
    <n v="5.45"/>
    <m/>
    <n v="645.84"/>
    <s v="1000KG/DSN, 450KG/COL"/>
    <m/>
    <n v="120"/>
    <m/>
    <m/>
    <m/>
    <s v="Updated"/>
    <s v="kg"/>
    <m/>
    <m/>
  </r>
  <r>
    <n v="423"/>
    <s v="HOVH"/>
    <s v="VH"/>
    <s v="F526VHWB1133"/>
    <s v="Trouser"/>
    <x v="17"/>
    <x v="0"/>
    <x v="59"/>
    <x v="75"/>
    <x v="52"/>
    <x v="11"/>
    <x v="1"/>
    <s v="LIGHT BLUE"/>
    <x v="8"/>
    <s v="NYD"/>
    <x v="3"/>
    <n v="300"/>
    <s v="181371-XF287-JS/COL-LT BLUE"/>
    <s v="KG "/>
    <n v="2.4500000000000002"/>
    <n v="5.45"/>
    <m/>
    <n v="645.84"/>
    <s v="1000KG/DSN, 450KG/COL"/>
    <m/>
    <n v="120"/>
    <m/>
    <m/>
    <m/>
    <s v="Updated"/>
    <s v="kg"/>
    <m/>
    <m/>
  </r>
  <r>
    <n v="424"/>
    <s v="HOVH"/>
    <s v="VH"/>
    <s v="F526VHWB1134"/>
    <s v="Trouser"/>
    <x v="18"/>
    <x v="0"/>
    <x v="0"/>
    <x v="76"/>
    <x v="52"/>
    <x v="16"/>
    <x v="1"/>
    <s v="Beige"/>
    <x v="0"/>
    <s v="NYD"/>
    <x v="3"/>
    <n v="220"/>
    <s v="JS-A183"/>
    <s v="KG "/>
    <n v="2.1"/>
    <n v="6.24"/>
    <m/>
    <n v="736.84800000000007"/>
    <s v="4000M"/>
    <m/>
    <n v="120"/>
    <m/>
    <m/>
    <m/>
    <s v="Updated"/>
    <s v="kg"/>
    <m/>
    <m/>
  </r>
  <r>
    <n v="425"/>
    <s v="HOVH"/>
    <s v="VH"/>
    <s v="F526VHWB1135"/>
    <s v="Trouser"/>
    <x v="18"/>
    <x v="0"/>
    <x v="0"/>
    <x v="76"/>
    <x v="52"/>
    <x v="16"/>
    <x v="1"/>
    <s v="BROWN"/>
    <x v="0"/>
    <s v="NYD"/>
    <x v="3"/>
    <n v="220"/>
    <s v="JS-A183"/>
    <s v="KG "/>
    <n v="2.1"/>
    <n v="6.24"/>
    <m/>
    <n v="736.84800000000007"/>
    <s v="4000M"/>
    <m/>
    <n v="120"/>
    <m/>
    <m/>
    <m/>
    <s v="Updated"/>
    <s v="kg"/>
    <m/>
    <m/>
  </r>
  <r>
    <n v="426"/>
    <s v="HOVH"/>
    <s v="VH"/>
    <s v="F526VHWB1136"/>
    <s v="Trouser"/>
    <x v="18"/>
    <x v="0"/>
    <x v="0"/>
    <x v="76"/>
    <x v="52"/>
    <x v="16"/>
    <x v="1"/>
    <s v="Light grey"/>
    <x v="0"/>
    <s v="NYD"/>
    <x v="3"/>
    <n v="220"/>
    <s v="JS-A183"/>
    <s v="KG "/>
    <n v="2.1"/>
    <n v="6.24"/>
    <m/>
    <n v="736.84800000000007"/>
    <s v="4000M"/>
    <m/>
    <n v="120"/>
    <m/>
    <m/>
    <m/>
    <s v="Updated"/>
    <s v="kg"/>
    <m/>
    <m/>
  </r>
  <r>
    <n v="427"/>
    <s v="HOVH"/>
    <s v="VH"/>
    <s v="F526VHWB1137"/>
    <s v="Trouser"/>
    <x v="18"/>
    <x v="0"/>
    <x v="0"/>
    <x v="76"/>
    <x v="52"/>
    <x v="16"/>
    <x v="1"/>
    <s v="NAVY"/>
    <x v="0"/>
    <s v="NYD"/>
    <x v="3"/>
    <n v="220"/>
    <s v="JS-A183"/>
    <s v="KG "/>
    <n v="2.1"/>
    <n v="6.24"/>
    <m/>
    <n v="736.84800000000007"/>
    <s v="4000M"/>
    <m/>
    <n v="120"/>
    <m/>
    <m/>
    <m/>
    <s v="Updated"/>
    <s v="kg"/>
    <m/>
    <m/>
  </r>
  <r>
    <n v="428"/>
    <s v="HOVH"/>
    <s v="VH"/>
    <s v="F526VHWB1138"/>
    <s v="Trouser"/>
    <x v="17"/>
    <x v="0"/>
    <x v="60"/>
    <x v="77"/>
    <x v="52"/>
    <x v="11"/>
    <x v="1"/>
    <s v="CHOCOLATE"/>
    <x v="8"/>
    <s v="NYD"/>
    <x v="3"/>
    <n v="376"/>
    <s v="180646-JS"/>
    <s v="KG "/>
    <n v="3.55"/>
    <n v="6.28"/>
    <m/>
    <n v="741.45600000000002"/>
    <s v="1000KG/DSN, 450KG/COL"/>
    <m/>
    <n v="120"/>
    <m/>
    <m/>
    <m/>
    <s v="Updated"/>
    <s v="kg"/>
    <m/>
    <m/>
  </r>
  <r>
    <n v="429"/>
    <s v="HOVH"/>
    <s v="VH"/>
    <s v="F526VHWB1139"/>
    <s v="Trouser"/>
    <x v="17"/>
    <x v="0"/>
    <x v="60"/>
    <x v="77"/>
    <x v="52"/>
    <x v="11"/>
    <x v="1"/>
    <s v="MEDIUM BLUE"/>
    <x v="8"/>
    <s v="NYD"/>
    <x v="3"/>
    <n v="376"/>
    <s v="180646-JS"/>
    <s v="KG "/>
    <n v="3.55"/>
    <n v="6.28"/>
    <m/>
    <n v="741.45600000000002"/>
    <s v="1000KG/DSN, 450KG/COL"/>
    <m/>
    <n v="120"/>
    <m/>
    <m/>
    <m/>
    <s v="Updated"/>
    <s v="kg"/>
    <m/>
    <m/>
  </r>
  <r>
    <n v="430"/>
    <s v="HOVH"/>
    <s v="VH"/>
    <s v="F526VHWB1140"/>
    <s v="Trouser"/>
    <x v="17"/>
    <x v="0"/>
    <x v="60"/>
    <x v="77"/>
    <x v="52"/>
    <x v="11"/>
    <x v="1"/>
    <s v="Light grey"/>
    <x v="8"/>
    <s v="NYD"/>
    <x v="3"/>
    <n v="376"/>
    <s v="180646-JS"/>
    <s v="KG "/>
    <n v="3.55"/>
    <n v="6.28"/>
    <m/>
    <n v="741.45600000000002"/>
    <s v="1000KG/DSN, 450KG/COL"/>
    <m/>
    <n v="120"/>
    <m/>
    <m/>
    <m/>
    <s v="Pattern Issue"/>
    <s v="kg"/>
    <m/>
    <m/>
  </r>
  <r>
    <n v="431"/>
    <s v="HOVH"/>
    <s v="VH"/>
    <s v="F526VHWB1141"/>
    <s v="Trouser"/>
    <x v="17"/>
    <x v="0"/>
    <x v="61"/>
    <x v="78"/>
    <x v="52"/>
    <x v="11"/>
    <x v="1"/>
    <s v="Beige"/>
    <x v="8"/>
    <s v="NYD"/>
    <x v="3"/>
    <n v="281"/>
    <s v="181987"/>
    <s v="KG "/>
    <n v="2.31"/>
    <n v="5.5"/>
    <m/>
    <n v="651.6"/>
    <s v="1000KG/DSN, 450KG/COL"/>
    <m/>
    <n v="120"/>
    <m/>
    <m/>
    <m/>
    <s v="Updated"/>
    <s v="kg"/>
    <m/>
    <m/>
  </r>
  <r>
    <n v="432"/>
    <s v="HOVH"/>
    <s v="VH"/>
    <s v="F526VHWB1142"/>
    <s v="Trouser"/>
    <x v="17"/>
    <x v="0"/>
    <x v="61"/>
    <x v="78"/>
    <x v="52"/>
    <x v="11"/>
    <x v="1"/>
    <s v="LIGHT BLUE"/>
    <x v="8"/>
    <s v="NYD"/>
    <x v="3"/>
    <n v="281"/>
    <s v="181987"/>
    <s v="KG "/>
    <n v="2.31"/>
    <n v="5.5"/>
    <m/>
    <n v="651.6"/>
    <s v="1000KG/DSN, 450KG/COL"/>
    <m/>
    <n v="120"/>
    <m/>
    <m/>
    <m/>
    <s v="Updated"/>
    <s v="kg"/>
    <m/>
    <m/>
  </r>
  <r>
    <n v="433"/>
    <s v="HOVH"/>
    <s v="VH"/>
    <s v="F526VHWB1143"/>
    <s v="Trouser"/>
    <x v="17"/>
    <x v="0"/>
    <x v="61"/>
    <x v="78"/>
    <x v="52"/>
    <x v="11"/>
    <x v="1"/>
    <s v="MEDIUM GREY"/>
    <x v="8"/>
    <s v="NYD"/>
    <x v="3"/>
    <n v="281"/>
    <s v="181987"/>
    <s v="KG "/>
    <n v="2.31"/>
    <n v="5.5"/>
    <m/>
    <n v="651.6"/>
    <s v="1000KG/DSN, 450KG/COL"/>
    <m/>
    <n v="120"/>
    <m/>
    <m/>
    <m/>
    <s v="Updated"/>
    <s v="kg"/>
    <m/>
    <m/>
  </r>
  <r>
    <n v="434"/>
    <s v="HOVH"/>
    <s v="VH"/>
    <s v="F526VHWB1147"/>
    <s v="Trouser"/>
    <x v="17"/>
    <x v="0"/>
    <x v="62"/>
    <x v="79"/>
    <x v="52"/>
    <x v="11"/>
    <x v="1"/>
    <s v="Charcoal"/>
    <x v="8"/>
    <s v="NYD"/>
    <x v="3"/>
    <n v="285"/>
    <s v="181264-XS195-JS"/>
    <s v="KG "/>
    <n v="2.64"/>
    <n v="6.08"/>
    <m/>
    <n v="718.41600000000005"/>
    <s v="1000KG/DSN, 450KG/COL"/>
    <m/>
    <n v="120"/>
    <m/>
    <m/>
    <m/>
    <s v="Pattern Issue"/>
    <s v="kg"/>
    <m/>
    <m/>
  </r>
  <r>
    <n v="435"/>
    <s v="HOVH"/>
    <s v="VH"/>
    <s v="F526VHWB1148"/>
    <s v="Trouser"/>
    <x v="17"/>
    <x v="0"/>
    <x v="62"/>
    <x v="79"/>
    <x v="52"/>
    <x v="11"/>
    <x v="1"/>
    <s v="Light grey"/>
    <x v="8"/>
    <s v="NYD"/>
    <x v="3"/>
    <n v="285"/>
    <s v="181264-XS195-JS"/>
    <s v="KG "/>
    <n v="2.64"/>
    <n v="6.08"/>
    <m/>
    <n v="718.41600000000005"/>
    <s v="1000KG/DSN, 450KG/COL"/>
    <m/>
    <n v="120"/>
    <m/>
    <m/>
    <m/>
    <s v="Pattern Issue"/>
    <s v="kg"/>
    <m/>
    <m/>
  </r>
  <r>
    <n v="436"/>
    <s v="HOVH"/>
    <s v="VH"/>
    <s v="F526VHWB1149"/>
    <s v="Trouser"/>
    <x v="17"/>
    <x v="0"/>
    <x v="62"/>
    <x v="79"/>
    <x v="52"/>
    <x v="11"/>
    <x v="1"/>
    <s v="TEAL"/>
    <x v="8"/>
    <s v="NYD"/>
    <x v="3"/>
    <n v="285"/>
    <s v="181264-XS195-JS"/>
    <s v="KG "/>
    <n v="2.64"/>
    <n v="6.08"/>
    <m/>
    <n v="718.41600000000005"/>
    <s v="1000KG/DSN, 450KG/COL"/>
    <m/>
    <n v="120"/>
    <m/>
    <m/>
    <m/>
    <s v="Pattern Issue"/>
    <s v="kg"/>
    <m/>
    <m/>
  </r>
  <r>
    <n v="437"/>
    <s v="HOVH"/>
    <s v="VH"/>
    <s v="F526VHWB1150"/>
    <s v="Trouser"/>
    <x v="17"/>
    <x v="0"/>
    <x v="61"/>
    <x v="78"/>
    <x v="52"/>
    <x v="11"/>
    <x v="1"/>
    <s v="DARK KHAKI"/>
    <x v="8"/>
    <s v="NYD"/>
    <x v="3"/>
    <n v="281"/>
    <s v="181247-XS178-JS"/>
    <s v="KG "/>
    <n v="2.31"/>
    <n v="5.5"/>
    <m/>
    <n v="651.6"/>
    <s v="1000KG/DSN, 450KG/COL"/>
    <m/>
    <n v="120"/>
    <m/>
    <m/>
    <m/>
    <s v="Updated"/>
    <s v="kg"/>
    <m/>
    <m/>
  </r>
  <r>
    <n v="438"/>
    <s v="HOVH"/>
    <s v="VH"/>
    <s v="F526VHWB1153"/>
    <s v="Trouser"/>
    <x v="14"/>
    <x v="0"/>
    <x v="63"/>
    <x v="80"/>
    <x v="52"/>
    <x v="11"/>
    <x v="1"/>
    <s v="Light grey"/>
    <x v="8"/>
    <s v="NYD"/>
    <x v="9"/>
    <n v="260"/>
    <s v="NYG-H89036-2"/>
    <s v="KG "/>
    <n v="2.95"/>
    <n v="7.32"/>
    <m/>
    <n v="861.26400000000012"/>
    <s v="　3000M"/>
    <m/>
    <n v="120"/>
    <m/>
    <m/>
    <m/>
    <s v="Updated"/>
    <s v="kg"/>
    <m/>
    <m/>
  </r>
  <r>
    <n v="439"/>
    <s v="HOVH"/>
    <s v="VH"/>
    <s v="F526VHWB1154"/>
    <s v="Trouser"/>
    <x v="14"/>
    <x v="0"/>
    <x v="64"/>
    <x v="78"/>
    <x v="52"/>
    <x v="11"/>
    <x v="1"/>
    <s v="KHAKI"/>
    <x v="8"/>
    <s v="NYD"/>
    <x v="9"/>
    <n v="270"/>
    <s v="H81007-31"/>
    <s v="KG "/>
    <m/>
    <n v="7.3"/>
    <m/>
    <n v="858.96"/>
    <m/>
    <m/>
    <n v="120"/>
    <m/>
    <m/>
    <m/>
    <s v="Updated"/>
    <s v="kg"/>
    <m/>
    <m/>
  </r>
  <r>
    <n v="440"/>
    <s v="HOVH"/>
    <s v="VH"/>
    <s v="F526VHWB1159"/>
    <s v="Trouser"/>
    <x v="13"/>
    <x v="0"/>
    <x v="65"/>
    <x v="81"/>
    <x v="52"/>
    <x v="16"/>
    <x v="1"/>
    <s v="MEDIUM BLUE"/>
    <x v="0"/>
    <s v="NYD"/>
    <x v="15"/>
    <n v="200"/>
    <s v="A2024-1995-10"/>
    <s v="KG "/>
    <n v="2.56"/>
    <n v="10.8"/>
    <m/>
    <n v="1262.1600000000001"/>
    <s v="3000M/order, 1000M/color"/>
    <m/>
    <n v="120"/>
    <m/>
    <m/>
    <m/>
    <s v="Updated"/>
    <s v="kg"/>
    <m/>
    <m/>
  </r>
  <r>
    <n v="441"/>
    <s v="HOVH"/>
    <s v="VH"/>
    <s v="F526VHWB1160"/>
    <s v="Trouser"/>
    <x v="13"/>
    <x v="0"/>
    <x v="65"/>
    <x v="81"/>
    <x v="52"/>
    <x v="16"/>
    <x v="1"/>
    <s v="MEDIUM GREY"/>
    <x v="0"/>
    <s v="NYD"/>
    <x v="15"/>
    <n v="200"/>
    <s v="A2024-1995-10"/>
    <s v="KG "/>
    <n v="2.56"/>
    <n v="10.8"/>
    <m/>
    <n v="1262.1600000000001"/>
    <s v="3000M/order, 1000M/color"/>
    <m/>
    <n v="120"/>
    <m/>
    <m/>
    <m/>
    <s v="Updated"/>
    <s v="kg"/>
    <m/>
    <m/>
  </r>
  <r>
    <n v="442"/>
    <s v="HOVH"/>
    <s v="VH"/>
    <s v="F526VHWB1161"/>
    <s v="Trouser"/>
    <x v="13"/>
    <x v="0"/>
    <x v="65"/>
    <x v="81"/>
    <x v="52"/>
    <x v="16"/>
    <x v="1"/>
    <s v="NAVY"/>
    <x v="0"/>
    <s v="NYD"/>
    <x v="15"/>
    <n v="200"/>
    <s v="A2024-1995-10"/>
    <s v="KG "/>
    <n v="2.56"/>
    <n v="10.8"/>
    <m/>
    <n v="1262.1600000000001"/>
    <s v="3000M/order, 1000M/color"/>
    <m/>
    <n v="120"/>
    <m/>
    <m/>
    <m/>
    <s v="Updated"/>
    <s v="kg"/>
    <m/>
    <m/>
  </r>
  <r>
    <n v="443"/>
    <s v="HOVH"/>
    <s v="VH"/>
    <s v="F526VHWB1162"/>
    <s v="Trouser"/>
    <x v="13"/>
    <x v="0"/>
    <x v="65"/>
    <x v="81"/>
    <x v="52"/>
    <x v="16"/>
    <x v="1"/>
    <s v="BROWN"/>
    <x v="0"/>
    <s v="NYD"/>
    <x v="15"/>
    <n v="200"/>
    <s v="A2024-1995-10"/>
    <s v="KG "/>
    <n v="2.56"/>
    <n v="10.8"/>
    <m/>
    <n v="1262.1600000000001"/>
    <s v="3000M/order, 1000M/color"/>
    <m/>
    <n v="120"/>
    <m/>
    <m/>
    <m/>
    <s v="Updated"/>
    <s v="kg"/>
    <m/>
    <m/>
  </r>
  <r>
    <n v="444"/>
    <s v="HOVH"/>
    <s v="VH"/>
    <s v="F526VHWB1163"/>
    <s v="Trouser"/>
    <x v="13"/>
    <x v="0"/>
    <x v="65"/>
    <x v="81"/>
    <x v="52"/>
    <x v="16"/>
    <x v="1"/>
    <s v="CHOCOLATE"/>
    <x v="0"/>
    <s v="NYD"/>
    <x v="15"/>
    <n v="200"/>
    <s v="A2024-1995-10"/>
    <s v="KG "/>
    <n v="2.56"/>
    <n v="10.8"/>
    <m/>
    <n v="1262.1600000000001"/>
    <s v="3000M/order, 1000M/color"/>
    <m/>
    <n v="120"/>
    <m/>
    <m/>
    <m/>
    <s v="Updated"/>
    <s v="kg"/>
    <m/>
    <m/>
  </r>
  <r>
    <n v="445"/>
    <s v="HOVH"/>
    <s v="VH"/>
    <s v="F526VHWB1164"/>
    <s v="Trouser"/>
    <x v="13"/>
    <x v="0"/>
    <x v="65"/>
    <x v="81"/>
    <x v="52"/>
    <x v="16"/>
    <x v="1"/>
    <s v="Beige"/>
    <x v="0"/>
    <s v="NYD"/>
    <x v="15"/>
    <n v="200"/>
    <s v="A2024-1995-10"/>
    <s v="KG "/>
    <n v="2.56"/>
    <n v="10.8"/>
    <m/>
    <n v="1262.1600000000001"/>
    <s v="3000M/order, 1000M/color"/>
    <m/>
    <n v="120"/>
    <m/>
    <m/>
    <m/>
    <s v="Updated"/>
    <s v="kg"/>
    <m/>
    <m/>
  </r>
  <r>
    <n v="446"/>
    <s v="HOVH"/>
    <s v="VS"/>
    <s v="F526VSBZ4899"/>
    <s v="Blazer"/>
    <x v="14"/>
    <x v="0"/>
    <x v="66"/>
    <x v="82"/>
    <x v="52"/>
    <x v="11"/>
    <x v="1"/>
    <s v="Beige"/>
    <x v="0"/>
    <s v="NYD"/>
    <x v="16"/>
    <n v="250"/>
    <s v="H88296-A"/>
    <s v="KG "/>
    <n v="3"/>
    <n v="7.5"/>
    <m/>
    <n v="882"/>
    <s v="　3000M"/>
    <m/>
    <n v="120"/>
    <m/>
    <m/>
    <m/>
    <s v="Updated"/>
    <s v="kg"/>
    <m/>
    <m/>
  </r>
  <r>
    <n v="447"/>
    <s v="HOVH"/>
    <s v="VS"/>
    <s v="F526VSBZ4900"/>
    <s v="Blazer"/>
    <x v="14"/>
    <x v="0"/>
    <x v="66"/>
    <x v="82"/>
    <x v="52"/>
    <x v="11"/>
    <x v="1"/>
    <s v="MEDIUM BLUE"/>
    <x v="0"/>
    <s v="NYD"/>
    <x v="16"/>
    <n v="250"/>
    <s v="H88296-B"/>
    <s v="KG "/>
    <n v="3"/>
    <n v="7.5"/>
    <m/>
    <n v="882"/>
    <s v="　3000M"/>
    <m/>
    <n v="120"/>
    <m/>
    <m/>
    <m/>
    <s v="Updated"/>
    <s v="kg"/>
    <m/>
    <m/>
  </r>
  <r>
    <n v="448"/>
    <s v="HOVH"/>
    <s v="VS"/>
    <s v="F526VSBZ4901"/>
    <s v="Blazer"/>
    <x v="14"/>
    <x v="0"/>
    <x v="66"/>
    <x v="82"/>
    <x v="52"/>
    <x v="11"/>
    <x v="1"/>
    <s v="LIGHT BLUE"/>
    <x v="0"/>
    <s v="NYD"/>
    <x v="16"/>
    <n v="250"/>
    <s v="H88296-F"/>
    <s v="KG "/>
    <n v="3"/>
    <n v="7.5"/>
    <m/>
    <n v="882"/>
    <s v="　3000M"/>
    <m/>
    <n v="120"/>
    <m/>
    <m/>
    <m/>
    <s v="Updated"/>
    <s v="kg"/>
    <m/>
    <m/>
  </r>
  <r>
    <n v="449"/>
    <s v="HOVH"/>
    <s v="VS"/>
    <s v="F526VSBZ4902"/>
    <s v="Blazer"/>
    <x v="14"/>
    <x v="0"/>
    <x v="66"/>
    <x v="82"/>
    <x v="52"/>
    <x v="11"/>
    <x v="1"/>
    <s v="Light grey"/>
    <x v="0"/>
    <s v="NYD"/>
    <x v="16"/>
    <n v="250"/>
    <s v="H88296-H"/>
    <s v="KG "/>
    <n v="3"/>
    <n v="7.5"/>
    <m/>
    <n v="882"/>
    <s v="　3000M"/>
    <m/>
    <n v="120"/>
    <m/>
    <m/>
    <m/>
    <s v="Updated"/>
    <s v="kg"/>
    <m/>
    <m/>
  </r>
  <r>
    <n v="450"/>
    <s v="HOVH"/>
    <s v="VS"/>
    <s v="F526VSBZ4903"/>
    <s v="Blazer"/>
    <x v="14"/>
    <x v="0"/>
    <x v="66"/>
    <x v="82"/>
    <x v="52"/>
    <x v="11"/>
    <x v="1"/>
    <s v="PEACH"/>
    <x v="0"/>
    <s v="NYD"/>
    <x v="16"/>
    <n v="250"/>
    <s v="H88296-C"/>
    <s v="KG "/>
    <n v="3"/>
    <n v="7.5"/>
    <m/>
    <n v="882"/>
    <s v="　3000M"/>
    <m/>
    <n v="120"/>
    <m/>
    <m/>
    <m/>
    <s v="Updated"/>
    <s v="kg"/>
    <m/>
    <m/>
  </r>
  <r>
    <n v="451"/>
    <s v="HOVH"/>
    <s v="VS"/>
    <s v="F526VSBZ4904"/>
    <s v="Blazer"/>
    <x v="14"/>
    <x v="0"/>
    <x v="67"/>
    <x v="83"/>
    <x v="52"/>
    <x v="11"/>
    <x v="1"/>
    <s v="CHOCOLATE"/>
    <x v="0"/>
    <s v="NYD"/>
    <x v="15"/>
    <n v="250"/>
    <s v="H86279"/>
    <s v="KG "/>
    <n v="3.55"/>
    <n v="6.96"/>
    <m/>
    <n v="819.79200000000003"/>
    <s v="　3000M"/>
    <m/>
    <n v="120"/>
    <m/>
    <m/>
    <m/>
    <m/>
    <s v="kg"/>
    <m/>
    <m/>
  </r>
  <r>
    <n v="452"/>
    <s v="HOVH"/>
    <s v="VS"/>
    <s v="F526VSBZ4905"/>
    <s v="Blazer"/>
    <x v="14"/>
    <x v="0"/>
    <x v="67"/>
    <x v="83"/>
    <x v="52"/>
    <x v="11"/>
    <x v="1"/>
    <s v="LIGHT KHAKI"/>
    <x v="0"/>
    <s v="NYD"/>
    <x v="17"/>
    <n v="310"/>
    <s v="H86279"/>
    <s v="KG "/>
    <n v="3.55"/>
    <n v="6.96"/>
    <m/>
    <n v="819.79200000000003"/>
    <s v="　3000M"/>
    <m/>
    <n v="120"/>
    <m/>
    <m/>
    <m/>
    <m/>
    <s v="kg"/>
    <m/>
    <m/>
  </r>
  <r>
    <n v="453"/>
    <s v="HOVH"/>
    <s v="VS"/>
    <s v="F526VSBZ4906"/>
    <s v="Blazer"/>
    <x v="14"/>
    <x v="0"/>
    <x v="67"/>
    <x v="83"/>
    <x v="52"/>
    <x v="11"/>
    <x v="1"/>
    <s v="BROWN"/>
    <x v="0"/>
    <s v="NYD"/>
    <x v="17"/>
    <n v="310"/>
    <s v="H86279"/>
    <s v="KG "/>
    <n v="3.55"/>
    <n v="6.96"/>
    <m/>
    <n v="819.79200000000003"/>
    <s v="　3000M"/>
    <m/>
    <n v="120"/>
    <m/>
    <m/>
    <m/>
    <s v="Updated"/>
    <s v="kg"/>
    <m/>
    <m/>
  </r>
  <r>
    <n v="454"/>
    <s v="HOVH"/>
    <s v="VS"/>
    <s v="F526VSBZ4907"/>
    <s v="Blazer"/>
    <x v="14"/>
    <x v="0"/>
    <x v="67"/>
    <x v="83"/>
    <x v="52"/>
    <x v="11"/>
    <x v="1"/>
    <s v="NAVY"/>
    <x v="0"/>
    <s v="NYD"/>
    <x v="17"/>
    <n v="310"/>
    <s v="H86279"/>
    <s v="KG "/>
    <n v="3.55"/>
    <n v="6.96"/>
    <m/>
    <n v="819.79200000000003"/>
    <s v="　3000M"/>
    <m/>
    <n v="120"/>
    <m/>
    <m/>
    <m/>
    <s v="Updated"/>
    <s v="kg"/>
    <m/>
    <m/>
  </r>
  <r>
    <n v="455"/>
    <s v="HOVH"/>
    <s v="VS"/>
    <s v="F526VSBZ4908"/>
    <s v="Blazer"/>
    <x v="14"/>
    <x v="0"/>
    <x v="67"/>
    <x v="83"/>
    <x v="52"/>
    <x v="11"/>
    <x v="1"/>
    <s v="PEACH"/>
    <x v="0"/>
    <s v="NYD"/>
    <x v="17"/>
    <n v="310"/>
    <s v="H86279"/>
    <s v="KG "/>
    <n v="3.55"/>
    <n v="6.96"/>
    <m/>
    <n v="819.79200000000003"/>
    <s v="　3000M"/>
    <m/>
    <n v="120"/>
    <m/>
    <m/>
    <m/>
    <s v="Updated"/>
    <s v="kg"/>
    <m/>
    <m/>
  </r>
  <r>
    <n v="456"/>
    <s v="HOVH"/>
    <s v="VD"/>
    <s v="F526VDWB1006"/>
    <s v="Trouser"/>
    <x v="14"/>
    <x v="0"/>
    <x v="68"/>
    <x v="84"/>
    <x v="52"/>
    <x v="11"/>
    <x v="1"/>
    <s v="BLACK"/>
    <x v="0"/>
    <s v="NYD"/>
    <x v="15"/>
    <n v="330"/>
    <s v="H86167-1"/>
    <s v="KG "/>
    <n v="2.5"/>
    <n v="4.5"/>
    <m/>
    <n v="536.4"/>
    <m/>
    <m/>
    <n v="120"/>
    <m/>
    <m/>
    <m/>
    <s v="Updated"/>
    <s v="kg"/>
    <m/>
    <m/>
  </r>
  <r>
    <n v="457"/>
    <s v="HOVH"/>
    <s v="VD"/>
    <s v="F526VDWB1008"/>
    <s v="Trouser"/>
    <x v="14"/>
    <x v="0"/>
    <x v="68"/>
    <x v="84"/>
    <x v="52"/>
    <x v="11"/>
    <x v="1"/>
    <s v="CHOCOLATE"/>
    <x v="0"/>
    <s v="NYD"/>
    <x v="15"/>
    <n v="330"/>
    <s v="H86167-1"/>
    <s v="KG "/>
    <n v="2.5"/>
    <n v="4.5"/>
    <m/>
    <n v="536.4"/>
    <m/>
    <m/>
    <n v="120"/>
    <m/>
    <m/>
    <m/>
    <s v="Updated"/>
    <s v="kg"/>
    <m/>
    <m/>
  </r>
  <r>
    <n v="458"/>
    <s v="HOVH"/>
    <s v="VD"/>
    <s v="F526VDWB1009"/>
    <s v="Trouser"/>
    <x v="14"/>
    <x v="0"/>
    <x v="68"/>
    <x v="84"/>
    <x v="52"/>
    <x v="11"/>
    <x v="1"/>
    <s v="Dark Green"/>
    <x v="0"/>
    <s v="NYD"/>
    <x v="15"/>
    <n v="330"/>
    <s v="H86167-1"/>
    <s v="KG "/>
    <n v="2.5"/>
    <n v="4.5"/>
    <m/>
    <n v="536.4"/>
    <m/>
    <m/>
    <n v="120"/>
    <m/>
    <m/>
    <m/>
    <s v="Updated"/>
    <s v="kg"/>
    <m/>
    <m/>
  </r>
  <r>
    <n v="459"/>
    <s v="HOVH"/>
    <s v="VD"/>
    <s v="F526VDWB1239"/>
    <s v="Trouser"/>
    <x v="14"/>
    <x v="0"/>
    <x v="69"/>
    <x v="84"/>
    <x v="52"/>
    <x v="11"/>
    <x v="1"/>
    <s v="CREAM"/>
    <x v="0"/>
    <s v="NYD"/>
    <x v="15"/>
    <n v="330"/>
    <s v="H86167/1"/>
    <s v="KG "/>
    <n v="2.4"/>
    <n v="4.5"/>
    <m/>
    <n v="536.4"/>
    <s v="　2000M"/>
    <m/>
    <n v="120"/>
    <m/>
    <m/>
    <m/>
    <s v="Updated"/>
    <s v="kg"/>
    <m/>
    <m/>
  </r>
  <r>
    <n v="460"/>
    <s v="HOVH"/>
    <s v="VD"/>
    <s v="F526VDWB1038"/>
    <s v="Trouser"/>
    <x v="17"/>
    <x v="0"/>
    <x v="59"/>
    <x v="75"/>
    <x v="52"/>
    <x v="11"/>
    <x v="1"/>
    <s v="BLACK"/>
    <x v="0"/>
    <s v="NYD"/>
    <x v="3"/>
    <n v="300"/>
    <s v="181617-JS"/>
    <s v="KG "/>
    <n v="2.64"/>
    <n v="6.08"/>
    <m/>
    <n v="718.41600000000005"/>
    <s v="1000KG/DSN, 450KG/COL"/>
    <m/>
    <n v="120"/>
    <m/>
    <m/>
    <m/>
    <s v="Updated"/>
    <s v="kg"/>
    <m/>
    <m/>
  </r>
  <r>
    <n v="461"/>
    <s v="HOVH"/>
    <s v="VD"/>
    <s v="F526VDWB1039"/>
    <s v="Trouser"/>
    <x v="17"/>
    <x v="0"/>
    <x v="59"/>
    <x v="75"/>
    <x v="52"/>
    <x v="11"/>
    <x v="1"/>
    <s v="Light grey"/>
    <x v="0"/>
    <s v="NYD"/>
    <x v="3"/>
    <n v="300"/>
    <s v="181617-JS"/>
    <s v="KG "/>
    <n v="2.36"/>
    <n v="5.24"/>
    <m/>
    <n v="621.64800000000002"/>
    <s v="1000KG/DSN, 450KG/COL"/>
    <m/>
    <n v="120"/>
    <m/>
    <m/>
    <m/>
    <s v="Updated"/>
    <s v="kg"/>
    <m/>
    <m/>
  </r>
  <r>
    <n v="462"/>
    <s v="HOVH"/>
    <s v="VD"/>
    <s v="F526VDWB1040"/>
    <s v="Trouser"/>
    <x v="17"/>
    <x v="0"/>
    <x v="59"/>
    <x v="75"/>
    <x v="52"/>
    <x v="11"/>
    <x v="1"/>
    <s v="Beige"/>
    <x v="0"/>
    <s v="NYD"/>
    <x v="3"/>
    <n v="300"/>
    <s v="181617-JS"/>
    <s v="KG "/>
    <n v="2.36"/>
    <n v="5.24"/>
    <m/>
    <n v="621.64800000000002"/>
    <s v="1000KG/DSN, 450KG/COL"/>
    <m/>
    <n v="120"/>
    <m/>
    <m/>
    <m/>
    <s v="Updated"/>
    <s v="kg"/>
    <m/>
    <m/>
  </r>
  <r>
    <n v="463"/>
    <s v="HOVH"/>
    <s v="VD"/>
    <s v="F526VDSU1082"/>
    <s v="SNB"/>
    <x v="19"/>
    <x v="0"/>
    <x v="70"/>
    <x v="85"/>
    <x v="86"/>
    <x v="14"/>
    <x v="1"/>
    <s v="Light grey"/>
    <x v="0"/>
    <s v="NYD"/>
    <x v="3"/>
    <n v="192"/>
    <s v="L1082"/>
    <s v="M"/>
    <n v="2.38"/>
    <m/>
    <n v="277.892"/>
    <m/>
    <s v="3000M/oder, 1000M/color"/>
    <m/>
    <n v="120"/>
    <m/>
    <m/>
    <m/>
    <s v="Updated"/>
    <s v="m"/>
    <s v="Weave is missing"/>
    <m/>
  </r>
  <r>
    <n v="464"/>
    <s v="HOVH"/>
    <s v="VD"/>
    <s v="F526VDSU1083"/>
    <s v="SNB"/>
    <x v="19"/>
    <x v="0"/>
    <x v="70"/>
    <x v="85"/>
    <x v="86"/>
    <x v="14"/>
    <x v="1"/>
    <s v="Beige"/>
    <x v="0"/>
    <s v="NYD"/>
    <x v="3"/>
    <n v="192"/>
    <s v="L1082"/>
    <s v="M"/>
    <n v="2.38"/>
    <m/>
    <n v="277.892"/>
    <m/>
    <s v="3000M/oder, 1000M/color"/>
    <m/>
    <n v="120"/>
    <m/>
    <m/>
    <m/>
    <s v="Updated"/>
    <s v="m"/>
    <s v="Weave is missing"/>
    <m/>
  </r>
  <r>
    <n v="465"/>
    <s v="HOVH"/>
    <s v="VD"/>
    <s v="F526VDSU1084"/>
    <s v="SNB"/>
    <x v="19"/>
    <x v="0"/>
    <x v="70"/>
    <x v="85"/>
    <x v="86"/>
    <x v="14"/>
    <x v="1"/>
    <s v="LIGHT GREEN"/>
    <x v="0"/>
    <s v="NYD"/>
    <x v="3"/>
    <n v="192"/>
    <s v="L1082"/>
    <s v="M"/>
    <n v="2.38"/>
    <m/>
    <n v="277.892"/>
    <m/>
    <s v="3000M/oder, 1000M/color"/>
    <m/>
    <n v="120"/>
    <m/>
    <m/>
    <m/>
    <s v="Updated"/>
    <s v="m"/>
    <s v="Weave is missing"/>
    <m/>
  </r>
  <r>
    <n v="466"/>
    <s v="HOVH"/>
    <s v="VD"/>
    <s v="F526VDSU1085"/>
    <s v="SNB"/>
    <x v="19"/>
    <x v="0"/>
    <x v="70"/>
    <x v="85"/>
    <x v="86"/>
    <x v="14"/>
    <x v="1"/>
    <s v="LIGHT BLUE"/>
    <x v="0"/>
    <s v="NYD"/>
    <x v="3"/>
    <n v="192"/>
    <s v="L1082"/>
    <s v="M"/>
    <n v="2.38"/>
    <m/>
    <n v="277.892"/>
    <m/>
    <s v="3000M/oder, 1000M/color"/>
    <m/>
    <n v="120"/>
    <m/>
    <m/>
    <m/>
    <s v="Updated"/>
    <s v="m"/>
    <s v="Weave is missing"/>
    <m/>
  </r>
  <r>
    <n v="467"/>
    <s v="HOVH"/>
    <s v="VD"/>
    <s v="F526VDSU1087"/>
    <s v="SNB"/>
    <x v="14"/>
    <x v="0"/>
    <x v="0"/>
    <x v="2"/>
    <x v="87"/>
    <x v="7"/>
    <x v="1"/>
    <s v="Light grey"/>
    <x v="0"/>
    <s v="NYD"/>
    <x v="7"/>
    <n v="130"/>
    <s v="H62860"/>
    <s v="M"/>
    <n v="1.9"/>
    <m/>
    <n v="223.46"/>
    <m/>
    <m/>
    <m/>
    <n v="120"/>
    <m/>
    <m/>
    <m/>
    <s v="Updated"/>
    <s v="m"/>
    <m/>
    <m/>
  </r>
  <r>
    <n v="468"/>
    <s v="HOVH"/>
    <s v="VD"/>
    <s v="F526VDSU1088"/>
    <s v="SNB"/>
    <x v="14"/>
    <x v="0"/>
    <x v="0"/>
    <x v="2"/>
    <x v="87"/>
    <x v="7"/>
    <x v="1"/>
    <s v="Beige"/>
    <x v="0"/>
    <s v="NYD"/>
    <x v="7"/>
    <n v="130"/>
    <s v="H62860"/>
    <s v="M"/>
    <n v="1.9"/>
    <m/>
    <n v="223.46"/>
    <m/>
    <m/>
    <m/>
    <n v="120"/>
    <m/>
    <m/>
    <m/>
    <s v="Updated"/>
    <s v="m"/>
    <m/>
    <m/>
  </r>
  <r>
    <n v="469"/>
    <s v="HOVH"/>
    <s v="VD"/>
    <s v="F526VDSU1089"/>
    <s v="SNB"/>
    <x v="14"/>
    <x v="0"/>
    <x v="0"/>
    <x v="2"/>
    <x v="87"/>
    <x v="7"/>
    <x v="1"/>
    <s v="LIGHT GREEN"/>
    <x v="0"/>
    <s v="NYD"/>
    <x v="7"/>
    <n v="130"/>
    <s v="H62860"/>
    <s v="M"/>
    <n v="1.9"/>
    <m/>
    <n v="223.46"/>
    <m/>
    <m/>
    <m/>
    <n v="120"/>
    <m/>
    <m/>
    <m/>
    <s v="Updated"/>
    <s v="m"/>
    <m/>
    <m/>
  </r>
  <r>
    <n v="470"/>
    <s v="HOVH"/>
    <s v="VD"/>
    <s v="F526VDSU1090"/>
    <s v="SNB"/>
    <x v="14"/>
    <x v="0"/>
    <x v="0"/>
    <x v="2"/>
    <x v="87"/>
    <x v="7"/>
    <x v="1"/>
    <s v="LIGHT BLUE"/>
    <x v="0"/>
    <s v="NYD"/>
    <x v="7"/>
    <n v="130"/>
    <s v="H62860"/>
    <s v="M"/>
    <n v="1.9"/>
    <m/>
    <n v="223.46"/>
    <m/>
    <m/>
    <m/>
    <n v="120"/>
    <m/>
    <m/>
    <m/>
    <s v="Updated"/>
    <s v="m"/>
    <m/>
    <m/>
  </r>
  <r>
    <n v="471"/>
    <s v="HOVH"/>
    <s v="VD"/>
    <s v="F526VDSU1091"/>
    <s v="SNB"/>
    <x v="14"/>
    <x v="0"/>
    <x v="0"/>
    <x v="2"/>
    <x v="87"/>
    <x v="7"/>
    <x v="1"/>
    <s v="Mauve"/>
    <x v="0"/>
    <s v="NYD"/>
    <x v="7"/>
    <n v="130"/>
    <s v="H62860"/>
    <s v="M"/>
    <n v="1.9"/>
    <m/>
    <n v="223.46"/>
    <m/>
    <m/>
    <m/>
    <n v="120"/>
    <m/>
    <m/>
    <m/>
    <s v="Updated"/>
    <s v="m"/>
    <m/>
    <m/>
  </r>
  <r>
    <n v="472"/>
    <s v="HOVH"/>
    <s v="VD"/>
    <s v="F526VDBZ4914"/>
    <s v="Blazer"/>
    <x v="14"/>
    <x v="0"/>
    <x v="0"/>
    <x v="86"/>
    <x v="52"/>
    <x v="17"/>
    <x v="1"/>
    <s v="NAVY"/>
    <x v="0"/>
    <s v="NYD"/>
    <x v="2"/>
    <n v="280"/>
    <s v="H69349"/>
    <s v="M"/>
    <n v="2.9"/>
    <m/>
    <n v="336.86"/>
    <m/>
    <m/>
    <m/>
    <n v="120"/>
    <m/>
    <m/>
    <m/>
    <s v="Updated"/>
    <s v="kg"/>
    <m/>
    <m/>
  </r>
  <r>
    <n v="473"/>
    <s v="HOVH"/>
    <s v="VD"/>
    <s v="F526VDBZ4915"/>
    <s v="Blazer"/>
    <x v="14"/>
    <x v="0"/>
    <x v="0"/>
    <x v="86"/>
    <x v="52"/>
    <x v="17"/>
    <x v="1"/>
    <s v="BLACK"/>
    <x v="0"/>
    <s v="NYD"/>
    <x v="2"/>
    <n v="280"/>
    <s v="H69349"/>
    <s v="M"/>
    <n v="2.9"/>
    <m/>
    <n v="336.86"/>
    <m/>
    <m/>
    <m/>
    <n v="120"/>
    <m/>
    <m/>
    <m/>
    <s v="Updated"/>
    <s v="kg"/>
    <m/>
    <m/>
  </r>
  <r>
    <n v="474"/>
    <s v="HOVH"/>
    <s v="VD"/>
    <s v="F526VDWB1121"/>
    <s v="Trouser"/>
    <x v="20"/>
    <x v="0"/>
    <x v="71"/>
    <x v="87"/>
    <x v="88"/>
    <x v="13"/>
    <x v="1"/>
    <s v="White"/>
    <x v="0"/>
    <s v="NYD"/>
    <x v="18"/>
    <n v="230"/>
    <s v="D81150A/80A600439"/>
    <s v="M"/>
    <n v="2.6"/>
    <m/>
    <n v="302.83999999999997"/>
    <m/>
    <m/>
    <m/>
    <n v="120"/>
    <m/>
    <m/>
    <m/>
    <s v="Updated"/>
    <s v="m"/>
    <m/>
    <m/>
  </r>
  <r>
    <n v="475"/>
    <s v="HOVH"/>
    <s v="VD"/>
    <s v="F526VDWB1122"/>
    <s v="Trouser"/>
    <x v="20"/>
    <x v="0"/>
    <x v="71"/>
    <x v="87"/>
    <x v="88"/>
    <x v="13"/>
    <x v="1"/>
    <s v="Beige"/>
    <x v="0"/>
    <s v="NYD"/>
    <x v="18"/>
    <n v="230"/>
    <s v="D81150A/80A600439"/>
    <s v="M"/>
    <n v="2.6"/>
    <m/>
    <n v="302.83999999999997"/>
    <m/>
    <m/>
    <m/>
    <n v="120"/>
    <m/>
    <m/>
    <m/>
    <s v="Updated"/>
    <s v="m"/>
    <m/>
    <m/>
  </r>
  <r>
    <n v="476"/>
    <s v="HOVH"/>
    <s v="VD"/>
    <s v="F526VDWB1123"/>
    <s v="Trouser"/>
    <x v="20"/>
    <x v="0"/>
    <x v="71"/>
    <x v="87"/>
    <x v="88"/>
    <x v="13"/>
    <x v="1"/>
    <s v="Chocolate"/>
    <x v="0"/>
    <s v="NYD"/>
    <x v="18"/>
    <n v="230"/>
    <s v="D81150A/80A600439"/>
    <s v="M"/>
    <n v="2.6"/>
    <m/>
    <n v="302.83999999999997"/>
    <m/>
    <m/>
    <m/>
    <n v="120"/>
    <m/>
    <m/>
    <m/>
    <s v="Updated"/>
    <s v="m"/>
    <m/>
    <m/>
  </r>
  <r>
    <n v="477"/>
    <s v="HOVH"/>
    <s v="VD"/>
    <s v="F526VDWB1124"/>
    <s v="Trouser"/>
    <x v="20"/>
    <x v="0"/>
    <x v="71"/>
    <x v="87"/>
    <x v="88"/>
    <x v="13"/>
    <x v="1"/>
    <s v="Dark Olive"/>
    <x v="0"/>
    <s v="NYD"/>
    <x v="18"/>
    <n v="230"/>
    <s v="D81150A/80A600439"/>
    <s v="M"/>
    <n v="2.6"/>
    <m/>
    <n v="302.83999999999997"/>
    <m/>
    <m/>
    <m/>
    <n v="120"/>
    <m/>
    <m/>
    <m/>
    <s v="Updated"/>
    <s v="m"/>
    <m/>
    <m/>
  </r>
  <r>
    <n v="478"/>
    <s v="HOVH"/>
    <s v="VD"/>
    <s v="F526VDWB1125"/>
    <s v="Trouser"/>
    <x v="20"/>
    <x v="0"/>
    <x v="71"/>
    <x v="87"/>
    <x v="88"/>
    <x v="13"/>
    <x v="1"/>
    <s v="Navy"/>
    <x v="0"/>
    <s v="NYD"/>
    <x v="18"/>
    <n v="230"/>
    <s v="D81150A/80A600439"/>
    <s v="M"/>
    <n v="2.6"/>
    <m/>
    <n v="302.83999999999997"/>
    <m/>
    <m/>
    <m/>
    <n v="120"/>
    <m/>
    <m/>
    <m/>
    <s v="Updated"/>
    <s v="m"/>
    <m/>
    <m/>
  </r>
  <r>
    <n v="479"/>
    <s v="HOVH"/>
    <s v="VH"/>
    <s v="F526VHSU2148"/>
    <s v="SNB"/>
    <x v="15"/>
    <x v="0"/>
    <x v="0"/>
    <x v="88"/>
    <x v="52"/>
    <x v="11"/>
    <x v="1"/>
    <s v="Beige"/>
    <x v="0"/>
    <s v="NYD"/>
    <x v="19"/>
    <n v="244"/>
    <s v="XY72281"/>
    <s v="KG "/>
    <n v="2.89"/>
    <n v="5.8"/>
    <m/>
    <n v="686.16"/>
    <s v="5000M/order, 1200M/color"/>
    <m/>
    <n v="120"/>
    <m/>
    <m/>
    <m/>
    <s v="Pattern Issue"/>
    <s v="kg"/>
    <m/>
    <m/>
  </r>
  <r>
    <n v="480"/>
    <s v="HOVH"/>
    <s v="VH"/>
    <s v="F526VHSU2150"/>
    <s v="SNB"/>
    <x v="15"/>
    <x v="0"/>
    <x v="0"/>
    <x v="88"/>
    <x v="52"/>
    <x v="11"/>
    <x v="1"/>
    <s v="Brown"/>
    <x v="0"/>
    <s v="NYD"/>
    <x v="19"/>
    <n v="244"/>
    <s v="XY72281"/>
    <s v="KG "/>
    <n v="2.89"/>
    <n v="5.8"/>
    <m/>
    <n v="686.16"/>
    <s v="5000M/order, 1200M/color"/>
    <m/>
    <n v="120"/>
    <m/>
    <m/>
    <m/>
    <s v="Pattern Issue"/>
    <s v="kg"/>
    <m/>
    <m/>
  </r>
  <r>
    <n v="481"/>
    <s v="HOVH"/>
    <s v="VH"/>
    <s v="F526VHSU2151"/>
    <s v="SNB"/>
    <x v="17"/>
    <x v="0"/>
    <x v="72"/>
    <x v="89"/>
    <x v="52"/>
    <x v="11"/>
    <x v="1"/>
    <s v="Beige"/>
    <x v="0"/>
    <s v="NYD"/>
    <x v="3"/>
    <n v="250"/>
    <s v="181938-JS"/>
    <s v="KG "/>
    <n v="2.67"/>
    <n v="7.6"/>
    <m/>
    <n v="893.52"/>
    <s v="1000KG/DSN, 450KG/COL"/>
    <m/>
    <n v="120"/>
    <m/>
    <m/>
    <m/>
    <s v="Updated"/>
    <s v="kg"/>
    <m/>
    <m/>
  </r>
  <r>
    <n v="482"/>
    <s v="HOVH"/>
    <s v="VH"/>
    <s v="F526VHSU2152"/>
    <s v="SNB"/>
    <x v="17"/>
    <x v="0"/>
    <x v="72"/>
    <x v="89"/>
    <x v="52"/>
    <x v="11"/>
    <x v="1"/>
    <s v="Khaki"/>
    <x v="0"/>
    <s v="NYD"/>
    <x v="3"/>
    <n v="250"/>
    <s v="181938-JS"/>
    <s v="KG "/>
    <n v="2.67"/>
    <n v="7.6"/>
    <m/>
    <n v="893.52"/>
    <s v="1000KG/DSN, 450KG/COL"/>
    <m/>
    <n v="120"/>
    <m/>
    <m/>
    <m/>
    <s v="Updated"/>
    <s v="kg"/>
    <m/>
    <m/>
  </r>
  <r>
    <n v="483"/>
    <s v="HOVH"/>
    <s v="VH"/>
    <s v="F526VHSU2156"/>
    <s v="SNB"/>
    <x v="14"/>
    <x v="0"/>
    <x v="73"/>
    <x v="90"/>
    <x v="52"/>
    <x v="11"/>
    <x v="1"/>
    <s v="Cream"/>
    <x v="0"/>
    <s v="NYD"/>
    <x v="15"/>
    <n v="275"/>
    <s v="H83700"/>
    <s v="KG "/>
    <m/>
    <n v="5.8"/>
    <m/>
    <n v="686.16"/>
    <m/>
    <m/>
    <n v="120"/>
    <m/>
    <m/>
    <m/>
    <s v="Updated"/>
    <s v="kg"/>
    <m/>
    <m/>
  </r>
  <r>
    <n v="484"/>
    <s v="HOVH"/>
    <s v="VH"/>
    <s v="F526VHSU2157"/>
    <s v="SNB"/>
    <x v="14"/>
    <x v="0"/>
    <x v="73"/>
    <x v="90"/>
    <x v="52"/>
    <x v="11"/>
    <x v="1"/>
    <s v="Dark Green"/>
    <x v="0"/>
    <s v="NYD"/>
    <x v="15"/>
    <n v="275"/>
    <s v="in 2156 quality"/>
    <s v="KG "/>
    <m/>
    <n v="5.8"/>
    <m/>
    <n v="686.16"/>
    <m/>
    <m/>
    <n v="120"/>
    <m/>
    <m/>
    <m/>
    <s v="Updated"/>
    <s v="kg"/>
    <m/>
    <m/>
  </r>
  <r>
    <n v="485"/>
    <s v="HOVH"/>
    <s v="VH"/>
    <s v="F526VHSU2158"/>
    <s v="SNB"/>
    <x v="14"/>
    <x v="0"/>
    <x v="73"/>
    <x v="90"/>
    <x v="52"/>
    <x v="11"/>
    <x v="1"/>
    <s v="Brown"/>
    <x v="0"/>
    <s v="NYD"/>
    <x v="15"/>
    <n v="275"/>
    <s v="in 2156 quality"/>
    <s v="KG "/>
    <m/>
    <n v="5.8"/>
    <m/>
    <n v="686.16"/>
    <m/>
    <m/>
    <n v="120"/>
    <m/>
    <m/>
    <m/>
    <s v="Pattern Issue"/>
    <s v="kg"/>
    <m/>
    <m/>
  </r>
  <r>
    <n v="486"/>
    <s v="HOVH"/>
    <s v="VH"/>
    <s v="F526VHSU2160"/>
    <s v="SNB"/>
    <x v="14"/>
    <x v="0"/>
    <x v="74"/>
    <x v="91"/>
    <x v="52"/>
    <x v="11"/>
    <x v="1"/>
    <s v="Brown"/>
    <x v="8"/>
    <s v="NYD"/>
    <x v="9"/>
    <n v="240"/>
    <s v="H89089"/>
    <s v="KG "/>
    <m/>
    <n v="7.5"/>
    <m/>
    <n v="882"/>
    <m/>
    <m/>
    <n v="120"/>
    <m/>
    <m/>
    <m/>
    <m/>
    <s v="kg"/>
    <m/>
    <m/>
  </r>
  <r>
    <n v="487"/>
    <s v="HOVH"/>
    <s v="VH"/>
    <s v="F526VHSU2161"/>
    <s v="SNB"/>
    <x v="14"/>
    <x v="0"/>
    <x v="75"/>
    <x v="92"/>
    <x v="52"/>
    <x v="11"/>
    <x v="1"/>
    <s v="Navy"/>
    <x v="8"/>
    <s v="NYD"/>
    <x v="9"/>
    <n v="275"/>
    <s v="H81014-07"/>
    <s v="KG "/>
    <m/>
    <n v="7.02"/>
    <m/>
    <n v="826.70399999999995"/>
    <m/>
    <m/>
    <n v="120"/>
    <m/>
    <m/>
    <m/>
    <m/>
    <s v="kg"/>
    <m/>
    <m/>
  </r>
  <r>
    <n v="488"/>
    <s v="HOVH"/>
    <s v="VH"/>
    <s v="F526VHSU2162"/>
    <s v="SNB"/>
    <x v="17"/>
    <x v="0"/>
    <x v="76"/>
    <x v="93"/>
    <x v="52"/>
    <x v="11"/>
    <x v="1"/>
    <s v="Beige"/>
    <x v="0"/>
    <s v="NYD"/>
    <x v="9"/>
    <n v="200"/>
    <s v="181792-JS"/>
    <s v="KG "/>
    <n v="2.0699999999999998"/>
    <n v="6.65"/>
    <m/>
    <n v="784.08"/>
    <s v="1000KG/DSN, 450KG/COL"/>
    <m/>
    <n v="120"/>
    <m/>
    <m/>
    <m/>
    <m/>
    <s v="kg"/>
    <m/>
    <m/>
  </r>
  <r>
    <n v="489"/>
    <s v="HOVH"/>
    <s v="VH"/>
    <s v="F526VHSU2163"/>
    <s v="SNB"/>
    <x v="17"/>
    <x v="0"/>
    <x v="76"/>
    <x v="93"/>
    <x v="52"/>
    <x v="11"/>
    <x v="1"/>
    <s v="Navy"/>
    <x v="0"/>
    <s v="NYD"/>
    <x v="9"/>
    <n v="200"/>
    <s v="181792-JS"/>
    <s v="KG "/>
    <n v="2.0699999999999998"/>
    <n v="6.65"/>
    <m/>
    <n v="784.08"/>
    <s v="1000KG/DSN, 450KG/COL"/>
    <m/>
    <n v="120"/>
    <m/>
    <m/>
    <m/>
    <m/>
    <s v="kg"/>
    <m/>
    <m/>
  </r>
  <r>
    <n v="490"/>
    <s v="HOVH"/>
    <s v="VH"/>
    <s v="F526VHSU2166"/>
    <s v="SNB"/>
    <x v="13"/>
    <x v="0"/>
    <x v="77"/>
    <x v="94"/>
    <x v="52"/>
    <x v="11"/>
    <x v="1"/>
    <s v="Navy"/>
    <x v="8"/>
    <s v="NYD"/>
    <x v="3"/>
    <n v="290"/>
    <s v="CA033P-W2-0056"/>
    <s v="KG "/>
    <s v="Original:$3.78/M_x000a_Cost option: $3.10/M"/>
    <s v="Original:$8.40/KG_x000a_Cost Option: $6.90/KG"/>
    <m/>
    <e v="#VALUE!"/>
    <s v="3000M/ORDER,_x000a_1500M/CLR　"/>
    <m/>
    <n v="120"/>
    <m/>
    <m/>
    <m/>
    <s v="Pattern Issue"/>
    <s v="kg"/>
    <m/>
    <m/>
  </r>
  <r>
    <n v="491"/>
    <s v="HOVH"/>
    <s v="VH"/>
    <s v="F526VHSU2167"/>
    <s v="SNB"/>
    <x v="13"/>
    <x v="0"/>
    <x v="77"/>
    <x v="94"/>
    <x v="52"/>
    <x v="11"/>
    <x v="1"/>
    <s v="Light Grey"/>
    <x v="8"/>
    <s v="NYD"/>
    <x v="3"/>
    <n v="290"/>
    <s v="CA033P-W2-0608"/>
    <s v="KG "/>
    <s v="Original:$3.78/M_x000a_Cost option: $3.10/M"/>
    <s v="Original:$8.40/KG_x000a_Cost Option: $6.90/KG"/>
    <m/>
    <e v="#VALUE!"/>
    <s v="3000M/ORDER,_x000a_1500M/CLR　"/>
    <m/>
    <n v="120"/>
    <m/>
    <m/>
    <m/>
    <s v="Pattern Issue"/>
    <s v="kg"/>
    <m/>
    <m/>
  </r>
  <r>
    <n v="492"/>
    <s v="HOVH"/>
    <s v="VH"/>
    <s v="F526VHSU2168"/>
    <s v="SNB"/>
    <x v="13"/>
    <x v="0"/>
    <x v="77"/>
    <x v="94"/>
    <x v="52"/>
    <x v="11"/>
    <x v="1"/>
    <s v="Charcoal"/>
    <x v="8"/>
    <s v="NYD"/>
    <x v="3"/>
    <n v="290"/>
    <s v="CA033P-W2-0608"/>
    <s v="KG "/>
    <s v="Original:$3.78/M_x000a_Cost option: $3.10/M"/>
    <s v="Original:$8.40/KG_x000a_Cost Option: $6.90/KG"/>
    <m/>
    <e v="#VALUE!"/>
    <s v="3000M/ORDER,_x000a_1500M/CLR　"/>
    <m/>
    <n v="120"/>
    <m/>
    <m/>
    <m/>
    <s v="Pattern Issue"/>
    <s v="kg"/>
    <m/>
    <m/>
  </r>
  <r>
    <n v="493"/>
    <s v="HOVH"/>
    <s v="VH"/>
    <s v="F526VHSU2171"/>
    <s v="SNB"/>
    <x v="17"/>
    <x v="0"/>
    <x v="78"/>
    <x v="93"/>
    <x v="52"/>
    <x v="11"/>
    <x v="1"/>
    <s v="Navy"/>
    <x v="0"/>
    <s v="NYD"/>
    <x v="3"/>
    <n v="260"/>
    <s v="181527-JS"/>
    <s v="KG "/>
    <n v="3.11"/>
    <n v="7.97"/>
    <m/>
    <n v="936.14400000000001"/>
    <s v="2000KG/DSN,450KG/COL"/>
    <m/>
    <n v="120"/>
    <m/>
    <m/>
    <m/>
    <m/>
    <s v="kg"/>
    <m/>
    <m/>
  </r>
  <r>
    <n v="494"/>
    <s v="HOVH"/>
    <s v="VH"/>
    <s v="F526VHSU2172"/>
    <s v="SNB"/>
    <x v="17"/>
    <x v="0"/>
    <x v="78"/>
    <x v="93"/>
    <x v="52"/>
    <x v="11"/>
    <x v="1"/>
    <s v="Light Grey"/>
    <x v="0"/>
    <s v="NYD"/>
    <x v="3"/>
    <n v="260"/>
    <s v="181527-JS"/>
    <s v="KG "/>
    <n v="3.11"/>
    <n v="7.97"/>
    <m/>
    <n v="936.14400000000001"/>
    <s v="2000KG/DSN,450KG/COL"/>
    <m/>
    <n v="120"/>
    <m/>
    <m/>
    <m/>
    <m/>
    <s v="kg"/>
    <m/>
    <m/>
  </r>
  <r>
    <n v="495"/>
    <s v="HOVH"/>
    <s v="VH"/>
    <s v="F526VHSU2173"/>
    <s v="SNB"/>
    <x v="17"/>
    <x v="0"/>
    <x v="78"/>
    <x v="93"/>
    <x v="52"/>
    <x v="11"/>
    <x v="1"/>
    <s v="Olive"/>
    <x v="0"/>
    <s v="NYD"/>
    <x v="3"/>
    <n v="260"/>
    <s v="181527-JS"/>
    <s v="KG "/>
    <n v="3.11"/>
    <n v="7.97"/>
    <m/>
    <n v="936.14400000000001"/>
    <s v="2000KG/DSN,450KG/COL"/>
    <m/>
    <n v="120"/>
    <m/>
    <m/>
    <m/>
    <m/>
    <s v="kg"/>
    <m/>
    <m/>
  </r>
  <r>
    <n v="496"/>
    <s v="HOVH"/>
    <s v="VH"/>
    <s v="F526VHSU2174"/>
    <s v="SNB"/>
    <x v="17"/>
    <x v="0"/>
    <x v="78"/>
    <x v="93"/>
    <x v="52"/>
    <x v="11"/>
    <x v="1"/>
    <s v="Medium Blue"/>
    <x v="0"/>
    <s v="NYD"/>
    <x v="3"/>
    <n v="260"/>
    <s v="181527-JS"/>
    <s v="KG "/>
    <n v="3.11"/>
    <n v="7.97"/>
    <m/>
    <n v="936.14400000000001"/>
    <s v="2000KG/DSN,450KG/COL"/>
    <m/>
    <n v="120"/>
    <m/>
    <m/>
    <m/>
    <m/>
    <s v="kg"/>
    <m/>
    <m/>
  </r>
  <r>
    <n v="497"/>
    <s v="HOVH"/>
    <s v="VH"/>
    <s v="F526VHSU2175"/>
    <s v="SNB"/>
    <x v="17"/>
    <x v="0"/>
    <x v="78"/>
    <x v="93"/>
    <x v="52"/>
    <x v="11"/>
    <x v="1"/>
    <s v="Pink"/>
    <x v="0"/>
    <s v="NYD"/>
    <x v="3"/>
    <n v="260"/>
    <s v="181527-JS"/>
    <s v="KG "/>
    <n v="3.11"/>
    <n v="7.97"/>
    <m/>
    <n v="936.14400000000001"/>
    <s v="2000KG/DSN,450KG/COL"/>
    <m/>
    <n v="120"/>
    <m/>
    <m/>
    <m/>
    <m/>
    <s v="kg"/>
    <m/>
    <m/>
  </r>
  <r>
    <n v="498"/>
    <s v="HOVH"/>
    <s v="VH"/>
    <s v="F526VHSU2176"/>
    <s v="SNB"/>
    <x v="14"/>
    <x v="0"/>
    <x v="79"/>
    <x v="95"/>
    <x v="52"/>
    <x v="11"/>
    <x v="1"/>
    <s v="Medium Blue"/>
    <x v="0"/>
    <s v="NYD"/>
    <x v="3"/>
    <n v="289"/>
    <s v="H86107"/>
    <s v="KG "/>
    <m/>
    <n v="6.9"/>
    <m/>
    <n v="812.88"/>
    <m/>
    <m/>
    <n v="120"/>
    <m/>
    <m/>
    <m/>
    <m/>
    <s v="kg"/>
    <m/>
    <m/>
  </r>
  <r>
    <n v="499"/>
    <s v="HOVH"/>
    <s v="VH"/>
    <s v="F526VHSU2177"/>
    <s v="SNB"/>
    <x v="14"/>
    <x v="0"/>
    <x v="79"/>
    <x v="95"/>
    <x v="52"/>
    <x v="11"/>
    <x v="1"/>
    <s v="Light Grey"/>
    <x v="0"/>
    <s v="NYD"/>
    <x v="3"/>
    <n v="289"/>
    <s v="H86107"/>
    <s v="KG "/>
    <m/>
    <n v="6.9"/>
    <m/>
    <n v="812.88"/>
    <m/>
    <m/>
    <n v="120"/>
    <m/>
    <m/>
    <m/>
    <m/>
    <s v="kg"/>
    <m/>
    <m/>
  </r>
  <r>
    <n v="500"/>
    <s v="HOVH"/>
    <s v="VH"/>
    <s v="F526VHSU2178"/>
    <s v="SNB"/>
    <x v="14"/>
    <x v="0"/>
    <x v="79"/>
    <x v="95"/>
    <x v="52"/>
    <x v="11"/>
    <x v="1"/>
    <s v="Medium Grey"/>
    <x v="0"/>
    <s v="NYD"/>
    <x v="3"/>
    <n v="289"/>
    <s v="H86107"/>
    <s v="KG "/>
    <m/>
    <n v="6.9"/>
    <m/>
    <n v="812.88"/>
    <m/>
    <m/>
    <n v="120"/>
    <m/>
    <m/>
    <m/>
    <m/>
    <s v="kg"/>
    <m/>
    <m/>
  </r>
  <r>
    <n v="501"/>
    <s v="HOVH"/>
    <s v="VH"/>
    <s v="F526VHSU2181"/>
    <s v="SNB"/>
    <x v="14"/>
    <x v="0"/>
    <x v="80"/>
    <x v="96"/>
    <x v="52"/>
    <x v="11"/>
    <x v="1"/>
    <s v="Navy"/>
    <x v="0"/>
    <s v="NYD"/>
    <x v="17"/>
    <n v="380"/>
    <s v="H88306-C"/>
    <s v="KG "/>
    <m/>
    <n v="6.04"/>
    <m/>
    <n v="713.80799999999999"/>
    <m/>
    <m/>
    <n v="120"/>
    <m/>
    <m/>
    <m/>
    <s v="Pattern Issue"/>
    <s v="kg"/>
    <m/>
    <m/>
  </r>
  <r>
    <n v="502"/>
    <s v="HOVH"/>
    <s v="VH"/>
    <s v="F526VHSU2182"/>
    <s v="SNB"/>
    <x v="14"/>
    <x v="0"/>
    <x v="80"/>
    <x v="96"/>
    <x v="52"/>
    <x v="11"/>
    <x v="1"/>
    <s v="Black"/>
    <x v="0"/>
    <s v="NYD"/>
    <x v="17"/>
    <n v="380"/>
    <s v="H88306-B"/>
    <s v="KG "/>
    <m/>
    <n v="6.04"/>
    <m/>
    <n v="713.80799999999999"/>
    <m/>
    <m/>
    <n v="120"/>
    <m/>
    <m/>
    <m/>
    <s v="Pattern Issue"/>
    <s v="kg"/>
    <m/>
    <m/>
  </r>
  <r>
    <n v="503"/>
    <s v="HOVH"/>
    <s v="VH"/>
    <s v="F526VHSU2189"/>
    <s v="SNB"/>
    <x v="14"/>
    <x v="0"/>
    <x v="55"/>
    <x v="71"/>
    <x v="52"/>
    <x v="11"/>
    <x v="1"/>
    <m/>
    <x v="0"/>
    <s v="NYD"/>
    <x v="3"/>
    <n v="320"/>
    <s v="H86290"/>
    <s v="KG "/>
    <m/>
    <n v="5.4"/>
    <m/>
    <n v="640.08000000000004"/>
    <m/>
    <m/>
    <n v="120"/>
    <m/>
    <m/>
    <m/>
    <s v="Updated"/>
    <s v="kg"/>
    <m/>
    <m/>
  </r>
  <r>
    <n v="504"/>
    <s v="HOVH"/>
    <s v="VH"/>
    <s v="F526VHSU2190"/>
    <s v="SNB"/>
    <x v="14"/>
    <x v="0"/>
    <x v="55"/>
    <x v="71"/>
    <x v="52"/>
    <x v="11"/>
    <x v="1"/>
    <m/>
    <x v="0"/>
    <s v="NYD"/>
    <x v="3"/>
    <n v="320"/>
    <s v="H86290"/>
    <s v="KG "/>
    <m/>
    <n v="5.4"/>
    <m/>
    <n v="640.08000000000004"/>
    <m/>
    <m/>
    <n v="120"/>
    <m/>
    <m/>
    <m/>
    <m/>
    <s v="kg"/>
    <m/>
    <m/>
  </r>
  <r>
    <n v="505"/>
    <s v="HOVH"/>
    <s v="VH"/>
    <s v="F526VHSU2191"/>
    <s v="SNB"/>
    <x v="14"/>
    <x v="0"/>
    <x v="55"/>
    <x v="71"/>
    <x v="52"/>
    <x v="11"/>
    <x v="1"/>
    <m/>
    <x v="0"/>
    <s v="NYD"/>
    <x v="3"/>
    <n v="320"/>
    <s v="H86290"/>
    <s v="KG "/>
    <m/>
    <n v="5.4"/>
    <m/>
    <n v="640.08000000000004"/>
    <m/>
    <m/>
    <n v="120"/>
    <m/>
    <m/>
    <m/>
    <m/>
    <s v="kg"/>
    <m/>
    <m/>
  </r>
  <r>
    <n v="506"/>
    <s v="HOVH"/>
    <s v="VH"/>
    <s v="F526VHSU2192"/>
    <s v="SNB"/>
    <x v="14"/>
    <x v="0"/>
    <x v="55"/>
    <x v="71"/>
    <x v="52"/>
    <x v="11"/>
    <x v="1"/>
    <m/>
    <x v="0"/>
    <s v="NYD"/>
    <x v="3"/>
    <n v="320"/>
    <s v="H86290"/>
    <s v="KG "/>
    <m/>
    <n v="5.4"/>
    <m/>
    <n v="640.08000000000004"/>
    <m/>
    <m/>
    <n v="120"/>
    <m/>
    <m/>
    <m/>
    <s v="Updated"/>
    <s v="kg"/>
    <m/>
    <m/>
  </r>
  <r>
    <n v="507"/>
    <s v="HOVH"/>
    <s v="VH"/>
    <s v="F526VHSU2208"/>
    <s v="SNB"/>
    <x v="14"/>
    <x v="0"/>
    <x v="55"/>
    <x v="71"/>
    <x v="52"/>
    <x v="11"/>
    <x v="1"/>
    <m/>
    <x v="0"/>
    <s v="NYD"/>
    <x v="3"/>
    <n v="320"/>
    <s v="H86290"/>
    <s v="KG "/>
    <m/>
    <n v="5.4"/>
    <m/>
    <n v="640.08000000000004"/>
    <m/>
    <m/>
    <n v="120"/>
    <m/>
    <m/>
    <m/>
    <s v="Updated"/>
    <s v="kg"/>
    <m/>
    <m/>
  </r>
  <r>
    <n v="508"/>
    <s v="HOVH"/>
    <s v="VH"/>
    <s v="F526VHSU2209"/>
    <s v="SNB"/>
    <x v="14"/>
    <x v="0"/>
    <x v="55"/>
    <x v="71"/>
    <x v="52"/>
    <x v="11"/>
    <x v="1"/>
    <m/>
    <x v="0"/>
    <s v="NYD"/>
    <x v="3"/>
    <n v="320"/>
    <s v="H86290"/>
    <s v="KG "/>
    <m/>
    <n v="5.4"/>
    <m/>
    <n v="640.08000000000004"/>
    <m/>
    <m/>
    <n v="120"/>
    <m/>
    <m/>
    <m/>
    <s v="Updated"/>
    <s v="kg"/>
    <m/>
    <m/>
  </r>
  <r>
    <n v="509"/>
    <s v="HOVH"/>
    <s v="VH"/>
    <s v="F526VHSU2197"/>
    <s v="SNB"/>
    <x v="17"/>
    <x v="0"/>
    <x v="81"/>
    <x v="93"/>
    <x v="52"/>
    <x v="11"/>
    <x v="1"/>
    <s v="Beige"/>
    <x v="0"/>
    <s v="NYD"/>
    <x v="15"/>
    <n v="280"/>
    <s v="181910-JS"/>
    <s v="KG "/>
    <n v="3.67"/>
    <n v="8.1999999999999993"/>
    <m/>
    <n v="962.63999999999987"/>
    <s v="1000KG/DSN, 450KG/COL"/>
    <m/>
    <n v="120"/>
    <m/>
    <m/>
    <m/>
    <m/>
    <s v="kg"/>
    <m/>
    <m/>
  </r>
  <r>
    <n v="510"/>
    <s v="HOVH"/>
    <s v="VH"/>
    <s v="F526VHSU2198"/>
    <s v="SNB"/>
    <x v="17"/>
    <x v="0"/>
    <x v="81"/>
    <x v="93"/>
    <x v="52"/>
    <x v="11"/>
    <x v="1"/>
    <s v="Brown"/>
    <x v="0"/>
    <s v="NYD"/>
    <x v="15"/>
    <n v="280"/>
    <s v="181910-JS"/>
    <s v="KG "/>
    <n v="3.67"/>
    <n v="8.1999999999999993"/>
    <m/>
    <n v="962.63999999999987"/>
    <s v="1000KG/DSN, 450KG/COL"/>
    <m/>
    <n v="120"/>
    <m/>
    <m/>
    <m/>
    <m/>
    <s v="kg"/>
    <m/>
    <m/>
  </r>
  <r>
    <n v="511"/>
    <s v="HOVH"/>
    <s v="VH"/>
    <s v="F526VHSU2205"/>
    <s v="SNB"/>
    <x v="13"/>
    <x v="0"/>
    <x v="82"/>
    <x v="97"/>
    <x v="52"/>
    <x v="11"/>
    <x v="1"/>
    <s v="WINE"/>
    <x v="0"/>
    <s v="NYD"/>
    <x v="1"/>
    <n v="300"/>
    <s v="CA033-847"/>
    <s v="KG "/>
    <n v="2.83"/>
    <n v="6"/>
    <m/>
    <n v="709.2"/>
    <s v="3000M/ORDER,1500M/CLR　"/>
    <m/>
    <n v="120"/>
    <m/>
    <m/>
    <m/>
    <m/>
    <s v="kg"/>
    <m/>
    <m/>
  </r>
  <r>
    <n v="512"/>
    <s v="HOVH"/>
    <s v="VH"/>
    <s v="F526VHWB4909"/>
    <s v="Trouser"/>
    <x v="16"/>
    <x v="0"/>
    <x v="83"/>
    <x v="98"/>
    <x v="89"/>
    <x v="9"/>
    <x v="1"/>
    <s v="MEDIUM GREY"/>
    <x v="0"/>
    <s v="NYD"/>
    <x v="12"/>
    <n v="160"/>
    <s v="NW-24-862"/>
    <s v="M"/>
    <n v="4.62"/>
    <m/>
    <n v="531.90800000000002"/>
    <m/>
    <s v="6000M/order, 3000M/color"/>
    <m/>
    <n v="120"/>
    <m/>
    <m/>
    <m/>
    <s v="Updated"/>
    <s v="m"/>
    <s v="Construction "/>
    <m/>
  </r>
  <r>
    <n v="513"/>
    <s v="HOVH"/>
    <s v="VH"/>
    <s v="F526VHWB4910"/>
    <s v="Trouser"/>
    <x v="16"/>
    <x v="0"/>
    <x v="83"/>
    <x v="98"/>
    <x v="89"/>
    <x v="9"/>
    <x v="1"/>
    <s v="LIGHT GREY"/>
    <x v="0"/>
    <s v="NYD"/>
    <x v="12"/>
    <n v="160"/>
    <s v="NW-24-862"/>
    <s v="M"/>
    <n v="4.62"/>
    <m/>
    <n v="531.90800000000002"/>
    <m/>
    <s v="6000M/order, 3000M/color"/>
    <m/>
    <n v="120"/>
    <m/>
    <m/>
    <m/>
    <s v="Updated"/>
    <s v="m"/>
    <s v="Construction "/>
    <m/>
  </r>
  <r>
    <n v="514"/>
    <s v="HOVH"/>
    <s v="VH"/>
    <s v="F526VHWB4911"/>
    <s v="Trouser"/>
    <x v="16"/>
    <x v="0"/>
    <x v="83"/>
    <x v="98"/>
    <x v="89"/>
    <x v="9"/>
    <x v="1"/>
    <s v="BEIGE"/>
    <x v="0"/>
    <s v="NYD"/>
    <x v="12"/>
    <n v="160"/>
    <s v="NW-24-862"/>
    <s v="M"/>
    <n v="4.62"/>
    <m/>
    <n v="531.90800000000002"/>
    <m/>
    <s v="6000M/order, 3000M/color"/>
    <m/>
    <n v="120"/>
    <m/>
    <m/>
    <m/>
    <s v="Updated"/>
    <s v="m"/>
    <s v="Construction "/>
    <m/>
  </r>
  <r>
    <n v="515"/>
    <s v="HOVH"/>
    <s v="VH"/>
    <s v="F526VHWB4912"/>
    <s v="Trouser"/>
    <x v="16"/>
    <x v="0"/>
    <x v="83"/>
    <x v="98"/>
    <x v="89"/>
    <x v="9"/>
    <x v="1"/>
    <s v="BROWN"/>
    <x v="0"/>
    <s v="NYD"/>
    <x v="12"/>
    <n v="160"/>
    <s v="NW-24-862"/>
    <s v="M"/>
    <n v="4.62"/>
    <m/>
    <n v="531.90800000000002"/>
    <m/>
    <s v="6000M/order, 3000M/color"/>
    <m/>
    <n v="120"/>
    <m/>
    <m/>
    <m/>
    <s v="Updated"/>
    <s v="m"/>
    <s v="Construction "/>
    <m/>
  </r>
  <r>
    <n v="516"/>
    <s v="HOVH"/>
    <s v="VH"/>
    <s v="F526VHWB4913"/>
    <s v="Trouser"/>
    <x v="16"/>
    <x v="0"/>
    <x v="83"/>
    <x v="98"/>
    <x v="89"/>
    <x v="9"/>
    <x v="1"/>
    <s v="NAVY"/>
    <x v="0"/>
    <s v="NYD"/>
    <x v="12"/>
    <n v="160"/>
    <s v="NW-24-862"/>
    <s v="M"/>
    <n v="4.62"/>
    <m/>
    <n v="531.90800000000002"/>
    <m/>
    <s v="6000M/order, 3000M/color"/>
    <m/>
    <n v="120"/>
    <m/>
    <m/>
    <m/>
    <s v="Updated"/>
    <s v="m"/>
    <s v="Construction "/>
    <m/>
  </r>
  <r>
    <n v="517"/>
    <s v="HOVH"/>
    <s v="VH"/>
    <s v="F526VHWB2798"/>
    <s v="Trouser"/>
    <x v="12"/>
    <x v="0"/>
    <x v="53"/>
    <x v="69"/>
    <x v="52"/>
    <x v="18"/>
    <x v="1"/>
    <s v="Brown"/>
    <x v="0"/>
    <s v="NYD"/>
    <x v="3"/>
    <n v="230"/>
    <s v="RD530"/>
    <s v="KG "/>
    <n v="2.8"/>
    <n v="8.1199999999999992"/>
    <m/>
    <n v="953.42399999999998"/>
    <m/>
    <m/>
    <n v="120"/>
    <m/>
    <m/>
    <m/>
    <s v="Updated"/>
    <s v="kg"/>
    <m/>
    <m/>
  </r>
  <r>
    <n v="518"/>
    <s v="HOVH"/>
    <s v="VH"/>
    <s v="F526VHWB2799"/>
    <s v="Trouser"/>
    <x v="12"/>
    <x v="0"/>
    <x v="53"/>
    <x v="69"/>
    <x v="52"/>
    <x v="18"/>
    <x v="1"/>
    <s v="Navy"/>
    <x v="0"/>
    <s v="NYD"/>
    <x v="3"/>
    <n v="230"/>
    <s v="RD530"/>
    <s v="KG "/>
    <n v="2.8"/>
    <n v="8.1199999999999992"/>
    <m/>
    <n v="953.42399999999998"/>
    <m/>
    <m/>
    <n v="120"/>
    <m/>
    <m/>
    <m/>
    <s v="Updated"/>
    <s v="kg"/>
    <m/>
    <m/>
  </r>
  <r>
    <n v="519"/>
    <s v="HOVH"/>
    <s v="VH"/>
    <s v="F526VHWB2800"/>
    <s v="Trouser"/>
    <x v="12"/>
    <x v="0"/>
    <x v="53"/>
    <x v="69"/>
    <x v="52"/>
    <x v="18"/>
    <x v="1"/>
    <s v="Light Olive"/>
    <x v="0"/>
    <s v="NYD"/>
    <x v="3"/>
    <n v="230"/>
    <s v="RD530"/>
    <s v="KG "/>
    <n v="2.8"/>
    <n v="8.1199999999999992"/>
    <m/>
    <n v="953.42399999999998"/>
    <m/>
    <m/>
    <n v="120"/>
    <m/>
    <m/>
    <m/>
    <s v="Updated"/>
    <s v="kg"/>
    <m/>
    <m/>
  </r>
  <r>
    <n v="520"/>
    <s v="HOVH"/>
    <s v="VH"/>
    <s v="F526VHWB2801"/>
    <s v="Trouser"/>
    <x v="12"/>
    <x v="0"/>
    <x v="53"/>
    <x v="69"/>
    <x v="52"/>
    <x v="18"/>
    <x v="1"/>
    <s v="Dark olive"/>
    <x v="0"/>
    <s v="NYD"/>
    <x v="3"/>
    <n v="230"/>
    <s v="RD530"/>
    <s v="KG "/>
    <n v="2.8"/>
    <n v="8.1199999999999992"/>
    <m/>
    <n v="953.42399999999998"/>
    <m/>
    <m/>
    <n v="120"/>
    <m/>
    <m/>
    <m/>
    <s v="Updated"/>
    <s v="kg"/>
    <m/>
    <m/>
  </r>
  <r>
    <n v="521"/>
    <s v="HOVH"/>
    <s v="VH"/>
    <s v="F526VHWB2840"/>
    <s v="Trouser"/>
    <x v="13"/>
    <x v="0"/>
    <x v="34"/>
    <x v="99"/>
    <x v="52"/>
    <x v="13"/>
    <x v="1"/>
    <s v="Pink"/>
    <x v="0"/>
    <s v="NYD"/>
    <x v="1"/>
    <n v="300"/>
    <s v="CA033-W2-0608"/>
    <s v="KG "/>
    <n v="2.4900000000000002"/>
    <n v="6.6"/>
    <m/>
    <n v="778.32"/>
    <s v="3000M/ORDER,1500M/CLR　"/>
    <m/>
    <n v="120"/>
    <m/>
    <m/>
    <m/>
    <s v="Updated"/>
    <s v="kg"/>
    <m/>
    <m/>
  </r>
  <r>
    <n v="522"/>
    <s v="HOVH"/>
    <s v="VH"/>
    <s v="F526VHWB2841"/>
    <s v="Trouser"/>
    <x v="13"/>
    <x v="0"/>
    <x v="34"/>
    <x v="99"/>
    <x v="52"/>
    <x v="13"/>
    <x v="1"/>
    <s v="Light Green"/>
    <x v="0"/>
    <s v="NYD"/>
    <x v="1"/>
    <n v="240"/>
    <s v="CA033-W2-0608"/>
    <s v="KG "/>
    <n v="2.4900000000000002"/>
    <n v="6.6"/>
    <m/>
    <n v="778.32"/>
    <s v="3000M/ORDER,1500M/CLR　"/>
    <m/>
    <n v="120"/>
    <m/>
    <m/>
    <m/>
    <s v="Updated"/>
    <s v="kg"/>
    <m/>
    <m/>
  </r>
  <r>
    <n v="523"/>
    <s v="HOVH"/>
    <s v="VH"/>
    <s v="F526VHWB2842"/>
    <s v="Trouser"/>
    <x v="13"/>
    <x v="0"/>
    <x v="34"/>
    <x v="99"/>
    <x v="52"/>
    <x v="13"/>
    <x v="1"/>
    <s v="Light Blue"/>
    <x v="0"/>
    <s v="NYD"/>
    <x v="1"/>
    <n v="240"/>
    <s v="CA033-W2-0608"/>
    <s v="KG "/>
    <n v="2.4900000000000002"/>
    <n v="6.6"/>
    <m/>
    <n v="778.32"/>
    <s v="3000M/ORDER,1500M/CLR　"/>
    <m/>
    <n v="120"/>
    <m/>
    <m/>
    <m/>
    <s v="Updated"/>
    <s v="kg"/>
    <m/>
    <m/>
  </r>
  <r>
    <n v="524"/>
    <s v="HOVH"/>
    <s v="VH"/>
    <s v="F526VHWB2843"/>
    <s v="Trouser"/>
    <x v="13"/>
    <x v="0"/>
    <x v="34"/>
    <x v="99"/>
    <x v="52"/>
    <x v="13"/>
    <x v="1"/>
    <s v="Charcoal"/>
    <x v="0"/>
    <s v="NYD"/>
    <x v="1"/>
    <n v="240"/>
    <s v="CA033-W2-0608"/>
    <s v="KG "/>
    <n v="2.4900000000000002"/>
    <n v="6.6"/>
    <m/>
    <n v="778.32"/>
    <s v="3000M/ORDER,1500M/CLR　"/>
    <m/>
    <n v="120"/>
    <m/>
    <m/>
    <m/>
    <s v="Updated"/>
    <s v="kg"/>
    <m/>
    <m/>
  </r>
  <r>
    <n v="525"/>
    <s v="HOVH"/>
    <s v="VH"/>
    <s v="F526VHWB2844"/>
    <s v="Trouser"/>
    <x v="13"/>
    <x v="0"/>
    <x v="34"/>
    <x v="99"/>
    <x v="52"/>
    <x v="13"/>
    <x v="1"/>
    <s v="Tan"/>
    <x v="0"/>
    <s v="NYD"/>
    <x v="1"/>
    <n v="240"/>
    <s v="CA033-W2-0608"/>
    <s v="KG "/>
    <n v="2.4900000000000002"/>
    <n v="6.6"/>
    <m/>
    <n v="778.32"/>
    <s v="3000M/ORDER,1500M/CLR　"/>
    <m/>
    <n v="120"/>
    <m/>
    <m/>
    <m/>
    <s v="Updated"/>
    <s v="kg"/>
    <m/>
    <m/>
  </r>
  <r>
    <n v="526"/>
    <s v="HOVH"/>
    <s v="VH"/>
    <s v="F526VHWB2845"/>
    <s v="Trouser"/>
    <x v="13"/>
    <x v="0"/>
    <x v="34"/>
    <x v="99"/>
    <x v="52"/>
    <x v="13"/>
    <x v="1"/>
    <s v="Dark Green"/>
    <x v="0"/>
    <s v="NYD"/>
    <x v="1"/>
    <s v="240　"/>
    <s v="CA033-W2-0608"/>
    <s v="KG "/>
    <n v="2.4900000000000002"/>
    <n v="6.6"/>
    <m/>
    <n v="778.32"/>
    <s v="3000M/ORDER,1500M/CLR　"/>
    <m/>
    <n v="120"/>
    <m/>
    <m/>
    <m/>
    <s v="Updated"/>
    <s v="kg"/>
    <m/>
    <m/>
  </r>
  <r>
    <n v="527"/>
    <s v="HOVH"/>
    <s v="VH"/>
    <s v="F526VHSW2828"/>
    <s v="Trouser"/>
    <x v="14"/>
    <x v="0"/>
    <x v="84"/>
    <x v="100"/>
    <x v="52"/>
    <x v="11"/>
    <x v="1"/>
    <s v="Tan"/>
    <x v="0"/>
    <s v="NYD"/>
    <x v="3"/>
    <s v="240　"/>
    <s v="H86317"/>
    <s v="KG "/>
    <m/>
    <n v="7.7"/>
    <m/>
    <n v="905.04"/>
    <m/>
    <m/>
    <n v="120"/>
    <m/>
    <m/>
    <m/>
    <m/>
    <s v="kg"/>
    <m/>
    <m/>
  </r>
  <r>
    <n v="528"/>
    <s v="HOVH"/>
    <s v="VH"/>
    <s v="F526VHSW2829"/>
    <s v="Trouser"/>
    <x v="14"/>
    <x v="0"/>
    <x v="84"/>
    <x v="100"/>
    <x v="52"/>
    <x v="11"/>
    <x v="1"/>
    <s v="Light Blue"/>
    <x v="0"/>
    <s v="NYD"/>
    <x v="3"/>
    <n v="250"/>
    <s v="H86317"/>
    <s v="KG "/>
    <m/>
    <n v="7.7"/>
    <m/>
    <n v="905.04"/>
    <m/>
    <m/>
    <n v="120"/>
    <m/>
    <m/>
    <m/>
    <m/>
    <s v="kg"/>
    <m/>
    <m/>
  </r>
  <r>
    <n v="529"/>
    <s v="HOVH"/>
    <s v="VS"/>
    <s v="F526VSBZ2871"/>
    <s v="Blazer"/>
    <x v="14"/>
    <x v="0"/>
    <x v="85"/>
    <x v="83"/>
    <x v="52"/>
    <x v="11"/>
    <x v="1"/>
    <s v="Dark olive"/>
    <x v="0"/>
    <s v="NYD"/>
    <x v="17"/>
    <n v="310"/>
    <s v="H86279"/>
    <s v="M"/>
    <n v="3.55"/>
    <m/>
    <n v="410.57"/>
    <m/>
    <m/>
    <m/>
    <n v="120"/>
    <m/>
    <m/>
    <m/>
    <s v="Updated"/>
    <s v="m"/>
    <m/>
    <m/>
  </r>
  <r>
    <n v="530"/>
    <s v="HOVH"/>
    <s v="VS"/>
    <s v="F526VSBZ2143"/>
    <s v="Blazer"/>
    <x v="14"/>
    <x v="0"/>
    <x v="86"/>
    <x v="101"/>
    <x v="90"/>
    <x v="19"/>
    <x v="1"/>
    <s v="Khaki"/>
    <x v="0"/>
    <s v="NYD"/>
    <x v="4"/>
    <n v="390"/>
    <s v="R25001"/>
    <s v="M"/>
    <n v="3.5"/>
    <m/>
    <n v="404.9"/>
    <m/>
    <m/>
    <m/>
    <n v="120"/>
    <m/>
    <m/>
    <m/>
    <s v="Updated"/>
    <s v="m"/>
    <m/>
    <m/>
  </r>
  <r>
    <n v="531"/>
    <s v="HOVH"/>
    <s v="VS"/>
    <s v="F526VSBZ2142"/>
    <s v="Blazer"/>
    <x v="14"/>
    <x v="0"/>
    <x v="86"/>
    <x v="101"/>
    <x v="90"/>
    <x v="19"/>
    <x v="1"/>
    <s v="Beige"/>
    <x v="0"/>
    <s v="NYD"/>
    <x v="4"/>
    <n v="390"/>
    <s v="R25001"/>
    <s v="M"/>
    <n v="3.5"/>
    <m/>
    <n v="404.9"/>
    <m/>
    <m/>
    <m/>
    <n v="120"/>
    <m/>
    <m/>
    <m/>
    <s v="Updated"/>
    <s v="m"/>
    <m/>
    <m/>
  </r>
  <r>
    <n v="532"/>
    <s v="HOVH"/>
    <s v="VS"/>
    <s v="F526VSBZ2144"/>
    <s v="Blazer"/>
    <x v="14"/>
    <x v="0"/>
    <x v="86"/>
    <x v="101"/>
    <x v="90"/>
    <x v="19"/>
    <x v="1"/>
    <s v="Chocolate"/>
    <x v="0"/>
    <s v="NYD"/>
    <x v="4"/>
    <n v="390"/>
    <s v="R25001"/>
    <s v="M"/>
    <n v="3.5"/>
    <m/>
    <n v="404.9"/>
    <m/>
    <m/>
    <m/>
    <n v="120"/>
    <m/>
    <m/>
    <m/>
    <s v="Updated"/>
    <s v="m"/>
    <m/>
    <m/>
  </r>
  <r>
    <n v="533"/>
    <s v="HOVH"/>
    <s v="VS"/>
    <s v="F526VSBZ2145"/>
    <s v="Blazer"/>
    <x v="14"/>
    <x v="0"/>
    <x v="86"/>
    <x v="101"/>
    <x v="90"/>
    <x v="19"/>
    <x v="1"/>
    <s v="Dark olive"/>
    <x v="0"/>
    <s v="NYD"/>
    <x v="4"/>
    <n v="390"/>
    <s v="R25001"/>
    <s v="M"/>
    <n v="3.5"/>
    <m/>
    <n v="404.9"/>
    <m/>
    <m/>
    <m/>
    <n v="120"/>
    <m/>
    <m/>
    <m/>
    <s v="Updated"/>
    <s v="m"/>
    <m/>
    <m/>
  </r>
  <r>
    <n v="534"/>
    <s v="HOVH"/>
    <s v="VS"/>
    <s v="F526VSBZ2146"/>
    <s v="Blazer"/>
    <x v="14"/>
    <x v="0"/>
    <x v="86"/>
    <x v="101"/>
    <x v="90"/>
    <x v="19"/>
    <x v="1"/>
    <s v="Maroon"/>
    <x v="0"/>
    <s v="NYD"/>
    <x v="4"/>
    <n v="390"/>
    <s v="R25001"/>
    <s v="M"/>
    <n v="3.5"/>
    <m/>
    <n v="404.9"/>
    <m/>
    <m/>
    <m/>
    <n v="120"/>
    <m/>
    <m/>
    <m/>
    <s v="Updated"/>
    <s v="m"/>
    <m/>
    <m/>
  </r>
  <r>
    <n v="535"/>
    <s v="HOVH"/>
    <s v="VS"/>
    <s v="F526VSBZ2147"/>
    <s v="Blazer"/>
    <x v="14"/>
    <x v="0"/>
    <x v="86"/>
    <x v="101"/>
    <x v="90"/>
    <x v="19"/>
    <x v="1"/>
    <s v="Navy"/>
    <x v="0"/>
    <s v="NYD"/>
    <x v="4"/>
    <n v="390"/>
    <s v="R25001"/>
    <s v="M"/>
    <n v="3.5"/>
    <m/>
    <n v="404.9"/>
    <m/>
    <m/>
    <m/>
    <n v="120"/>
    <m/>
    <m/>
    <m/>
    <s v="Updated"/>
    <s v="m"/>
    <m/>
    <m/>
  </r>
  <r>
    <n v="536"/>
    <s v="HOVH"/>
    <s v="VH"/>
    <s v="F526VHWB5140"/>
    <s v="Trouser"/>
    <x v="21"/>
    <x v="0"/>
    <x v="87"/>
    <x v="102"/>
    <x v="91"/>
    <x v="9"/>
    <x v="1"/>
    <s v="Medium Blue"/>
    <x v="0"/>
    <s v="NYD"/>
    <x v="3"/>
    <n v="170"/>
    <s v="JP-601"/>
    <s v="M"/>
    <n v="3.88"/>
    <m/>
    <n v="447.99199999999996"/>
    <m/>
    <s v="5000M"/>
    <m/>
    <n v="120"/>
    <m/>
    <m/>
    <m/>
    <s v="Updated"/>
    <s v="m"/>
    <m/>
    <m/>
  </r>
  <r>
    <n v="537"/>
    <s v="HOVH"/>
    <s v="VH"/>
    <s v="F526VHWB5141"/>
    <s v="Trouser"/>
    <x v="21"/>
    <x v="0"/>
    <x v="87"/>
    <x v="102"/>
    <x v="91"/>
    <x v="9"/>
    <x v="1"/>
    <s v="Navy"/>
    <x v="0"/>
    <s v="NYD"/>
    <x v="3"/>
    <n v="170"/>
    <s v="JP-601"/>
    <s v="M"/>
    <n v="3.88"/>
    <m/>
    <n v="447.99199999999996"/>
    <m/>
    <s v="5000M"/>
    <m/>
    <n v="120"/>
    <m/>
    <m/>
    <m/>
    <s v="Updated"/>
    <s v="m"/>
    <m/>
    <m/>
  </r>
  <r>
    <n v="538"/>
    <s v="HOVH"/>
    <s v="VH"/>
    <s v="F526VHWB5142"/>
    <s v="Trouser"/>
    <x v="21"/>
    <x v="0"/>
    <x v="87"/>
    <x v="102"/>
    <x v="91"/>
    <x v="9"/>
    <x v="1"/>
    <s v="Beige"/>
    <x v="0"/>
    <s v="NYD"/>
    <x v="3"/>
    <n v="170"/>
    <s v="JP-601"/>
    <s v="M"/>
    <n v="3.88"/>
    <m/>
    <n v="447.99199999999996"/>
    <m/>
    <s v="5000M"/>
    <m/>
    <n v="120"/>
    <m/>
    <m/>
    <m/>
    <s v="Updated"/>
    <s v="m"/>
    <m/>
    <m/>
  </r>
  <r>
    <n v="539"/>
    <s v="HOVH"/>
    <s v="VH"/>
    <s v="F526VHWB5143"/>
    <s v="Trouser"/>
    <x v="21"/>
    <x v="0"/>
    <x v="87"/>
    <x v="102"/>
    <x v="91"/>
    <x v="9"/>
    <x v="1"/>
    <s v="Brown"/>
    <x v="0"/>
    <s v="NYD"/>
    <x v="3"/>
    <n v="170"/>
    <s v="JP-601"/>
    <s v="M"/>
    <n v="3.88"/>
    <m/>
    <n v="447.99199999999996"/>
    <m/>
    <s v="5000M"/>
    <m/>
    <n v="120"/>
    <m/>
    <m/>
    <m/>
    <s v="Updated"/>
    <s v="m"/>
    <m/>
    <m/>
  </r>
  <r>
    <n v="540"/>
    <s v="HOVH"/>
    <s v="VH"/>
    <s v="F526VHSW2837"/>
    <s v="Trouser"/>
    <x v="17"/>
    <x v="0"/>
    <x v="88"/>
    <x v="89"/>
    <x v="52"/>
    <x v="11"/>
    <x v="1"/>
    <s v="Charcoal"/>
    <x v="0"/>
    <s v="NYD"/>
    <x v="3"/>
    <n v="250"/>
    <s v="181512-JS"/>
    <s v="KG "/>
    <n v="2.67"/>
    <n v="7.6"/>
    <m/>
    <n v="893.52"/>
    <s v="1000KG/DSN, 450KG/COL"/>
    <m/>
    <n v="120"/>
    <m/>
    <m/>
    <m/>
    <m/>
    <s v="kg"/>
    <m/>
    <m/>
  </r>
  <r>
    <n v="541"/>
    <s v="HOVH"/>
    <s v="VH"/>
    <s v="F526VHSW2838"/>
    <s v="Trouser"/>
    <x v="17"/>
    <x v="0"/>
    <x v="88"/>
    <x v="89"/>
    <x v="52"/>
    <x v="11"/>
    <x v="1"/>
    <s v="Brown"/>
    <x v="0"/>
    <s v="NYD"/>
    <x v="3"/>
    <n v="250"/>
    <s v="181512-JS"/>
    <s v="KG "/>
    <n v="2.67"/>
    <n v="7.6"/>
    <m/>
    <n v="893.52"/>
    <s v="1000KG/DSN, 450KG/COL"/>
    <m/>
    <n v="120"/>
    <m/>
    <m/>
    <m/>
    <m/>
    <s v="kg"/>
    <m/>
    <m/>
  </r>
  <r>
    <n v="542"/>
    <s v="HOVH"/>
    <s v="VH"/>
    <s v="F526VHSW2839"/>
    <s v="Trouser"/>
    <x v="17"/>
    <x v="0"/>
    <x v="88"/>
    <x v="89"/>
    <x v="52"/>
    <x v="11"/>
    <x v="1"/>
    <s v="Light Green"/>
    <x v="0"/>
    <s v="NYD"/>
    <x v="3"/>
    <n v="250"/>
    <s v="181512-JS"/>
    <s v="KG "/>
    <n v="2.67"/>
    <n v="7.6"/>
    <m/>
    <n v="893.52"/>
    <s v="1000KG/DSN, 450KG/COL"/>
    <m/>
    <n v="120"/>
    <m/>
    <m/>
    <m/>
    <m/>
    <s v="kg"/>
    <m/>
    <m/>
  </r>
  <r>
    <n v="543"/>
    <s v="HOVH"/>
    <s v="VD"/>
    <s v="F526VDWB1801"/>
    <s v="Trouser"/>
    <x v="19"/>
    <x v="0"/>
    <x v="86"/>
    <x v="103"/>
    <x v="52"/>
    <x v="11"/>
    <x v="1"/>
    <s v="Black"/>
    <x v="0"/>
    <s v="NYD"/>
    <x v="15"/>
    <n v="330"/>
    <s v="L1081"/>
    <s v="KG "/>
    <n v="2.35"/>
    <n v="4.45"/>
    <m/>
    <n v="530.64"/>
    <s v="3000M/order, 1000M/color"/>
    <m/>
    <n v="120"/>
    <m/>
    <m/>
    <m/>
    <m/>
    <s v="kg"/>
    <s v="Count Missing"/>
    <m/>
  </r>
  <r>
    <n v="544"/>
    <s v="HOVH"/>
    <s v="VD"/>
    <s v="F526VDWB1802"/>
    <s v="Trouser"/>
    <x v="19"/>
    <x v="0"/>
    <x v="86"/>
    <x v="103"/>
    <x v="52"/>
    <x v="11"/>
    <x v="1"/>
    <s v="Navy"/>
    <x v="0"/>
    <s v="NYD"/>
    <x v="15"/>
    <n v="330"/>
    <s v="L1081"/>
    <s v="KG "/>
    <n v="2.35"/>
    <n v="4.45"/>
    <m/>
    <n v="530.64"/>
    <s v="3000M/order, 1000M/color"/>
    <m/>
    <n v="120"/>
    <m/>
    <m/>
    <m/>
    <m/>
    <s v="kg"/>
    <s v="Count Missing"/>
    <m/>
  </r>
  <r>
    <n v="545"/>
    <s v="HOVH"/>
    <s v="VD"/>
    <s v="F526VDWB1803"/>
    <s v="Trouser"/>
    <x v="19"/>
    <x v="0"/>
    <x v="86"/>
    <x v="103"/>
    <x v="52"/>
    <x v="11"/>
    <x v="1"/>
    <s v="Rust"/>
    <x v="0"/>
    <s v="NYD"/>
    <x v="15"/>
    <n v="330"/>
    <s v="L1081"/>
    <s v="KG "/>
    <n v="2.35"/>
    <n v="4.45"/>
    <m/>
    <n v="530.64"/>
    <s v="3000M/order, 1000M/color"/>
    <m/>
    <n v="120"/>
    <m/>
    <m/>
    <m/>
    <m/>
    <s v="kg"/>
    <s v="Count Missing"/>
    <m/>
  </r>
  <r>
    <n v="546"/>
    <s v="HOVH"/>
    <s v="VD"/>
    <s v="F526VDWB1804"/>
    <s v="Trouser"/>
    <x v="19"/>
    <x v="0"/>
    <x v="86"/>
    <x v="103"/>
    <x v="52"/>
    <x v="11"/>
    <x v="1"/>
    <s v="Pink"/>
    <x v="0"/>
    <s v="NYD"/>
    <x v="15"/>
    <n v="330"/>
    <s v="L1081"/>
    <s v="KG "/>
    <n v="2.35"/>
    <n v="4.45"/>
    <m/>
    <n v="530.64"/>
    <s v="3000M/order, 1000M/color"/>
    <m/>
    <n v="120"/>
    <m/>
    <m/>
    <m/>
    <m/>
    <s v="kg"/>
    <s v="Count Missing"/>
    <m/>
  </r>
  <r>
    <n v="547"/>
    <s v="HOVH"/>
    <s v="VD"/>
    <s v="F526VDWB1805"/>
    <s v="Trouser"/>
    <x v="19"/>
    <x v="0"/>
    <x v="86"/>
    <x v="103"/>
    <x v="52"/>
    <x v="11"/>
    <x v="1"/>
    <s v="Beige"/>
    <x v="0"/>
    <s v="NYD"/>
    <x v="15"/>
    <n v="330"/>
    <s v="L1081"/>
    <s v="KG "/>
    <n v="2.35"/>
    <n v="4.45"/>
    <m/>
    <n v="530.64"/>
    <s v="3000M/order, 1000M/color"/>
    <m/>
    <n v="120"/>
    <m/>
    <m/>
    <m/>
    <m/>
    <s v="kg"/>
    <s v="Count Missing"/>
    <m/>
  </r>
  <r>
    <n v="548"/>
    <s v="HOVH"/>
    <s v="VD"/>
    <s v="F526VDWB1806"/>
    <s v="Trouser"/>
    <x v="19"/>
    <x v="0"/>
    <x v="86"/>
    <x v="103"/>
    <x v="52"/>
    <x v="11"/>
    <x v="1"/>
    <s v="Light Olive"/>
    <x v="0"/>
    <s v="NYD"/>
    <x v="15"/>
    <n v="330"/>
    <s v="L1081"/>
    <s v="KG "/>
    <n v="2.35"/>
    <n v="4.45"/>
    <m/>
    <n v="530.64"/>
    <s v="3000M/order, 1000M/color"/>
    <m/>
    <n v="120"/>
    <m/>
    <m/>
    <m/>
    <m/>
    <s v="kg"/>
    <s v="Count Missing"/>
    <m/>
  </r>
  <r>
    <n v="549"/>
    <s v="HOVH"/>
    <s v="VD"/>
    <s v="F526VDWB2555"/>
    <s v="Trouser"/>
    <x v="16"/>
    <x v="0"/>
    <x v="89"/>
    <x v="104"/>
    <x v="92"/>
    <x v="1"/>
    <x v="1"/>
    <s v="CHARCOAL"/>
    <x v="0"/>
    <s v="NYD"/>
    <x v="11"/>
    <n v="255"/>
    <s v="Newwell design ref NW 24 665 - Colour match as per swatch"/>
    <s v="M"/>
    <n v="4.1900000000000004"/>
    <m/>
    <n v="483.14600000000002"/>
    <m/>
    <m/>
    <m/>
    <n v="120"/>
    <m/>
    <m/>
    <m/>
    <s v="Updated"/>
    <s v="m"/>
    <m/>
    <m/>
  </r>
  <r>
    <n v="550"/>
    <s v="HOVH"/>
    <s v="VD"/>
    <s v="F526VDWB2556"/>
    <s v="Trouser"/>
    <x v="16"/>
    <x v="0"/>
    <x v="89"/>
    <x v="104"/>
    <x v="92"/>
    <x v="1"/>
    <x v="1"/>
    <s v="BLACK"/>
    <x v="0"/>
    <s v="NYD"/>
    <x v="11"/>
    <n v="255"/>
    <s v="Newwell design ref NW 24 665 - Colour match as per swatch"/>
    <s v="M"/>
    <n v="4.1900000000000004"/>
    <m/>
    <n v="483.14600000000002"/>
    <m/>
    <m/>
    <m/>
    <n v="120"/>
    <m/>
    <m/>
    <m/>
    <s v="Updated"/>
    <s v="m"/>
    <m/>
    <m/>
  </r>
  <r>
    <n v="551"/>
    <s v="HOVH"/>
    <s v="VD"/>
    <s v="F526VDWB2557"/>
    <s v="Trouser"/>
    <x v="16"/>
    <x v="0"/>
    <x v="89"/>
    <x v="104"/>
    <x v="92"/>
    <x v="1"/>
    <x v="1"/>
    <s v="MEDIUM BLUE"/>
    <x v="0"/>
    <s v="NYD"/>
    <x v="11"/>
    <n v="255"/>
    <s v="Newwell design ref NW 24 665 - Colour match as per swatch"/>
    <s v="M"/>
    <n v="4.1900000000000004"/>
    <m/>
    <n v="483.14600000000002"/>
    <m/>
    <m/>
    <m/>
    <n v="120"/>
    <m/>
    <m/>
    <m/>
    <s v="Updated"/>
    <s v="m"/>
    <m/>
    <m/>
  </r>
  <r>
    <n v="552"/>
    <s v="HOVH"/>
    <s v="VD"/>
    <s v="F526VDWB2558"/>
    <s v="Trouser"/>
    <x v="16"/>
    <x v="0"/>
    <x v="89"/>
    <x v="104"/>
    <x v="92"/>
    <x v="1"/>
    <x v="1"/>
    <s v="BLACK"/>
    <x v="0"/>
    <s v="NYD"/>
    <x v="11"/>
    <n v="255"/>
    <s v="Newwell design ref NW 24 665 - Colour match as per swatch"/>
    <s v="M"/>
    <n v="4.1900000000000004"/>
    <m/>
    <n v="483.14600000000002"/>
    <m/>
    <m/>
    <m/>
    <n v="120"/>
    <m/>
    <m/>
    <m/>
    <s v="Updated"/>
    <s v="m"/>
    <m/>
    <m/>
  </r>
  <r>
    <n v="553"/>
    <s v="HOVH"/>
    <s v="VH"/>
    <s v="F526VHSU4473"/>
    <s v="SNB"/>
    <x v="14"/>
    <x v="0"/>
    <x v="90"/>
    <x v="105"/>
    <x v="93"/>
    <x v="13"/>
    <x v="1"/>
    <s v="Navy"/>
    <x v="0"/>
    <s v="NYD"/>
    <x v="2"/>
    <n v="229"/>
    <s v="H651166"/>
    <s v="M"/>
    <n v="3.25"/>
    <m/>
    <n v="376.55"/>
    <m/>
    <m/>
    <m/>
    <n v="120"/>
    <m/>
    <m/>
    <m/>
    <m/>
    <s v="m"/>
    <m/>
    <m/>
  </r>
  <r>
    <n v="554"/>
    <s v="HOVH"/>
    <s v="VH"/>
    <s v="F526VHSU4481"/>
    <s v="SNB"/>
    <x v="21"/>
    <x v="0"/>
    <x v="40"/>
    <x v="106"/>
    <x v="94"/>
    <x v="1"/>
    <x v="1"/>
    <s v="Light Blue"/>
    <x v="0"/>
    <s v="NYD"/>
    <x v="3"/>
    <n v="190"/>
    <s v="JA-7667/COL LT BLUE"/>
    <s v="M"/>
    <n v="2.88"/>
    <m/>
    <n v="334.59199999999998"/>
    <m/>
    <s v="3000M"/>
    <m/>
    <n v="120"/>
    <m/>
    <m/>
    <m/>
    <s v="Updated"/>
    <s v="m"/>
    <m/>
    <m/>
  </r>
  <r>
    <n v="555"/>
    <s v="HOVH"/>
    <s v="VH"/>
    <s v="F526VHSU4482"/>
    <s v="SNB"/>
    <x v="21"/>
    <x v="0"/>
    <x v="40"/>
    <x v="106"/>
    <x v="94"/>
    <x v="1"/>
    <x v="1"/>
    <s v="Pink"/>
    <x v="0"/>
    <s v="NYD"/>
    <x v="3"/>
    <n v="190"/>
    <s v="JA-7667/COL PINK"/>
    <s v="M"/>
    <n v="2.88"/>
    <m/>
    <n v="334.59199999999998"/>
    <m/>
    <s v="3000M"/>
    <m/>
    <n v="120"/>
    <m/>
    <m/>
    <m/>
    <s v="Updated"/>
    <s v="m"/>
    <m/>
    <m/>
  </r>
  <r>
    <n v="556"/>
    <s v="HOVH"/>
    <s v="VH"/>
    <s v="F526VHSU4483"/>
    <s v="SNB"/>
    <x v="21"/>
    <x v="0"/>
    <x v="40"/>
    <x v="106"/>
    <x v="94"/>
    <x v="1"/>
    <x v="1"/>
    <s v="Olive"/>
    <x v="0"/>
    <s v="NYD"/>
    <x v="3"/>
    <n v="190"/>
    <s v="JA-7667/COL OLIVE"/>
    <s v="M"/>
    <n v="2.88"/>
    <m/>
    <n v="334.59199999999998"/>
    <m/>
    <s v="3000M"/>
    <m/>
    <n v="120"/>
    <m/>
    <m/>
    <m/>
    <s v="Updated"/>
    <s v="m"/>
    <m/>
    <m/>
  </r>
  <r>
    <n v="557"/>
    <s v="HOVH"/>
    <s v="VH"/>
    <s v="F526VHSU4916"/>
    <s v="SNB"/>
    <x v="22"/>
    <x v="0"/>
    <x v="91"/>
    <x v="107"/>
    <x v="95"/>
    <x v="13"/>
    <x v="1"/>
    <s v="Light Blue"/>
    <x v="0"/>
    <s v="NYD"/>
    <x v="8"/>
    <n v="210"/>
    <s v="FF-001B"/>
    <s v="M"/>
    <n v="2.54"/>
    <m/>
    <n v="296.036"/>
    <m/>
    <s v="2000M"/>
    <m/>
    <n v="120"/>
    <m/>
    <m/>
    <m/>
    <m/>
    <s v="kg"/>
    <s v="Count Missing"/>
    <m/>
  </r>
  <r>
    <n v="558"/>
    <s v="HOVH"/>
    <s v="VH"/>
    <s v="F526VHSU4917"/>
    <s v="SNB"/>
    <x v="22"/>
    <x v="0"/>
    <x v="91"/>
    <x v="106"/>
    <x v="95"/>
    <x v="13"/>
    <x v="1"/>
    <s v="Medium Grey"/>
    <x v="0"/>
    <s v="NYD"/>
    <x v="8"/>
    <n v="210"/>
    <s v="FF-001A"/>
    <s v="M"/>
    <n v="2.54"/>
    <m/>
    <n v="296.036"/>
    <m/>
    <s v="2000M"/>
    <m/>
    <n v="120"/>
    <m/>
    <m/>
    <m/>
    <m/>
    <s v="kg"/>
    <s v="Count Missing"/>
    <m/>
  </r>
  <r>
    <n v="559"/>
    <s v="HOVH"/>
    <s v="VH"/>
    <s v="F526VHSU4916"/>
    <s v="SNB"/>
    <x v="23"/>
    <x v="0"/>
    <x v="92"/>
    <x v="108"/>
    <x v="95"/>
    <x v="13"/>
    <x v="1"/>
    <s v="Light Blue"/>
    <x v="0"/>
    <s v="NYD"/>
    <x v="2"/>
    <n v="210"/>
    <s v="AW26 VHML FF-001B"/>
    <s v="M"/>
    <n v="2.54"/>
    <m/>
    <n v="296.036"/>
    <m/>
    <s v="2000M"/>
    <m/>
    <n v="120"/>
    <m/>
    <m/>
    <m/>
    <m/>
    <s v="kg"/>
    <m/>
    <m/>
  </r>
  <r>
    <n v="560"/>
    <s v="HOVH"/>
    <s v="VH"/>
    <s v="F526VHSU4917"/>
    <s v="SNB"/>
    <x v="23"/>
    <x v="0"/>
    <x v="92"/>
    <x v="108"/>
    <x v="95"/>
    <x v="13"/>
    <x v="1"/>
    <s v="Medium Grey"/>
    <x v="0"/>
    <s v="NYD"/>
    <x v="2"/>
    <n v="210"/>
    <s v="AW26 VHML FF-001A"/>
    <s v="M"/>
    <n v="2.54"/>
    <m/>
    <n v="296.036"/>
    <m/>
    <s v="2000M"/>
    <m/>
    <n v="120"/>
    <m/>
    <m/>
    <m/>
    <m/>
    <s v="kg"/>
    <m/>
    <m/>
  </r>
  <r>
    <n v="561"/>
    <s v="HOVH"/>
    <s v="VH"/>
    <s v="F526VHSU2621"/>
    <s v="SNB"/>
    <x v="13"/>
    <x v="0"/>
    <x v="93"/>
    <x v="109"/>
    <x v="96"/>
    <x v="13"/>
    <x v="1"/>
    <s v="Chocolate"/>
    <x v="0"/>
    <s v="NYD"/>
    <x v="11"/>
    <n v="204"/>
    <s v="CA021-7117-CHOCOLATE"/>
    <s v="M"/>
    <n v="3.1"/>
    <m/>
    <n v="359.54"/>
    <m/>
    <s v="3000M/order, 1500M/color"/>
    <m/>
    <n v="120"/>
    <m/>
    <m/>
    <m/>
    <s v="Pattern Issue"/>
    <s v="m"/>
    <m/>
    <m/>
  </r>
  <r>
    <n v="562"/>
    <s v="HOVH"/>
    <s v="VH"/>
    <s v="F526VHSU2622"/>
    <s v="SNB"/>
    <x v="13"/>
    <x v="0"/>
    <x v="93"/>
    <x v="109"/>
    <x v="96"/>
    <x v="13"/>
    <x v="1"/>
    <s v="Medium Grey"/>
    <x v="0"/>
    <s v="NYD"/>
    <x v="11"/>
    <n v="204"/>
    <s v="CA021-7117-MID GREY"/>
    <s v="M"/>
    <n v="3.1"/>
    <m/>
    <n v="359.54"/>
    <m/>
    <s v="3000M/order, 1500M/color"/>
    <m/>
    <n v="120"/>
    <m/>
    <m/>
    <m/>
    <s v="Pattern Issue"/>
    <s v="m"/>
    <m/>
    <m/>
  </r>
  <r>
    <n v="563"/>
    <s v="HOVH"/>
    <s v="VH"/>
    <s v="F526VHSU2624"/>
    <s v="SNB"/>
    <x v="24"/>
    <x v="0"/>
    <x v="94"/>
    <x v="110"/>
    <x v="97"/>
    <x v="13"/>
    <x v="1"/>
    <s v="Dark green"/>
    <x v="0"/>
    <s v="NYD"/>
    <x v="3"/>
    <n v="200"/>
    <s v="SF217237- COL DK GREEN"/>
    <s v="M"/>
    <n v="2.15"/>
    <m/>
    <n v="251.81"/>
    <m/>
    <m/>
    <m/>
    <n v="120"/>
    <m/>
    <m/>
    <m/>
    <s v="Pattern Issue"/>
    <s v="m"/>
    <m/>
    <m/>
  </r>
  <r>
    <n v="564"/>
    <s v="HOVH"/>
    <s v="VH"/>
    <s v="F526VHTR10021"/>
    <s v="Trouser"/>
    <x v="15"/>
    <x v="0"/>
    <x v="95"/>
    <x v="111"/>
    <x v="98"/>
    <x v="14"/>
    <x v="1"/>
    <s v="Kahki Mix"/>
    <x v="0"/>
    <s v="NYD"/>
    <x v="8"/>
    <n v="310"/>
    <s v="XY89779"/>
    <s v="M"/>
    <n v="3.28"/>
    <m/>
    <n v="379.952"/>
    <m/>
    <m/>
    <m/>
    <n v="120"/>
    <m/>
    <m/>
    <m/>
    <m/>
    <s v="m"/>
    <s v="Weave is missing"/>
    <m/>
  </r>
  <r>
    <n v="565"/>
    <s v="HOVH"/>
    <s v="VH"/>
    <s v="F526VHTR10022"/>
    <s v="Trouser"/>
    <x v="15"/>
    <x v="0"/>
    <x v="96"/>
    <x v="112"/>
    <x v="52"/>
    <x v="11"/>
    <x v="1"/>
    <s v="Light Grey"/>
    <x v="0"/>
    <s v="NYD"/>
    <x v="2"/>
    <n v="267"/>
    <s v="XY72965S"/>
    <s v="KG "/>
    <m/>
    <n v="6.71"/>
    <m/>
    <n v="790.99199999999996"/>
    <m/>
    <m/>
    <n v="120"/>
    <m/>
    <m/>
    <m/>
    <m/>
    <s v="kg"/>
    <m/>
    <m/>
  </r>
  <r>
    <n v="566"/>
    <s v="HOVH"/>
    <s v="VH"/>
    <s v="F526VHTR10023"/>
    <s v="Trouser"/>
    <x v="15"/>
    <x v="0"/>
    <x v="97"/>
    <x v="113"/>
    <x v="52"/>
    <x v="11"/>
    <x v="1"/>
    <s v="Navy Blue"/>
    <x v="0"/>
    <s v="NYD"/>
    <x v="2"/>
    <n v="275"/>
    <s v="XY72889-1S"/>
    <s v="KG "/>
    <m/>
    <n v="8.17"/>
    <m/>
    <n v="959.18399999999997"/>
    <m/>
    <m/>
    <n v="120"/>
    <m/>
    <m/>
    <m/>
    <m/>
    <s v="kg"/>
    <m/>
    <m/>
  </r>
  <r>
    <n v="567"/>
    <s v="HOVH"/>
    <s v="VH"/>
    <s v="F526VHTR10024"/>
    <s v="Trouser"/>
    <x v="15"/>
    <x v="0"/>
    <x v="98"/>
    <x v="114"/>
    <x v="99"/>
    <x v="14"/>
    <x v="1"/>
    <s v="DK Brown"/>
    <x v="0"/>
    <s v="NYD"/>
    <x v="20"/>
    <n v="253"/>
    <s v="XY88454S"/>
    <s v="M"/>
    <n v="2.91"/>
    <m/>
    <n v="337.99400000000003"/>
    <m/>
    <m/>
    <m/>
    <n v="120"/>
    <m/>
    <m/>
    <m/>
    <s v="Updated"/>
    <s v="m"/>
    <s v="Weave is missing"/>
    <m/>
  </r>
  <r>
    <n v="568"/>
    <s v="HOVH"/>
    <s v="VH"/>
    <s v="F526VHTR10025"/>
    <s v="Trouser"/>
    <x v="15"/>
    <x v="0"/>
    <x v="99"/>
    <x v="115"/>
    <x v="52"/>
    <x v="11"/>
    <x v="1"/>
    <s v="Black"/>
    <x v="0"/>
    <s v="NYD"/>
    <x v="19"/>
    <n v="279"/>
    <s v="XY72599"/>
    <s v="KG "/>
    <n v="3.5"/>
    <n v="7.71"/>
    <m/>
    <n v="906.19200000000001"/>
    <m/>
    <m/>
    <n v="120"/>
    <m/>
    <m/>
    <m/>
    <s v="Updated"/>
    <s v="kg"/>
    <m/>
    <m/>
  </r>
  <r>
    <n v="569"/>
    <s v="HOVH"/>
    <s v="VH"/>
    <s v="F526VHTR10026"/>
    <s v="Trouser"/>
    <x v="15"/>
    <x v="0"/>
    <x v="100"/>
    <x v="116"/>
    <x v="52"/>
    <x v="11"/>
    <x v="1"/>
    <s v="Black"/>
    <x v="0"/>
    <s v="NYD"/>
    <x v="2"/>
    <n v="268"/>
    <s v="XY72412"/>
    <s v="KG "/>
    <m/>
    <n v="8.1"/>
    <m/>
    <n v="951.12"/>
    <m/>
    <m/>
    <n v="120"/>
    <m/>
    <m/>
    <m/>
    <s v="Updated"/>
    <s v="kg"/>
    <m/>
    <m/>
  </r>
  <r>
    <n v="570"/>
    <s v="HOVH"/>
    <s v="VH"/>
    <s v="F526VHTR10027"/>
    <s v="Trouser"/>
    <x v="15"/>
    <x v="0"/>
    <x v="101"/>
    <x v="117"/>
    <x v="100"/>
    <x v="14"/>
    <x v="1"/>
    <s v="Pink"/>
    <x v="0"/>
    <s v="NYD"/>
    <x v="3"/>
    <n v="120"/>
    <s v="XY91931"/>
    <s v="M"/>
    <n v="2.76"/>
    <m/>
    <n v="320.98399999999998"/>
    <m/>
    <m/>
    <m/>
    <n v="120"/>
    <m/>
    <m/>
    <m/>
    <s v="Updated"/>
    <s v="m"/>
    <s v="Weave is missing"/>
    <m/>
  </r>
  <r>
    <n v="571"/>
    <s v="HOVH"/>
    <s v="VH"/>
    <s v="F526VHTR10028"/>
    <s v="Trouser"/>
    <x v="15"/>
    <x v="0"/>
    <x v="102"/>
    <x v="118"/>
    <x v="101"/>
    <x v="14"/>
    <x v="1"/>
    <s v="Blue Mix"/>
    <x v="0"/>
    <s v="NYD"/>
    <x v="3"/>
    <n v="150"/>
    <s v="XY84220"/>
    <s v="M"/>
    <n v="2.78"/>
    <m/>
    <n v="323.25200000000001"/>
    <m/>
    <m/>
    <m/>
    <n v="120"/>
    <m/>
    <m/>
    <m/>
    <m/>
    <s v="m"/>
    <s v="Weave is missing"/>
    <m/>
  </r>
  <r>
    <n v="572"/>
    <s v="HOVH"/>
    <s v="VH"/>
    <s v="F526VHTR10029"/>
    <s v="Trouser"/>
    <x v="15"/>
    <x v="0"/>
    <x v="103"/>
    <x v="119"/>
    <x v="102"/>
    <x v="14"/>
    <x v="1"/>
    <s v="Blue Stripe"/>
    <x v="8"/>
    <s v="NYD"/>
    <x v="3"/>
    <n v="140"/>
    <s v="XY84218P"/>
    <s v="M"/>
    <n v="2.75"/>
    <m/>
    <n v="319.85000000000002"/>
    <m/>
    <m/>
    <m/>
    <n v="120"/>
    <m/>
    <m/>
    <m/>
    <m/>
    <s v="m"/>
    <s v="Weave is missing"/>
    <m/>
  </r>
  <r>
    <n v="573"/>
    <s v="HOVH"/>
    <s v="VH"/>
    <s v="F526VHTR10030"/>
    <s v="Trouser"/>
    <x v="15"/>
    <x v="0"/>
    <x v="50"/>
    <x v="120"/>
    <x v="103"/>
    <x v="14"/>
    <x v="1"/>
    <s v="Purple Printed"/>
    <x v="8"/>
    <s v="NYD"/>
    <x v="7"/>
    <n v="157"/>
    <s v="XY83364P"/>
    <s v="M"/>
    <n v="2.83"/>
    <m/>
    <n v="328.92200000000003"/>
    <m/>
    <m/>
    <m/>
    <n v="120"/>
    <m/>
    <m/>
    <m/>
    <s v="Updated"/>
    <s v="m"/>
    <s v="Weave is missing"/>
    <m/>
  </r>
  <r>
    <n v="574"/>
    <s v="HOVH"/>
    <s v="VH"/>
    <s v="F526VHTR10031"/>
    <s v="Trouser"/>
    <x v="15"/>
    <x v="0"/>
    <x v="104"/>
    <x v="121"/>
    <x v="104"/>
    <x v="14"/>
    <x v="1"/>
    <s v="Light Grey"/>
    <x v="0"/>
    <s v="NYD"/>
    <x v="7"/>
    <n v="215"/>
    <s v="XY84171"/>
    <s v="M"/>
    <n v="2.84"/>
    <m/>
    <n v="330.05599999999998"/>
    <m/>
    <m/>
    <m/>
    <n v="120"/>
    <m/>
    <m/>
    <m/>
    <s v="Updated"/>
    <s v="m"/>
    <s v="Weave is missing"/>
    <m/>
  </r>
  <r>
    <n v="575"/>
    <s v="HOVH"/>
    <s v="VH"/>
    <s v="F526VHTR10032"/>
    <s v="Trouser"/>
    <x v="15"/>
    <x v="0"/>
    <x v="0"/>
    <x v="122"/>
    <x v="52"/>
    <x v="11"/>
    <x v="1"/>
    <s v="Kahki"/>
    <x v="0"/>
    <s v="NYD"/>
    <x v="19"/>
    <n v="165"/>
    <s v="XY72982"/>
    <s v="KG "/>
    <m/>
    <n v="7.07"/>
    <m/>
    <n v="832.46400000000006"/>
    <m/>
    <m/>
    <n v="120"/>
    <m/>
    <m/>
    <m/>
    <s v="Updated"/>
    <s v="kg"/>
    <m/>
    <m/>
  </r>
  <r>
    <n v="576"/>
    <s v="HOVH"/>
    <s v="VH"/>
    <s v="F526VHTR10033"/>
    <s v="Trouser"/>
    <x v="15"/>
    <x v="0"/>
    <x v="105"/>
    <x v="123"/>
    <x v="105"/>
    <x v="14"/>
    <x v="1"/>
    <s v="Grey melange"/>
    <x v="0"/>
    <s v="NYD"/>
    <x v="20"/>
    <n v="145"/>
    <s v="XY83416-1"/>
    <s v="M"/>
    <n v="2.6"/>
    <m/>
    <n v="302.83999999999997"/>
    <m/>
    <m/>
    <m/>
    <n v="120"/>
    <m/>
    <m/>
    <m/>
    <m/>
    <s v="m"/>
    <s v="Weave is missing"/>
    <m/>
  </r>
  <r>
    <n v="577"/>
    <s v="HOVH"/>
    <s v="VD"/>
    <s v="F526VDSU1887"/>
    <s v="SNB"/>
    <x v="3"/>
    <x v="1"/>
    <x v="0"/>
    <x v="124"/>
    <x v="106"/>
    <x v="7"/>
    <x v="1"/>
    <m/>
    <x v="0"/>
    <s v="NYD"/>
    <x v="2"/>
    <n v="245"/>
    <s v="MESSI 4 COLOUR 4"/>
    <s v="M"/>
    <n v="445"/>
    <m/>
    <n v="448"/>
    <m/>
    <s v="800/ PER COLOUR 2000/ PER DESIGN"/>
    <m/>
    <n v="90"/>
    <n v="103"/>
    <m/>
    <m/>
    <s v="Updated"/>
    <s v="m"/>
    <m/>
    <m/>
  </r>
  <r>
    <n v="578"/>
    <s v="HOVH"/>
    <s v="VD"/>
    <s v="F526VDSU1888"/>
    <s v="SNB"/>
    <x v="3"/>
    <x v="1"/>
    <x v="0"/>
    <x v="124"/>
    <x v="106"/>
    <x v="7"/>
    <x v="1"/>
    <m/>
    <x v="0"/>
    <s v="NYD"/>
    <x v="2"/>
    <n v="245"/>
    <s v="MESSI 4 COLOUR 3"/>
    <s v="M"/>
    <n v="445"/>
    <m/>
    <n v="448"/>
    <m/>
    <s v="800/ PER COLOUR 2000/ PER DESIGN"/>
    <m/>
    <n v="90"/>
    <n v="103"/>
    <m/>
    <m/>
    <s v="Updated"/>
    <s v="m"/>
    <m/>
    <m/>
  </r>
  <r>
    <n v="579"/>
    <s v="HOVH"/>
    <s v="VD"/>
    <s v="F526VDSU1889"/>
    <s v="SNB"/>
    <x v="3"/>
    <x v="1"/>
    <x v="0"/>
    <x v="124"/>
    <x v="106"/>
    <x v="7"/>
    <x v="1"/>
    <m/>
    <x v="0"/>
    <s v="NYD"/>
    <x v="2"/>
    <n v="245"/>
    <s v="MESSI 4 COLOUR 2"/>
    <s v="M"/>
    <n v="445"/>
    <m/>
    <n v="448"/>
    <m/>
    <s v="800/ PER COLOUR 2000/ PER DESIGN"/>
    <m/>
    <n v="90"/>
    <n v="103"/>
    <m/>
    <m/>
    <s v="Updated"/>
    <s v="m"/>
    <m/>
    <m/>
  </r>
  <r>
    <n v="580"/>
    <s v="HOVH"/>
    <s v="VH"/>
    <s v="F526VHSU2635"/>
    <s v="SNB"/>
    <x v="25"/>
    <x v="1"/>
    <x v="106"/>
    <x v="125"/>
    <x v="107"/>
    <x v="13"/>
    <x v="1"/>
    <m/>
    <x v="2"/>
    <s v="YD"/>
    <x v="4"/>
    <n v="190"/>
    <n v="3374"/>
    <s v="M"/>
    <n v="375"/>
    <m/>
    <n v="378"/>
    <m/>
    <m/>
    <m/>
    <n v="90"/>
    <n v="103"/>
    <m/>
    <m/>
    <s v="Pattern Issue"/>
    <s v="m"/>
    <m/>
    <m/>
  </r>
  <r>
    <n v="581"/>
    <s v="HOVH"/>
    <s v="VH"/>
    <s v="F526VHSU2636"/>
    <s v="SNB"/>
    <x v="25"/>
    <x v="1"/>
    <x v="106"/>
    <x v="125"/>
    <x v="107"/>
    <x v="13"/>
    <x v="1"/>
    <m/>
    <x v="2"/>
    <s v="YD"/>
    <x v="4"/>
    <n v="190"/>
    <n v="3374"/>
    <s v="M"/>
    <n v="375"/>
    <m/>
    <n v="378"/>
    <m/>
    <m/>
    <m/>
    <n v="90"/>
    <n v="103"/>
    <m/>
    <m/>
    <s v="Pattern Issue"/>
    <s v="m"/>
    <m/>
    <m/>
  </r>
  <r>
    <n v="582"/>
    <s v="HOVH"/>
    <s v="VD"/>
    <s v="F526VDWB0972"/>
    <s v="Trouser"/>
    <x v="26"/>
    <x v="0"/>
    <x v="0"/>
    <x v="126"/>
    <x v="108"/>
    <x v="1"/>
    <x v="1"/>
    <m/>
    <x v="0"/>
    <s v="NYD"/>
    <x v="2"/>
    <n v="206"/>
    <s v=" VISIONTEX"/>
    <s v="M"/>
    <n v="2.65"/>
    <m/>
    <n v="246.5"/>
    <m/>
    <n v="1000"/>
    <m/>
    <n v="120"/>
    <m/>
    <m/>
    <m/>
    <s v="Updated"/>
    <m/>
    <m/>
    <m/>
  </r>
  <r>
    <n v="583"/>
    <s v="HOVH"/>
    <s v="VD"/>
    <s v="F526VDWB0973"/>
    <s v="Trouser"/>
    <x v="26"/>
    <x v="0"/>
    <x v="0"/>
    <x v="126"/>
    <x v="108"/>
    <x v="1"/>
    <x v="1"/>
    <m/>
    <x v="0"/>
    <s v="NYD"/>
    <x v="2"/>
    <n v="206"/>
    <s v=" VISIONTEX"/>
    <s v="M"/>
    <n v="2.65"/>
    <m/>
    <n v="246.5"/>
    <m/>
    <n v="1000"/>
    <m/>
    <n v="120"/>
    <m/>
    <m/>
    <m/>
    <s v="Updated"/>
    <m/>
    <m/>
    <m/>
  </r>
  <r>
    <n v="584"/>
    <s v="HOVH"/>
    <s v="VD"/>
    <s v="F526VDWB0974"/>
    <s v="Trouser"/>
    <x v="26"/>
    <x v="0"/>
    <x v="0"/>
    <x v="126"/>
    <x v="108"/>
    <x v="1"/>
    <x v="1"/>
    <m/>
    <x v="0"/>
    <s v="NYD"/>
    <x v="2"/>
    <n v="206"/>
    <s v=" VISIONTEX"/>
    <s v="M"/>
    <n v="2.65"/>
    <m/>
    <n v="246.5"/>
    <m/>
    <n v="1000"/>
    <m/>
    <n v="120"/>
    <m/>
    <m/>
    <m/>
    <s v="Updated"/>
    <m/>
    <m/>
    <m/>
  </r>
  <r>
    <n v="585"/>
    <s v="HOVH"/>
    <s v="VD"/>
    <s v="F526VDWB0975"/>
    <s v="Trouser"/>
    <x v="26"/>
    <x v="0"/>
    <x v="0"/>
    <x v="126"/>
    <x v="108"/>
    <x v="1"/>
    <x v="1"/>
    <m/>
    <x v="0"/>
    <s v="NYD"/>
    <x v="2"/>
    <n v="206"/>
    <s v=" VISIONTEX"/>
    <s v="M"/>
    <n v="2.65"/>
    <m/>
    <n v="246.5"/>
    <m/>
    <n v="1000"/>
    <m/>
    <n v="120"/>
    <m/>
    <m/>
    <m/>
    <s v="Updated"/>
    <m/>
    <m/>
    <m/>
  </r>
  <r>
    <n v="586"/>
    <s v="HOVH"/>
    <s v="VH"/>
    <s v="F526VHWB2040"/>
    <s v="Trouser"/>
    <x v="27"/>
    <x v="1"/>
    <x v="107"/>
    <x v="127"/>
    <x v="109"/>
    <x v="10"/>
    <x v="1"/>
    <m/>
    <x v="6"/>
    <s v="NYD"/>
    <x v="2"/>
    <n v="225"/>
    <s v="FFW-002-00077688-000269-00007-001"/>
    <s v="M"/>
    <n v="275"/>
    <m/>
    <n v="278"/>
    <m/>
    <n v="1500"/>
    <m/>
    <n v="75"/>
    <n v="88"/>
    <m/>
    <m/>
    <s v="Updated"/>
    <m/>
    <m/>
    <m/>
  </r>
  <r>
    <n v="587"/>
    <s v="HOVH"/>
    <s v="VH"/>
    <s v="F526VHSU2153"/>
    <s v="SNB"/>
    <x v="27"/>
    <x v="1"/>
    <x v="108"/>
    <x v="128"/>
    <x v="52"/>
    <x v="11"/>
    <x v="8"/>
    <m/>
    <x v="6"/>
    <s v="NYD"/>
    <x v="7"/>
    <n v="275"/>
    <s v="FJ6-002-KN404095-000553-00007-008"/>
    <s v="KG "/>
    <s v="FOB"/>
    <s v="FOB"/>
    <m/>
    <m/>
    <n v="2000"/>
    <m/>
    <n v="80"/>
    <n v="93"/>
    <m/>
    <m/>
    <s v="Updated"/>
    <m/>
    <m/>
    <m/>
  </r>
  <r>
    <n v="588"/>
    <s v="HOVH"/>
    <s v="VH"/>
    <s v="F526VHSU2154"/>
    <s v="SNB"/>
    <x v="27"/>
    <x v="1"/>
    <x v="108"/>
    <x v="128"/>
    <x v="52"/>
    <x v="11"/>
    <x v="8"/>
    <m/>
    <x v="6"/>
    <s v="NYD"/>
    <x v="7"/>
    <n v="275"/>
    <s v="FJ6-002-KN404095-000553"/>
    <s v="KG "/>
    <s v="FOB"/>
    <s v="FOB"/>
    <m/>
    <m/>
    <n v="2000"/>
    <m/>
    <n v="80"/>
    <n v="93"/>
    <m/>
    <m/>
    <s v="Updated"/>
    <m/>
    <m/>
    <m/>
  </r>
  <r>
    <n v="589"/>
    <s v="HOVH"/>
    <s v="VH"/>
    <s v="F526VHSU2155"/>
    <s v="SNB"/>
    <x v="27"/>
    <x v="1"/>
    <x v="108"/>
    <x v="128"/>
    <x v="52"/>
    <x v="11"/>
    <x v="8"/>
    <m/>
    <x v="6"/>
    <s v="NYD"/>
    <x v="7"/>
    <n v="275"/>
    <s v="FJ6-002-KN404095-000553"/>
    <s v="KG "/>
    <s v="FOB"/>
    <s v="FOB"/>
    <m/>
    <m/>
    <n v="2000"/>
    <m/>
    <n v="80"/>
    <n v="93"/>
    <m/>
    <m/>
    <s v="Updated"/>
    <m/>
    <m/>
    <m/>
  </r>
  <r>
    <n v="590"/>
    <s v="HOVH"/>
    <s v="VH"/>
    <s v="F526VHSU2186"/>
    <s v="SNB"/>
    <x v="27"/>
    <x v="1"/>
    <x v="109"/>
    <x v="129"/>
    <x v="52"/>
    <x v="11"/>
    <x v="8"/>
    <m/>
    <x v="6"/>
    <s v="NYD"/>
    <x v="3"/>
    <n v="290"/>
    <s v="Kn-580"/>
    <s v="KG "/>
    <s v="FOB"/>
    <s v="FOB"/>
    <m/>
    <m/>
    <n v="2000"/>
    <m/>
    <n v="80"/>
    <n v="93"/>
    <m/>
    <m/>
    <s v="Updated"/>
    <m/>
    <m/>
    <m/>
  </r>
  <r>
    <n v="591"/>
    <s v="HOVH"/>
    <s v="VH"/>
    <s v="F526VHSU2188"/>
    <s v="SNB"/>
    <x v="27"/>
    <x v="1"/>
    <x v="109"/>
    <x v="129"/>
    <x v="52"/>
    <x v="11"/>
    <x v="8"/>
    <m/>
    <x v="6"/>
    <s v="NYD"/>
    <x v="3"/>
    <n v="290"/>
    <s v="Kn-580"/>
    <s v="KG "/>
    <s v="FOB"/>
    <s v="FOB"/>
    <m/>
    <m/>
    <n v="2000"/>
    <m/>
    <n v="80"/>
    <n v="93"/>
    <m/>
    <m/>
    <s v="Updated"/>
    <m/>
    <m/>
    <m/>
  </r>
  <r>
    <n v="592"/>
    <s v="HOVH"/>
    <s v="VH"/>
    <s v="F526VHSU2206"/>
    <s v="SNB"/>
    <x v="27"/>
    <x v="1"/>
    <x v="109"/>
    <x v="129"/>
    <x v="52"/>
    <x v="11"/>
    <x v="8"/>
    <m/>
    <x v="6"/>
    <s v="NYD"/>
    <x v="3"/>
    <n v="290"/>
    <s v="Kn-580"/>
    <s v="KG "/>
    <s v="FOB"/>
    <s v="FOB"/>
    <m/>
    <m/>
    <n v="2000"/>
    <m/>
    <n v="80"/>
    <n v="93"/>
    <m/>
    <m/>
    <s v="Updated"/>
    <m/>
    <m/>
    <m/>
  </r>
  <r>
    <n v="593"/>
    <s v="HOVH"/>
    <s v="VH"/>
    <s v="F526VHSU2207"/>
    <s v="SNB"/>
    <x v="27"/>
    <x v="1"/>
    <x v="109"/>
    <x v="129"/>
    <x v="52"/>
    <x v="11"/>
    <x v="8"/>
    <m/>
    <x v="6"/>
    <s v="NYD"/>
    <x v="3"/>
    <s v="TBC"/>
    <s v="Kn-580"/>
    <s v="KG "/>
    <s v="FOB"/>
    <s v="FOB"/>
    <m/>
    <m/>
    <n v="2000"/>
    <m/>
    <n v="80"/>
    <n v="93"/>
    <m/>
    <m/>
    <s v="Updated"/>
    <m/>
    <m/>
    <m/>
  </r>
  <r>
    <n v="594"/>
    <s v="HOVH"/>
    <s v="VD"/>
    <s v="F526VDWB1024"/>
    <s v="Trouser"/>
    <x v="27"/>
    <x v="1"/>
    <x v="110"/>
    <x v="130"/>
    <x v="110"/>
    <x v="10"/>
    <x v="1"/>
    <m/>
    <x v="6"/>
    <s v="NYD"/>
    <x v="0"/>
    <n v="310"/>
    <s v="FFB-002-00078060-000000-00048-001"/>
    <s v="M"/>
    <n v="340"/>
    <m/>
    <n v="343"/>
    <m/>
    <n v="1500"/>
    <m/>
    <n v="75"/>
    <n v="88"/>
    <m/>
    <m/>
    <s v="Updated"/>
    <m/>
    <m/>
    <m/>
  </r>
  <r>
    <n v="595"/>
    <s v="HOVH"/>
    <s v="VD"/>
    <s v="F526VDWB1025"/>
    <s v="Trouser"/>
    <x v="27"/>
    <x v="1"/>
    <x v="110"/>
    <x v="130"/>
    <x v="110"/>
    <x v="10"/>
    <x v="1"/>
    <m/>
    <x v="6"/>
    <s v="NYD"/>
    <x v="0"/>
    <n v="310"/>
    <s v="FFB-002-00078060-000000-00027-001"/>
    <s v="M"/>
    <n v="340"/>
    <m/>
    <n v="343"/>
    <m/>
    <n v="1500"/>
    <m/>
    <n v="75"/>
    <n v="88"/>
    <m/>
    <m/>
    <s v="Updated"/>
    <m/>
    <m/>
    <m/>
  </r>
  <r>
    <n v="596"/>
    <s v="HOVH"/>
    <s v="VD"/>
    <s v="F526VDWB0982"/>
    <s v="Trouser"/>
    <x v="27"/>
    <x v="1"/>
    <x v="47"/>
    <x v="131"/>
    <x v="111"/>
    <x v="9"/>
    <x v="1"/>
    <m/>
    <x v="6"/>
    <s v="NYD"/>
    <x v="0"/>
    <n v="255"/>
    <s v="FFB-002-00026105-000000-03865-613"/>
    <s v="M"/>
    <n v="290"/>
    <m/>
    <n v="293"/>
    <m/>
    <n v="1500"/>
    <m/>
    <n v="75"/>
    <n v="88"/>
    <m/>
    <m/>
    <s v="Updated"/>
    <m/>
    <m/>
    <m/>
  </r>
  <r>
    <n v="597"/>
    <s v="HOVH"/>
    <s v="VD"/>
    <s v="F526VDWB0984"/>
    <s v="Trouser"/>
    <x v="27"/>
    <x v="1"/>
    <x v="47"/>
    <x v="131"/>
    <x v="111"/>
    <x v="9"/>
    <x v="1"/>
    <m/>
    <x v="6"/>
    <s v="NYD"/>
    <x v="0"/>
    <n v="255"/>
    <s v="FFB-002-00026105-000000-03851-613"/>
    <s v="M"/>
    <n v="290"/>
    <m/>
    <n v="293"/>
    <m/>
    <n v="1500"/>
    <m/>
    <n v="75"/>
    <n v="88"/>
    <m/>
    <m/>
    <s v="Updated"/>
    <m/>
    <m/>
    <m/>
  </r>
  <r>
    <n v="598"/>
    <s v="HOVH"/>
    <s v="VS"/>
    <s v="F526VSWB0802"/>
    <s v="Trouser"/>
    <x v="27"/>
    <x v="1"/>
    <x v="108"/>
    <x v="132"/>
    <x v="52"/>
    <x v="11"/>
    <x v="8"/>
    <m/>
    <x v="6"/>
    <s v="NYD"/>
    <x v="7"/>
    <n v="325"/>
    <s v="FJ6-002-KN014095-000625-00030-008"/>
    <s v="KG "/>
    <s v="FOB"/>
    <s v="FOB"/>
    <m/>
    <m/>
    <n v="2000"/>
    <m/>
    <n v="80"/>
    <n v="93"/>
    <m/>
    <m/>
    <s v="Updated"/>
    <m/>
    <m/>
    <m/>
  </r>
  <r>
    <n v="599"/>
    <s v="HOVH"/>
    <s v="VS"/>
    <s v="F526VSWB0803"/>
    <s v="Trouser"/>
    <x v="27"/>
    <x v="1"/>
    <x v="108"/>
    <x v="132"/>
    <x v="52"/>
    <x v="11"/>
    <x v="8"/>
    <m/>
    <x v="6"/>
    <s v="NYD"/>
    <x v="7"/>
    <n v="325"/>
    <s v="FJ6-002-KN014095-000625-00032-008"/>
    <s v="KG "/>
    <s v="FOB"/>
    <s v="FOB"/>
    <m/>
    <m/>
    <n v="2000"/>
    <m/>
    <n v="80"/>
    <n v="93"/>
    <m/>
    <m/>
    <s v="Updated"/>
    <m/>
    <m/>
    <m/>
  </r>
  <r>
    <n v="600"/>
    <s v="HOVH"/>
    <s v="VS"/>
    <s v="F526VSWB0804"/>
    <s v="Trouser"/>
    <x v="27"/>
    <x v="1"/>
    <x v="108"/>
    <x v="132"/>
    <x v="52"/>
    <x v="11"/>
    <x v="8"/>
    <m/>
    <x v="6"/>
    <s v="NYD"/>
    <x v="7"/>
    <n v="325"/>
    <s v="FJ6-002-KN014095-000625-00029-008"/>
    <s v="KG "/>
    <s v="FOB"/>
    <s v="FOB"/>
    <m/>
    <m/>
    <n v="2000"/>
    <m/>
    <n v="80"/>
    <n v="93"/>
    <m/>
    <m/>
    <s v="Updated"/>
    <m/>
    <m/>
    <m/>
  </r>
  <r>
    <n v="601"/>
    <s v="HOVH"/>
    <s v="VS"/>
    <s v="F526VSWB0809"/>
    <s v="Trouser"/>
    <x v="27"/>
    <x v="1"/>
    <x v="111"/>
    <x v="133"/>
    <x v="112"/>
    <x v="20"/>
    <x v="1"/>
    <m/>
    <x v="6"/>
    <s v="NYD"/>
    <x v="0"/>
    <n v="225"/>
    <s v="FFW-022-00216452-000163-00002-611"/>
    <s v="M"/>
    <n v="325"/>
    <m/>
    <n v="328"/>
    <m/>
    <n v="1500"/>
    <m/>
    <n v="75"/>
    <n v="88"/>
    <m/>
    <m/>
    <s v="Updated"/>
    <m/>
    <m/>
    <m/>
  </r>
  <r>
    <n v="602"/>
    <s v="HOVH"/>
    <s v="VS"/>
    <s v="F526VSWB0810"/>
    <s v="Trouser"/>
    <x v="27"/>
    <x v="1"/>
    <x v="111"/>
    <x v="133"/>
    <x v="112"/>
    <x v="20"/>
    <x v="1"/>
    <m/>
    <x v="6"/>
    <s v="NYD"/>
    <x v="0"/>
    <n v="225"/>
    <s v="Bans-9836 [216452-#163] Op-B/C"/>
    <s v="M"/>
    <n v="325"/>
    <m/>
    <n v="328"/>
    <m/>
    <n v="1500"/>
    <m/>
    <n v="75"/>
    <n v="88"/>
    <m/>
    <m/>
    <s v="Updated"/>
    <m/>
    <m/>
    <m/>
  </r>
  <r>
    <n v="603"/>
    <s v="HOVH"/>
    <s v="VS"/>
    <s v="F526VSWB0811"/>
    <s v="Trouser"/>
    <x v="27"/>
    <x v="1"/>
    <x v="111"/>
    <x v="133"/>
    <x v="112"/>
    <x v="20"/>
    <x v="1"/>
    <m/>
    <x v="6"/>
    <s v="NYD"/>
    <x v="0"/>
    <n v="225"/>
    <s v="Bans-9836 [216452-#163] Op-D"/>
    <s v="M"/>
    <n v="325"/>
    <m/>
    <n v="328"/>
    <m/>
    <n v="1500"/>
    <m/>
    <n v="75"/>
    <n v="88"/>
    <m/>
    <m/>
    <s v="Updated"/>
    <m/>
    <m/>
    <m/>
  </r>
  <r>
    <n v="604"/>
    <s v="HOVH"/>
    <s v="VS"/>
    <s v="F526VSWB0812"/>
    <s v="Trouser"/>
    <x v="27"/>
    <x v="1"/>
    <x v="111"/>
    <x v="133"/>
    <x v="112"/>
    <x v="20"/>
    <x v="1"/>
    <m/>
    <x v="6"/>
    <s v="NYD"/>
    <x v="0"/>
    <n v="225"/>
    <s v="FFW-022-00216452-000163-00001-611"/>
    <s v="M"/>
    <n v="325"/>
    <m/>
    <n v="328"/>
    <m/>
    <n v="1500"/>
    <m/>
    <n v="75"/>
    <n v="88"/>
    <m/>
    <m/>
    <s v="Updated"/>
    <m/>
    <m/>
    <m/>
  </r>
  <r>
    <n v="605"/>
    <s v="HOVH"/>
    <s v="VS"/>
    <s v="F526VSWB0813"/>
    <s v="Trouser"/>
    <x v="27"/>
    <x v="1"/>
    <x v="111"/>
    <x v="133"/>
    <x v="112"/>
    <x v="20"/>
    <x v="1"/>
    <m/>
    <x v="6"/>
    <s v="NYD"/>
    <x v="0"/>
    <n v="225"/>
    <s v="Bans-9836 [216452-#163] Op-A"/>
    <s v="M"/>
    <n v="325"/>
    <m/>
    <n v="328"/>
    <m/>
    <n v="1500"/>
    <m/>
    <n v="75"/>
    <n v="88"/>
    <m/>
    <m/>
    <s v="Updated"/>
    <m/>
    <m/>
    <m/>
  </r>
  <r>
    <n v="606"/>
    <s v="HOVH"/>
    <s v="VD"/>
    <s v="F526VDWB0983"/>
    <s v="Trouser"/>
    <x v="27"/>
    <x v="1"/>
    <x v="47"/>
    <x v="131"/>
    <x v="111"/>
    <x v="9"/>
    <x v="1"/>
    <m/>
    <x v="6"/>
    <s v="NYD"/>
    <x v="0"/>
    <n v="255"/>
    <s v="FPB-002-00026105-000000-00220-613"/>
    <s v="M"/>
    <n v="290"/>
    <m/>
    <n v="293"/>
    <m/>
    <n v="1500"/>
    <m/>
    <n v="75"/>
    <n v="88"/>
    <m/>
    <m/>
    <s v="Updated"/>
    <m/>
    <m/>
    <m/>
  </r>
  <r>
    <n v="607"/>
    <s v="HOVH"/>
    <s v="VD"/>
    <s v="F526VDWB0985"/>
    <s v="Trouser"/>
    <x v="27"/>
    <x v="1"/>
    <x v="47"/>
    <x v="131"/>
    <x v="111"/>
    <x v="9"/>
    <x v="1"/>
    <m/>
    <x v="6"/>
    <s v="NYD"/>
    <x v="0"/>
    <n v="255"/>
    <s v="FPB-002-00026105-000000-03883-613"/>
    <s v="M"/>
    <n v="290"/>
    <m/>
    <n v="293"/>
    <m/>
    <n v="1500"/>
    <m/>
    <n v="75"/>
    <n v="88"/>
    <m/>
    <m/>
    <s v="Updated"/>
    <m/>
    <m/>
    <m/>
  </r>
  <r>
    <n v="608"/>
    <s v="HOVH"/>
    <s v="VD"/>
    <s v="F526VDWB1011"/>
    <s v="Trouser"/>
    <x v="27"/>
    <x v="1"/>
    <x v="112"/>
    <x v="134"/>
    <x v="113"/>
    <x v="9"/>
    <x v="1"/>
    <m/>
    <x v="6"/>
    <s v="NYD"/>
    <x v="2"/>
    <n v="195"/>
    <s v="CFH-002-00078096-000000-00000-001"/>
    <s v="M"/>
    <n v="250"/>
    <m/>
    <n v="253"/>
    <m/>
    <n v="1500"/>
    <m/>
    <n v="75"/>
    <n v="88"/>
    <m/>
    <m/>
    <s v="Updated"/>
    <m/>
    <m/>
    <m/>
  </r>
  <r>
    <n v="609"/>
    <s v="HOVH"/>
    <s v="VD"/>
    <s v="F526VDWB1014"/>
    <s v="Trouser"/>
    <x v="27"/>
    <x v="1"/>
    <x v="112"/>
    <x v="134"/>
    <x v="113"/>
    <x v="9"/>
    <x v="1"/>
    <m/>
    <x v="6"/>
    <s v="NYD"/>
    <x v="2"/>
    <n v="195"/>
    <s v="FFH-002-00078096-000000-00270-001"/>
    <s v="M"/>
    <n v="250"/>
    <m/>
    <n v="253"/>
    <m/>
    <n v="1500"/>
    <m/>
    <n v="75"/>
    <n v="88"/>
    <m/>
    <m/>
    <s v="Updated"/>
    <m/>
    <m/>
    <m/>
  </r>
  <r>
    <n v="610"/>
    <s v="HOVH"/>
    <s v="VD"/>
    <s v="F526VDWB1015"/>
    <s v="Trouser"/>
    <x v="27"/>
    <x v="1"/>
    <x v="112"/>
    <x v="134"/>
    <x v="113"/>
    <x v="9"/>
    <x v="1"/>
    <m/>
    <x v="6"/>
    <s v="NYD"/>
    <x v="2"/>
    <n v="195"/>
    <s v="FFH-002-00078096-000000-00217-001"/>
    <s v="M"/>
    <n v="250"/>
    <m/>
    <n v="253"/>
    <m/>
    <n v="1500"/>
    <m/>
    <n v="75"/>
    <n v="88"/>
    <m/>
    <m/>
    <s v="Updated"/>
    <m/>
    <m/>
    <m/>
  </r>
  <r>
    <n v="611"/>
    <s v="HOVH"/>
    <s v="VD"/>
    <s v="F526VDWB1016"/>
    <s v="Trouser"/>
    <x v="27"/>
    <x v="1"/>
    <x v="112"/>
    <x v="134"/>
    <x v="113"/>
    <x v="9"/>
    <x v="1"/>
    <m/>
    <x v="6"/>
    <s v="NYD"/>
    <x v="2"/>
    <n v="195"/>
    <s v="FFH-002-00078096-000000-00201-001"/>
    <s v="M"/>
    <n v="250"/>
    <m/>
    <n v="253"/>
    <m/>
    <n v="1500"/>
    <m/>
    <n v="75"/>
    <n v="88"/>
    <m/>
    <m/>
    <s v="Updated"/>
    <m/>
    <m/>
    <m/>
  </r>
  <r>
    <n v="612"/>
    <s v="HOVH"/>
    <s v="VD"/>
    <s v="F526VDWB1017"/>
    <s v="Trouser"/>
    <x v="27"/>
    <x v="1"/>
    <x v="112"/>
    <x v="134"/>
    <x v="113"/>
    <x v="9"/>
    <x v="1"/>
    <m/>
    <x v="6"/>
    <s v="NYD"/>
    <x v="2"/>
    <n v="195"/>
    <s v="FFH-002-00078096-000000-00286-001"/>
    <s v="M"/>
    <n v="250"/>
    <m/>
    <n v="253"/>
    <m/>
    <n v="1500"/>
    <m/>
    <n v="75"/>
    <n v="88"/>
    <m/>
    <m/>
    <s v="Updated"/>
    <m/>
    <m/>
    <m/>
  </r>
  <r>
    <n v="613"/>
    <s v="HOVH"/>
    <s v="VD"/>
    <s v="F526VDWB1020"/>
    <s v="Trouser"/>
    <x v="27"/>
    <x v="1"/>
    <x v="110"/>
    <x v="130"/>
    <x v="110"/>
    <x v="10"/>
    <x v="1"/>
    <m/>
    <x v="6"/>
    <s v="NYD"/>
    <x v="0"/>
    <n v="310"/>
    <s v="FPB-002-00078060-000000-00014-001"/>
    <s v="M"/>
    <n v="340"/>
    <m/>
    <n v="343"/>
    <m/>
    <n v="1500"/>
    <m/>
    <n v="75"/>
    <n v="88"/>
    <m/>
    <m/>
    <s v="Updated"/>
    <m/>
    <m/>
    <m/>
  </r>
  <r>
    <n v="614"/>
    <s v="HOVH"/>
    <s v="VD"/>
    <s v="F526VDWB1022"/>
    <s v="Trouser"/>
    <x v="27"/>
    <x v="1"/>
    <x v="110"/>
    <x v="130"/>
    <x v="110"/>
    <x v="10"/>
    <x v="1"/>
    <m/>
    <x v="6"/>
    <s v="NYD"/>
    <x v="0"/>
    <n v="310"/>
    <s v="FFB-002-00078060-000000-00047-001"/>
    <s v="M"/>
    <n v="340"/>
    <m/>
    <n v="343"/>
    <m/>
    <n v="1500"/>
    <m/>
    <n v="75"/>
    <n v="88"/>
    <m/>
    <m/>
    <s v="Updated"/>
    <m/>
    <m/>
    <m/>
  </r>
  <r>
    <n v="615"/>
    <s v="HOVH"/>
    <s v="VD"/>
    <s v="F526VDWB1023"/>
    <s v="Trouser"/>
    <x v="27"/>
    <x v="1"/>
    <x v="110"/>
    <x v="130"/>
    <x v="110"/>
    <x v="10"/>
    <x v="1"/>
    <m/>
    <x v="6"/>
    <s v="NYD"/>
    <x v="0"/>
    <n v="310"/>
    <s v="FFB-002-00078060-000000-00006-001"/>
    <s v="M"/>
    <n v="340"/>
    <m/>
    <n v="343"/>
    <m/>
    <n v="1500"/>
    <m/>
    <n v="75"/>
    <n v="88"/>
    <m/>
    <m/>
    <s v="Updated"/>
    <m/>
    <m/>
    <m/>
  </r>
  <r>
    <n v="616"/>
    <s v="HOVH"/>
    <s v="VD"/>
    <s v="F526VDWB1026"/>
    <s v="Trouser"/>
    <x v="27"/>
    <x v="1"/>
    <x v="110"/>
    <x v="130"/>
    <x v="110"/>
    <x v="10"/>
    <x v="1"/>
    <m/>
    <x v="6"/>
    <s v="NYD"/>
    <x v="0"/>
    <n v="310"/>
    <s v="FFB-002-00078060-000000-00049-001"/>
    <s v="M"/>
    <n v="340"/>
    <m/>
    <n v="343"/>
    <m/>
    <n v="1500"/>
    <m/>
    <n v="75"/>
    <n v="88"/>
    <m/>
    <m/>
    <s v="Updated"/>
    <m/>
    <m/>
    <m/>
  </r>
  <r>
    <n v="617"/>
    <s v="HOVH"/>
    <s v="VD"/>
    <s v="F526VDBZ1061"/>
    <s v="Blazer"/>
    <x v="27"/>
    <x v="1"/>
    <x v="113"/>
    <x v="135"/>
    <x v="114"/>
    <x v="5"/>
    <x v="1"/>
    <m/>
    <x v="6"/>
    <s v="NYD"/>
    <x v="0"/>
    <n v="325"/>
    <s v="FFB-002-00078198-000005-00008-001"/>
    <s v="M"/>
    <n v="335"/>
    <m/>
    <n v="338"/>
    <m/>
    <n v="1200"/>
    <m/>
    <n v="75"/>
    <n v="88"/>
    <m/>
    <m/>
    <s v="Updated"/>
    <m/>
    <m/>
    <m/>
  </r>
  <r>
    <n v="618"/>
    <s v="HOVH"/>
    <s v="VD"/>
    <s v="F526VDBZ1062"/>
    <s v="Blazer"/>
    <x v="27"/>
    <x v="1"/>
    <x v="113"/>
    <x v="135"/>
    <x v="114"/>
    <x v="5"/>
    <x v="1"/>
    <m/>
    <x v="6"/>
    <s v="NYD"/>
    <x v="0"/>
    <n v="325"/>
    <s v="FFB-002-00078198-000005-00025-001"/>
    <s v="M"/>
    <n v="335"/>
    <m/>
    <n v="338"/>
    <m/>
    <n v="1200"/>
    <m/>
    <n v="75"/>
    <n v="88"/>
    <m/>
    <m/>
    <s v="Updated"/>
    <m/>
    <m/>
    <m/>
  </r>
  <r>
    <n v="619"/>
    <s v="HOVH"/>
    <s v="VD"/>
    <s v="F526VDBZ1063"/>
    <s v="Blazer"/>
    <x v="27"/>
    <x v="1"/>
    <x v="113"/>
    <x v="135"/>
    <x v="114"/>
    <x v="5"/>
    <x v="1"/>
    <m/>
    <x v="6"/>
    <s v="NYD"/>
    <x v="0"/>
    <n v="325"/>
    <s v="FFB-002-00078198-000005-00004-001"/>
    <s v="M"/>
    <n v="335"/>
    <m/>
    <n v="338"/>
    <m/>
    <n v="1200"/>
    <m/>
    <n v="75"/>
    <n v="88"/>
    <m/>
    <m/>
    <s v="Updated"/>
    <m/>
    <m/>
    <m/>
  </r>
  <r>
    <n v="620"/>
    <s v="HOVH"/>
    <s v="VD"/>
    <s v="F526VDBZ1064"/>
    <s v="Blazer"/>
    <x v="27"/>
    <x v="1"/>
    <x v="113"/>
    <x v="135"/>
    <x v="114"/>
    <x v="5"/>
    <x v="1"/>
    <m/>
    <x v="6"/>
    <s v="NYD"/>
    <x v="0"/>
    <n v="325"/>
    <s v="FFB-002-00078198-000005-00024-001"/>
    <s v="M"/>
    <n v="335"/>
    <m/>
    <n v="338"/>
    <m/>
    <n v="1200"/>
    <m/>
    <n v="75"/>
    <n v="88"/>
    <m/>
    <m/>
    <s v="Updated"/>
    <m/>
    <m/>
    <m/>
  </r>
  <r>
    <n v="621"/>
    <s v="HOVH"/>
    <s v="VD"/>
    <s v="F526VDSU1068"/>
    <s v="SNB"/>
    <x v="27"/>
    <x v="1"/>
    <x v="21"/>
    <x v="66"/>
    <x v="115"/>
    <x v="2"/>
    <x v="1"/>
    <m/>
    <x v="6"/>
    <s v="NYD"/>
    <x v="2"/>
    <n v="230"/>
    <m/>
    <s v="M"/>
    <n v="340"/>
    <m/>
    <n v="343"/>
    <m/>
    <n v="1000"/>
    <m/>
    <n v="75"/>
    <n v="88"/>
    <m/>
    <m/>
    <s v="Updated"/>
    <m/>
    <m/>
    <m/>
  </r>
  <r>
    <n v="622"/>
    <s v="HOVH"/>
    <s v="VD"/>
    <s v="F526VDSU1069"/>
    <s v="SNB"/>
    <x v="27"/>
    <x v="1"/>
    <x v="21"/>
    <x v="66"/>
    <x v="115"/>
    <x v="2"/>
    <x v="1"/>
    <m/>
    <x v="6"/>
    <s v="NYD"/>
    <x v="2"/>
    <n v="230"/>
    <m/>
    <s v="M"/>
    <n v="340"/>
    <m/>
    <n v="343"/>
    <m/>
    <n v="1000"/>
    <m/>
    <n v="75"/>
    <n v="88"/>
    <m/>
    <m/>
    <s v="Updated"/>
    <m/>
    <m/>
    <m/>
  </r>
  <r>
    <n v="623"/>
    <s v="HOVH"/>
    <s v="VD"/>
    <s v="F526VDSU1070"/>
    <s v="SNB"/>
    <x v="27"/>
    <x v="1"/>
    <x v="21"/>
    <x v="66"/>
    <x v="115"/>
    <x v="2"/>
    <x v="1"/>
    <m/>
    <x v="6"/>
    <s v="NYD"/>
    <x v="2"/>
    <n v="230"/>
    <m/>
    <s v="M"/>
    <n v="340"/>
    <m/>
    <n v="343"/>
    <m/>
    <n v="1000"/>
    <m/>
    <n v="75"/>
    <n v="88"/>
    <m/>
    <m/>
    <s v="Updated"/>
    <m/>
    <m/>
    <m/>
  </r>
  <r>
    <n v="624"/>
    <s v="HOVH"/>
    <s v="VD"/>
    <s v="F526VDWB1118"/>
    <s v="Trouser"/>
    <x v="27"/>
    <x v="1"/>
    <x v="21"/>
    <x v="66"/>
    <x v="116"/>
    <x v="13"/>
    <x v="1"/>
    <m/>
    <x v="6"/>
    <s v="NYD"/>
    <x v="2"/>
    <n v="225"/>
    <m/>
    <s v="M"/>
    <n v="290"/>
    <m/>
    <n v="293"/>
    <m/>
    <n v="1000"/>
    <m/>
    <n v="75"/>
    <n v="88"/>
    <m/>
    <m/>
    <s v="Updated"/>
    <m/>
    <m/>
    <m/>
  </r>
  <r>
    <n v="625"/>
    <s v="HOVH"/>
    <s v="VD"/>
    <s v="F526VDWB1119"/>
    <s v="Trouser"/>
    <x v="27"/>
    <x v="1"/>
    <x v="21"/>
    <x v="66"/>
    <x v="116"/>
    <x v="13"/>
    <x v="1"/>
    <m/>
    <x v="6"/>
    <s v="NYD"/>
    <x v="2"/>
    <n v="225"/>
    <m/>
    <s v="M"/>
    <n v="290"/>
    <m/>
    <n v="293"/>
    <m/>
    <n v="1000"/>
    <m/>
    <n v="75"/>
    <n v="88"/>
    <m/>
    <m/>
    <s v="Updated"/>
    <m/>
    <m/>
    <m/>
  </r>
  <r>
    <n v="626"/>
    <s v="HOVH"/>
    <s v="VD"/>
    <s v="F526VDWB1120"/>
    <s v="Trouser"/>
    <x v="27"/>
    <x v="1"/>
    <x v="21"/>
    <x v="66"/>
    <x v="116"/>
    <x v="13"/>
    <x v="1"/>
    <m/>
    <x v="6"/>
    <s v="NYD"/>
    <x v="2"/>
    <n v="225"/>
    <m/>
    <s v="M"/>
    <n v="290"/>
    <m/>
    <n v="293"/>
    <m/>
    <n v="1000"/>
    <m/>
    <n v="75"/>
    <n v="88"/>
    <m/>
    <m/>
    <s v="Updated"/>
    <m/>
    <m/>
    <m/>
  </r>
  <r>
    <n v="627"/>
    <s v="HOVH"/>
    <s v="VH"/>
    <s v="F526VHWB2032"/>
    <s v="Trouser"/>
    <x v="27"/>
    <x v="1"/>
    <x v="114"/>
    <x v="136"/>
    <x v="117"/>
    <x v="4"/>
    <x v="1"/>
    <m/>
    <x v="6"/>
    <s v="NYD"/>
    <x v="0"/>
    <n v="210"/>
    <s v="7813315/04"/>
    <s v="M"/>
    <n v="240"/>
    <m/>
    <n v="243"/>
    <m/>
    <n v="1500"/>
    <m/>
    <n v="75"/>
    <n v="88"/>
    <m/>
    <m/>
    <s v="Updated"/>
    <m/>
    <m/>
    <m/>
  </r>
  <r>
    <n v="628"/>
    <s v="HOVH"/>
    <s v="VH"/>
    <s v="F526VHWB2033"/>
    <s v="Trouser"/>
    <x v="27"/>
    <x v="1"/>
    <x v="114"/>
    <x v="136"/>
    <x v="117"/>
    <x v="4"/>
    <x v="1"/>
    <m/>
    <x v="6"/>
    <s v="NYD"/>
    <x v="0"/>
    <n v="210"/>
    <s v="Bans-9837 [78133-#15] Op-B"/>
    <s v="M"/>
    <n v="240"/>
    <m/>
    <n v="243"/>
    <m/>
    <n v="1500"/>
    <m/>
    <n v="75"/>
    <n v="88"/>
    <m/>
    <m/>
    <s v="Updated"/>
    <m/>
    <m/>
    <m/>
  </r>
  <r>
    <n v="629"/>
    <s v="HOVH"/>
    <s v="VH"/>
    <s v="F526VHWB2034"/>
    <s v="Trouser"/>
    <x v="27"/>
    <x v="1"/>
    <x v="114"/>
    <x v="136"/>
    <x v="117"/>
    <x v="4"/>
    <x v="1"/>
    <m/>
    <x v="6"/>
    <s v="NYD"/>
    <x v="0"/>
    <n v="210"/>
    <s v="Bans-9837 [78133-#15] Op-C"/>
    <s v="M"/>
    <n v="240"/>
    <m/>
    <n v="243"/>
    <m/>
    <n v="1500"/>
    <m/>
    <n v="75"/>
    <n v="88"/>
    <m/>
    <m/>
    <s v="Updated"/>
    <m/>
    <m/>
    <m/>
  </r>
  <r>
    <n v="630"/>
    <s v="HOVH"/>
    <s v="VH"/>
    <s v="F526VHWB2035"/>
    <s v="Trouser"/>
    <x v="27"/>
    <x v="1"/>
    <x v="114"/>
    <x v="136"/>
    <x v="117"/>
    <x v="4"/>
    <x v="1"/>
    <m/>
    <x v="6"/>
    <s v="NYD"/>
    <x v="0"/>
    <n v="210"/>
    <s v="78133-#18 Col-05"/>
    <s v="M"/>
    <n v="240"/>
    <m/>
    <n v="243"/>
    <m/>
    <n v="1500"/>
    <m/>
    <n v="75"/>
    <n v="88"/>
    <m/>
    <m/>
    <s v="Updated"/>
    <m/>
    <m/>
    <m/>
  </r>
  <r>
    <n v="631"/>
    <s v="HOVH"/>
    <s v="VH"/>
    <s v="F526VHWB2036"/>
    <s v="Trouser"/>
    <x v="27"/>
    <x v="1"/>
    <x v="114"/>
    <x v="136"/>
    <x v="117"/>
    <x v="4"/>
    <x v="1"/>
    <m/>
    <x v="6"/>
    <s v="NYD"/>
    <x v="0"/>
    <n v="210"/>
    <s v="Bans-9838 [78133-#18] Op-C"/>
    <s v="M"/>
    <n v="240"/>
    <m/>
    <n v="243"/>
    <m/>
    <n v="1500"/>
    <m/>
    <n v="75"/>
    <n v="88"/>
    <m/>
    <m/>
    <s v="Updated"/>
    <m/>
    <m/>
    <m/>
  </r>
  <r>
    <n v="632"/>
    <s v="HOVH"/>
    <s v="VH"/>
    <s v="F526VHWB2037"/>
    <s v="Trouser"/>
    <x v="27"/>
    <x v="1"/>
    <x v="114"/>
    <x v="136"/>
    <x v="117"/>
    <x v="4"/>
    <x v="1"/>
    <m/>
    <x v="6"/>
    <s v="NYD"/>
    <x v="0"/>
    <n v="210"/>
    <s v="Bans-9838 [78133-#18] Op-A"/>
    <s v="M"/>
    <n v="240"/>
    <m/>
    <n v="243"/>
    <m/>
    <n v="1500"/>
    <m/>
    <n v="75"/>
    <n v="88"/>
    <m/>
    <m/>
    <s v="Updated"/>
    <m/>
    <m/>
    <m/>
  </r>
  <r>
    <n v="633"/>
    <s v="HOVH"/>
    <s v="VH"/>
    <s v="F526VHWB2038"/>
    <s v="Trouser"/>
    <x v="27"/>
    <x v="1"/>
    <x v="114"/>
    <x v="136"/>
    <x v="117"/>
    <x v="4"/>
    <x v="1"/>
    <m/>
    <x v="6"/>
    <s v="NYD"/>
    <x v="0"/>
    <n v="210"/>
    <s v="Bans-9838 [78133-#18] Op-B"/>
    <s v="M"/>
    <n v="240"/>
    <m/>
    <n v="243"/>
    <m/>
    <n v="1500"/>
    <m/>
    <n v="75"/>
    <n v="88"/>
    <m/>
    <m/>
    <s v="Updated"/>
    <m/>
    <m/>
    <m/>
  </r>
  <r>
    <n v="634"/>
    <s v="HOVH"/>
    <s v="VH"/>
    <s v="F526VHWB2039"/>
    <s v="Trouser"/>
    <x v="27"/>
    <x v="1"/>
    <x v="107"/>
    <x v="127"/>
    <x v="109"/>
    <x v="10"/>
    <x v="1"/>
    <m/>
    <x v="6"/>
    <s v="NYD"/>
    <x v="2"/>
    <n v="225"/>
    <s v="Bans-9840 [77688-#269] Op-E"/>
    <s v="M"/>
    <n v="275"/>
    <m/>
    <n v="278"/>
    <m/>
    <n v="1500"/>
    <m/>
    <n v="75"/>
    <n v="88"/>
    <m/>
    <m/>
    <s v="Updated"/>
    <m/>
    <m/>
    <m/>
  </r>
  <r>
    <n v="635"/>
    <s v="HOVH"/>
    <s v="VH"/>
    <s v="F526VHWB2041"/>
    <s v="Trouser"/>
    <x v="27"/>
    <x v="1"/>
    <x v="107"/>
    <x v="127"/>
    <x v="109"/>
    <x v="10"/>
    <x v="1"/>
    <m/>
    <x v="6"/>
    <s v="NYD"/>
    <x v="2"/>
    <n v="225"/>
    <s v="Bans-9840 [77688-#269] Op-C/D"/>
    <s v="M"/>
    <n v="275"/>
    <m/>
    <n v="278"/>
    <m/>
    <n v="1500"/>
    <m/>
    <n v="75"/>
    <n v="88"/>
    <m/>
    <m/>
    <s v="Updated"/>
    <m/>
    <m/>
    <m/>
  </r>
  <r>
    <n v="636"/>
    <s v="HOVH"/>
    <s v="VH"/>
    <s v="F526VHWB2042"/>
    <s v="Trouser"/>
    <x v="27"/>
    <x v="1"/>
    <x v="107"/>
    <x v="127"/>
    <x v="109"/>
    <x v="10"/>
    <x v="1"/>
    <m/>
    <x v="6"/>
    <s v="NYD"/>
    <x v="2"/>
    <n v="225"/>
    <s v="Bans-9840 [77688-#269] Op-A/B"/>
    <s v="M"/>
    <n v="275"/>
    <m/>
    <n v="278"/>
    <m/>
    <n v="1500"/>
    <m/>
    <n v="75"/>
    <n v="88"/>
    <m/>
    <m/>
    <s v="Updated"/>
    <m/>
    <m/>
    <m/>
  </r>
  <r>
    <n v="637"/>
    <s v="HOVH"/>
    <s v="VD"/>
    <s v="F526VDWB2559"/>
    <s v="Trouser"/>
    <x v="27"/>
    <x v="1"/>
    <x v="47"/>
    <x v="131"/>
    <x v="111"/>
    <x v="9"/>
    <x v="1"/>
    <m/>
    <x v="6"/>
    <s v="NYD"/>
    <x v="0"/>
    <n v="255"/>
    <s v="FPB-002-00026105-000000-00327-613 "/>
    <s v="M"/>
    <n v="290"/>
    <m/>
    <n v="293"/>
    <m/>
    <n v="1500"/>
    <m/>
    <n v="75"/>
    <n v="88"/>
    <m/>
    <m/>
    <s v="Updated"/>
    <m/>
    <m/>
    <m/>
  </r>
  <r>
    <n v="638"/>
    <s v="HOVH"/>
    <s v="VD"/>
    <s v="F526VDWB2560"/>
    <s v="Trouser"/>
    <x v="27"/>
    <x v="1"/>
    <x v="47"/>
    <x v="131"/>
    <x v="111"/>
    <x v="9"/>
    <x v="1"/>
    <m/>
    <x v="6"/>
    <s v="NYD"/>
    <x v="0"/>
    <n v="255"/>
    <s v="26105/3823 ED-4102539"/>
    <s v="M"/>
    <n v="290"/>
    <m/>
    <n v="293"/>
    <m/>
    <n v="1500"/>
    <m/>
    <n v="75"/>
    <n v="88"/>
    <m/>
    <m/>
    <s v="Updated"/>
    <m/>
    <m/>
    <m/>
  </r>
  <r>
    <n v="639"/>
    <s v="HOVH"/>
    <s v="VD"/>
    <s v="F526VDWB2561"/>
    <s v="Trouser"/>
    <x v="27"/>
    <x v="1"/>
    <x v="47"/>
    <x v="131"/>
    <x v="111"/>
    <x v="9"/>
    <x v="1"/>
    <m/>
    <x v="6"/>
    <s v="NYD"/>
    <x v="0"/>
    <n v="255"/>
    <s v="26105/152 ED-3100827"/>
    <s v="M"/>
    <n v="290"/>
    <m/>
    <n v="293"/>
    <m/>
    <n v="1500"/>
    <m/>
    <n v="75"/>
    <n v="88"/>
    <m/>
    <m/>
    <s v="Updated"/>
    <m/>
    <m/>
    <m/>
  </r>
  <r>
    <n v="640"/>
    <s v="HOVH"/>
    <s v="VD"/>
    <s v="F526VDBZ1076"/>
    <s v="Blazer"/>
    <x v="28"/>
    <x v="1"/>
    <x v="115"/>
    <x v="93"/>
    <x v="52"/>
    <x v="11"/>
    <x v="1"/>
    <m/>
    <x v="9"/>
    <s v="NYD"/>
    <x v="2"/>
    <n v="375"/>
    <s v="9306 D5 BLACK"/>
    <s v="M"/>
    <n v="435"/>
    <m/>
    <n v="438"/>
    <m/>
    <n v="800"/>
    <m/>
    <n v="90"/>
    <n v="103"/>
    <m/>
    <m/>
    <m/>
    <m/>
    <m/>
    <m/>
  </r>
  <r>
    <n v="641"/>
    <s v="HOVH"/>
    <s v="VD"/>
    <s v="F526VDBZ1077"/>
    <s v="Blazer"/>
    <x v="28"/>
    <x v="1"/>
    <x v="115"/>
    <x v="93"/>
    <x v="52"/>
    <x v="11"/>
    <x v="1"/>
    <m/>
    <x v="9"/>
    <s v="NYD"/>
    <x v="2"/>
    <n v="375"/>
    <s v="9306 D5 NAVY"/>
    <s v="M"/>
    <n v="435"/>
    <m/>
    <n v="438"/>
    <m/>
    <n v="800"/>
    <m/>
    <n v="90"/>
    <n v="103"/>
    <m/>
    <m/>
    <m/>
    <m/>
    <m/>
    <m/>
  </r>
  <r>
    <n v="642"/>
    <s v="HOVH"/>
    <s v="VD"/>
    <s v="F526VDBZ1078"/>
    <s v="Blazer"/>
    <x v="28"/>
    <x v="1"/>
    <x v="115"/>
    <x v="93"/>
    <x v="52"/>
    <x v="11"/>
    <x v="1"/>
    <m/>
    <x v="9"/>
    <s v="NYD"/>
    <x v="2"/>
    <n v="375"/>
    <s v="9306 D5 MAROON"/>
    <s v="M"/>
    <n v="435"/>
    <m/>
    <n v="438"/>
    <m/>
    <n v="800"/>
    <m/>
    <n v="90"/>
    <n v="103"/>
    <m/>
    <m/>
    <m/>
    <m/>
    <m/>
    <m/>
  </r>
  <r>
    <n v="643"/>
    <s v="HOVH"/>
    <s v="VD"/>
    <s v="F526VDBZ1079"/>
    <s v="Blazer"/>
    <x v="28"/>
    <x v="1"/>
    <x v="115"/>
    <x v="93"/>
    <x v="52"/>
    <x v="11"/>
    <x v="1"/>
    <m/>
    <x v="9"/>
    <s v="NYD"/>
    <x v="2"/>
    <n v="375"/>
    <s v="9306 D5 CREAM"/>
    <s v="M"/>
    <n v="435"/>
    <m/>
    <n v="438"/>
    <m/>
    <n v="800"/>
    <m/>
    <n v="90"/>
    <n v="103"/>
    <m/>
    <m/>
    <m/>
    <m/>
    <m/>
    <m/>
  </r>
  <r>
    <n v="644"/>
    <s v="HOVH"/>
    <s v="VH"/>
    <s v="F526VHWB1872"/>
    <s v="Trouser"/>
    <x v="28"/>
    <x v="1"/>
    <x v="0"/>
    <x v="93"/>
    <x v="97"/>
    <x v="20"/>
    <x v="1"/>
    <m/>
    <x v="9"/>
    <s v="NYD"/>
    <x v="2"/>
    <n v="235"/>
    <s v="GUABELLO/1"/>
    <s v="M"/>
    <n v="475"/>
    <m/>
    <n v="478"/>
    <m/>
    <n v="900"/>
    <m/>
    <n v="90"/>
    <n v="103"/>
    <m/>
    <m/>
    <m/>
    <m/>
    <m/>
    <m/>
  </r>
  <r>
    <n v="645"/>
    <s v="HOVH"/>
    <s v="VD"/>
    <s v="F526VDSU1065"/>
    <s v="SNB"/>
    <x v="28"/>
    <x v="1"/>
    <x v="0"/>
    <x v="93"/>
    <x v="97"/>
    <x v="2"/>
    <x v="1"/>
    <m/>
    <x v="9"/>
    <s v="NYD"/>
    <x v="21"/>
    <n v="210"/>
    <s v="DDD 651 /2"/>
    <s v="M"/>
    <n v="805"/>
    <m/>
    <n v="808"/>
    <m/>
    <n v="250"/>
    <m/>
    <n v="90"/>
    <n v="103"/>
    <m/>
    <m/>
    <s v="Count missing"/>
    <m/>
    <m/>
    <m/>
  </r>
  <r>
    <n v="646"/>
    <s v="HOVH"/>
    <s v="VD"/>
    <s v="F526VDSU1066"/>
    <s v="SNB"/>
    <x v="28"/>
    <x v="1"/>
    <x v="116"/>
    <x v="93"/>
    <x v="97"/>
    <x v="2"/>
    <x v="1"/>
    <m/>
    <x v="9"/>
    <s v="NYD"/>
    <x v="21"/>
    <n v="210"/>
    <s v="DDD 651 /7"/>
    <s v="M"/>
    <n v="805"/>
    <m/>
    <n v="808"/>
    <m/>
    <n v="250"/>
    <m/>
    <n v="90"/>
    <n v="103"/>
    <m/>
    <m/>
    <m/>
    <m/>
    <m/>
    <m/>
  </r>
  <r>
    <n v="647"/>
    <s v="HOVH"/>
    <s v="VD"/>
    <s v="F526VDSU1067"/>
    <s v="SNB"/>
    <x v="28"/>
    <x v="1"/>
    <x v="116"/>
    <x v="93"/>
    <x v="97"/>
    <x v="2"/>
    <x v="1"/>
    <m/>
    <x v="9"/>
    <s v="NYD"/>
    <x v="21"/>
    <n v="210"/>
    <s v="DDD 651 /6"/>
    <s v="M"/>
    <n v="805"/>
    <m/>
    <n v="808"/>
    <m/>
    <n v="250"/>
    <m/>
    <n v="90"/>
    <n v="103"/>
    <m/>
    <m/>
    <m/>
    <m/>
    <m/>
    <m/>
  </r>
  <r>
    <n v="648"/>
    <s v="HOVH"/>
    <s v="VH"/>
    <s v="F526VHWB1873"/>
    <s v="Trouser"/>
    <x v="28"/>
    <x v="1"/>
    <x v="0"/>
    <x v="93"/>
    <x v="97"/>
    <x v="20"/>
    <x v="1"/>
    <m/>
    <x v="9"/>
    <s v="NYD"/>
    <x v="2"/>
    <n v="235"/>
    <s v="GUABELLO/1"/>
    <s v="M"/>
    <n v="475"/>
    <m/>
    <n v="478"/>
    <m/>
    <n v="900"/>
    <m/>
    <n v="90"/>
    <n v="103"/>
    <m/>
    <m/>
    <m/>
    <m/>
    <m/>
    <m/>
  </r>
  <r>
    <n v="649"/>
    <s v="HOVH"/>
    <s v="VH"/>
    <s v="F526VHWB1820"/>
    <s v="Trouser"/>
    <x v="29"/>
    <x v="1"/>
    <x v="117"/>
    <x v="137"/>
    <x v="36"/>
    <x v="9"/>
    <x v="9"/>
    <m/>
    <x v="9"/>
    <s v="NYD"/>
    <x v="7"/>
    <s v="TBC"/>
    <s v="BBLSB-2466-A"/>
    <s v="M"/>
    <n v="421"/>
    <m/>
    <n v="424"/>
    <m/>
    <n v="1000"/>
    <m/>
    <n v="100"/>
    <n v="113"/>
    <m/>
    <m/>
    <s v="Updated"/>
    <m/>
    <m/>
    <m/>
  </r>
  <r>
    <n v="650"/>
    <s v="HOVH"/>
    <s v="VH"/>
    <s v="F526VHWB1824"/>
    <s v="Trouser"/>
    <x v="29"/>
    <x v="1"/>
    <x v="117"/>
    <x v="137"/>
    <x v="36"/>
    <x v="9"/>
    <x v="9"/>
    <m/>
    <x v="9"/>
    <s v="NYD"/>
    <x v="7"/>
    <s v="TBC"/>
    <s v="BBLSB-2466-C"/>
    <s v="M"/>
    <n v="421"/>
    <m/>
    <n v="424"/>
    <m/>
    <n v="1000"/>
    <m/>
    <n v="100"/>
    <n v="113"/>
    <m/>
    <m/>
    <s v="Updated"/>
    <m/>
    <m/>
    <m/>
  </r>
  <r>
    <n v="651"/>
    <s v="HOVH"/>
    <s v="VH"/>
    <s v="F526VHWB1828"/>
    <s v="Trouser"/>
    <x v="29"/>
    <x v="1"/>
    <x v="117"/>
    <x v="137"/>
    <x v="36"/>
    <x v="9"/>
    <x v="9"/>
    <m/>
    <x v="9"/>
    <s v="NYD"/>
    <x v="7"/>
    <s v="TBC"/>
    <s v="BBLSB-2466-B"/>
    <s v="M"/>
    <n v="421"/>
    <m/>
    <n v="424"/>
    <m/>
    <n v="1000"/>
    <m/>
    <n v="100"/>
    <n v="113"/>
    <m/>
    <m/>
    <s v="Updated"/>
    <m/>
    <m/>
    <m/>
  </r>
  <r>
    <n v="652"/>
    <s v="HOVH"/>
    <s v="VH"/>
    <s v="F526VHWB1830"/>
    <s v="Trouser"/>
    <x v="29"/>
    <x v="1"/>
    <x v="117"/>
    <x v="137"/>
    <x v="36"/>
    <x v="9"/>
    <x v="9"/>
    <m/>
    <x v="9"/>
    <s v="NYD"/>
    <x v="7"/>
    <s v="TBC"/>
    <s v="BBLSB-2466-D"/>
    <s v="M"/>
    <n v="421"/>
    <m/>
    <n v="424"/>
    <m/>
    <n v="1000"/>
    <m/>
    <n v="100"/>
    <n v="113"/>
    <m/>
    <m/>
    <s v="Updated"/>
    <m/>
    <m/>
    <m/>
  </r>
  <r>
    <n v="653"/>
    <s v="HOVH"/>
    <s v="VH"/>
    <s v="F526VHSU4488"/>
    <s v="SNB"/>
    <x v="29"/>
    <x v="1"/>
    <x v="117"/>
    <x v="137"/>
    <x v="36"/>
    <x v="9"/>
    <x v="9"/>
    <m/>
    <x v="9"/>
    <s v="NYD"/>
    <x v="7"/>
    <s v="TBC"/>
    <s v="BBLSB-2466-E"/>
    <s v="M"/>
    <n v="421"/>
    <m/>
    <n v="424"/>
    <m/>
    <n v="1000"/>
    <m/>
    <n v="100"/>
    <n v="113"/>
    <m/>
    <m/>
    <s v="Updated"/>
    <m/>
    <m/>
    <m/>
  </r>
  <r>
    <n v="654"/>
    <s v="HOVH"/>
    <s v="VH"/>
    <s v="F526VHSU4489"/>
    <s v="SNB"/>
    <x v="29"/>
    <x v="1"/>
    <x v="117"/>
    <x v="137"/>
    <x v="36"/>
    <x v="9"/>
    <x v="9"/>
    <m/>
    <x v="9"/>
    <s v="NYD"/>
    <x v="7"/>
    <s v="TBC"/>
    <s v="BBLSB-2466-F"/>
    <s v="M"/>
    <n v="421"/>
    <m/>
    <n v="424"/>
    <m/>
    <n v="1000"/>
    <m/>
    <n v="100"/>
    <n v="113"/>
    <m/>
    <m/>
    <s v="Updated"/>
    <m/>
    <m/>
    <m/>
  </r>
  <r>
    <n v="655"/>
    <s v="HOVH"/>
    <s v="VH"/>
    <s v="F526VHSU4492"/>
    <s v="SNB"/>
    <x v="29"/>
    <x v="1"/>
    <x v="117"/>
    <x v="137"/>
    <x v="36"/>
    <x v="9"/>
    <x v="9"/>
    <m/>
    <x v="9"/>
    <s v="NYD"/>
    <x v="7"/>
    <s v="TBC"/>
    <s v="BBLSB-2466-G"/>
    <s v="M"/>
    <n v="421"/>
    <m/>
    <n v="424"/>
    <m/>
    <n v="1000"/>
    <m/>
    <n v="100"/>
    <n v="113"/>
    <m/>
    <m/>
    <s v="Updated"/>
    <m/>
    <m/>
    <m/>
  </r>
  <r>
    <n v="656"/>
    <s v="HOVH"/>
    <s v="VS"/>
    <s v="F526VSWB0795"/>
    <s v="Trouser"/>
    <x v="30"/>
    <x v="1"/>
    <x v="118"/>
    <x v="138"/>
    <x v="118"/>
    <x v="13"/>
    <x v="1"/>
    <m/>
    <x v="9"/>
    <s v="NYD"/>
    <x v="22"/>
    <n v="217"/>
    <n v="6001035"/>
    <s v="M"/>
    <n v="269"/>
    <m/>
    <n v="272"/>
    <m/>
    <s v="6000 MOQ/2000MCQ"/>
    <m/>
    <n v="70"/>
    <n v="83"/>
    <m/>
    <m/>
    <s v="Updated"/>
    <m/>
    <m/>
    <m/>
  </r>
  <r>
    <n v="657"/>
    <s v="HOVH"/>
    <s v="VS"/>
    <s v="F526VSWB0796"/>
    <s v="Trouser"/>
    <x v="30"/>
    <x v="1"/>
    <x v="118"/>
    <x v="138"/>
    <x v="118"/>
    <x v="13"/>
    <x v="1"/>
    <m/>
    <x v="9"/>
    <s v="NYD"/>
    <x v="22"/>
    <n v="217"/>
    <n v="6001035"/>
    <s v="M"/>
    <n v="269"/>
    <m/>
    <n v="272"/>
    <m/>
    <s v="6000 MOQ/2000MCQ"/>
    <m/>
    <n v="70"/>
    <n v="83"/>
    <m/>
    <m/>
    <s v="Updated"/>
    <m/>
    <m/>
    <m/>
  </r>
  <r>
    <n v="658"/>
    <s v="HOVH"/>
    <s v="VS"/>
    <s v="F526VSWB0805"/>
    <s v="Trouser"/>
    <x v="30"/>
    <x v="1"/>
    <x v="118"/>
    <x v="139"/>
    <x v="119"/>
    <x v="13"/>
    <x v="1"/>
    <m/>
    <x v="9"/>
    <s v="NYD"/>
    <x v="18"/>
    <n v="228"/>
    <n v="32011061"/>
    <s v="M"/>
    <n v="221"/>
    <m/>
    <n v="224"/>
    <m/>
    <s v="6000 MOQ/2000MCQ"/>
    <m/>
    <n v="70"/>
    <n v="83"/>
    <m/>
    <m/>
    <s v="Updated"/>
    <m/>
    <m/>
    <m/>
  </r>
  <r>
    <n v="659"/>
    <s v="HOVH"/>
    <s v="VS"/>
    <s v="F526VSWB0806"/>
    <s v="Trouser"/>
    <x v="30"/>
    <x v="1"/>
    <x v="44"/>
    <x v="139"/>
    <x v="119"/>
    <x v="13"/>
    <x v="1"/>
    <m/>
    <x v="9"/>
    <s v="NYD"/>
    <x v="18"/>
    <n v="228"/>
    <n v="32011061"/>
    <s v="M"/>
    <n v="221"/>
    <m/>
    <n v="224"/>
    <m/>
    <s v="6000 MOQ/2000MCQ"/>
    <m/>
    <n v="70"/>
    <n v="83"/>
    <m/>
    <m/>
    <s v="Updated"/>
    <m/>
    <m/>
    <m/>
  </r>
  <r>
    <n v="660"/>
    <s v="HOVH"/>
    <s v="VS"/>
    <s v="F526VSWB0807"/>
    <s v="Trouser"/>
    <x v="30"/>
    <x v="1"/>
    <x v="44"/>
    <x v="139"/>
    <x v="119"/>
    <x v="13"/>
    <x v="1"/>
    <m/>
    <x v="9"/>
    <s v="NYD"/>
    <x v="18"/>
    <n v="228"/>
    <n v="32011061"/>
    <s v="M"/>
    <n v="221"/>
    <m/>
    <n v="224"/>
    <m/>
    <s v="6000 MOQ/2000MCQ"/>
    <m/>
    <n v="70"/>
    <n v="83"/>
    <m/>
    <m/>
    <s v="Updated"/>
    <m/>
    <m/>
    <m/>
  </r>
  <r>
    <n v="661"/>
    <s v="HOVH"/>
    <s v="VS"/>
    <s v="F526VSWB0808"/>
    <s v="Trouser"/>
    <x v="30"/>
    <x v="1"/>
    <x v="44"/>
    <x v="139"/>
    <x v="119"/>
    <x v="13"/>
    <x v="1"/>
    <m/>
    <x v="9"/>
    <s v="NYD"/>
    <x v="18"/>
    <n v="228"/>
    <n v="32011061"/>
    <s v="M"/>
    <n v="221"/>
    <m/>
    <n v="224"/>
    <m/>
    <s v="6000 MOQ/2000MCQ"/>
    <m/>
    <n v="70"/>
    <n v="83"/>
    <m/>
    <m/>
    <s v="Updated"/>
    <m/>
    <m/>
    <m/>
  </r>
  <r>
    <n v="662"/>
    <s v="HOVH"/>
    <s v="VH"/>
    <s v="F526VHTR10087"/>
    <s v="Trouser"/>
    <x v="19"/>
    <x v="0"/>
    <x v="119"/>
    <x v="140"/>
    <x v="52"/>
    <x v="11"/>
    <x v="1"/>
    <m/>
    <x v="4"/>
    <s v="YD"/>
    <x v="9"/>
    <n v="310"/>
    <m/>
    <s v="M"/>
    <n v="2.95"/>
    <n v="6.14"/>
    <n v="342.53000000000003"/>
    <n v="725.32800000000009"/>
    <s v="3000m/design/color"/>
    <m/>
    <n v="120"/>
    <m/>
    <m/>
    <m/>
    <m/>
    <m/>
    <m/>
    <m/>
  </r>
  <r>
    <n v="663"/>
    <s v="HOVH"/>
    <s v="VH"/>
    <s v="F526VHTR10088"/>
    <s v="Trouser"/>
    <x v="19"/>
    <x v="0"/>
    <x v="120"/>
    <x v="141"/>
    <x v="52"/>
    <x v="11"/>
    <x v="1"/>
    <m/>
    <x v="4"/>
    <s v="YD"/>
    <x v="23"/>
    <n v="260"/>
    <m/>
    <s v="M"/>
    <n v="3.24"/>
    <n v="6.93"/>
    <n v="375.41600000000005"/>
    <n v="816.3359999999999"/>
    <s v="3000m/design/color"/>
    <m/>
    <n v="120"/>
    <m/>
    <m/>
    <m/>
    <s v="Updated"/>
    <m/>
    <m/>
    <m/>
  </r>
  <r>
    <n v="664"/>
    <s v="HOVH"/>
    <s v="VH"/>
    <s v="F526VHTR10089"/>
    <s v="Trouser"/>
    <x v="19"/>
    <x v="0"/>
    <x v="120"/>
    <x v="141"/>
    <x v="52"/>
    <x v="11"/>
    <x v="1"/>
    <m/>
    <x v="4"/>
    <s v="YD"/>
    <x v="23"/>
    <n v="260"/>
    <m/>
    <s v="M"/>
    <n v="3.24"/>
    <n v="6.93"/>
    <n v="375.41600000000005"/>
    <n v="816.3359999999999"/>
    <s v="3000m/design/color"/>
    <m/>
    <n v="120"/>
    <m/>
    <m/>
    <m/>
    <s v="Updated"/>
    <m/>
    <m/>
    <m/>
  </r>
  <r>
    <n v="665"/>
    <s v="HOVH"/>
    <s v="VH"/>
    <s v="F526VHTR10090"/>
    <s v="Trouser"/>
    <x v="19"/>
    <x v="0"/>
    <x v="0"/>
    <x v="142"/>
    <x v="52"/>
    <x v="11"/>
    <x v="1"/>
    <m/>
    <x v="0"/>
    <s v="NYD"/>
    <x v="3"/>
    <n v="135"/>
    <m/>
    <s v="M"/>
    <n v="2.78"/>
    <n v="13.74"/>
    <n v="323.25200000000001"/>
    <n v="1600.848"/>
    <s v="3000m/design,1000m/color"/>
    <m/>
    <n v="120"/>
    <m/>
    <m/>
    <m/>
    <s v="Updated"/>
    <m/>
    <m/>
    <m/>
  </r>
  <r>
    <n v="666"/>
    <s v="HOVH"/>
    <s v="VH"/>
    <s v="F526VHTR10091"/>
    <s v="Trouser"/>
    <x v="19"/>
    <x v="0"/>
    <x v="0"/>
    <x v="142"/>
    <x v="52"/>
    <x v="11"/>
    <x v="1"/>
    <m/>
    <x v="0"/>
    <s v="NYD"/>
    <x v="3"/>
    <n v="135"/>
    <m/>
    <s v="M"/>
    <n v="2.78"/>
    <n v="13.74"/>
    <n v="323.25200000000001"/>
    <n v="1600.848"/>
    <s v="3000m/design,1000m/color"/>
    <m/>
    <n v="120"/>
    <m/>
    <m/>
    <m/>
    <s v="Updated"/>
    <m/>
    <m/>
    <m/>
  </r>
  <r>
    <n v="667"/>
    <s v="HOVH"/>
    <s v="VH"/>
    <s v="F526VHTR10092"/>
    <s v="Trouser"/>
    <x v="19"/>
    <x v="0"/>
    <x v="35"/>
    <x v="143"/>
    <x v="52"/>
    <x v="11"/>
    <x v="1"/>
    <m/>
    <x v="0"/>
    <s v="NYD"/>
    <x v="17"/>
    <n v="290"/>
    <m/>
    <s v="M"/>
    <n v="2.6"/>
    <n v="5.44"/>
    <n v="302.83999999999997"/>
    <n v="644.68799999999999"/>
    <s v="3000m/design,1000m/color"/>
    <m/>
    <n v="120"/>
    <m/>
    <m/>
    <m/>
    <s v="Updated"/>
    <m/>
    <m/>
    <m/>
  </r>
  <r>
    <n v="668"/>
    <s v="HOVH"/>
    <s v="VH"/>
    <s v="F526VHTR10093"/>
    <s v="Trouser"/>
    <x v="19"/>
    <x v="0"/>
    <x v="35"/>
    <x v="143"/>
    <x v="52"/>
    <x v="11"/>
    <x v="1"/>
    <m/>
    <x v="0"/>
    <s v="NYD"/>
    <x v="17"/>
    <n v="290"/>
    <m/>
    <s v="M"/>
    <n v="2.6"/>
    <n v="5.44"/>
    <n v="302.83999999999997"/>
    <n v="644.68799999999999"/>
    <s v="3000m/design,1000m/color"/>
    <m/>
    <n v="120"/>
    <m/>
    <m/>
    <m/>
    <s v="Updated"/>
    <m/>
    <m/>
    <m/>
  </r>
  <r>
    <n v="669"/>
    <s v="HOVH"/>
    <s v="VH"/>
    <s v="F526VHTR10094"/>
    <s v="Trouser"/>
    <x v="19"/>
    <x v="0"/>
    <x v="121"/>
    <x v="144"/>
    <x v="120"/>
    <x v="14"/>
    <x v="1"/>
    <m/>
    <x v="0"/>
    <s v="NYD"/>
    <x v="3"/>
    <n v="216"/>
    <m/>
    <s v="M"/>
    <n v="3.31"/>
    <m/>
    <n v="383.35399999999998"/>
    <m/>
    <s v="3000m/design,1000m/color"/>
    <m/>
    <n v="120"/>
    <m/>
    <m/>
    <m/>
    <m/>
    <m/>
    <s v="Weave is missing"/>
    <m/>
  </r>
  <r>
    <n v="670"/>
    <s v="HOVH"/>
    <s v="VH"/>
    <s v="F526VHTR10095"/>
    <s v="Trouser"/>
    <x v="19"/>
    <x v="0"/>
    <x v="28"/>
    <x v="145"/>
    <x v="52"/>
    <x v="11"/>
    <x v="1"/>
    <m/>
    <x v="0"/>
    <s v="NYD"/>
    <x v="24"/>
    <n v="325"/>
    <m/>
    <s v="M"/>
    <n v="3.06"/>
    <n v="5.74"/>
    <n v="355.00399999999996"/>
    <n v="679.24800000000005"/>
    <s v="3000m/design,1000m/color"/>
    <m/>
    <n v="120"/>
    <m/>
    <m/>
    <m/>
    <s v="Updated"/>
    <m/>
    <m/>
    <m/>
  </r>
  <r>
    <n v="671"/>
    <s v="HOVH"/>
    <s v="VH"/>
    <s v="F526VHTR10096"/>
    <s v="Trouser"/>
    <x v="19"/>
    <x v="0"/>
    <x v="28"/>
    <x v="145"/>
    <x v="52"/>
    <x v="11"/>
    <x v="1"/>
    <m/>
    <x v="0"/>
    <s v="NYD"/>
    <x v="24"/>
    <n v="325"/>
    <m/>
    <s v="M"/>
    <n v="3.06"/>
    <n v="5.74"/>
    <n v="355.00399999999996"/>
    <n v="679.24800000000005"/>
    <s v="3000m/design,1000m/color"/>
    <m/>
    <n v="120"/>
    <m/>
    <m/>
    <m/>
    <s v="Updated"/>
    <m/>
    <m/>
    <m/>
  </r>
  <r>
    <n v="672"/>
    <s v="HOVH"/>
    <s v="VH"/>
    <s v="F526VHTR10097"/>
    <s v="Trouser"/>
    <x v="19"/>
    <x v="0"/>
    <x v="122"/>
    <x v="146"/>
    <x v="52"/>
    <x v="11"/>
    <x v="1"/>
    <m/>
    <x v="0"/>
    <s v="NYD"/>
    <x v="24"/>
    <n v="365"/>
    <m/>
    <s v="M"/>
    <n v="3.62"/>
    <n v="6.04"/>
    <n v="418.50800000000004"/>
    <n v="713.80799999999999"/>
    <s v="3000m/design,1000m/color"/>
    <m/>
    <n v="120"/>
    <m/>
    <m/>
    <m/>
    <s v="Updated"/>
    <m/>
    <m/>
    <m/>
  </r>
  <r>
    <n v="673"/>
    <s v="HOVH"/>
    <s v="VH"/>
    <s v="F526VHTR10098"/>
    <s v="Trouser"/>
    <x v="19"/>
    <x v="0"/>
    <x v="123"/>
    <x v="147"/>
    <x v="52"/>
    <x v="11"/>
    <x v="1"/>
    <m/>
    <x v="0"/>
    <s v="NYD"/>
    <x v="3"/>
    <n v="270"/>
    <m/>
    <s v="M"/>
    <n v="3.26"/>
    <n v="8.0399999999999991"/>
    <n v="377.68399999999997"/>
    <n v="944.20799999999986"/>
    <s v="3000m/design,1000m/color"/>
    <m/>
    <n v="120"/>
    <m/>
    <m/>
    <m/>
    <m/>
    <m/>
    <m/>
    <m/>
  </r>
  <r>
    <n v="674"/>
    <s v="HOVH"/>
    <s v="VH"/>
    <s v="F526VHTR10099"/>
    <s v="Trouser"/>
    <x v="19"/>
    <x v="0"/>
    <x v="124"/>
    <x v="148"/>
    <x v="121"/>
    <x v="14"/>
    <x v="1"/>
    <m/>
    <x v="0"/>
    <s v="NYD"/>
    <x v="3"/>
    <n v="298"/>
    <m/>
    <s v="M"/>
    <n v="3.31"/>
    <m/>
    <n v="383.35399999999998"/>
    <m/>
    <s v="3000m/design,1000m/color"/>
    <m/>
    <n v="120"/>
    <m/>
    <m/>
    <m/>
    <s v="Updated"/>
    <m/>
    <s v="Weave is missing"/>
    <m/>
  </r>
  <r>
    <n v="675"/>
    <s v="HOVH"/>
    <s v="VH"/>
    <s v="F526VHTR10100"/>
    <s v="Trouser"/>
    <x v="12"/>
    <x v="0"/>
    <x v="125"/>
    <x v="149"/>
    <x v="52"/>
    <x v="11"/>
    <x v="1"/>
    <m/>
    <x v="0"/>
    <s v="NYD"/>
    <x v="9"/>
    <n v="290"/>
    <m/>
    <s v="M"/>
    <n v="2.97"/>
    <n v="6.6"/>
    <n v="344.798"/>
    <n v="778.32"/>
    <s v="2500M"/>
    <m/>
    <n v="120"/>
    <m/>
    <m/>
    <m/>
    <s v="Updated"/>
    <m/>
    <m/>
    <m/>
  </r>
  <r>
    <n v="676"/>
    <s v="HOVH"/>
    <s v="VH"/>
    <s v="F526VHTR10101"/>
    <s v="Trouser"/>
    <x v="12"/>
    <x v="0"/>
    <x v="35"/>
    <x v="150"/>
    <x v="52"/>
    <x v="11"/>
    <x v="1"/>
    <m/>
    <x v="0"/>
    <s v="NYD"/>
    <x v="15"/>
    <n v="360"/>
    <m/>
    <s v="M"/>
    <n v="3.99"/>
    <n v="6.9"/>
    <n v="460.46600000000001"/>
    <n v="812.88"/>
    <s v="2000M"/>
    <m/>
    <n v="120"/>
    <m/>
    <m/>
    <m/>
    <s v="Updated"/>
    <m/>
    <m/>
    <m/>
  </r>
  <r>
    <n v="677"/>
    <s v="HOVH"/>
    <s v="VH"/>
    <s v="F526VHTR10102"/>
    <s v="Trouser"/>
    <x v="12"/>
    <x v="0"/>
    <x v="35"/>
    <x v="150"/>
    <x v="52"/>
    <x v="11"/>
    <x v="1"/>
    <m/>
    <x v="0"/>
    <s v="NYD"/>
    <x v="15"/>
    <n v="360"/>
    <m/>
    <s v="M"/>
    <n v="3.99"/>
    <n v="6.9"/>
    <n v="460.46600000000001"/>
    <n v="812.88"/>
    <s v="2000M"/>
    <m/>
    <n v="120"/>
    <m/>
    <m/>
    <m/>
    <s v="Updated"/>
    <m/>
    <m/>
    <m/>
  </r>
  <r>
    <n v="678"/>
    <s v="HOVH"/>
    <s v="VH"/>
    <s v="F526VHTR10103"/>
    <s v="Trouser"/>
    <x v="17"/>
    <x v="0"/>
    <x v="126"/>
    <x v="78"/>
    <x v="52"/>
    <x v="11"/>
    <x v="1"/>
    <m/>
    <x v="8"/>
    <s v="NYD"/>
    <x v="3"/>
    <n v="281"/>
    <m/>
    <s v="M"/>
    <n v="2.5"/>
    <n v="5.95"/>
    <n v="291.5"/>
    <n v="291.5"/>
    <s v="1000KG/DSN, 450KG/COL"/>
    <m/>
    <n v="120"/>
    <m/>
    <m/>
    <m/>
    <s v="Updated"/>
    <m/>
    <m/>
    <m/>
  </r>
  <r>
    <n v="679"/>
    <s v="HOVH"/>
    <s v="VH"/>
    <s v="F526VHTR10104"/>
    <s v="Trouser"/>
    <x v="17"/>
    <x v="0"/>
    <x v="127"/>
    <x v="151"/>
    <x v="52"/>
    <x v="11"/>
    <x v="1"/>
    <m/>
    <x v="8"/>
    <s v="NYD"/>
    <x v="9"/>
    <n v="250"/>
    <m/>
    <s v="M"/>
    <n v="2.2799999999999998"/>
    <n v="5.7"/>
    <n v="266.55199999999996"/>
    <m/>
    <s v="1000KG/DSN, 450KG/COL"/>
    <m/>
    <n v="120"/>
    <m/>
    <m/>
    <m/>
    <s v="Updated"/>
    <m/>
    <m/>
    <m/>
  </r>
  <r>
    <n v="680"/>
    <s v="HOVH"/>
    <s v="VH"/>
    <s v="F526VHTR10105"/>
    <s v="Trouser"/>
    <x v="17"/>
    <x v="0"/>
    <x v="128"/>
    <x v="93"/>
    <x v="52"/>
    <x v="11"/>
    <x v="1"/>
    <m/>
    <x v="0"/>
    <s v="NYD"/>
    <x v="3"/>
    <n v="310"/>
    <m/>
    <s v="M"/>
    <n v="3.2"/>
    <n v="6.88"/>
    <n v="370.88"/>
    <m/>
    <s v="1000KG/DSN, 450KG/COL"/>
    <m/>
    <n v="120"/>
    <m/>
    <m/>
    <m/>
    <m/>
    <m/>
    <m/>
    <m/>
  </r>
  <r>
    <n v="681"/>
    <s v="HOVH"/>
    <s v="VH"/>
    <s v="F526VHTR10106"/>
    <s v="Trouser"/>
    <x v="17"/>
    <x v="0"/>
    <x v="128"/>
    <x v="93"/>
    <x v="52"/>
    <x v="11"/>
    <x v="1"/>
    <m/>
    <x v="0"/>
    <s v="NYD"/>
    <x v="3"/>
    <n v="310"/>
    <m/>
    <s v="M"/>
    <n v="3.2"/>
    <n v="6.88"/>
    <n v="370.88"/>
    <m/>
    <s v="1000KG/DSN, 450KG/COL"/>
    <m/>
    <n v="120"/>
    <m/>
    <m/>
    <m/>
    <m/>
    <m/>
    <m/>
    <m/>
  </r>
  <r>
    <n v="682"/>
    <s v="HOVH"/>
    <s v="VH"/>
    <s v="F526VHTR10107"/>
    <s v="Trouser"/>
    <x v="17"/>
    <x v="0"/>
    <x v="129"/>
    <x v="93"/>
    <x v="52"/>
    <x v="11"/>
    <x v="1"/>
    <m/>
    <x v="0"/>
    <s v="NYD"/>
    <x v="15"/>
    <n v="210"/>
    <m/>
    <s v="M"/>
    <n v="3.58"/>
    <n v="10.62"/>
    <n v="413.97199999999998"/>
    <m/>
    <s v="1000KG/DSN, 450KG/COL"/>
    <m/>
    <n v="120"/>
    <m/>
    <m/>
    <m/>
    <m/>
    <m/>
    <m/>
    <m/>
  </r>
  <r>
    <n v="683"/>
    <s v="HOVH"/>
    <s v="VH"/>
    <s v="F526VHTR10108"/>
    <s v="Trouser"/>
    <x v="17"/>
    <x v="0"/>
    <x v="130"/>
    <x v="93"/>
    <x v="52"/>
    <x v="11"/>
    <x v="1"/>
    <m/>
    <x v="0"/>
    <s v="NYD"/>
    <x v="0"/>
    <n v="295"/>
    <m/>
    <s v="M"/>
    <n v="3.29"/>
    <n v="7.98"/>
    <n v="381.08600000000001"/>
    <m/>
    <s v="1000KG/DSN, 450KG/COL"/>
    <m/>
    <n v="120"/>
    <m/>
    <m/>
    <m/>
    <m/>
    <m/>
    <m/>
    <m/>
  </r>
  <r>
    <n v="685"/>
    <s v="HOVH"/>
    <s v="VH"/>
    <s v="F526VHTR10110"/>
    <s v="Trouser"/>
    <x v="17"/>
    <x v="0"/>
    <x v="131"/>
    <x v="152"/>
    <x v="52"/>
    <x v="11"/>
    <x v="1"/>
    <m/>
    <x v="0"/>
    <s v="NYD"/>
    <x v="9"/>
    <n v="380"/>
    <m/>
    <s v="M"/>
    <n v="3.4"/>
    <n v="7.8"/>
    <n v="393.56"/>
    <m/>
    <s v="1000KG/DSN, 450KG/COL"/>
    <m/>
    <n v="120"/>
    <m/>
    <m/>
    <m/>
    <s v="Updated"/>
    <m/>
    <m/>
    <m/>
  </r>
  <r>
    <n v="686"/>
    <s v="HOVH"/>
    <s v="VH"/>
    <s v="F526VHTR10111"/>
    <s v="Trouser"/>
    <x v="17"/>
    <x v="0"/>
    <x v="132"/>
    <x v="153"/>
    <x v="52"/>
    <x v="11"/>
    <x v="1"/>
    <m/>
    <x v="0"/>
    <s v="NYD"/>
    <x v="15"/>
    <n v="280"/>
    <m/>
    <s v="M"/>
    <n v="4.3899999999999997"/>
    <n v="9.8000000000000007"/>
    <n v="505.82599999999996"/>
    <m/>
    <s v="1000KG/DSN, 450KG/COL"/>
    <m/>
    <n v="120"/>
    <m/>
    <m/>
    <m/>
    <s v="Updated"/>
    <m/>
    <m/>
    <m/>
  </r>
  <r>
    <n v="687"/>
    <s v="HOVH"/>
    <s v="VH"/>
    <s v="F526VHTR10112"/>
    <s v="Trouser"/>
    <x v="17"/>
    <x v="0"/>
    <x v="133"/>
    <x v="93"/>
    <x v="52"/>
    <x v="11"/>
    <x v="1"/>
    <m/>
    <x v="0"/>
    <s v="NYD"/>
    <x v="15"/>
    <n v="200"/>
    <m/>
    <s v="M"/>
    <n v="2.78"/>
    <n v="8.6999999999999993"/>
    <n v="323.25200000000001"/>
    <m/>
    <s v="1000KG/DSN, 450KG/COL"/>
    <m/>
    <n v="120"/>
    <m/>
    <m/>
    <m/>
    <m/>
    <m/>
    <m/>
    <m/>
  </r>
  <r>
    <n v="688"/>
    <s v="HOVH"/>
    <s v="VH"/>
    <s v="F526VHTR10113"/>
    <s v="Trouser"/>
    <x v="17"/>
    <x v="0"/>
    <x v="83"/>
    <x v="93"/>
    <x v="52"/>
    <x v="11"/>
    <x v="1"/>
    <m/>
    <x v="0"/>
    <s v="NYD"/>
    <x v="15"/>
    <n v="160"/>
    <m/>
    <s v="M"/>
    <n v="2.2799999999999998"/>
    <n v="8.9"/>
    <n v="266.55199999999996"/>
    <m/>
    <s v="2000KG/DSN, 450KG/COL"/>
    <m/>
    <n v="120"/>
    <m/>
    <m/>
    <m/>
    <m/>
    <m/>
    <m/>
    <m/>
  </r>
  <r>
    <n v="689"/>
    <s v="HOVH"/>
    <s v="VD"/>
    <s v="F526VDSU10012"/>
    <s v="SNB"/>
    <x v="1"/>
    <x v="1"/>
    <x v="0"/>
    <x v="154"/>
    <x v="122"/>
    <x v="2"/>
    <x v="1"/>
    <m/>
    <x v="4"/>
    <m/>
    <x v="7"/>
    <n v="210"/>
    <s v="Aura  405457"/>
    <s v="M"/>
    <n v="439"/>
    <m/>
    <n v="442"/>
    <m/>
    <n v="600"/>
    <m/>
    <n v="60"/>
    <n v="73"/>
    <m/>
    <m/>
    <s v="Updated"/>
    <m/>
    <s v="Count Missimg"/>
    <m/>
  </r>
  <r>
    <n v="690"/>
    <s v="HOVH"/>
    <s v="VD"/>
    <s v="F526VDSU10013"/>
    <s v="SNB"/>
    <x v="1"/>
    <x v="1"/>
    <x v="0"/>
    <x v="154"/>
    <x v="122"/>
    <x v="2"/>
    <x v="1"/>
    <m/>
    <x v="4"/>
    <m/>
    <x v="7"/>
    <n v="210"/>
    <s v="Aura  405458"/>
    <s v="M"/>
    <n v="439"/>
    <m/>
    <n v="442"/>
    <m/>
    <n v="600"/>
    <m/>
    <n v="60"/>
    <n v="73"/>
    <m/>
    <m/>
    <s v="Updated"/>
    <m/>
    <s v="Count Missimg"/>
    <m/>
  </r>
  <r>
    <n v="691"/>
    <s v="HOVH"/>
    <s v="VD"/>
    <s v="F526VDSU10014"/>
    <s v="SNB"/>
    <x v="1"/>
    <x v="1"/>
    <x v="0"/>
    <x v="2"/>
    <x v="2"/>
    <x v="2"/>
    <x v="1"/>
    <m/>
    <x v="4"/>
    <m/>
    <x v="22"/>
    <n v="335"/>
    <s v="Unico 405765"/>
    <s v="M"/>
    <n v="1139"/>
    <m/>
    <n v="1142"/>
    <m/>
    <n v="200"/>
    <m/>
    <n v="110"/>
    <n v="123"/>
    <m/>
    <m/>
    <s v="Updated"/>
    <m/>
    <s v="Count Missimg"/>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n v="1"/>
    <s v="HOVH"/>
    <s v="VH"/>
    <s v="F526VHWB0936"/>
    <s v="Trouser"/>
    <x v="0"/>
    <x v="0"/>
    <x v="0"/>
    <x v="0"/>
  </r>
  <r>
    <n v="2"/>
    <s v="HOVH"/>
    <s v="VH"/>
    <s v="F526VHWB0937"/>
    <s v="Trouser"/>
    <x v="0"/>
    <x v="0"/>
    <x v="0"/>
    <x v="0"/>
  </r>
  <r>
    <n v="3"/>
    <s v="HOVH"/>
    <s v="VH"/>
    <s v="F526VHWB0934"/>
    <s v="Trouser"/>
    <x v="0"/>
    <x v="0"/>
    <x v="0"/>
    <x v="1"/>
  </r>
  <r>
    <n v="4"/>
    <s v="HOVH"/>
    <s v="VH"/>
    <s v="F526VHWB0935"/>
    <s v="Trouser"/>
    <x v="0"/>
    <x v="0"/>
    <x v="0"/>
    <x v="1"/>
  </r>
  <r>
    <n v="5"/>
    <s v="HOVH"/>
    <s v="VD"/>
    <s v="F526VDSU1080"/>
    <s v="SNB"/>
    <x v="1"/>
    <x v="1"/>
    <x v="0"/>
    <x v="2"/>
  </r>
  <r>
    <n v="6"/>
    <s v="HOVH"/>
    <s v="VD"/>
    <s v="F526VDSU1081"/>
    <s v="SNB"/>
    <x v="1"/>
    <x v="1"/>
    <x v="0"/>
    <x v="2"/>
  </r>
  <r>
    <n v="7"/>
    <s v="HOVH"/>
    <s v="VH"/>
    <s v="F526VHSU2231"/>
    <s v="SNB"/>
    <x v="1"/>
    <x v="1"/>
    <x v="1"/>
    <x v="3"/>
  </r>
  <r>
    <n v="8"/>
    <s v="HOVH"/>
    <s v="VH"/>
    <s v="F526VHSU2232"/>
    <s v="SNB"/>
    <x v="1"/>
    <x v="1"/>
    <x v="1"/>
    <x v="3"/>
  </r>
  <r>
    <n v="9"/>
    <s v="HOVH"/>
    <s v="VH"/>
    <s v="F526VHSU2233"/>
    <s v="SNB"/>
    <x v="1"/>
    <x v="1"/>
    <x v="1"/>
    <x v="3"/>
  </r>
  <r>
    <n v="10"/>
    <s v="HOVH"/>
    <s v="VH"/>
    <s v="F526VHSU2234"/>
    <s v="SNB"/>
    <x v="1"/>
    <x v="1"/>
    <x v="1"/>
    <x v="3"/>
  </r>
  <r>
    <n v="11"/>
    <s v="HOVH"/>
    <s v="VH"/>
    <s v="F526VHSU2235"/>
    <s v="SNB"/>
    <x v="1"/>
    <x v="1"/>
    <x v="1"/>
    <x v="3"/>
  </r>
  <r>
    <n v="12"/>
    <s v="HOVH"/>
    <s v="VH"/>
    <s v="F526VHSU2236"/>
    <s v="SNB"/>
    <x v="1"/>
    <x v="1"/>
    <x v="1"/>
    <x v="3"/>
  </r>
  <r>
    <n v="13"/>
    <s v="HOVH"/>
    <s v="VH"/>
    <s v="F526VHSU2237"/>
    <s v="SNB"/>
    <x v="1"/>
    <x v="1"/>
    <x v="1"/>
    <x v="3"/>
  </r>
  <r>
    <n v="14"/>
    <s v="HOVH"/>
    <s v="VH"/>
    <s v="F526VHSU2218"/>
    <s v="SNB"/>
    <x v="2"/>
    <x v="1"/>
    <x v="1"/>
    <x v="4"/>
  </r>
  <r>
    <n v="15"/>
    <s v="HOVH"/>
    <s v="VH"/>
    <s v="F526VHSU2219"/>
    <s v="SNB"/>
    <x v="2"/>
    <x v="1"/>
    <x v="1"/>
    <x v="4"/>
  </r>
  <r>
    <n v="16"/>
    <s v="HOVH"/>
    <s v="VH"/>
    <s v="F526VHSU2220"/>
    <s v="SNB"/>
    <x v="2"/>
    <x v="1"/>
    <x v="1"/>
    <x v="4"/>
  </r>
  <r>
    <n v="17"/>
    <s v="HOVH"/>
    <s v="VH"/>
    <s v="F526VHSU2221"/>
    <s v="SNB"/>
    <x v="2"/>
    <x v="1"/>
    <x v="1"/>
    <x v="4"/>
  </r>
  <r>
    <n v="18"/>
    <s v="HOVH"/>
    <s v="VH"/>
    <s v="F526VHSU2222"/>
    <s v="SNB"/>
    <x v="2"/>
    <x v="1"/>
    <x v="1"/>
    <x v="4"/>
  </r>
  <r>
    <n v="19"/>
    <s v="HOVH"/>
    <s v="VH"/>
    <s v="F526VHSU4611"/>
    <s v="SNB"/>
    <x v="2"/>
    <x v="1"/>
    <x v="2"/>
    <x v="5"/>
  </r>
  <r>
    <n v="20"/>
    <s v="HOVH"/>
    <s v="VH"/>
    <s v="F526VHSU4604"/>
    <s v="SNB"/>
    <x v="2"/>
    <x v="1"/>
    <x v="3"/>
    <x v="6"/>
  </r>
  <r>
    <n v="21"/>
    <s v="HOVH"/>
    <s v="VH"/>
    <s v="F526VHSU4605"/>
    <s v="SNB"/>
    <x v="2"/>
    <x v="1"/>
    <x v="3"/>
    <x v="6"/>
  </r>
  <r>
    <n v="22"/>
    <s v="HOVH"/>
    <s v="VH"/>
    <s v="F526VHSU4606"/>
    <s v="SNB"/>
    <x v="2"/>
    <x v="1"/>
    <x v="3"/>
    <x v="6"/>
  </r>
  <r>
    <n v="23"/>
    <s v="HOVH"/>
    <s v="VH"/>
    <s v="F526VHSU4607"/>
    <s v="SNB"/>
    <x v="2"/>
    <x v="1"/>
    <x v="3"/>
    <x v="6"/>
  </r>
  <r>
    <n v="24"/>
    <s v="HOVH"/>
    <s v="VH"/>
    <s v="F526VHSU4608"/>
    <s v="SNB"/>
    <x v="2"/>
    <x v="1"/>
    <x v="3"/>
    <x v="6"/>
  </r>
  <r>
    <n v="25"/>
    <s v="HOVH"/>
    <s v="VH"/>
    <s v="F526VHSU4609"/>
    <s v="SNB"/>
    <x v="2"/>
    <x v="1"/>
    <x v="3"/>
    <x v="6"/>
  </r>
  <r>
    <n v="26"/>
    <s v="HOVH"/>
    <s v="VH"/>
    <s v="F526VHSU4610"/>
    <s v="SNB"/>
    <x v="2"/>
    <x v="1"/>
    <x v="3"/>
    <x v="6"/>
  </r>
  <r>
    <n v="27"/>
    <s v="HOVH"/>
    <s v="VH"/>
    <s v="F526VHSU4600"/>
    <s v="SNB"/>
    <x v="2"/>
    <x v="1"/>
    <x v="3"/>
    <x v="6"/>
  </r>
  <r>
    <n v="28"/>
    <s v="HOVH"/>
    <s v="VH"/>
    <s v="F526VHSU4601"/>
    <s v="SNB"/>
    <x v="2"/>
    <x v="1"/>
    <x v="3"/>
    <x v="6"/>
  </r>
  <r>
    <n v="29"/>
    <s v="HOVH"/>
    <s v="VH"/>
    <s v="F526VHSU4602"/>
    <s v="SNB"/>
    <x v="2"/>
    <x v="1"/>
    <x v="4"/>
    <x v="7"/>
  </r>
  <r>
    <n v="30"/>
    <s v="HOVH"/>
    <s v="VH"/>
    <s v="F526VHSU4603"/>
    <s v="SNB"/>
    <x v="2"/>
    <x v="1"/>
    <x v="3"/>
    <x v="6"/>
  </r>
  <r>
    <n v="31"/>
    <s v="HOVH"/>
    <s v="VH"/>
    <s v="F526VHSU4596"/>
    <s v="SNB"/>
    <x v="2"/>
    <x v="1"/>
    <x v="4"/>
    <x v="8"/>
  </r>
  <r>
    <n v="32"/>
    <s v="HOVH"/>
    <s v="VH"/>
    <s v="F526VHSU4597"/>
    <s v="SNB"/>
    <x v="2"/>
    <x v="1"/>
    <x v="3"/>
    <x v="6"/>
  </r>
  <r>
    <n v="33"/>
    <s v="HOVH"/>
    <s v="VH"/>
    <s v="F526VHSU4598"/>
    <s v="SNB"/>
    <x v="2"/>
    <x v="1"/>
    <x v="3"/>
    <x v="6"/>
  </r>
  <r>
    <n v="34"/>
    <s v="HOVH"/>
    <s v="VH"/>
    <s v="F526VHSU4599"/>
    <s v="SNB"/>
    <x v="2"/>
    <x v="1"/>
    <x v="3"/>
    <x v="6"/>
  </r>
  <r>
    <n v="35"/>
    <s v="HOVH"/>
    <s v="VD"/>
    <s v="F526VDBZ1111"/>
    <s v="Blazer"/>
    <x v="3"/>
    <x v="1"/>
    <x v="5"/>
    <x v="9"/>
  </r>
  <r>
    <n v="36"/>
    <s v="HOVH"/>
    <s v="VD"/>
    <s v="F526VDBZ1112"/>
    <s v="Blazer"/>
    <x v="3"/>
    <x v="1"/>
    <x v="5"/>
    <x v="9"/>
  </r>
  <r>
    <n v="37"/>
    <s v="HOVH"/>
    <s v="VD"/>
    <s v="F526VDWC1115"/>
    <s v="Blazer"/>
    <x v="3"/>
    <x v="1"/>
    <x v="0"/>
    <x v="10"/>
  </r>
  <r>
    <n v="38"/>
    <s v="HOVH"/>
    <s v="VD"/>
    <s v="F526VDWC1116"/>
    <s v="Blazer"/>
    <x v="3"/>
    <x v="1"/>
    <x v="0"/>
    <x v="10"/>
  </r>
  <r>
    <n v="39"/>
    <s v="HOVH"/>
    <s v="VD"/>
    <s v="F526VDWC1117"/>
    <s v="Blazer"/>
    <x v="3"/>
    <x v="1"/>
    <x v="0"/>
    <x v="10"/>
  </r>
  <r>
    <n v="40"/>
    <s v="HOVH"/>
    <s v="VS"/>
    <s v="F526VSBZ1598"/>
    <s v="Blazer"/>
    <x v="4"/>
    <x v="1"/>
    <x v="6"/>
    <x v="11"/>
  </r>
  <r>
    <n v="41"/>
    <s v="HOVH"/>
    <s v="VS"/>
    <s v="F526VSBZ1599"/>
    <s v="Blazer"/>
    <x v="4"/>
    <x v="1"/>
    <x v="6"/>
    <x v="11"/>
  </r>
  <r>
    <n v="42"/>
    <s v="HOVH"/>
    <s v="VS"/>
    <s v="F526VSBZ1600"/>
    <s v="Blazer"/>
    <x v="4"/>
    <x v="1"/>
    <x v="6"/>
    <x v="11"/>
  </r>
  <r>
    <n v="43"/>
    <s v="HOVH"/>
    <s v="VS"/>
    <s v="F526VSBZ1601"/>
    <s v="Blazer"/>
    <x v="4"/>
    <x v="1"/>
    <x v="6"/>
    <x v="11"/>
  </r>
  <r>
    <n v="44"/>
    <s v="HOVH"/>
    <s v="VS"/>
    <s v="F526VSBZ1602"/>
    <s v="Blazer"/>
    <x v="4"/>
    <x v="1"/>
    <x v="6"/>
    <x v="11"/>
  </r>
  <r>
    <n v="45"/>
    <s v="HOVH"/>
    <s v="VS"/>
    <s v="F526VSBZ1603"/>
    <s v="Blazer"/>
    <x v="4"/>
    <x v="1"/>
    <x v="6"/>
    <x v="11"/>
  </r>
  <r>
    <n v="46"/>
    <s v="HOVH"/>
    <s v="VD"/>
    <s v="F526VDSU1092"/>
    <s v="SNB"/>
    <x v="5"/>
    <x v="1"/>
    <x v="7"/>
    <x v="12"/>
  </r>
  <r>
    <n v="47"/>
    <s v="HOVH"/>
    <s v="VD"/>
    <s v="F526VDSU1093"/>
    <s v="SNB"/>
    <x v="5"/>
    <x v="1"/>
    <x v="8"/>
    <x v="13"/>
  </r>
  <r>
    <n v="48"/>
    <s v="HOVH"/>
    <s v="VD"/>
    <s v="F526VDSU1094"/>
    <s v="SNB"/>
    <x v="5"/>
    <x v="1"/>
    <x v="7"/>
    <x v="12"/>
  </r>
  <r>
    <n v="49"/>
    <s v="HOVH"/>
    <s v="VD"/>
    <s v="F526VDSU1095"/>
    <s v="SNB"/>
    <x v="5"/>
    <x v="1"/>
    <x v="7"/>
    <x v="12"/>
  </r>
  <r>
    <n v="50"/>
    <s v="HOVH"/>
    <s v="VD"/>
    <s v="F526VDSU1096"/>
    <s v="SNB"/>
    <x v="5"/>
    <x v="1"/>
    <x v="7"/>
    <x v="12"/>
  </r>
  <r>
    <n v="51"/>
    <s v="HOVH"/>
    <s v="VD"/>
    <s v="F526VDSU1097"/>
    <s v="SNB"/>
    <x v="5"/>
    <x v="1"/>
    <x v="7"/>
    <x v="12"/>
  </r>
  <r>
    <n v="52"/>
    <s v="HOVH"/>
    <s v="VD"/>
    <s v="F526VDSU1098"/>
    <s v="SNB"/>
    <x v="5"/>
    <x v="1"/>
    <x v="8"/>
    <x v="13"/>
  </r>
  <r>
    <n v="53"/>
    <s v="HOVH"/>
    <s v="VD"/>
    <s v="F526VDSU1099"/>
    <s v="SNB"/>
    <x v="5"/>
    <x v="1"/>
    <x v="7"/>
    <x v="12"/>
  </r>
  <r>
    <n v="54"/>
    <s v="HOVH"/>
    <s v="VD"/>
    <s v="F526VDSU1100"/>
    <s v="SNB"/>
    <x v="5"/>
    <x v="1"/>
    <x v="7"/>
    <x v="12"/>
  </r>
  <r>
    <n v="55"/>
    <s v="HOVH"/>
    <s v="VD"/>
    <s v="F526VDSU1101"/>
    <s v="SNB"/>
    <x v="5"/>
    <x v="1"/>
    <x v="7"/>
    <x v="12"/>
  </r>
  <r>
    <n v="56"/>
    <s v="HOVH"/>
    <s v="VD"/>
    <s v="F526VDSU1891"/>
    <s v="SNB"/>
    <x v="5"/>
    <x v="1"/>
    <x v="9"/>
    <x v="14"/>
  </r>
  <r>
    <n v="57"/>
    <s v="HOVH"/>
    <s v="VD"/>
    <s v="F526VDSU1892"/>
    <s v="SNB"/>
    <x v="5"/>
    <x v="1"/>
    <x v="9"/>
    <x v="14"/>
  </r>
  <r>
    <n v="58"/>
    <s v="HOVH"/>
    <s v="VH"/>
    <s v="F526VHSU2216"/>
    <s v="SNB"/>
    <x v="5"/>
    <x v="1"/>
    <x v="9"/>
    <x v="14"/>
  </r>
  <r>
    <n v="59"/>
    <s v="HOVH"/>
    <s v="VH"/>
    <s v="F526VHSU2217"/>
    <s v="SNB"/>
    <x v="5"/>
    <x v="1"/>
    <x v="9"/>
    <x v="14"/>
  </r>
  <r>
    <n v="60"/>
    <s v="HOVH"/>
    <s v="VH"/>
    <s v="F526VHSU2223"/>
    <s v="SNB"/>
    <x v="5"/>
    <x v="1"/>
    <x v="9"/>
    <x v="14"/>
  </r>
  <r>
    <n v="61"/>
    <s v="HOVH"/>
    <s v="VH"/>
    <s v="F526VHSU2224"/>
    <s v="SNB"/>
    <x v="5"/>
    <x v="1"/>
    <x v="9"/>
    <x v="14"/>
  </r>
  <r>
    <n v="62"/>
    <s v="HOVH"/>
    <s v="VH"/>
    <s v="F526VHSU2225"/>
    <s v="SNB"/>
    <x v="5"/>
    <x v="1"/>
    <x v="9"/>
    <x v="14"/>
  </r>
  <r>
    <n v="63"/>
    <s v="HOVH"/>
    <s v="VH"/>
    <s v="F526VHSU2229"/>
    <s v="SNB"/>
    <x v="5"/>
    <x v="1"/>
    <x v="9"/>
    <x v="14"/>
  </r>
  <r>
    <n v="64"/>
    <s v="HOVH"/>
    <s v="VH"/>
    <s v="F526VHSU2230"/>
    <s v="SNB"/>
    <x v="5"/>
    <x v="1"/>
    <x v="9"/>
    <x v="14"/>
  </r>
  <r>
    <n v="65"/>
    <s v="HOVH"/>
    <s v="VH"/>
    <s v="F526VHSU2610"/>
    <s v="SNB"/>
    <x v="5"/>
    <x v="1"/>
    <x v="10"/>
    <x v="13"/>
  </r>
  <r>
    <n v="66"/>
    <s v="HOVH"/>
    <s v="VH"/>
    <s v="F526VHSU2611"/>
    <s v="SNB"/>
    <x v="5"/>
    <x v="1"/>
    <x v="10"/>
    <x v="13"/>
  </r>
  <r>
    <n v="67"/>
    <s v="HOVH"/>
    <s v="VH"/>
    <s v="F526VHSU2612"/>
    <s v="SNB"/>
    <x v="5"/>
    <x v="1"/>
    <x v="10"/>
    <x v="13"/>
  </r>
  <r>
    <n v="68"/>
    <s v="HOVH"/>
    <s v="VH"/>
    <s v="F526VHSU2613"/>
    <s v="SNB"/>
    <x v="5"/>
    <x v="1"/>
    <x v="10"/>
    <x v="13"/>
  </r>
  <r>
    <n v="69"/>
    <s v="HOVH"/>
    <s v="VH"/>
    <s v="F526VHSU2616"/>
    <s v="SNB"/>
    <x v="5"/>
    <x v="1"/>
    <x v="11"/>
    <x v="15"/>
  </r>
  <r>
    <n v="70"/>
    <s v="HOVH"/>
    <s v="VH"/>
    <s v="F526VHSU2617"/>
    <s v="SNB"/>
    <x v="5"/>
    <x v="1"/>
    <x v="11"/>
    <x v="15"/>
  </r>
  <r>
    <n v="71"/>
    <s v="HOVH"/>
    <s v="VH"/>
    <s v="F526VHSU2619"/>
    <s v="SNB"/>
    <x v="5"/>
    <x v="1"/>
    <x v="11"/>
    <x v="15"/>
  </r>
  <r>
    <n v="72"/>
    <s v="HOVH"/>
    <s v="VH"/>
    <s v="F526VHSU2620"/>
    <s v="SNB"/>
    <x v="5"/>
    <x v="1"/>
    <x v="11"/>
    <x v="15"/>
  </r>
  <r>
    <n v="73"/>
    <s v="HOVH"/>
    <s v="VH"/>
    <s v="F526VHSU2629"/>
    <s v="SNB"/>
    <x v="5"/>
    <x v="1"/>
    <x v="10"/>
    <x v="13"/>
  </r>
  <r>
    <n v="74"/>
    <s v="HOVH"/>
    <s v="VH"/>
    <s v="F526VHSU2630"/>
    <s v="SNB"/>
    <x v="5"/>
    <x v="1"/>
    <x v="10"/>
    <x v="13"/>
  </r>
  <r>
    <n v="75"/>
    <s v="HOVH"/>
    <s v="VH"/>
    <s v="F526VHSU2631"/>
    <s v="SNB"/>
    <x v="5"/>
    <x v="1"/>
    <x v="10"/>
    <x v="13"/>
  </r>
  <r>
    <n v="76"/>
    <s v="HOVH"/>
    <s v="VH"/>
    <s v="F526VHSU2640"/>
    <s v="SNB"/>
    <x v="5"/>
    <x v="1"/>
    <x v="11"/>
    <x v="15"/>
  </r>
  <r>
    <n v="77"/>
    <s v="HOVH"/>
    <s v="VH"/>
    <s v="F526VHSU2641"/>
    <s v="SNB"/>
    <x v="5"/>
    <x v="1"/>
    <x v="11"/>
    <x v="15"/>
  </r>
  <r>
    <n v="78"/>
    <s v="HOVH"/>
    <s v="VH"/>
    <s v="F526VHSU4475"/>
    <s v="SNB"/>
    <x v="5"/>
    <x v="1"/>
    <x v="12"/>
    <x v="16"/>
  </r>
  <r>
    <n v="79"/>
    <s v="HOVH"/>
    <s v="VH"/>
    <s v="F526VHSU4485"/>
    <s v="SNB"/>
    <x v="5"/>
    <x v="1"/>
    <x v="12"/>
    <x v="16"/>
  </r>
  <r>
    <n v="80"/>
    <s v="HOVH"/>
    <s v="VH"/>
    <s v="F526VHSU4498"/>
    <s v="SNB"/>
    <x v="5"/>
    <x v="1"/>
    <x v="13"/>
    <x v="13"/>
  </r>
  <r>
    <n v="81"/>
    <s v="HOVH"/>
    <s v="VH"/>
    <s v="F526VHSU4499"/>
    <s v="SNB"/>
    <x v="5"/>
    <x v="1"/>
    <x v="13"/>
    <x v="13"/>
  </r>
  <r>
    <n v="82"/>
    <s v="HOVH"/>
    <s v="VH"/>
    <s v="F526VHSU4512"/>
    <s v="SNB"/>
    <x v="5"/>
    <x v="1"/>
    <x v="11"/>
    <x v="15"/>
  </r>
  <r>
    <n v="83"/>
    <s v="HOVH"/>
    <s v="VH"/>
    <s v="F526VHSU4520"/>
    <s v="SNB"/>
    <x v="5"/>
    <x v="1"/>
    <x v="1"/>
    <x v="17"/>
  </r>
  <r>
    <n v="84"/>
    <s v="HOVH"/>
    <s v="VH"/>
    <s v="F526VHSU4521"/>
    <s v="SNB"/>
    <x v="5"/>
    <x v="1"/>
    <x v="1"/>
    <x v="17"/>
  </r>
  <r>
    <n v="85"/>
    <s v="HOVH"/>
    <s v="VH"/>
    <s v="F526VHSU4551"/>
    <s v="SNB"/>
    <x v="5"/>
    <x v="1"/>
    <x v="11"/>
    <x v="18"/>
  </r>
  <r>
    <n v="86"/>
    <s v="HOVH"/>
    <s v="VH"/>
    <s v="F526VHSU4552"/>
    <s v="SNB"/>
    <x v="5"/>
    <x v="1"/>
    <x v="11"/>
    <x v="18"/>
  </r>
  <r>
    <n v="87"/>
    <s v="HOVH"/>
    <s v="VH"/>
    <s v="F526VHSU4553"/>
    <s v="SNB"/>
    <x v="5"/>
    <x v="1"/>
    <x v="9"/>
    <x v="14"/>
  </r>
  <r>
    <n v="88"/>
    <s v="HOVH"/>
    <s v="VH"/>
    <s v="F526VHSU4568"/>
    <s v="SNB"/>
    <x v="5"/>
    <x v="1"/>
    <x v="9"/>
    <x v="17"/>
  </r>
  <r>
    <n v="89"/>
    <s v="HOVH"/>
    <s v="VH"/>
    <s v="F526VHSU4569"/>
    <s v="SNB"/>
    <x v="5"/>
    <x v="1"/>
    <x v="9"/>
    <x v="17"/>
  </r>
  <r>
    <n v="90"/>
    <s v="HOVH"/>
    <s v="VH"/>
    <s v="F526VHSU4570"/>
    <s v="SNB"/>
    <x v="5"/>
    <x v="1"/>
    <x v="9"/>
    <x v="14"/>
  </r>
  <r>
    <n v="91"/>
    <s v="HOVH"/>
    <s v="VH"/>
    <s v="F526VHSU4571"/>
    <s v="SNB"/>
    <x v="5"/>
    <x v="1"/>
    <x v="9"/>
    <x v="14"/>
  </r>
  <r>
    <n v="92"/>
    <s v="HOVH"/>
    <s v="VH"/>
    <s v="F526VHSU4572"/>
    <s v="SNB"/>
    <x v="5"/>
    <x v="1"/>
    <x v="9"/>
    <x v="14"/>
  </r>
  <r>
    <n v="93"/>
    <s v="HOVH"/>
    <s v="VH"/>
    <s v="F526VHSU4573"/>
    <s v="SNB"/>
    <x v="5"/>
    <x v="1"/>
    <x v="9"/>
    <x v="14"/>
  </r>
  <r>
    <n v="94"/>
    <s v="HOVH"/>
    <s v="VH"/>
    <s v="F526VHSU4703"/>
    <s v="SNB"/>
    <x v="5"/>
    <x v="1"/>
    <x v="11"/>
    <x v="18"/>
  </r>
  <r>
    <n v="95"/>
    <s v="HOVH"/>
    <s v="VH"/>
    <s v="F526VHWB0931"/>
    <s v="Trouser"/>
    <x v="5"/>
    <x v="1"/>
    <x v="13"/>
    <x v="13"/>
  </r>
  <r>
    <n v="96"/>
    <s v="HOVH"/>
    <s v="VH"/>
    <s v="F526VHWB0932"/>
    <s v="Trouser"/>
    <x v="5"/>
    <x v="1"/>
    <x v="13"/>
    <x v="13"/>
  </r>
  <r>
    <n v="97"/>
    <s v="HOVH"/>
    <s v="VH"/>
    <s v="F526VHWB0933"/>
    <s v="Trouser"/>
    <x v="5"/>
    <x v="1"/>
    <x v="13"/>
    <x v="13"/>
  </r>
  <r>
    <n v="98"/>
    <s v="HOVH"/>
    <s v="VH"/>
    <s v="F526VHWB1840"/>
    <s v="Trouser"/>
    <x v="5"/>
    <x v="1"/>
    <x v="9"/>
    <x v="17"/>
  </r>
  <r>
    <n v="99"/>
    <s v="HOVH"/>
    <s v="VH"/>
    <s v="F526VHWB1842"/>
    <s v="Trouser"/>
    <x v="5"/>
    <x v="1"/>
    <x v="9"/>
    <x v="17"/>
  </r>
  <r>
    <n v="100"/>
    <s v="HOVH"/>
    <s v="VH"/>
    <s v="F526VHWB1844"/>
    <s v="Trouser"/>
    <x v="5"/>
    <x v="1"/>
    <x v="9"/>
    <x v="17"/>
  </r>
  <r>
    <n v="101"/>
    <s v="HOVH"/>
    <s v="VH"/>
    <s v="F526VHWB1845"/>
    <s v="Trouser"/>
    <x v="5"/>
    <x v="1"/>
    <x v="14"/>
    <x v="14"/>
  </r>
  <r>
    <n v="102"/>
    <s v="HOVH"/>
    <s v="VH"/>
    <s v="F526VHWB1847"/>
    <s v="Trouser"/>
    <x v="5"/>
    <x v="1"/>
    <x v="14"/>
    <x v="14"/>
  </r>
  <r>
    <n v="103"/>
    <s v="HOVH"/>
    <s v="VH"/>
    <s v="F526VHWB1849"/>
    <s v="Trouser"/>
    <x v="5"/>
    <x v="1"/>
    <x v="14"/>
    <x v="14"/>
  </r>
  <r>
    <n v="104"/>
    <s v="HOVH"/>
    <s v="VH"/>
    <s v="F526VHWB1851"/>
    <s v="Trouser"/>
    <x v="5"/>
    <x v="1"/>
    <x v="14"/>
    <x v="14"/>
  </r>
  <r>
    <n v="105"/>
    <s v="HOVH"/>
    <s v="VH"/>
    <s v="F526VHWB1853"/>
    <s v="Trouser"/>
    <x v="5"/>
    <x v="1"/>
    <x v="1"/>
    <x v="17"/>
  </r>
  <r>
    <n v="106"/>
    <s v="HOVH"/>
    <s v="VH"/>
    <s v="F526VHWB1855"/>
    <s v="Trouser"/>
    <x v="5"/>
    <x v="1"/>
    <x v="1"/>
    <x v="17"/>
  </r>
  <r>
    <n v="107"/>
    <s v="HOVH"/>
    <s v="VH"/>
    <s v="F526VHWB1857"/>
    <s v="Trouser"/>
    <x v="5"/>
    <x v="1"/>
    <x v="1"/>
    <x v="17"/>
  </r>
  <r>
    <n v="108"/>
    <s v="HOVH"/>
    <s v="VH"/>
    <s v="F526VHWB1882"/>
    <s v="Trouser"/>
    <x v="5"/>
    <x v="1"/>
    <x v="9"/>
    <x v="14"/>
  </r>
  <r>
    <n v="109"/>
    <s v="HOVH"/>
    <s v="VH"/>
    <s v="F526VHWB1883"/>
    <s v="Trouser"/>
    <x v="5"/>
    <x v="1"/>
    <x v="9"/>
    <x v="14"/>
  </r>
  <r>
    <n v="110"/>
    <s v="HOVH"/>
    <s v="VH"/>
    <s v="F526VHWB1940"/>
    <s v="Trouser"/>
    <x v="5"/>
    <x v="1"/>
    <x v="10"/>
    <x v="13"/>
  </r>
  <r>
    <n v="111"/>
    <s v="HOVH"/>
    <s v="VH"/>
    <s v="F526VHWB1941"/>
    <s v="Trouser"/>
    <x v="5"/>
    <x v="1"/>
    <x v="10"/>
    <x v="13"/>
  </r>
  <r>
    <n v="112"/>
    <s v="HOVH"/>
    <s v="VH"/>
    <s v="F526VHWB1942"/>
    <s v="Trouser"/>
    <x v="5"/>
    <x v="1"/>
    <x v="10"/>
    <x v="13"/>
  </r>
  <r>
    <n v="113"/>
    <s v="HOVH"/>
    <s v="VH"/>
    <s v="F526VHWB1943"/>
    <s v="Trouser"/>
    <x v="5"/>
    <x v="1"/>
    <x v="10"/>
    <x v="13"/>
  </r>
  <r>
    <n v="114"/>
    <s v="HOVH"/>
    <s v="VH"/>
    <s v="F526VHWB1944"/>
    <s v="Trouser"/>
    <x v="5"/>
    <x v="1"/>
    <x v="10"/>
    <x v="13"/>
  </r>
  <r>
    <n v="115"/>
    <s v="HOVH"/>
    <s v="VH"/>
    <s v="F526VHWB1945"/>
    <s v="Trouser"/>
    <x v="5"/>
    <x v="1"/>
    <x v="10"/>
    <x v="13"/>
  </r>
  <r>
    <n v="116"/>
    <s v="HOVH"/>
    <s v="VH"/>
    <s v="F526VHWB1946"/>
    <s v="Trouser"/>
    <x v="5"/>
    <x v="1"/>
    <x v="10"/>
    <x v="13"/>
  </r>
  <r>
    <n v="117"/>
    <s v="HOVH"/>
    <s v="VH"/>
    <s v="F526VHWB1951"/>
    <s v="Trouser"/>
    <x v="5"/>
    <x v="1"/>
    <x v="10"/>
    <x v="13"/>
  </r>
  <r>
    <n v="118"/>
    <s v="HOVH"/>
    <s v="VH"/>
    <s v="F526VHWB1952"/>
    <s v="Trouser"/>
    <x v="5"/>
    <x v="1"/>
    <x v="10"/>
    <x v="13"/>
  </r>
  <r>
    <n v="119"/>
    <s v="HOVH"/>
    <s v="VH"/>
    <s v="F526VHWB1953"/>
    <s v="Trouser"/>
    <x v="5"/>
    <x v="1"/>
    <x v="10"/>
    <x v="13"/>
  </r>
  <r>
    <n v="120"/>
    <s v="HOVH"/>
    <s v="VH"/>
    <s v="F526VHWB1964"/>
    <s v="Trouser"/>
    <x v="5"/>
    <x v="1"/>
    <x v="11"/>
    <x v="18"/>
  </r>
  <r>
    <n v="121"/>
    <s v="HOVH"/>
    <s v="VH"/>
    <s v="F526VHWB1965"/>
    <s v="Trouser"/>
    <x v="5"/>
    <x v="1"/>
    <x v="11"/>
    <x v="18"/>
  </r>
  <r>
    <n v="122"/>
    <s v="HOVH"/>
    <s v="VH"/>
    <s v="F526VHWB1966"/>
    <s v="Trouser"/>
    <x v="5"/>
    <x v="1"/>
    <x v="11"/>
    <x v="18"/>
  </r>
  <r>
    <n v="123"/>
    <s v="HOVH"/>
    <s v="VH"/>
    <s v="F526VHWB1967"/>
    <s v="Trouser"/>
    <x v="5"/>
    <x v="1"/>
    <x v="11"/>
    <x v="18"/>
  </r>
  <r>
    <n v="124"/>
    <s v="HOVH"/>
    <s v="VH"/>
    <s v="F526VHWB2074"/>
    <s v="Trouser"/>
    <x v="5"/>
    <x v="1"/>
    <x v="13"/>
    <x v="13"/>
  </r>
  <r>
    <n v="125"/>
    <s v="HOVH"/>
    <s v="VH"/>
    <s v="F526VHWB2075"/>
    <s v="Trouser"/>
    <x v="5"/>
    <x v="1"/>
    <x v="13"/>
    <x v="13"/>
  </r>
  <r>
    <n v="126"/>
    <s v="HOVH"/>
    <s v="VH"/>
    <s v="F526VHWB2076"/>
    <s v="Trouser"/>
    <x v="5"/>
    <x v="1"/>
    <x v="13"/>
    <x v="13"/>
  </r>
  <r>
    <n v="127"/>
    <s v="HOVH"/>
    <s v="VH"/>
    <s v="F526VHWB2080"/>
    <s v="Trouser"/>
    <x v="5"/>
    <x v="1"/>
    <x v="13"/>
    <x v="13"/>
  </r>
  <r>
    <n v="128"/>
    <s v="HOVH"/>
    <s v="VH"/>
    <s v="F526VHWB2081"/>
    <s v="Trouser"/>
    <x v="5"/>
    <x v="1"/>
    <x v="13"/>
    <x v="13"/>
  </r>
  <r>
    <n v="129"/>
    <s v="HOVH"/>
    <s v="VH"/>
    <s v="F526VHWB2082"/>
    <s v="Trouser"/>
    <x v="5"/>
    <x v="1"/>
    <x v="13"/>
    <x v="13"/>
  </r>
  <r>
    <n v="130"/>
    <s v="HOVH"/>
    <s v="VH"/>
    <s v="F526VHWB2083"/>
    <s v="Trouser"/>
    <x v="5"/>
    <x v="1"/>
    <x v="13"/>
    <x v="13"/>
  </r>
  <r>
    <n v="131"/>
    <s v="HOVH"/>
    <s v="VH"/>
    <s v="F526VHWB2084"/>
    <s v="Trouser"/>
    <x v="5"/>
    <x v="1"/>
    <x v="13"/>
    <x v="13"/>
  </r>
  <r>
    <n v="132"/>
    <s v="HOVH"/>
    <s v="VH"/>
    <s v="F526VHWB2085"/>
    <s v="Trouser"/>
    <x v="5"/>
    <x v="1"/>
    <x v="13"/>
    <x v="13"/>
  </r>
  <r>
    <n v="133"/>
    <s v="HOVH"/>
    <s v="VH"/>
    <s v="F526VHWB2086"/>
    <s v="Trouser"/>
    <x v="5"/>
    <x v="1"/>
    <x v="13"/>
    <x v="13"/>
  </r>
  <r>
    <n v="134"/>
    <s v="HOVH"/>
    <s v="VH"/>
    <s v="F526VHWB2087"/>
    <s v="Trouser"/>
    <x v="5"/>
    <x v="1"/>
    <x v="13"/>
    <x v="13"/>
  </r>
  <r>
    <n v="135"/>
    <s v="HOVH"/>
    <s v="VH"/>
    <s v="F526VHWB2088"/>
    <s v="Trouser"/>
    <x v="5"/>
    <x v="1"/>
    <x v="13"/>
    <x v="13"/>
  </r>
  <r>
    <n v="136"/>
    <s v="HOVH"/>
    <s v="VH"/>
    <s v="F526VHWB2089"/>
    <s v="Trouser"/>
    <x v="5"/>
    <x v="1"/>
    <x v="13"/>
    <x v="13"/>
  </r>
  <r>
    <n v="137"/>
    <s v="HOVH"/>
    <s v="VH"/>
    <s v="F526VHWB2090"/>
    <s v="Trouser"/>
    <x v="5"/>
    <x v="1"/>
    <x v="13"/>
    <x v="13"/>
  </r>
  <r>
    <n v="138"/>
    <s v="HOVH"/>
    <s v="VH"/>
    <s v="F526VHWB2091"/>
    <s v="Trouser"/>
    <x v="5"/>
    <x v="1"/>
    <x v="13"/>
    <x v="13"/>
  </r>
  <r>
    <n v="139"/>
    <s v="HOVH"/>
    <s v="VH"/>
    <s v="F526VHWB2092"/>
    <s v="Trouser"/>
    <x v="5"/>
    <x v="1"/>
    <x v="13"/>
    <x v="13"/>
  </r>
  <r>
    <n v="140"/>
    <s v="HOVH"/>
    <s v="VH"/>
    <s v="F526VHWB2093"/>
    <s v="Trouser"/>
    <x v="5"/>
    <x v="1"/>
    <x v="13"/>
    <x v="13"/>
  </r>
  <r>
    <n v="141"/>
    <s v="HOVH"/>
    <s v="VH"/>
    <s v="F526VHWB2094"/>
    <s v="Trouser"/>
    <x v="5"/>
    <x v="1"/>
    <x v="13"/>
    <x v="13"/>
  </r>
  <r>
    <n v="142"/>
    <s v="HOVH"/>
    <s v="VH"/>
    <s v="F526VHWB2095"/>
    <s v="Trouser"/>
    <x v="5"/>
    <x v="1"/>
    <x v="13"/>
    <x v="13"/>
  </r>
  <r>
    <n v="143"/>
    <s v="HOVH"/>
    <s v="VH"/>
    <s v="F526VHWB2096"/>
    <s v="Trouser"/>
    <x v="5"/>
    <x v="1"/>
    <x v="13"/>
    <x v="13"/>
  </r>
  <r>
    <n v="144"/>
    <s v="HOVH"/>
    <s v="VH"/>
    <s v="F526VHWB2097"/>
    <s v="Trouser"/>
    <x v="5"/>
    <x v="1"/>
    <x v="13"/>
    <x v="13"/>
  </r>
  <r>
    <n v="145"/>
    <s v="HOVH"/>
    <s v="VH"/>
    <s v="F526VHWB2098"/>
    <s v="Trouser"/>
    <x v="5"/>
    <x v="1"/>
    <x v="13"/>
    <x v="13"/>
  </r>
  <r>
    <n v="146"/>
    <s v="HOVH"/>
    <s v="VH"/>
    <s v="F526VHWB2099"/>
    <s v="Trouser"/>
    <x v="5"/>
    <x v="1"/>
    <x v="13"/>
    <x v="13"/>
  </r>
  <r>
    <n v="147"/>
    <s v="HOVH"/>
    <s v="VH"/>
    <s v="F526VHWB2100"/>
    <s v="Trouser"/>
    <x v="5"/>
    <x v="1"/>
    <x v="13"/>
    <x v="19"/>
  </r>
  <r>
    <n v="148"/>
    <s v="HOVH"/>
    <s v="VH"/>
    <s v="F526VHWB2102"/>
    <s v="Trouser"/>
    <x v="5"/>
    <x v="1"/>
    <x v="13"/>
    <x v="19"/>
  </r>
  <r>
    <n v="149"/>
    <s v="HOVH"/>
    <s v="VH"/>
    <s v="F526VHWB2103"/>
    <s v="Trouser"/>
    <x v="5"/>
    <x v="1"/>
    <x v="13"/>
    <x v="19"/>
  </r>
  <r>
    <n v="150"/>
    <s v="HOVH"/>
    <s v="VH"/>
    <s v="F526VHWB2104"/>
    <s v="Trouser"/>
    <x v="5"/>
    <x v="1"/>
    <x v="13"/>
    <x v="20"/>
  </r>
  <r>
    <n v="151"/>
    <s v="HOVH"/>
    <s v="VH"/>
    <s v="F526VHWB2105"/>
    <s v="Trouser"/>
    <x v="5"/>
    <x v="1"/>
    <x v="13"/>
    <x v="20"/>
  </r>
  <r>
    <n v="152"/>
    <s v="HOVH"/>
    <s v="VH"/>
    <s v="F526VHWB2106"/>
    <s v="Trouser"/>
    <x v="5"/>
    <x v="1"/>
    <x v="13"/>
    <x v="20"/>
  </r>
  <r>
    <n v="153"/>
    <s v="HOVH"/>
    <s v="VH"/>
    <s v="F526VHWB2107"/>
    <s v="Trouser"/>
    <x v="5"/>
    <x v="1"/>
    <x v="13"/>
    <x v="20"/>
  </r>
  <r>
    <n v="154"/>
    <s v="HOVH"/>
    <s v="VH"/>
    <s v="F526VHWB2108"/>
    <s v="Trouser"/>
    <x v="5"/>
    <x v="1"/>
    <x v="13"/>
    <x v="21"/>
  </r>
  <r>
    <n v="155"/>
    <s v="HOVH"/>
    <s v="VH"/>
    <s v="F526VHWB2109"/>
    <s v="Trouser"/>
    <x v="5"/>
    <x v="1"/>
    <x v="13"/>
    <x v="21"/>
  </r>
  <r>
    <n v="156"/>
    <s v="HOVH"/>
    <s v="VH"/>
    <s v="F526VHSU4577"/>
    <s v="SNB"/>
    <x v="6"/>
    <x v="1"/>
    <x v="15"/>
    <x v="22"/>
  </r>
  <r>
    <n v="157"/>
    <s v="HOVH"/>
    <s v="VH"/>
    <s v="F526VHSU4578"/>
    <s v="SNB"/>
    <x v="6"/>
    <x v="1"/>
    <x v="15"/>
    <x v="22"/>
  </r>
  <r>
    <n v="158"/>
    <s v="HOVH"/>
    <s v="VH"/>
    <s v="F526VHSU4513"/>
    <s v="SNB"/>
    <x v="6"/>
    <x v="1"/>
    <x v="16"/>
    <x v="23"/>
  </r>
  <r>
    <n v="159"/>
    <s v="HOVH"/>
    <s v="VH"/>
    <s v="F526VHSU4514"/>
    <s v="SNB"/>
    <x v="6"/>
    <x v="1"/>
    <x v="16"/>
    <x v="23"/>
  </r>
  <r>
    <n v="160"/>
    <s v="HOVH"/>
    <s v="VH"/>
    <s v="F526VHSU4515"/>
    <s v="SNB"/>
    <x v="6"/>
    <x v="1"/>
    <x v="16"/>
    <x v="23"/>
  </r>
  <r>
    <n v="161"/>
    <s v="HOVH"/>
    <s v="VH"/>
    <s v="F526VHSU4529"/>
    <s v="SNB"/>
    <x v="6"/>
    <x v="1"/>
    <x v="17"/>
    <x v="24"/>
  </r>
  <r>
    <n v="162"/>
    <s v="HOVH"/>
    <s v="VH"/>
    <s v="F526VHSU4542"/>
    <s v="SNB"/>
    <x v="6"/>
    <x v="1"/>
    <x v="16"/>
    <x v="23"/>
  </r>
  <r>
    <n v="163"/>
    <s v="HOVH"/>
    <s v="VH"/>
    <s v="F526VHSU4543"/>
    <s v="SNB"/>
    <x v="6"/>
    <x v="1"/>
    <x v="16"/>
    <x v="23"/>
  </r>
  <r>
    <n v="164"/>
    <s v="HOVH"/>
    <s v="VH"/>
    <s v="F526VHSU4544"/>
    <s v="SNB"/>
    <x v="6"/>
    <x v="1"/>
    <x v="16"/>
    <x v="23"/>
  </r>
  <r>
    <n v="165"/>
    <s v="HOVH"/>
    <s v="VH"/>
    <s v="F526VHWB0927"/>
    <s v="Trouser"/>
    <x v="6"/>
    <x v="1"/>
    <x v="18"/>
    <x v="25"/>
  </r>
  <r>
    <n v="166"/>
    <s v="HOVH"/>
    <s v="VH"/>
    <s v="F526VHWB0928"/>
    <s v="Trouser"/>
    <x v="6"/>
    <x v="1"/>
    <x v="18"/>
    <x v="25"/>
  </r>
  <r>
    <n v="167"/>
    <s v="HOVH"/>
    <s v="VH"/>
    <s v="F526VHWB0929"/>
    <s v="Trouser"/>
    <x v="6"/>
    <x v="1"/>
    <x v="18"/>
    <x v="25"/>
  </r>
  <r>
    <n v="168"/>
    <s v="HOVH"/>
    <s v="VH"/>
    <s v="F526VHWB0930"/>
    <s v="Trouser"/>
    <x v="6"/>
    <x v="1"/>
    <x v="18"/>
    <x v="25"/>
  </r>
  <r>
    <n v="169"/>
    <s v="HOVH"/>
    <s v="VH"/>
    <s v="F526VHWB0943"/>
    <s v="Trouser"/>
    <x v="6"/>
    <x v="1"/>
    <x v="19"/>
    <x v="26"/>
  </r>
  <r>
    <n v="170"/>
    <s v="HOVH"/>
    <s v="VH"/>
    <s v="F526VHWB0945"/>
    <s v="Trouser"/>
    <x v="6"/>
    <x v="1"/>
    <x v="19"/>
    <x v="26"/>
  </r>
  <r>
    <n v="171"/>
    <s v="HOVH"/>
    <s v="VH"/>
    <s v="F526VHWB0948"/>
    <s v="Trouser"/>
    <x v="6"/>
    <x v="1"/>
    <x v="15"/>
    <x v="22"/>
  </r>
  <r>
    <n v="172"/>
    <s v="HOVH"/>
    <s v="VH"/>
    <s v="F526VHWB0950"/>
    <s v="Trouser"/>
    <x v="6"/>
    <x v="1"/>
    <x v="16"/>
    <x v="27"/>
  </r>
  <r>
    <n v="173"/>
    <s v="HOVH"/>
    <s v="VH"/>
    <s v="F526VHWB1947"/>
    <s v="Trouser"/>
    <x v="6"/>
    <x v="1"/>
    <x v="20"/>
    <x v="25"/>
  </r>
  <r>
    <n v="174"/>
    <s v="HOVH"/>
    <s v="VH"/>
    <s v="F526VHWB1949"/>
    <s v="Trouser"/>
    <x v="6"/>
    <x v="1"/>
    <x v="20"/>
    <x v="25"/>
  </r>
  <r>
    <n v="175"/>
    <s v="HOVH"/>
    <s v="VH"/>
    <s v="F526VHWB1950"/>
    <s v="Trouser"/>
    <x v="6"/>
    <x v="1"/>
    <x v="20"/>
    <x v="25"/>
  </r>
  <r>
    <n v="176"/>
    <s v="HOVH"/>
    <s v="VH"/>
    <s v="F526VHWB1954"/>
    <s v="Trouser"/>
    <x v="6"/>
    <x v="1"/>
    <x v="21"/>
    <x v="25"/>
  </r>
  <r>
    <n v="177"/>
    <s v="HOVH"/>
    <s v="VH"/>
    <s v="F526VHWB1955"/>
    <s v="Trouser"/>
    <x v="6"/>
    <x v="1"/>
    <x v="21"/>
    <x v="25"/>
  </r>
  <r>
    <n v="178"/>
    <s v="HOVH"/>
    <s v="VH"/>
    <s v="F526VHWB1956"/>
    <s v="Trouser"/>
    <x v="6"/>
    <x v="1"/>
    <x v="21"/>
    <x v="25"/>
  </r>
  <r>
    <n v="179"/>
    <s v="HOVH"/>
    <s v="VH"/>
    <s v="F526VHWB1957"/>
    <s v="Trouser"/>
    <x v="6"/>
    <x v="1"/>
    <x v="21"/>
    <x v="25"/>
  </r>
  <r>
    <n v="180"/>
    <s v="HOVH"/>
    <s v="VH"/>
    <s v="F526VHWB1958"/>
    <s v="Trouser"/>
    <x v="6"/>
    <x v="1"/>
    <x v="21"/>
    <x v="25"/>
  </r>
  <r>
    <n v="181"/>
    <s v="HOVH"/>
    <s v="VH"/>
    <s v="F526VHWB2043"/>
    <s v="Trouser"/>
    <x v="6"/>
    <x v="1"/>
    <x v="18"/>
    <x v="25"/>
  </r>
  <r>
    <n v="182"/>
    <s v="HOVH"/>
    <s v="VH"/>
    <s v="F526VHWB2044"/>
    <s v="Trouser"/>
    <x v="6"/>
    <x v="1"/>
    <x v="18"/>
    <x v="25"/>
  </r>
  <r>
    <n v="183"/>
    <s v="HOVH"/>
    <s v="VH"/>
    <s v="F526VHWB2045"/>
    <s v="Trouser"/>
    <x v="6"/>
    <x v="1"/>
    <x v="18"/>
    <x v="25"/>
  </r>
  <r>
    <n v="184"/>
    <s v="HOVH"/>
    <s v="VH"/>
    <s v="F526VHWB2046"/>
    <s v="Trouser"/>
    <x v="6"/>
    <x v="1"/>
    <x v="18"/>
    <x v="25"/>
  </r>
  <r>
    <n v="185"/>
    <s v="HOVH"/>
    <s v="VH"/>
    <s v="F526VHWB2047"/>
    <s v="Trouser"/>
    <x v="6"/>
    <x v="1"/>
    <x v="18"/>
    <x v="25"/>
  </r>
  <r>
    <n v="186"/>
    <s v="HOVH"/>
    <s v="VH"/>
    <s v="F526VHWB2048"/>
    <s v="Trouser"/>
    <x v="6"/>
    <x v="1"/>
    <x v="18"/>
    <x v="25"/>
  </r>
  <r>
    <n v="187"/>
    <s v="HOVH"/>
    <s v="VH"/>
    <s v="F526VHWB2050"/>
    <s v="Trouser"/>
    <x v="6"/>
    <x v="1"/>
    <x v="18"/>
    <x v="25"/>
  </r>
  <r>
    <n v="188"/>
    <s v="HOVH"/>
    <s v="VH"/>
    <s v="F526VHWB2051"/>
    <s v="Trouser"/>
    <x v="6"/>
    <x v="1"/>
    <x v="18"/>
    <x v="25"/>
  </r>
  <r>
    <n v="189"/>
    <s v="HOVH"/>
    <s v="VH"/>
    <s v="F526VHWB2052"/>
    <s v="Trouser"/>
    <x v="6"/>
    <x v="1"/>
    <x v="18"/>
    <x v="25"/>
  </r>
  <r>
    <n v="190"/>
    <s v="HOVH"/>
    <s v="VH"/>
    <s v="F526VHWB2054"/>
    <s v="Trouser"/>
    <x v="6"/>
    <x v="1"/>
    <x v="18"/>
    <x v="25"/>
  </r>
  <r>
    <n v="191"/>
    <s v="HOVH"/>
    <s v="VH"/>
    <s v="F526VHWB2055"/>
    <s v="Trouser"/>
    <x v="6"/>
    <x v="1"/>
    <x v="18"/>
    <x v="25"/>
  </r>
  <r>
    <n v="192"/>
    <s v="HOVH"/>
    <s v="VH"/>
    <s v="F526VHWB2056"/>
    <s v="Trouser"/>
    <x v="6"/>
    <x v="1"/>
    <x v="18"/>
    <x v="25"/>
  </r>
  <r>
    <n v="193"/>
    <s v="HOVH"/>
    <s v="VH"/>
    <s v="F526VHWB2057"/>
    <s v="Trouser"/>
    <x v="6"/>
    <x v="1"/>
    <x v="18"/>
    <x v="25"/>
  </r>
  <r>
    <n v="194"/>
    <s v="HOVH"/>
    <s v="VH"/>
    <s v="F526VHWB2058"/>
    <s v="Trouser"/>
    <x v="6"/>
    <x v="1"/>
    <x v="18"/>
    <x v="25"/>
  </r>
  <r>
    <n v="195"/>
    <s v="HOVH"/>
    <s v="VH"/>
    <s v="F526VHWB2059"/>
    <s v="Trouser"/>
    <x v="6"/>
    <x v="1"/>
    <x v="18"/>
    <x v="25"/>
  </r>
  <r>
    <n v="196"/>
    <s v="HOVH"/>
    <s v="VH"/>
    <s v="F526VHWB2060"/>
    <s v="Trouser"/>
    <x v="6"/>
    <x v="1"/>
    <x v="18"/>
    <x v="25"/>
  </r>
  <r>
    <n v="197"/>
    <s v="HOVH"/>
    <s v="VH"/>
    <s v="F526VHWB2061"/>
    <s v="Trouser"/>
    <x v="6"/>
    <x v="1"/>
    <x v="18"/>
    <x v="25"/>
  </r>
  <r>
    <n v="198"/>
    <s v="HOVH"/>
    <s v="VH"/>
    <s v="F526VHWB2062"/>
    <s v="Trouser"/>
    <x v="6"/>
    <x v="1"/>
    <x v="18"/>
    <x v="25"/>
  </r>
  <r>
    <n v="199"/>
    <s v="HOVH"/>
    <s v="VH"/>
    <s v="F526VHWB2063"/>
    <s v="Trouser"/>
    <x v="6"/>
    <x v="1"/>
    <x v="18"/>
    <x v="25"/>
  </r>
  <r>
    <n v="200"/>
    <s v="HOVH"/>
    <s v="VH"/>
    <s v="F526VHWB2064"/>
    <s v="Trouser"/>
    <x v="6"/>
    <x v="1"/>
    <x v="18"/>
    <x v="25"/>
  </r>
  <r>
    <n v="201"/>
    <s v="HOVH"/>
    <s v="VH"/>
    <s v="F526VHWB2065"/>
    <s v="Trouser"/>
    <x v="6"/>
    <x v="1"/>
    <x v="18"/>
    <x v="25"/>
  </r>
  <r>
    <n v="202"/>
    <s v="HOVH"/>
    <s v="VH"/>
    <s v="F526VHWB2066"/>
    <s v="Trouser"/>
    <x v="6"/>
    <x v="1"/>
    <x v="18"/>
    <x v="25"/>
  </r>
  <r>
    <n v="203"/>
    <s v="HOVH"/>
    <s v="VH"/>
    <s v="F526VHSU2210"/>
    <s v="SNB"/>
    <x v="6"/>
    <x v="1"/>
    <x v="22"/>
    <x v="28"/>
  </r>
  <r>
    <n v="204"/>
    <s v="HOVH"/>
    <s v="VH"/>
    <s v="F526VHSU2211"/>
    <s v="SNB"/>
    <x v="6"/>
    <x v="1"/>
    <x v="22"/>
    <x v="28"/>
  </r>
  <r>
    <n v="205"/>
    <s v="HOVH"/>
    <s v="VH"/>
    <s v="F526VHSU2212"/>
    <s v="SNB"/>
    <x v="6"/>
    <x v="1"/>
    <x v="22"/>
    <x v="28"/>
  </r>
  <r>
    <n v="206"/>
    <s v="HOVH"/>
    <s v="VH"/>
    <s v="F526VHSU2213"/>
    <s v="SNB"/>
    <x v="6"/>
    <x v="1"/>
    <x v="22"/>
    <x v="28"/>
  </r>
  <r>
    <n v="207"/>
    <s v="HOVH"/>
    <s v="VH"/>
    <s v="F526VHWB1812"/>
    <s v="Trouser"/>
    <x v="6"/>
    <x v="1"/>
    <x v="16"/>
    <x v="23"/>
  </r>
  <r>
    <n v="208"/>
    <s v="HOVH"/>
    <s v="VH"/>
    <s v="F526VHWB1813"/>
    <s v="Trouser"/>
    <x v="6"/>
    <x v="1"/>
    <x v="16"/>
    <x v="23"/>
  </r>
  <r>
    <n v="209"/>
    <s v="HOVH"/>
    <s v="VH"/>
    <s v="F526VHWB1814"/>
    <s v="Trouser"/>
    <x v="6"/>
    <x v="1"/>
    <x v="23"/>
    <x v="22"/>
  </r>
  <r>
    <n v="210"/>
    <s v="HOVH"/>
    <s v="VH"/>
    <s v="F526VHWB1818"/>
    <s v="Trouser"/>
    <x v="6"/>
    <x v="1"/>
    <x v="23"/>
    <x v="22"/>
  </r>
  <r>
    <n v="211"/>
    <s v="HOVH"/>
    <s v="VH"/>
    <s v="F526VHWB1836"/>
    <s v="Trouser"/>
    <x v="6"/>
    <x v="1"/>
    <x v="15"/>
    <x v="22"/>
  </r>
  <r>
    <n v="212"/>
    <s v="HOVH"/>
    <s v="VH"/>
    <s v="F526VHWB1838"/>
    <s v="Trouser"/>
    <x v="6"/>
    <x v="1"/>
    <x v="15"/>
    <x v="22"/>
  </r>
  <r>
    <n v="213"/>
    <s v="HOVH"/>
    <s v="VH"/>
    <s v="F526VHWB1866"/>
    <s v="Trouser"/>
    <x v="6"/>
    <x v="1"/>
    <x v="24"/>
    <x v="29"/>
  </r>
  <r>
    <n v="214"/>
    <s v="HOVH"/>
    <s v="VH"/>
    <s v="F526VHWB1868"/>
    <s v="Trouser"/>
    <x v="6"/>
    <x v="1"/>
    <x v="24"/>
    <x v="29"/>
  </r>
  <r>
    <n v="215"/>
    <s v="HOVH"/>
    <s v="VH"/>
    <s v="F526VHWB1874"/>
    <s v="Trouser"/>
    <x v="6"/>
    <x v="1"/>
    <x v="16"/>
    <x v="23"/>
  </r>
  <r>
    <n v="216"/>
    <s v="HOVH"/>
    <s v="VH"/>
    <s v="F526VHWB1875"/>
    <s v="Trouser"/>
    <x v="6"/>
    <x v="1"/>
    <x v="16"/>
    <x v="23"/>
  </r>
  <r>
    <n v="217"/>
    <s v="HOVH"/>
    <s v="VH"/>
    <s v="F526VHWB1876"/>
    <s v="Trouser"/>
    <x v="6"/>
    <x v="1"/>
    <x v="16"/>
    <x v="23"/>
  </r>
  <r>
    <n v="218"/>
    <s v="HOVH"/>
    <s v="VH"/>
    <s v="F526VHWB1877"/>
    <s v="Trouser"/>
    <x v="6"/>
    <x v="1"/>
    <x v="16"/>
    <x v="23"/>
  </r>
  <r>
    <n v="219"/>
    <s v="HOVH"/>
    <s v="VH"/>
    <s v="F526VHSU4581"/>
    <s v="SNB"/>
    <x v="6"/>
    <x v="1"/>
    <x v="19"/>
    <x v="30"/>
  </r>
  <r>
    <n v="220"/>
    <s v="HOVH"/>
    <s v="VH"/>
    <s v="F526VHWB1948"/>
    <s v="Trouser"/>
    <x v="6"/>
    <x v="1"/>
    <x v="20"/>
    <x v="25"/>
  </r>
  <r>
    <n v="221"/>
    <s v="HOVH"/>
    <s v="VH"/>
    <s v="F526VHSU4583"/>
    <s v="SNB"/>
    <x v="6"/>
    <x v="1"/>
    <x v="19"/>
    <x v="30"/>
  </r>
  <r>
    <n v="222"/>
    <s v="HOVH"/>
    <s v="VH"/>
    <s v="F526VHSU4584"/>
    <s v="SNB"/>
    <x v="6"/>
    <x v="1"/>
    <x v="19"/>
    <x v="30"/>
  </r>
  <r>
    <n v="223"/>
    <s v="HOVH"/>
    <s v="VH"/>
    <s v="F526VHSU4585"/>
    <s v="SNB"/>
    <x v="6"/>
    <x v="1"/>
    <x v="19"/>
    <x v="30"/>
  </r>
  <r>
    <n v="224"/>
    <s v="HOVH"/>
    <s v="VH"/>
    <s v="F526VHSU4586"/>
    <s v="SNB"/>
    <x v="6"/>
    <x v="1"/>
    <x v="3"/>
    <x v="31"/>
  </r>
  <r>
    <n v="225"/>
    <s v="HOVH"/>
    <s v="VH"/>
    <s v="F526VHSU4588"/>
    <s v="SNB"/>
    <x v="6"/>
    <x v="1"/>
    <x v="3"/>
    <x v="31"/>
  </r>
  <r>
    <n v="226"/>
    <s v="HOVH"/>
    <s v="VH"/>
    <s v="F526VHSU4589"/>
    <s v="SNB"/>
    <x v="6"/>
    <x v="1"/>
    <x v="25"/>
    <x v="31"/>
  </r>
  <r>
    <n v="227"/>
    <s v="HOVH"/>
    <s v="VH"/>
    <s v="F526VHSU4590"/>
    <s v="SNB"/>
    <x v="6"/>
    <x v="1"/>
    <x v="3"/>
    <x v="31"/>
  </r>
  <r>
    <n v="228"/>
    <s v="HOVH"/>
    <s v="VH"/>
    <s v="F526VHSU4591"/>
    <s v="SNB"/>
    <x v="6"/>
    <x v="1"/>
    <x v="3"/>
    <x v="31"/>
  </r>
  <r>
    <n v="229"/>
    <s v="HOVH"/>
    <s v="VH"/>
    <s v="F526VHSU4592"/>
    <s v="SNB"/>
    <x v="6"/>
    <x v="1"/>
    <x v="3"/>
    <x v="31"/>
  </r>
  <r>
    <n v="230"/>
    <s v="HOVH"/>
    <s v="VH"/>
    <s v="F526VHSU2214"/>
    <s v="SNB"/>
    <x v="6"/>
    <x v="1"/>
    <x v="26"/>
    <x v="32"/>
  </r>
  <r>
    <n v="231"/>
    <s v="HOVH"/>
    <s v="VH"/>
    <s v="F526VHSU4594"/>
    <s v="SNB"/>
    <x v="6"/>
    <x v="1"/>
    <x v="3"/>
    <x v="33"/>
  </r>
  <r>
    <n v="232"/>
    <s v="HOVH"/>
    <s v="VH"/>
    <s v="F526VHSU4595"/>
    <s v="SNB"/>
    <x v="6"/>
    <x v="1"/>
    <x v="3"/>
    <x v="33"/>
  </r>
  <r>
    <n v="233"/>
    <s v="HOVH"/>
    <s v="VH"/>
    <s v="F526VHSU2215"/>
    <s v="SNB"/>
    <x v="6"/>
    <x v="1"/>
    <x v="26"/>
    <x v="32"/>
  </r>
  <r>
    <n v="234"/>
    <s v="HOVH"/>
    <s v="VH"/>
    <s v="F526VHWB1832"/>
    <s v="Trouser"/>
    <x v="6"/>
    <x v="1"/>
    <x v="15"/>
    <x v="22"/>
  </r>
  <r>
    <n v="235"/>
    <s v="HOVH"/>
    <s v="VH"/>
    <s v="F526VHSU4509"/>
    <s v="SNB"/>
    <x v="6"/>
    <x v="1"/>
    <x v="17"/>
    <x v="24"/>
  </r>
  <r>
    <n v="236"/>
    <s v="HOVH"/>
    <s v="VH"/>
    <s v="F526VHSU4511"/>
    <s v="SNB"/>
    <x v="6"/>
    <x v="1"/>
    <x v="17"/>
    <x v="24"/>
  </r>
  <r>
    <n v="237"/>
    <s v="HOVH"/>
    <s v="VH"/>
    <s v="F526VHWB1834"/>
    <s v="Trouser"/>
    <x v="6"/>
    <x v="1"/>
    <x v="15"/>
    <x v="22"/>
  </r>
  <r>
    <n v="238"/>
    <s v="HOVH"/>
    <s v="VH"/>
    <s v="F526VHSU4582"/>
    <s v="SNB"/>
    <x v="6"/>
    <x v="1"/>
    <x v="19"/>
    <x v="30"/>
  </r>
  <r>
    <n v="239"/>
    <s v="HOVH"/>
    <s v="VH"/>
    <s v="F526VHSU4593"/>
    <s v="SNB"/>
    <x v="6"/>
    <x v="1"/>
    <x v="3"/>
    <x v="33"/>
  </r>
  <r>
    <n v="240"/>
    <s v="HOVH"/>
    <s v="VH"/>
    <s v="F526VHSU4548"/>
    <s v="SNB"/>
    <x v="6"/>
    <x v="1"/>
    <x v="16"/>
    <x v="23"/>
  </r>
  <r>
    <n v="241"/>
    <s v="HOVH"/>
    <s v="VH"/>
    <s v="F526VHSU4549"/>
    <s v="SNB"/>
    <x v="6"/>
    <x v="1"/>
    <x v="16"/>
    <x v="23"/>
  </r>
  <r>
    <n v="242"/>
    <s v="HOVH"/>
    <s v="VH"/>
    <s v="F526VHSU4550"/>
    <s v="SNB"/>
    <x v="6"/>
    <x v="1"/>
    <x v="16"/>
    <x v="23"/>
  </r>
  <r>
    <n v="243"/>
    <s v="HOVH"/>
    <s v="VH"/>
    <s v="F526VHWB2049"/>
    <s v="Trouser"/>
    <x v="6"/>
    <x v="1"/>
    <x v="18"/>
    <x v="25"/>
  </r>
  <r>
    <n v="244"/>
    <s v="HOVH"/>
    <s v="VH"/>
    <s v="F526VHWB1867"/>
    <s v="Trouser"/>
    <x v="6"/>
    <x v="1"/>
    <x v="24"/>
    <x v="29"/>
  </r>
  <r>
    <n v="245"/>
    <s v="HOVH"/>
    <s v="VH"/>
    <s v="F526VHWB1869"/>
    <s v="Trouser"/>
    <x v="6"/>
    <x v="1"/>
    <x v="24"/>
    <x v="29"/>
  </r>
  <r>
    <n v="246"/>
    <s v="HOVH"/>
    <s v="VH"/>
    <s v="F526VHWB0949"/>
    <s v="Trouser"/>
    <x v="6"/>
    <x v="1"/>
    <x v="15"/>
    <x v="22"/>
  </r>
  <r>
    <n v="247"/>
    <s v="HOVH"/>
    <s v="VH"/>
    <s v="F526VHWB0944"/>
    <s v="Trouser"/>
    <x v="6"/>
    <x v="1"/>
    <x v="19"/>
    <x v="26"/>
  </r>
  <r>
    <n v="248"/>
    <s v="HOVH"/>
    <s v="VH"/>
    <s v="F526VHWB0946"/>
    <s v="Trouser"/>
    <x v="6"/>
    <x v="1"/>
    <x v="19"/>
    <x v="26"/>
  </r>
  <r>
    <n v="249"/>
    <s v="HOVH"/>
    <s v="VH"/>
    <s v="F526VHWB0947"/>
    <s v="Trouser"/>
    <x v="6"/>
    <x v="1"/>
    <x v="19"/>
    <x v="26"/>
  </r>
  <r>
    <n v="250"/>
    <s v="HOVH"/>
    <s v="VD"/>
    <s v="F526VDWB0986"/>
    <s v="Trouser"/>
    <x v="7"/>
    <x v="1"/>
    <x v="27"/>
    <x v="34"/>
  </r>
  <r>
    <n v="251"/>
    <s v="HOVH"/>
    <s v="VD"/>
    <s v="F526VDWB0987"/>
    <s v="Trouser"/>
    <x v="7"/>
    <x v="1"/>
    <x v="27"/>
    <x v="34"/>
  </r>
  <r>
    <n v="252"/>
    <s v="HOVH"/>
    <s v="VD"/>
    <s v="F526VDWB0988"/>
    <s v="Trouser"/>
    <x v="7"/>
    <x v="1"/>
    <x v="27"/>
    <x v="34"/>
  </r>
  <r>
    <n v="253"/>
    <s v="HOVH"/>
    <s v="VD"/>
    <s v="F526VDWB0989"/>
    <s v="Trouser"/>
    <x v="7"/>
    <x v="1"/>
    <x v="27"/>
    <x v="34"/>
  </r>
  <r>
    <n v="254"/>
    <s v="HOVH"/>
    <s v="VD"/>
    <s v="F526VDWB0990"/>
    <s v="Trouser"/>
    <x v="7"/>
    <x v="1"/>
    <x v="27"/>
    <x v="34"/>
  </r>
  <r>
    <n v="255"/>
    <s v="HOVH"/>
    <s v="VD"/>
    <s v="F526VDWB1027"/>
    <s v="Trouser"/>
    <x v="7"/>
    <x v="1"/>
    <x v="28"/>
    <x v="35"/>
  </r>
  <r>
    <n v="256"/>
    <s v="HOVH"/>
    <s v="VD"/>
    <s v="F526VDWB1028"/>
    <s v="Trouser"/>
    <x v="7"/>
    <x v="1"/>
    <x v="28"/>
    <x v="35"/>
  </r>
  <r>
    <n v="257"/>
    <s v="HOVH"/>
    <s v="VD"/>
    <s v="F526VDWB1029"/>
    <s v="Trouser"/>
    <x v="7"/>
    <x v="1"/>
    <x v="28"/>
    <x v="35"/>
  </r>
  <r>
    <n v="258"/>
    <s v="HOVH"/>
    <s v="VD"/>
    <s v="F526VDWB1030"/>
    <s v="Trouser"/>
    <x v="7"/>
    <x v="1"/>
    <x v="29"/>
    <x v="36"/>
  </r>
  <r>
    <n v="259"/>
    <s v="HOVH"/>
    <s v="VD"/>
    <s v="F526VDWB1031"/>
    <s v="Trouser"/>
    <x v="7"/>
    <x v="1"/>
    <x v="29"/>
    <x v="36"/>
  </r>
  <r>
    <n v="260"/>
    <s v="HOVH"/>
    <s v="VD"/>
    <s v="F526VDWB1032"/>
    <s v="Trouser"/>
    <x v="7"/>
    <x v="1"/>
    <x v="29"/>
    <x v="36"/>
  </r>
  <r>
    <n v="261"/>
    <s v="HOVH"/>
    <s v="VD"/>
    <s v="F526VDWB1033"/>
    <s v="Trouser"/>
    <x v="7"/>
    <x v="1"/>
    <x v="29"/>
    <x v="36"/>
  </r>
  <r>
    <n v="262"/>
    <s v="HOVH"/>
    <s v="VD"/>
    <s v="F526VDWB1034"/>
    <s v="Trouser"/>
    <x v="7"/>
    <x v="1"/>
    <x v="29"/>
    <x v="36"/>
  </r>
  <r>
    <n v="263"/>
    <s v="HOVH"/>
    <s v="VD"/>
    <s v="F526VDWB1045"/>
    <s v="Trouser"/>
    <x v="7"/>
    <x v="1"/>
    <x v="0"/>
    <x v="37"/>
  </r>
  <r>
    <n v="264"/>
    <s v="HOVH"/>
    <s v="VD"/>
    <s v="F526VDWB1046"/>
    <s v="Trouser"/>
    <x v="7"/>
    <x v="1"/>
    <x v="0"/>
    <x v="37"/>
  </r>
  <r>
    <n v="265"/>
    <s v="HOVH"/>
    <s v="VD"/>
    <s v="F526VDWB1047"/>
    <s v="Trouser"/>
    <x v="7"/>
    <x v="1"/>
    <x v="0"/>
    <x v="37"/>
  </r>
  <r>
    <n v="266"/>
    <s v="HOVH"/>
    <s v="VD"/>
    <s v="F526VDWB1048"/>
    <s v="Trouser"/>
    <x v="7"/>
    <x v="1"/>
    <x v="0"/>
    <x v="37"/>
  </r>
  <r>
    <n v="267"/>
    <s v="HOVH"/>
    <s v="VD"/>
    <s v="F526VDWB1049"/>
    <s v="Trouser"/>
    <x v="7"/>
    <x v="1"/>
    <x v="0"/>
    <x v="38"/>
  </r>
  <r>
    <n v="268"/>
    <s v="HOVH"/>
    <s v="VD"/>
    <s v="F526VDWB1050"/>
    <s v="Trouser"/>
    <x v="7"/>
    <x v="1"/>
    <x v="0"/>
    <x v="38"/>
  </r>
  <r>
    <n v="269"/>
    <s v="HOVH"/>
    <s v="VD"/>
    <s v="F526VDWB1051"/>
    <s v="Trouser"/>
    <x v="7"/>
    <x v="1"/>
    <x v="0"/>
    <x v="38"/>
  </r>
  <r>
    <n v="270"/>
    <s v="HOVH"/>
    <s v="VD"/>
    <s v="F526VDWB1052"/>
    <s v="Trouser"/>
    <x v="7"/>
    <x v="1"/>
    <x v="0"/>
    <x v="38"/>
  </r>
  <r>
    <n v="271"/>
    <s v="HOVH"/>
    <s v="VD"/>
    <s v="F526VDWB1053"/>
    <s v="Trouser"/>
    <x v="7"/>
    <x v="1"/>
    <x v="0"/>
    <x v="38"/>
  </r>
  <r>
    <n v="272"/>
    <s v="HOVH"/>
    <s v="VD"/>
    <s v="F526VDBZ1071"/>
    <s v="Blazer"/>
    <x v="7"/>
    <x v="1"/>
    <x v="0"/>
    <x v="39"/>
  </r>
  <r>
    <n v="273"/>
    <s v="HOVH"/>
    <s v="VD"/>
    <s v="F526VDBZ1072"/>
    <s v="Blazer"/>
    <x v="7"/>
    <x v="1"/>
    <x v="0"/>
    <x v="39"/>
  </r>
  <r>
    <n v="274"/>
    <s v="HOVH"/>
    <s v="VD"/>
    <s v="F526VDBZ1073"/>
    <s v="Blazer"/>
    <x v="7"/>
    <x v="1"/>
    <x v="0"/>
    <x v="39"/>
  </r>
  <r>
    <n v="275"/>
    <s v="HOVH"/>
    <s v="VD"/>
    <s v="F526VDBZ1074"/>
    <s v="Blazer"/>
    <x v="7"/>
    <x v="1"/>
    <x v="0"/>
    <x v="39"/>
  </r>
  <r>
    <n v="276"/>
    <s v="HOVH"/>
    <s v="VD"/>
    <s v="F526VDBZ1075"/>
    <s v="Blazer"/>
    <x v="7"/>
    <x v="1"/>
    <x v="0"/>
    <x v="39"/>
  </r>
  <r>
    <n v="277"/>
    <s v="HOVH"/>
    <s v="VD"/>
    <s v="F526VDBZ1102"/>
    <s v="Blazer"/>
    <x v="7"/>
    <x v="1"/>
    <x v="0"/>
    <x v="40"/>
  </r>
  <r>
    <n v="278"/>
    <s v="HOVH"/>
    <s v="VD"/>
    <s v="F526VDBZ1103"/>
    <s v="Blazer"/>
    <x v="7"/>
    <x v="1"/>
    <x v="0"/>
    <x v="40"/>
  </r>
  <r>
    <n v="279"/>
    <s v="HOVH"/>
    <s v="VD"/>
    <s v="F526VDBZ1104"/>
    <s v="Blazer"/>
    <x v="7"/>
    <x v="1"/>
    <x v="0"/>
    <x v="40"/>
  </r>
  <r>
    <n v="280"/>
    <s v="HOVH"/>
    <s v="VD"/>
    <s v="F526VDBZ1107"/>
    <s v="Blazer"/>
    <x v="7"/>
    <x v="1"/>
    <x v="30"/>
    <x v="41"/>
  </r>
  <r>
    <n v="281"/>
    <s v="HOVH"/>
    <s v="VD"/>
    <s v="F526VDBZ1108"/>
    <s v="Blazer"/>
    <x v="7"/>
    <x v="1"/>
    <x v="30"/>
    <x v="41"/>
  </r>
  <r>
    <n v="282"/>
    <s v="HOVH"/>
    <s v="VD"/>
    <s v="F526VDBZ1109"/>
    <s v="Blazer"/>
    <x v="7"/>
    <x v="1"/>
    <x v="30"/>
    <x v="41"/>
  </r>
  <r>
    <n v="283"/>
    <s v="HOVH"/>
    <s v="VD"/>
    <s v="F526VDBZ1110"/>
    <s v="Blazer"/>
    <x v="7"/>
    <x v="1"/>
    <x v="30"/>
    <x v="41"/>
  </r>
  <r>
    <n v="284"/>
    <s v="HOVH"/>
    <s v="VD"/>
    <s v="F526VDWB1795"/>
    <s v="Trouser"/>
    <x v="7"/>
    <x v="1"/>
    <x v="31"/>
    <x v="42"/>
  </r>
  <r>
    <n v="285"/>
    <s v="HOVH"/>
    <s v="VD"/>
    <s v="F526VDWB1796"/>
    <s v="Trouser"/>
    <x v="7"/>
    <x v="1"/>
    <x v="31"/>
    <x v="42"/>
  </r>
  <r>
    <n v="286"/>
    <s v="HOVH"/>
    <s v="VD"/>
    <s v="F526VDWB1797"/>
    <s v="Trouser"/>
    <x v="7"/>
    <x v="1"/>
    <x v="31"/>
    <x v="42"/>
  </r>
  <r>
    <n v="287"/>
    <s v="HOVH"/>
    <s v="VD"/>
    <s v="F526VDWB1798"/>
    <s v="Trouser"/>
    <x v="7"/>
    <x v="1"/>
    <x v="31"/>
    <x v="42"/>
  </r>
  <r>
    <n v="288"/>
    <s v="HOVH"/>
    <s v="VD"/>
    <s v="F526VDWB1799"/>
    <s v="Trouser"/>
    <x v="7"/>
    <x v="1"/>
    <x v="31"/>
    <x v="42"/>
  </r>
  <r>
    <n v="289"/>
    <s v="HOVH"/>
    <s v="VD"/>
    <s v="F526VDWB1800"/>
    <s v="Trouser"/>
    <x v="7"/>
    <x v="1"/>
    <x v="31"/>
    <x v="42"/>
  </r>
  <r>
    <n v="290"/>
    <s v="HOVH"/>
    <s v="VD"/>
    <s v="F526VDBZ113"/>
    <s v="Blazer"/>
    <x v="7"/>
    <x v="1"/>
    <x v="32"/>
    <x v="43"/>
  </r>
  <r>
    <n v="291"/>
    <s v="HOVH"/>
    <s v="VD"/>
    <s v="F526VDBZ114"/>
    <s v="Blazer"/>
    <x v="7"/>
    <x v="1"/>
    <x v="32"/>
    <x v="43"/>
  </r>
  <r>
    <n v="292"/>
    <s v="HOVH"/>
    <s v="VD"/>
    <s v="F526VDBZ1371"/>
    <s v="Blazer"/>
    <x v="7"/>
    <x v="1"/>
    <x v="33"/>
    <x v="43"/>
  </r>
  <r>
    <n v="293"/>
    <s v="HOVH"/>
    <s v="VS"/>
    <s v="F526VSBZ1451"/>
    <s v="Blazer"/>
    <x v="7"/>
    <x v="1"/>
    <x v="31"/>
    <x v="44"/>
  </r>
  <r>
    <n v="294"/>
    <s v="HOVH"/>
    <s v="VS"/>
    <s v="F526VSBZ1452"/>
    <s v="Blazer"/>
    <x v="7"/>
    <x v="1"/>
    <x v="31"/>
    <x v="44"/>
  </r>
  <r>
    <n v="295"/>
    <s v="HOVH"/>
    <s v="VS"/>
    <s v="F526VSBZ1453"/>
    <s v="Blazer"/>
    <x v="7"/>
    <x v="1"/>
    <x v="31"/>
    <x v="44"/>
  </r>
  <r>
    <n v="296"/>
    <s v="HOVH"/>
    <s v="VH"/>
    <s v="F526VHWB1144"/>
    <s v="Trouser"/>
    <x v="7"/>
    <x v="1"/>
    <x v="34"/>
    <x v="45"/>
  </r>
  <r>
    <n v="297"/>
    <s v="HOVH"/>
    <s v="VH"/>
    <s v="F526VHWB1145"/>
    <s v="Trouser"/>
    <x v="7"/>
    <x v="1"/>
    <x v="34"/>
    <x v="45"/>
  </r>
  <r>
    <n v="298"/>
    <s v="HOVH"/>
    <s v="VH"/>
    <s v="F526VHWB1146"/>
    <s v="Trouser"/>
    <x v="7"/>
    <x v="1"/>
    <x v="34"/>
    <x v="45"/>
  </r>
  <r>
    <n v="299"/>
    <s v="HOVH"/>
    <s v="VH"/>
    <s v="F526VHSU2193"/>
    <s v="SNB"/>
    <x v="7"/>
    <x v="1"/>
    <x v="35"/>
    <x v="46"/>
  </r>
  <r>
    <n v="300"/>
    <s v="HOVH"/>
    <s v="VH"/>
    <s v="F526VHSU2194"/>
    <s v="SNB"/>
    <x v="7"/>
    <x v="1"/>
    <x v="35"/>
    <x v="46"/>
  </r>
  <r>
    <n v="301"/>
    <s v="HOVH"/>
    <s v="VH"/>
    <s v="F526VHSU2195"/>
    <s v="SNB"/>
    <x v="7"/>
    <x v="1"/>
    <x v="35"/>
    <x v="46"/>
  </r>
  <r>
    <n v="302"/>
    <s v="HOVH"/>
    <s v="VH"/>
    <s v="F526VHSU2226"/>
    <s v="SNB"/>
    <x v="7"/>
    <x v="1"/>
    <x v="36"/>
    <x v="47"/>
  </r>
  <r>
    <n v="303"/>
    <s v="HOVH"/>
    <s v="VH"/>
    <s v="F526VHSU2227"/>
    <s v="SNB"/>
    <x v="7"/>
    <x v="1"/>
    <x v="36"/>
    <x v="47"/>
  </r>
  <r>
    <n v="304"/>
    <s v="HOVH"/>
    <s v="VH"/>
    <s v="F526VHSU2228"/>
    <s v="SNB"/>
    <x v="7"/>
    <x v="1"/>
    <x v="37"/>
    <x v="47"/>
  </r>
  <r>
    <n v="305"/>
    <s v="HOVH"/>
    <s v="VH"/>
    <s v="F526VHSU4484"/>
    <s v="SNB"/>
    <x v="7"/>
    <x v="1"/>
    <x v="38"/>
    <x v="48"/>
  </r>
  <r>
    <n v="306"/>
    <s v="HOVH"/>
    <s v="VH"/>
    <s v="F526VHSU4502"/>
    <s v="SNB"/>
    <x v="7"/>
    <x v="1"/>
    <x v="39"/>
    <x v="49"/>
  </r>
  <r>
    <n v="307"/>
    <s v="HOVH"/>
    <s v="VH"/>
    <s v="F526VHSU4503"/>
    <s v="SNB"/>
    <x v="7"/>
    <x v="1"/>
    <x v="39"/>
    <x v="49"/>
  </r>
  <r>
    <n v="308"/>
    <s v="HOVH"/>
    <s v="VH"/>
    <s v="F526VHSU4504"/>
    <s v="SNB"/>
    <x v="7"/>
    <x v="1"/>
    <x v="39"/>
    <x v="49"/>
  </r>
  <r>
    <n v="309"/>
    <s v="HOVH"/>
    <s v="VH"/>
    <s v="F526VHSU4534"/>
    <s v="SNB"/>
    <x v="7"/>
    <x v="1"/>
    <x v="40"/>
    <x v="50"/>
  </r>
  <r>
    <n v="310"/>
    <s v="HOVH"/>
    <s v="VH"/>
    <s v="F526VHSU4535"/>
    <s v="SNB"/>
    <x v="7"/>
    <x v="1"/>
    <x v="40"/>
    <x v="50"/>
  </r>
  <r>
    <n v="311"/>
    <s v="HOVH"/>
    <s v="VH"/>
    <s v="F526VHSU4538"/>
    <s v="SNB"/>
    <x v="7"/>
    <x v="1"/>
    <x v="40"/>
    <x v="50"/>
  </r>
  <r>
    <n v="312"/>
    <s v="HOVH"/>
    <s v="VD"/>
    <s v="F526VDWB1041"/>
    <s v="Trouser"/>
    <x v="8"/>
    <x v="0"/>
    <x v="0"/>
    <x v="51"/>
  </r>
  <r>
    <n v="313"/>
    <s v="HOVH"/>
    <s v="VD"/>
    <s v="F526VDWB1042"/>
    <s v="Trouser"/>
    <x v="8"/>
    <x v="0"/>
    <x v="0"/>
    <x v="51"/>
  </r>
  <r>
    <n v="314"/>
    <s v="HOVH"/>
    <s v="VD"/>
    <s v="F526VDWB1043"/>
    <s v="Trouser"/>
    <x v="8"/>
    <x v="0"/>
    <x v="0"/>
    <x v="51"/>
  </r>
  <r>
    <n v="315"/>
    <s v="HOVH"/>
    <s v="VD"/>
    <s v="F526VDWB1044"/>
    <s v="Trouser"/>
    <x v="8"/>
    <x v="0"/>
    <x v="0"/>
    <x v="51"/>
  </r>
  <r>
    <n v="316"/>
    <s v="HOVH"/>
    <s v="VD"/>
    <s v="F526VDWB1789"/>
    <s v="Trouser"/>
    <x v="9"/>
    <x v="0"/>
    <x v="41"/>
    <x v="52"/>
  </r>
  <r>
    <n v="317"/>
    <s v="HOVH"/>
    <s v="VD"/>
    <s v="F526VDWB1790"/>
    <s v="Trouser"/>
    <x v="9"/>
    <x v="0"/>
    <x v="41"/>
    <x v="52"/>
  </r>
  <r>
    <n v="318"/>
    <s v="HOVH"/>
    <s v="VD"/>
    <s v="F526VDWB1791"/>
    <s v="Trouser"/>
    <x v="9"/>
    <x v="0"/>
    <x v="41"/>
    <x v="52"/>
  </r>
  <r>
    <n v="319"/>
    <s v="HOVH"/>
    <s v="VD"/>
    <s v="F526VDWB1792"/>
    <s v="Trouser"/>
    <x v="9"/>
    <x v="0"/>
    <x v="41"/>
    <x v="52"/>
  </r>
  <r>
    <n v="320"/>
    <s v="HOVH"/>
    <s v="VD"/>
    <s v="F526VDWB1793"/>
    <s v="Trouser"/>
    <x v="9"/>
    <x v="0"/>
    <x v="41"/>
    <x v="52"/>
  </r>
  <r>
    <n v="321"/>
    <s v="HOVH"/>
    <s v="VD"/>
    <s v="F526VDWB1794"/>
    <s v="Trouser"/>
    <x v="9"/>
    <x v="0"/>
    <x v="41"/>
    <x v="52"/>
  </r>
  <r>
    <n v="322"/>
    <s v="HOVH"/>
    <s v="VH"/>
    <s v="F526VHSU2169"/>
    <s v="SNB"/>
    <x v="9"/>
    <x v="0"/>
    <x v="42"/>
    <x v="53"/>
  </r>
  <r>
    <n v="323"/>
    <s v="HOVH"/>
    <s v="VD"/>
    <s v="F526VDWB2551"/>
    <s v="Trouser"/>
    <x v="9"/>
    <x v="0"/>
    <x v="43"/>
    <x v="54"/>
  </r>
  <r>
    <n v="324"/>
    <s v="HOVH"/>
    <s v="VD"/>
    <s v="F526VDWB2552"/>
    <s v="Trouser"/>
    <x v="9"/>
    <x v="0"/>
    <x v="43"/>
    <x v="54"/>
  </r>
  <r>
    <n v="325"/>
    <s v="HOVH"/>
    <s v="VD"/>
    <s v="F526VDWB2553"/>
    <s v="Trouser"/>
    <x v="9"/>
    <x v="0"/>
    <x v="43"/>
    <x v="54"/>
  </r>
  <r>
    <n v="326"/>
    <s v="HOVH"/>
    <s v="VD"/>
    <s v="F526VDWB2554"/>
    <s v="Trouser"/>
    <x v="9"/>
    <x v="0"/>
    <x v="43"/>
    <x v="54"/>
  </r>
  <r>
    <n v="327"/>
    <s v="HOVH"/>
    <s v="VS"/>
    <s v="F526VSWB0792"/>
    <s v="Trouser"/>
    <x v="10"/>
    <x v="1"/>
    <x v="44"/>
    <x v="55"/>
  </r>
  <r>
    <n v="328"/>
    <s v="HOVH"/>
    <s v="VS"/>
    <s v="F526VSWB0793"/>
    <s v="Trouser"/>
    <x v="10"/>
    <x v="1"/>
    <x v="44"/>
    <x v="55"/>
  </r>
  <r>
    <n v="329"/>
    <s v="HOVH"/>
    <s v="VS"/>
    <s v="F526VSWB0794"/>
    <s v="Trouser"/>
    <x v="10"/>
    <x v="1"/>
    <x v="44"/>
    <x v="55"/>
  </r>
  <r>
    <n v="330"/>
    <s v="HOVH"/>
    <s v="VS"/>
    <s v="F526VSWB0797"/>
    <s v="Trouser"/>
    <x v="10"/>
    <x v="1"/>
    <x v="6"/>
    <x v="56"/>
  </r>
  <r>
    <n v="331"/>
    <s v="HOVH"/>
    <s v="VS"/>
    <s v="F526VSWB0798"/>
    <s v="Trouser"/>
    <x v="10"/>
    <x v="1"/>
    <x v="6"/>
    <x v="56"/>
  </r>
  <r>
    <n v="332"/>
    <s v="HOVH"/>
    <s v="VD"/>
    <s v="F526VDWB0992"/>
    <s v="Trouser"/>
    <x v="10"/>
    <x v="1"/>
    <x v="45"/>
    <x v="57"/>
  </r>
  <r>
    <n v="333"/>
    <s v="HOVH"/>
    <s v="VD"/>
    <s v="F526VDWB0993"/>
    <s v="Trouser"/>
    <x v="10"/>
    <x v="1"/>
    <x v="45"/>
    <x v="57"/>
  </r>
  <r>
    <n v="334"/>
    <s v="HOVH"/>
    <s v="VD"/>
    <s v="F526VDWB0994"/>
    <s v="Trouser"/>
    <x v="10"/>
    <x v="1"/>
    <x v="45"/>
    <x v="57"/>
  </r>
  <r>
    <n v="335"/>
    <s v="HOVH"/>
    <s v="VD"/>
    <s v="F526VDWB0995"/>
    <s v="Trouser"/>
    <x v="10"/>
    <x v="1"/>
    <x v="45"/>
    <x v="57"/>
  </r>
  <r>
    <n v="336"/>
    <s v="HOVH"/>
    <s v="VD"/>
    <s v="F526VDWB0996"/>
    <s v="Trouser"/>
    <x v="10"/>
    <x v="1"/>
    <x v="45"/>
    <x v="57"/>
  </r>
  <r>
    <n v="337"/>
    <s v="HOVH"/>
    <s v="VD"/>
    <s v="F526VDWB0997"/>
    <s v="Trouser"/>
    <x v="10"/>
    <x v="1"/>
    <x v="45"/>
    <x v="57"/>
  </r>
  <r>
    <n v="338"/>
    <s v="HOVH"/>
    <s v="VX"/>
    <s v="F526VXWB3749"/>
    <s v="Trouser"/>
    <x v="10"/>
    <x v="1"/>
    <x v="6"/>
    <x v="58"/>
  </r>
  <r>
    <n v="339"/>
    <s v="HOVH"/>
    <s v="VX"/>
    <s v="F526VXWB3750"/>
    <s v="Trouser"/>
    <x v="10"/>
    <x v="1"/>
    <x v="6"/>
    <x v="59"/>
  </r>
  <r>
    <n v="340"/>
    <s v="HOVH"/>
    <s v="VX"/>
    <s v="F526VXWB3751"/>
    <s v="Trouser"/>
    <x v="10"/>
    <x v="1"/>
    <x v="6"/>
    <x v="60"/>
  </r>
  <r>
    <n v="341"/>
    <s v="HOVH"/>
    <s v="VH"/>
    <s v="F526VHSU4612"/>
    <s v="SNB"/>
    <x v="11"/>
    <x v="1"/>
    <x v="46"/>
    <x v="61"/>
  </r>
  <r>
    <n v="342"/>
    <s v="HOVH"/>
    <s v="VH"/>
    <s v="F526VHSU4613"/>
    <s v="SNB"/>
    <x v="11"/>
    <x v="1"/>
    <x v="46"/>
    <x v="61"/>
  </r>
  <r>
    <n v="343"/>
    <s v="HOVH"/>
    <s v="VH"/>
    <s v="F526VHSU4476"/>
    <s v="SNB"/>
    <x v="11"/>
    <x v="1"/>
    <x v="47"/>
    <x v="62"/>
  </r>
  <r>
    <n v="344"/>
    <s v="HOVH"/>
    <s v="VH"/>
    <s v="F526VHSU4478"/>
    <s v="SNB"/>
    <x v="11"/>
    <x v="1"/>
    <x v="47"/>
    <x v="62"/>
  </r>
  <r>
    <n v="345"/>
    <s v="HOVH"/>
    <s v="VH"/>
    <s v="F526VHSU4505"/>
    <s v="SNB"/>
    <x v="11"/>
    <x v="1"/>
    <x v="48"/>
    <x v="63"/>
  </r>
  <r>
    <n v="346"/>
    <s v="HOVH"/>
    <s v="VH"/>
    <s v="F526VHSU4506"/>
    <s v="SNB"/>
    <x v="11"/>
    <x v="1"/>
    <x v="48"/>
    <x v="63"/>
  </r>
  <r>
    <n v="347"/>
    <s v="HOVH"/>
    <s v="VH"/>
    <s v="F526VHSU4517"/>
    <s v="SNB"/>
    <x v="11"/>
    <x v="1"/>
    <x v="48"/>
    <x v="63"/>
  </r>
  <r>
    <n v="348"/>
    <s v="HOVH"/>
    <s v="VH"/>
    <s v="F526VHSU4518"/>
    <s v="SNB"/>
    <x v="11"/>
    <x v="1"/>
    <x v="48"/>
    <x v="63"/>
  </r>
  <r>
    <n v="349"/>
    <s v="HOVH"/>
    <s v="VH"/>
    <s v="F526VHSU4522"/>
    <s v="SNB"/>
    <x v="11"/>
    <x v="1"/>
    <x v="48"/>
    <x v="63"/>
  </r>
  <r>
    <n v="350"/>
    <s v="HOVH"/>
    <s v="VH"/>
    <s v="F526VHSU4523"/>
    <s v="SNB"/>
    <x v="11"/>
    <x v="1"/>
    <x v="48"/>
    <x v="63"/>
  </r>
  <r>
    <n v="351"/>
    <s v="HOVH"/>
    <s v="VH"/>
    <s v="F526VHSU4524"/>
    <s v="SNB"/>
    <x v="11"/>
    <x v="1"/>
    <x v="48"/>
    <x v="63"/>
  </r>
  <r>
    <n v="352"/>
    <s v="HOVH"/>
    <s v="VH"/>
    <s v="F526VHWB1978"/>
    <s v="Trouser"/>
    <x v="11"/>
    <x v="1"/>
    <x v="48"/>
    <x v="63"/>
  </r>
  <r>
    <n v="353"/>
    <s v="HOVH"/>
    <s v="VH"/>
    <s v="F526VHWB0922"/>
    <s v="Trouser"/>
    <x v="11"/>
    <x v="1"/>
    <x v="49"/>
    <x v="64"/>
  </r>
  <r>
    <n v="354"/>
    <s v="HOVH"/>
    <s v="VH"/>
    <s v="F526VHWB0923"/>
    <s v="Trouser"/>
    <x v="11"/>
    <x v="1"/>
    <x v="50"/>
    <x v="65"/>
  </r>
  <r>
    <n v="355"/>
    <s v="HOVH"/>
    <s v="VH"/>
    <s v="F526VHWB0924"/>
    <s v="Trouser"/>
    <x v="11"/>
    <x v="1"/>
    <x v="20"/>
    <x v="66"/>
  </r>
  <r>
    <n v="356"/>
    <s v="HOVH"/>
    <s v="VH"/>
    <s v="F526VHWB0925"/>
    <s v="Trouser"/>
    <x v="11"/>
    <x v="1"/>
    <x v="50"/>
    <x v="65"/>
  </r>
  <r>
    <n v="357"/>
    <s v="HOVH"/>
    <s v="VH"/>
    <s v="F526VHWB0926"/>
    <s v="Trouser"/>
    <x v="11"/>
    <x v="1"/>
    <x v="50"/>
    <x v="65"/>
  </r>
  <r>
    <n v="358"/>
    <s v="HOVH"/>
    <s v="VD"/>
    <s v="F526VDWB0978"/>
    <s v="Trouser"/>
    <x v="11"/>
    <x v="1"/>
    <x v="20"/>
    <x v="66"/>
  </r>
  <r>
    <n v="359"/>
    <s v="HOVH"/>
    <s v="VD"/>
    <s v="F526VDWB0981"/>
    <s v="Trouser"/>
    <x v="11"/>
    <x v="1"/>
    <x v="20"/>
    <x v="66"/>
  </r>
  <r>
    <n v="360"/>
    <s v="HOVH"/>
    <s v="VD"/>
    <s v="F526VDWB0998"/>
    <s v="Trouser"/>
    <x v="11"/>
    <x v="1"/>
    <x v="51"/>
    <x v="67"/>
  </r>
  <r>
    <n v="361"/>
    <s v="HOVH"/>
    <s v="VD"/>
    <s v="F526VDWB0999"/>
    <s v="Trouser"/>
    <x v="11"/>
    <x v="1"/>
    <x v="51"/>
    <x v="67"/>
  </r>
  <r>
    <n v="362"/>
    <s v="HOVH"/>
    <s v="VD"/>
    <s v="F526VDWB1000"/>
    <s v="Trouser"/>
    <x v="11"/>
    <x v="1"/>
    <x v="51"/>
    <x v="67"/>
  </r>
  <r>
    <n v="363"/>
    <s v="HOVH"/>
    <s v="VD"/>
    <s v="F526VDWB1001"/>
    <s v="Trouser"/>
    <x v="11"/>
    <x v="1"/>
    <x v="51"/>
    <x v="67"/>
  </r>
  <r>
    <n v="364"/>
    <s v="HOVH"/>
    <s v="VD"/>
    <s v="F526VDWB1002"/>
    <s v="Trouser"/>
    <x v="11"/>
    <x v="1"/>
    <x v="51"/>
    <x v="67"/>
  </r>
  <r>
    <n v="365"/>
    <s v="HOVH"/>
    <s v="VD"/>
    <s v="F526VDWB1035"/>
    <s v="Trouser"/>
    <x v="11"/>
    <x v="1"/>
    <x v="50"/>
    <x v="65"/>
  </r>
  <r>
    <n v="366"/>
    <s v="HOVH"/>
    <s v="VD"/>
    <s v="F526VDWB1037"/>
    <s v="Trouser"/>
    <x v="11"/>
    <x v="1"/>
    <x v="50"/>
    <x v="65"/>
  </r>
  <r>
    <n v="367"/>
    <s v="HOVH"/>
    <s v="VH"/>
    <s v="F526VHWB1972"/>
    <s v="Trouser"/>
    <x v="11"/>
    <x v="1"/>
    <x v="48"/>
    <x v="63"/>
  </r>
  <r>
    <n v="368"/>
    <s v="HOVH"/>
    <s v="VH"/>
    <s v="F526VHWB1973"/>
    <s v="Trouser"/>
    <x v="11"/>
    <x v="1"/>
    <x v="48"/>
    <x v="63"/>
  </r>
  <r>
    <n v="369"/>
    <s v="HOVH"/>
    <s v="VH"/>
    <s v="F526VHWB1974"/>
    <s v="Trouser"/>
    <x v="11"/>
    <x v="1"/>
    <x v="48"/>
    <x v="63"/>
  </r>
  <r>
    <n v="370"/>
    <s v="HOVH"/>
    <s v="VH"/>
    <s v="F526VHWB1975"/>
    <s v="Trouser"/>
    <x v="11"/>
    <x v="1"/>
    <x v="48"/>
    <x v="63"/>
  </r>
  <r>
    <n v="371"/>
    <s v="HOVH"/>
    <s v="VH"/>
    <s v="F526VHWB1976"/>
    <s v="Trouser"/>
    <x v="11"/>
    <x v="1"/>
    <x v="48"/>
    <x v="63"/>
  </r>
  <r>
    <n v="372"/>
    <s v="HOVH"/>
    <s v="VH"/>
    <s v="F526VHWB1977"/>
    <s v="Trouser"/>
    <x v="11"/>
    <x v="1"/>
    <x v="48"/>
    <x v="63"/>
  </r>
  <r>
    <n v="373"/>
    <s v="HOVH"/>
    <s v="VH"/>
    <s v="F526VHWB1979"/>
    <s v="Trouser"/>
    <x v="11"/>
    <x v="1"/>
    <x v="48"/>
    <x v="63"/>
  </r>
  <r>
    <n v="374"/>
    <s v="HOVH"/>
    <s v="VH"/>
    <s v="F526VHWB1980"/>
    <s v="Trouser"/>
    <x v="11"/>
    <x v="1"/>
    <x v="48"/>
    <x v="63"/>
  </r>
  <r>
    <n v="375"/>
    <s v="HOVH"/>
    <s v="VD"/>
    <s v="F526VDSU1884"/>
    <s v="SNB"/>
    <x v="11"/>
    <x v="1"/>
    <x v="52"/>
    <x v="68"/>
  </r>
  <r>
    <n v="376"/>
    <s v="HOVH"/>
    <s v="VD"/>
    <s v="F526VDSU1885"/>
    <s v="SNB"/>
    <x v="11"/>
    <x v="1"/>
    <x v="52"/>
    <x v="68"/>
  </r>
  <r>
    <n v="377"/>
    <s v="HOVH"/>
    <s v="VD"/>
    <s v="F526VDSU1886"/>
    <s v="SNB"/>
    <x v="11"/>
    <x v="1"/>
    <x v="52"/>
    <x v="68"/>
  </r>
  <r>
    <n v="378"/>
    <s v="HOVH"/>
    <s v="VH"/>
    <s v="F526VHSU4507"/>
    <s v="SNB"/>
    <x v="11"/>
    <x v="1"/>
    <x v="48"/>
    <x v="63"/>
  </r>
  <r>
    <n v="379"/>
    <s v="HOVH"/>
    <s v="VH"/>
    <s v="F526VHSU4508"/>
    <s v="SNB"/>
    <x v="11"/>
    <x v="1"/>
    <x v="48"/>
    <x v="63"/>
  </r>
  <r>
    <n v="380"/>
    <s v="HOVH"/>
    <s v="VD"/>
    <s v="F526VDWB0976"/>
    <s v="Trouser"/>
    <x v="11"/>
    <x v="1"/>
    <x v="20"/>
    <x v="66"/>
  </r>
  <r>
    <n v="381"/>
    <s v="HOVH"/>
    <s v="VD"/>
    <s v="F526VDWB0977"/>
    <s v="Trouser"/>
    <x v="11"/>
    <x v="1"/>
    <x v="20"/>
    <x v="66"/>
  </r>
  <r>
    <n v="382"/>
    <s v="HOVH"/>
    <s v="VD"/>
    <s v="F526VDWB1036"/>
    <s v="Trouser"/>
    <x v="11"/>
    <x v="1"/>
    <x v="50"/>
    <x v="65"/>
  </r>
  <r>
    <n v="383"/>
    <s v="HOVH"/>
    <s v="VS"/>
    <s v="F526VSWB0799"/>
    <s v="Trouser"/>
    <x v="12"/>
    <x v="0"/>
    <x v="53"/>
    <x v="69"/>
  </r>
  <r>
    <n v="384"/>
    <s v="HOVH"/>
    <s v="VS"/>
    <s v="F526VSWB0800"/>
    <s v="Trouser"/>
    <x v="12"/>
    <x v="0"/>
    <x v="53"/>
    <x v="69"/>
  </r>
  <r>
    <n v="385"/>
    <s v="HOVH"/>
    <s v="VS"/>
    <s v="F526VSWB0801"/>
    <s v="Trouser"/>
    <x v="12"/>
    <x v="0"/>
    <x v="53"/>
    <x v="69"/>
  </r>
  <r>
    <n v="386"/>
    <s v="HOVH"/>
    <s v="VS"/>
    <s v="F526VSWB0814"/>
    <s v="Trouser"/>
    <x v="12"/>
    <x v="0"/>
    <x v="53"/>
    <x v="69"/>
  </r>
  <r>
    <n v="387"/>
    <s v="HOVH"/>
    <s v="VS"/>
    <s v="F526VSWB0815"/>
    <s v="Trouser"/>
    <x v="12"/>
    <x v="0"/>
    <x v="53"/>
    <x v="69"/>
  </r>
  <r>
    <n v="388"/>
    <s v="HOVH"/>
    <s v="VS"/>
    <s v="F526VSWB0816"/>
    <s v="Trouser"/>
    <x v="12"/>
    <x v="0"/>
    <x v="53"/>
    <x v="69"/>
  </r>
  <r>
    <n v="389"/>
    <s v="HOVH"/>
    <s v="VS"/>
    <s v="F526VSWB0817"/>
    <s v="Trouser"/>
    <x v="12"/>
    <x v="0"/>
    <x v="53"/>
    <x v="69"/>
  </r>
  <r>
    <n v="390"/>
    <s v="HOVH"/>
    <s v="VS"/>
    <s v="F526VSWB0818"/>
    <s v="Trouser"/>
    <x v="12"/>
    <x v="0"/>
    <x v="53"/>
    <x v="69"/>
  </r>
  <r>
    <n v="391"/>
    <s v="HOVH"/>
    <s v="VS"/>
    <s v="F526VSWB0831"/>
    <s v="Trouser"/>
    <x v="13"/>
    <x v="0"/>
    <x v="54"/>
    <x v="70"/>
  </r>
  <r>
    <n v="392"/>
    <s v="HOVH"/>
    <s v="VS"/>
    <s v="F526VSWB0832"/>
    <s v="Trouser"/>
    <x v="13"/>
    <x v="0"/>
    <x v="54"/>
    <x v="70"/>
  </r>
  <r>
    <n v="393"/>
    <s v="HOVH"/>
    <s v="VS"/>
    <s v="F526VSWB0833"/>
    <s v="Trouser"/>
    <x v="13"/>
    <x v="0"/>
    <x v="54"/>
    <x v="70"/>
  </r>
  <r>
    <n v="394"/>
    <s v="HOVH"/>
    <s v="VS"/>
    <s v="F526VSWB0834"/>
    <s v="Trouser"/>
    <x v="13"/>
    <x v="0"/>
    <x v="54"/>
    <x v="70"/>
  </r>
  <r>
    <n v="395"/>
    <s v="HOVH"/>
    <s v="VS"/>
    <s v="F526VSWB0835"/>
    <s v="Trouser"/>
    <x v="13"/>
    <x v="0"/>
    <x v="54"/>
    <x v="70"/>
  </r>
  <r>
    <n v="396"/>
    <s v="HOVH"/>
    <s v="VS"/>
    <s v="F526VSWB0836"/>
    <s v="Trouser"/>
    <x v="13"/>
    <x v="0"/>
    <x v="54"/>
    <x v="70"/>
  </r>
  <r>
    <n v="397"/>
    <s v="HOVH"/>
    <s v="VS"/>
    <s v="F526VSWB0837"/>
    <s v="Trouser"/>
    <x v="14"/>
    <x v="0"/>
    <x v="55"/>
    <x v="71"/>
  </r>
  <r>
    <n v="398"/>
    <s v="HOVH"/>
    <s v="VS"/>
    <s v="F526VSWB0838"/>
    <s v="Trouser"/>
    <x v="14"/>
    <x v="0"/>
    <x v="55"/>
    <x v="71"/>
  </r>
  <r>
    <n v="399"/>
    <s v="HOVH"/>
    <s v="VS"/>
    <s v="F526VSWB0839"/>
    <s v="Trouser"/>
    <x v="14"/>
    <x v="0"/>
    <x v="55"/>
    <x v="71"/>
  </r>
  <r>
    <n v="400"/>
    <s v="HOVH"/>
    <s v="VS"/>
    <s v="F526VSWB0840"/>
    <s v="Trouser"/>
    <x v="14"/>
    <x v="0"/>
    <x v="55"/>
    <x v="71"/>
  </r>
  <r>
    <n v="401"/>
    <s v="HOVH"/>
    <s v="VS"/>
    <s v="F526VSWB0841"/>
    <s v="Trouser"/>
    <x v="14"/>
    <x v="0"/>
    <x v="55"/>
    <x v="71"/>
  </r>
  <r>
    <n v="402"/>
    <s v="HOVH"/>
    <s v="VS"/>
    <s v="F526VSWB0842"/>
    <s v="Trouser"/>
    <x v="14"/>
    <x v="0"/>
    <x v="55"/>
    <x v="71"/>
  </r>
  <r>
    <n v="403"/>
    <s v="HOVH"/>
    <s v="VS"/>
    <s v="F526VSWB0843"/>
    <s v="Trouser"/>
    <x v="14"/>
    <x v="0"/>
    <x v="55"/>
    <x v="71"/>
  </r>
  <r>
    <n v="404"/>
    <s v="HOVH"/>
    <s v="VS"/>
    <s v="F526VSWB0844"/>
    <s v="Trouser"/>
    <x v="14"/>
    <x v="0"/>
    <x v="55"/>
    <x v="71"/>
  </r>
  <r>
    <n v="405"/>
    <s v="HOVH"/>
    <s v="VH"/>
    <s v="F526VHWB0938"/>
    <s v="Trouser"/>
    <x v="15"/>
    <x v="0"/>
    <x v="56"/>
    <x v="72"/>
  </r>
  <r>
    <n v="406"/>
    <s v="HOVH"/>
    <s v="VH"/>
    <s v="F526VHWB0939"/>
    <s v="Trouser"/>
    <x v="15"/>
    <x v="0"/>
    <x v="56"/>
    <x v="72"/>
  </r>
  <r>
    <n v="407"/>
    <s v="HOVH"/>
    <s v="VH"/>
    <s v="F526VHWB0940"/>
    <s v="Trouser"/>
    <x v="15"/>
    <x v="0"/>
    <x v="56"/>
    <x v="72"/>
  </r>
  <r>
    <n v="408"/>
    <s v="HOVH"/>
    <s v="VH"/>
    <s v="F526VHWB0941"/>
    <s v="Trouser"/>
    <x v="15"/>
    <x v="0"/>
    <x v="56"/>
    <x v="72"/>
  </r>
  <r>
    <n v="409"/>
    <s v="HOVH"/>
    <s v="VH"/>
    <s v="F526VHWB0942"/>
    <s v="Trouser"/>
    <x v="15"/>
    <x v="0"/>
    <x v="56"/>
    <x v="72"/>
  </r>
  <r>
    <n v="410"/>
    <s v="HOVH"/>
    <s v="VH"/>
    <s v="F526VHWB0951"/>
    <s v="Trouser"/>
    <x v="16"/>
    <x v="0"/>
    <x v="57"/>
    <x v="73"/>
  </r>
  <r>
    <n v="411"/>
    <s v="HOVH"/>
    <s v="VH"/>
    <s v="F526VHWB0952"/>
    <s v="Trouser"/>
    <x v="16"/>
    <x v="0"/>
    <x v="57"/>
    <x v="73"/>
  </r>
  <r>
    <n v="412"/>
    <s v="HOVH"/>
    <s v="VH"/>
    <s v="F526VHWB0953"/>
    <s v="Trouser"/>
    <x v="16"/>
    <x v="0"/>
    <x v="57"/>
    <x v="73"/>
  </r>
  <r>
    <n v="413"/>
    <s v="HOVH"/>
    <s v="VH"/>
    <s v="F526VHWB0954"/>
    <s v="Trouser"/>
    <x v="16"/>
    <x v="0"/>
    <x v="57"/>
    <x v="73"/>
  </r>
  <r>
    <n v="414"/>
    <s v="HOVH"/>
    <s v="VH"/>
    <s v="F526VHWB0955"/>
    <s v="Trouser"/>
    <x v="16"/>
    <x v="0"/>
    <x v="57"/>
    <x v="73"/>
  </r>
  <r>
    <n v="415"/>
    <s v="HOVH"/>
    <s v="VH"/>
    <s v="F526VHWB0956"/>
    <s v="Trouser"/>
    <x v="16"/>
    <x v="0"/>
    <x v="57"/>
    <x v="73"/>
  </r>
  <r>
    <n v="416"/>
    <s v="HOVH"/>
    <s v="VH"/>
    <s v="F526VHWB0957"/>
    <s v="Trouser"/>
    <x v="17"/>
    <x v="0"/>
    <x v="58"/>
    <x v="74"/>
  </r>
  <r>
    <n v="417"/>
    <s v="HOVH"/>
    <s v="VH"/>
    <s v="F526VHWB0958"/>
    <s v="Trouser"/>
    <x v="17"/>
    <x v="0"/>
    <x v="58"/>
    <x v="74"/>
  </r>
  <r>
    <n v="418"/>
    <s v="HOVH"/>
    <s v="VH"/>
    <s v="F526VHWB0959"/>
    <s v="Trouser"/>
    <x v="17"/>
    <x v="0"/>
    <x v="58"/>
    <x v="74"/>
  </r>
  <r>
    <n v="419"/>
    <s v="HOVH"/>
    <s v="VH"/>
    <s v="F526VHWB0960"/>
    <s v="Trouser"/>
    <x v="17"/>
    <x v="0"/>
    <x v="58"/>
    <x v="74"/>
  </r>
  <r>
    <n v="420"/>
    <s v="HOVH"/>
    <s v="VH"/>
    <s v="F526VHWB0961"/>
    <s v="Trouser"/>
    <x v="17"/>
    <x v="0"/>
    <x v="58"/>
    <x v="74"/>
  </r>
  <r>
    <n v="421"/>
    <s v="HOVH"/>
    <s v="VH"/>
    <s v="F526VHWB1131"/>
    <s v="Trouser"/>
    <x v="17"/>
    <x v="0"/>
    <x v="59"/>
    <x v="75"/>
  </r>
  <r>
    <n v="422"/>
    <s v="HOVH"/>
    <s v="VH"/>
    <s v="F526VHWB1132"/>
    <s v="Trouser"/>
    <x v="17"/>
    <x v="0"/>
    <x v="59"/>
    <x v="75"/>
  </r>
  <r>
    <n v="423"/>
    <s v="HOVH"/>
    <s v="VH"/>
    <s v="F526VHWB1133"/>
    <s v="Trouser"/>
    <x v="17"/>
    <x v="0"/>
    <x v="59"/>
    <x v="75"/>
  </r>
  <r>
    <n v="424"/>
    <s v="HOVH"/>
    <s v="VH"/>
    <s v="F526VHWB1134"/>
    <s v="Trouser"/>
    <x v="18"/>
    <x v="0"/>
    <x v="0"/>
    <x v="76"/>
  </r>
  <r>
    <n v="425"/>
    <s v="HOVH"/>
    <s v="VH"/>
    <s v="F526VHWB1135"/>
    <s v="Trouser"/>
    <x v="18"/>
    <x v="0"/>
    <x v="0"/>
    <x v="76"/>
  </r>
  <r>
    <n v="426"/>
    <s v="HOVH"/>
    <s v="VH"/>
    <s v="F526VHWB1136"/>
    <s v="Trouser"/>
    <x v="18"/>
    <x v="0"/>
    <x v="0"/>
    <x v="76"/>
  </r>
  <r>
    <n v="427"/>
    <s v="HOVH"/>
    <s v="VH"/>
    <s v="F526VHWB1137"/>
    <s v="Trouser"/>
    <x v="18"/>
    <x v="0"/>
    <x v="0"/>
    <x v="76"/>
  </r>
  <r>
    <n v="428"/>
    <s v="HOVH"/>
    <s v="VH"/>
    <s v="F526VHWB1138"/>
    <s v="Trouser"/>
    <x v="17"/>
    <x v="0"/>
    <x v="60"/>
    <x v="77"/>
  </r>
  <r>
    <n v="429"/>
    <s v="HOVH"/>
    <s v="VH"/>
    <s v="F526VHWB1139"/>
    <s v="Trouser"/>
    <x v="17"/>
    <x v="0"/>
    <x v="60"/>
    <x v="77"/>
  </r>
  <r>
    <n v="430"/>
    <s v="HOVH"/>
    <s v="VH"/>
    <s v="F526VHWB1140"/>
    <s v="Trouser"/>
    <x v="17"/>
    <x v="0"/>
    <x v="60"/>
    <x v="77"/>
  </r>
  <r>
    <n v="431"/>
    <s v="HOVH"/>
    <s v="VH"/>
    <s v="F526VHWB1141"/>
    <s v="Trouser"/>
    <x v="17"/>
    <x v="0"/>
    <x v="61"/>
    <x v="78"/>
  </r>
  <r>
    <n v="432"/>
    <s v="HOVH"/>
    <s v="VH"/>
    <s v="F526VHWB1142"/>
    <s v="Trouser"/>
    <x v="17"/>
    <x v="0"/>
    <x v="61"/>
    <x v="78"/>
  </r>
  <r>
    <n v="433"/>
    <s v="HOVH"/>
    <s v="VH"/>
    <s v="F526VHWB1143"/>
    <s v="Trouser"/>
    <x v="17"/>
    <x v="0"/>
    <x v="61"/>
    <x v="78"/>
  </r>
  <r>
    <n v="434"/>
    <s v="HOVH"/>
    <s v="VH"/>
    <s v="F526VHWB1147"/>
    <s v="Trouser"/>
    <x v="17"/>
    <x v="0"/>
    <x v="62"/>
    <x v="79"/>
  </r>
  <r>
    <n v="435"/>
    <s v="HOVH"/>
    <s v="VH"/>
    <s v="F526VHWB1148"/>
    <s v="Trouser"/>
    <x v="17"/>
    <x v="0"/>
    <x v="62"/>
    <x v="79"/>
  </r>
  <r>
    <n v="436"/>
    <s v="HOVH"/>
    <s v="VH"/>
    <s v="F526VHWB1149"/>
    <s v="Trouser"/>
    <x v="17"/>
    <x v="0"/>
    <x v="62"/>
    <x v="79"/>
  </r>
  <r>
    <n v="437"/>
    <s v="HOVH"/>
    <s v="VH"/>
    <s v="F526VHWB1150"/>
    <s v="Trouser"/>
    <x v="17"/>
    <x v="0"/>
    <x v="61"/>
    <x v="78"/>
  </r>
  <r>
    <n v="438"/>
    <s v="HOVH"/>
    <s v="VH"/>
    <s v="F526VHWB1153"/>
    <s v="Trouser"/>
    <x v="14"/>
    <x v="0"/>
    <x v="63"/>
    <x v="80"/>
  </r>
  <r>
    <n v="439"/>
    <s v="HOVH"/>
    <s v="VH"/>
    <s v="F526VHWB1154"/>
    <s v="Trouser"/>
    <x v="14"/>
    <x v="0"/>
    <x v="64"/>
    <x v="78"/>
  </r>
  <r>
    <n v="440"/>
    <s v="HOVH"/>
    <s v="VH"/>
    <s v="F526VHWB1159"/>
    <s v="Trouser"/>
    <x v="13"/>
    <x v="0"/>
    <x v="65"/>
    <x v="81"/>
  </r>
  <r>
    <n v="441"/>
    <s v="HOVH"/>
    <s v="VH"/>
    <s v="F526VHWB1160"/>
    <s v="Trouser"/>
    <x v="13"/>
    <x v="0"/>
    <x v="65"/>
    <x v="81"/>
  </r>
  <r>
    <n v="442"/>
    <s v="HOVH"/>
    <s v="VH"/>
    <s v="F526VHWB1161"/>
    <s v="Trouser"/>
    <x v="13"/>
    <x v="0"/>
    <x v="65"/>
    <x v="81"/>
  </r>
  <r>
    <n v="443"/>
    <s v="HOVH"/>
    <s v="VH"/>
    <s v="F526VHWB1162"/>
    <s v="Trouser"/>
    <x v="13"/>
    <x v="0"/>
    <x v="65"/>
    <x v="81"/>
  </r>
  <r>
    <n v="444"/>
    <s v="HOVH"/>
    <s v="VH"/>
    <s v="F526VHWB1163"/>
    <s v="Trouser"/>
    <x v="13"/>
    <x v="0"/>
    <x v="65"/>
    <x v="81"/>
  </r>
  <r>
    <n v="445"/>
    <s v="HOVH"/>
    <s v="VH"/>
    <s v="F526VHWB1164"/>
    <s v="Trouser"/>
    <x v="13"/>
    <x v="0"/>
    <x v="65"/>
    <x v="81"/>
  </r>
  <r>
    <n v="446"/>
    <s v="HOVH"/>
    <s v="VS"/>
    <s v="F526VSBZ4899"/>
    <s v="Blazer"/>
    <x v="14"/>
    <x v="0"/>
    <x v="66"/>
    <x v="82"/>
  </r>
  <r>
    <n v="447"/>
    <s v="HOVH"/>
    <s v="VS"/>
    <s v="F526VSBZ4900"/>
    <s v="Blazer"/>
    <x v="14"/>
    <x v="0"/>
    <x v="66"/>
    <x v="82"/>
  </r>
  <r>
    <n v="448"/>
    <s v="HOVH"/>
    <s v="VS"/>
    <s v="F526VSBZ4901"/>
    <s v="Blazer"/>
    <x v="14"/>
    <x v="0"/>
    <x v="66"/>
    <x v="82"/>
  </r>
  <r>
    <n v="449"/>
    <s v="HOVH"/>
    <s v="VS"/>
    <s v="F526VSBZ4902"/>
    <s v="Blazer"/>
    <x v="14"/>
    <x v="0"/>
    <x v="66"/>
    <x v="82"/>
  </r>
  <r>
    <n v="450"/>
    <s v="HOVH"/>
    <s v="VS"/>
    <s v="F526VSBZ4903"/>
    <s v="Blazer"/>
    <x v="14"/>
    <x v="0"/>
    <x v="66"/>
    <x v="82"/>
  </r>
  <r>
    <n v="451"/>
    <s v="HOVH"/>
    <s v="VS"/>
    <s v="F526VSBZ4904"/>
    <s v="Blazer"/>
    <x v="14"/>
    <x v="0"/>
    <x v="67"/>
    <x v="83"/>
  </r>
  <r>
    <n v="452"/>
    <s v="HOVH"/>
    <s v="VS"/>
    <s v="F526VSBZ4905"/>
    <s v="Blazer"/>
    <x v="14"/>
    <x v="0"/>
    <x v="67"/>
    <x v="83"/>
  </r>
  <r>
    <n v="453"/>
    <s v="HOVH"/>
    <s v="VS"/>
    <s v="F526VSBZ4906"/>
    <s v="Blazer"/>
    <x v="14"/>
    <x v="0"/>
    <x v="67"/>
    <x v="83"/>
  </r>
  <r>
    <n v="454"/>
    <s v="HOVH"/>
    <s v="VS"/>
    <s v="F526VSBZ4907"/>
    <s v="Blazer"/>
    <x v="14"/>
    <x v="0"/>
    <x v="67"/>
    <x v="83"/>
  </r>
  <r>
    <n v="455"/>
    <s v="HOVH"/>
    <s v="VS"/>
    <s v="F526VSBZ4908"/>
    <s v="Blazer"/>
    <x v="14"/>
    <x v="0"/>
    <x v="67"/>
    <x v="83"/>
  </r>
  <r>
    <n v="456"/>
    <s v="HOVH"/>
    <s v="VD"/>
    <s v="F526VDWB1006"/>
    <s v="Trouser"/>
    <x v="14"/>
    <x v="0"/>
    <x v="68"/>
    <x v="84"/>
  </r>
  <r>
    <n v="457"/>
    <s v="HOVH"/>
    <s v="VD"/>
    <s v="F526VDWB1008"/>
    <s v="Trouser"/>
    <x v="14"/>
    <x v="0"/>
    <x v="68"/>
    <x v="84"/>
  </r>
  <r>
    <n v="458"/>
    <s v="HOVH"/>
    <s v="VD"/>
    <s v="F526VDWB1009"/>
    <s v="Trouser"/>
    <x v="14"/>
    <x v="0"/>
    <x v="68"/>
    <x v="84"/>
  </r>
  <r>
    <n v="459"/>
    <s v="HOVH"/>
    <s v="VD"/>
    <s v="F526VDWB1239"/>
    <s v="Trouser"/>
    <x v="14"/>
    <x v="0"/>
    <x v="69"/>
    <x v="84"/>
  </r>
  <r>
    <n v="460"/>
    <s v="HOVH"/>
    <s v="VD"/>
    <s v="F526VDWB1038"/>
    <s v="Trouser"/>
    <x v="17"/>
    <x v="0"/>
    <x v="59"/>
    <x v="75"/>
  </r>
  <r>
    <n v="461"/>
    <s v="HOVH"/>
    <s v="VD"/>
    <s v="F526VDWB1039"/>
    <s v="Trouser"/>
    <x v="17"/>
    <x v="0"/>
    <x v="59"/>
    <x v="75"/>
  </r>
  <r>
    <n v="462"/>
    <s v="HOVH"/>
    <s v="VD"/>
    <s v="F526VDWB1040"/>
    <s v="Trouser"/>
    <x v="17"/>
    <x v="0"/>
    <x v="59"/>
    <x v="75"/>
  </r>
  <r>
    <n v="463"/>
    <s v="HOVH"/>
    <s v="VD"/>
    <s v="F526VDSU1082"/>
    <s v="SNB"/>
    <x v="19"/>
    <x v="0"/>
    <x v="70"/>
    <x v="85"/>
  </r>
  <r>
    <n v="464"/>
    <s v="HOVH"/>
    <s v="VD"/>
    <s v="F526VDSU1083"/>
    <s v="SNB"/>
    <x v="19"/>
    <x v="0"/>
    <x v="70"/>
    <x v="85"/>
  </r>
  <r>
    <n v="465"/>
    <s v="HOVH"/>
    <s v="VD"/>
    <s v="F526VDSU1084"/>
    <s v="SNB"/>
    <x v="19"/>
    <x v="0"/>
    <x v="70"/>
    <x v="85"/>
  </r>
  <r>
    <n v="466"/>
    <s v="HOVH"/>
    <s v="VD"/>
    <s v="F526VDSU1085"/>
    <s v="SNB"/>
    <x v="19"/>
    <x v="0"/>
    <x v="70"/>
    <x v="85"/>
  </r>
  <r>
    <n v="467"/>
    <s v="HOVH"/>
    <s v="VD"/>
    <s v="F526VDSU1087"/>
    <s v="SNB"/>
    <x v="14"/>
    <x v="0"/>
    <x v="0"/>
    <x v="2"/>
  </r>
  <r>
    <n v="468"/>
    <s v="HOVH"/>
    <s v="VD"/>
    <s v="F526VDSU1088"/>
    <s v="SNB"/>
    <x v="14"/>
    <x v="0"/>
    <x v="0"/>
    <x v="2"/>
  </r>
  <r>
    <n v="469"/>
    <s v="HOVH"/>
    <s v="VD"/>
    <s v="F526VDSU1089"/>
    <s v="SNB"/>
    <x v="14"/>
    <x v="0"/>
    <x v="0"/>
    <x v="2"/>
  </r>
  <r>
    <n v="470"/>
    <s v="HOVH"/>
    <s v="VD"/>
    <s v="F526VDSU1090"/>
    <s v="SNB"/>
    <x v="14"/>
    <x v="0"/>
    <x v="0"/>
    <x v="2"/>
  </r>
  <r>
    <n v="471"/>
    <s v="HOVH"/>
    <s v="VD"/>
    <s v="F526VDSU1091"/>
    <s v="SNB"/>
    <x v="14"/>
    <x v="0"/>
    <x v="0"/>
    <x v="2"/>
  </r>
  <r>
    <n v="472"/>
    <s v="HOVH"/>
    <s v="VD"/>
    <s v="F526VDBZ4914"/>
    <s v="Blazer"/>
    <x v="14"/>
    <x v="0"/>
    <x v="0"/>
    <x v="86"/>
  </r>
  <r>
    <n v="473"/>
    <s v="HOVH"/>
    <s v="VD"/>
    <s v="F526VDBZ4915"/>
    <s v="Blazer"/>
    <x v="14"/>
    <x v="0"/>
    <x v="0"/>
    <x v="86"/>
  </r>
  <r>
    <n v="474"/>
    <s v="HOVH"/>
    <s v="VD"/>
    <s v="F526VDWB1121"/>
    <s v="Trouser"/>
    <x v="20"/>
    <x v="0"/>
    <x v="71"/>
    <x v="87"/>
  </r>
  <r>
    <n v="475"/>
    <s v="HOVH"/>
    <s v="VD"/>
    <s v="F526VDWB1122"/>
    <s v="Trouser"/>
    <x v="20"/>
    <x v="0"/>
    <x v="71"/>
    <x v="87"/>
  </r>
  <r>
    <n v="476"/>
    <s v="HOVH"/>
    <s v="VD"/>
    <s v="F526VDWB1123"/>
    <s v="Trouser"/>
    <x v="20"/>
    <x v="0"/>
    <x v="71"/>
    <x v="87"/>
  </r>
  <r>
    <n v="477"/>
    <s v="HOVH"/>
    <s v="VD"/>
    <s v="F526VDWB1124"/>
    <s v="Trouser"/>
    <x v="20"/>
    <x v="0"/>
    <x v="71"/>
    <x v="87"/>
  </r>
  <r>
    <n v="478"/>
    <s v="HOVH"/>
    <s v="VD"/>
    <s v="F526VDWB1125"/>
    <s v="Trouser"/>
    <x v="20"/>
    <x v="0"/>
    <x v="71"/>
    <x v="87"/>
  </r>
  <r>
    <n v="479"/>
    <s v="HOVH"/>
    <s v="VH"/>
    <s v="F526VHSU2148"/>
    <s v="SNB"/>
    <x v="15"/>
    <x v="0"/>
    <x v="0"/>
    <x v="88"/>
  </r>
  <r>
    <n v="480"/>
    <s v="HOVH"/>
    <s v="VH"/>
    <s v="F526VHSU2150"/>
    <s v="SNB"/>
    <x v="15"/>
    <x v="0"/>
    <x v="0"/>
    <x v="88"/>
  </r>
  <r>
    <n v="481"/>
    <s v="HOVH"/>
    <s v="VH"/>
    <s v="F526VHSU2151"/>
    <s v="SNB"/>
    <x v="17"/>
    <x v="0"/>
    <x v="72"/>
    <x v="89"/>
  </r>
  <r>
    <n v="482"/>
    <s v="HOVH"/>
    <s v="VH"/>
    <s v="F526VHSU2152"/>
    <s v="SNB"/>
    <x v="17"/>
    <x v="0"/>
    <x v="72"/>
    <x v="89"/>
  </r>
  <r>
    <n v="483"/>
    <s v="HOVH"/>
    <s v="VH"/>
    <s v="F526VHSU2156"/>
    <s v="SNB"/>
    <x v="14"/>
    <x v="0"/>
    <x v="73"/>
    <x v="90"/>
  </r>
  <r>
    <n v="484"/>
    <s v="HOVH"/>
    <s v="VH"/>
    <s v="F526VHSU2157"/>
    <s v="SNB"/>
    <x v="14"/>
    <x v="0"/>
    <x v="73"/>
    <x v="90"/>
  </r>
  <r>
    <n v="485"/>
    <s v="HOVH"/>
    <s v="VH"/>
    <s v="F526VHSU2158"/>
    <s v="SNB"/>
    <x v="14"/>
    <x v="0"/>
    <x v="73"/>
    <x v="90"/>
  </r>
  <r>
    <n v="486"/>
    <s v="HOVH"/>
    <s v="VH"/>
    <s v="F526VHSU2160"/>
    <s v="SNB"/>
    <x v="14"/>
    <x v="0"/>
    <x v="74"/>
    <x v="91"/>
  </r>
  <r>
    <n v="487"/>
    <s v="HOVH"/>
    <s v="VH"/>
    <s v="F526VHSU2161"/>
    <s v="SNB"/>
    <x v="14"/>
    <x v="0"/>
    <x v="75"/>
    <x v="92"/>
  </r>
  <r>
    <n v="488"/>
    <s v="HOVH"/>
    <s v="VH"/>
    <s v="F526VHSU2162"/>
    <s v="SNB"/>
    <x v="17"/>
    <x v="0"/>
    <x v="76"/>
    <x v="1"/>
  </r>
  <r>
    <n v="489"/>
    <s v="HOVH"/>
    <s v="VH"/>
    <s v="F526VHSU2163"/>
    <s v="SNB"/>
    <x v="17"/>
    <x v="0"/>
    <x v="76"/>
    <x v="1"/>
  </r>
  <r>
    <n v="490"/>
    <s v="HOVH"/>
    <s v="VH"/>
    <s v="F526VHSU2166"/>
    <s v="SNB"/>
    <x v="13"/>
    <x v="0"/>
    <x v="77"/>
    <x v="93"/>
  </r>
  <r>
    <n v="491"/>
    <s v="HOVH"/>
    <s v="VH"/>
    <s v="F526VHSU2167"/>
    <s v="SNB"/>
    <x v="13"/>
    <x v="0"/>
    <x v="77"/>
    <x v="93"/>
  </r>
  <r>
    <n v="492"/>
    <s v="HOVH"/>
    <s v="VH"/>
    <s v="F526VHSU2168"/>
    <s v="SNB"/>
    <x v="13"/>
    <x v="0"/>
    <x v="77"/>
    <x v="93"/>
  </r>
  <r>
    <n v="493"/>
    <s v="HOVH"/>
    <s v="VH"/>
    <s v="F526VHSU2171"/>
    <s v="SNB"/>
    <x v="17"/>
    <x v="0"/>
    <x v="78"/>
    <x v="46"/>
  </r>
  <r>
    <n v="494"/>
    <s v="HOVH"/>
    <s v="VH"/>
    <s v="F526VHSU2172"/>
    <s v="SNB"/>
    <x v="17"/>
    <x v="0"/>
    <x v="78"/>
    <x v="46"/>
  </r>
  <r>
    <n v="495"/>
    <s v="HOVH"/>
    <s v="VH"/>
    <s v="F526VHSU2173"/>
    <s v="SNB"/>
    <x v="17"/>
    <x v="0"/>
    <x v="78"/>
    <x v="46"/>
  </r>
  <r>
    <n v="496"/>
    <s v="HOVH"/>
    <s v="VH"/>
    <s v="F526VHSU2174"/>
    <s v="SNB"/>
    <x v="17"/>
    <x v="0"/>
    <x v="78"/>
    <x v="46"/>
  </r>
  <r>
    <n v="497"/>
    <s v="HOVH"/>
    <s v="VH"/>
    <s v="F526VHSU2175"/>
    <s v="SNB"/>
    <x v="17"/>
    <x v="0"/>
    <x v="78"/>
    <x v="46"/>
  </r>
  <r>
    <n v="498"/>
    <s v="HOVH"/>
    <s v="VH"/>
    <s v="F526VHSU2176"/>
    <s v="SNB"/>
    <x v="14"/>
    <x v="0"/>
    <x v="79"/>
    <x v="94"/>
  </r>
  <r>
    <n v="499"/>
    <s v="HOVH"/>
    <s v="VH"/>
    <s v="F526VHSU2177"/>
    <s v="SNB"/>
    <x v="14"/>
    <x v="0"/>
    <x v="79"/>
    <x v="94"/>
  </r>
  <r>
    <n v="500"/>
    <s v="HOVH"/>
    <s v="VH"/>
    <s v="F526VHSU2178"/>
    <s v="SNB"/>
    <x v="14"/>
    <x v="0"/>
    <x v="79"/>
    <x v="94"/>
  </r>
  <r>
    <n v="501"/>
    <s v="HOVH"/>
    <s v="VH"/>
    <s v="F526VHSU2181"/>
    <s v="SNB"/>
    <x v="14"/>
    <x v="0"/>
    <x v="80"/>
    <x v="95"/>
  </r>
  <r>
    <n v="502"/>
    <s v="HOVH"/>
    <s v="VH"/>
    <s v="F526VHSU2182"/>
    <s v="SNB"/>
    <x v="14"/>
    <x v="0"/>
    <x v="80"/>
    <x v="95"/>
  </r>
  <r>
    <n v="503"/>
    <s v="HOVH"/>
    <s v="VH"/>
    <s v="F526VHSU2189"/>
    <s v="SNB"/>
    <x v="14"/>
    <x v="0"/>
    <x v="55"/>
    <x v="71"/>
  </r>
  <r>
    <n v="504"/>
    <s v="HOVH"/>
    <s v="VH"/>
    <s v="F526VHSU2190"/>
    <s v="SNB"/>
    <x v="14"/>
    <x v="0"/>
    <x v="55"/>
    <x v="71"/>
  </r>
  <r>
    <n v="505"/>
    <s v="HOVH"/>
    <s v="VH"/>
    <s v="F526VHSU2191"/>
    <s v="SNB"/>
    <x v="14"/>
    <x v="0"/>
    <x v="55"/>
    <x v="71"/>
  </r>
  <r>
    <n v="506"/>
    <s v="HOVH"/>
    <s v="VH"/>
    <s v="F526VHSU2192"/>
    <s v="SNB"/>
    <x v="14"/>
    <x v="0"/>
    <x v="55"/>
    <x v="71"/>
  </r>
  <r>
    <n v="507"/>
    <s v="HOVH"/>
    <s v="VH"/>
    <s v="F526VHSU2208"/>
    <s v="SNB"/>
    <x v="14"/>
    <x v="0"/>
    <x v="55"/>
    <x v="71"/>
  </r>
  <r>
    <n v="508"/>
    <s v="HOVH"/>
    <s v="VH"/>
    <s v="F526VHSU2209"/>
    <s v="SNB"/>
    <x v="14"/>
    <x v="0"/>
    <x v="55"/>
    <x v="71"/>
  </r>
  <r>
    <n v="509"/>
    <s v="HOVH"/>
    <s v="VH"/>
    <s v="F526VHSU2197"/>
    <s v="SNB"/>
    <x v="17"/>
    <x v="0"/>
    <x v="81"/>
    <x v="96"/>
  </r>
  <r>
    <n v="510"/>
    <s v="HOVH"/>
    <s v="VH"/>
    <s v="F526VHSU2198"/>
    <s v="SNB"/>
    <x v="17"/>
    <x v="0"/>
    <x v="81"/>
    <x v="96"/>
  </r>
  <r>
    <n v="511"/>
    <s v="HOVH"/>
    <s v="VH"/>
    <s v="F526VHSU2205"/>
    <s v="SNB"/>
    <x v="13"/>
    <x v="0"/>
    <x v="82"/>
    <x v="97"/>
  </r>
  <r>
    <n v="512"/>
    <s v="HOVH"/>
    <s v="VH"/>
    <s v="F526VHWB4909"/>
    <s v="Trouser"/>
    <x v="16"/>
    <x v="0"/>
    <x v="83"/>
    <x v="98"/>
  </r>
  <r>
    <n v="513"/>
    <s v="HOVH"/>
    <s v="VH"/>
    <s v="F526VHWB4910"/>
    <s v="Trouser"/>
    <x v="16"/>
    <x v="0"/>
    <x v="83"/>
    <x v="98"/>
  </r>
  <r>
    <n v="514"/>
    <s v="HOVH"/>
    <s v="VH"/>
    <s v="F526VHWB4911"/>
    <s v="Trouser"/>
    <x v="16"/>
    <x v="0"/>
    <x v="83"/>
    <x v="98"/>
  </r>
  <r>
    <n v="515"/>
    <s v="HOVH"/>
    <s v="VH"/>
    <s v="F526VHWB4912"/>
    <s v="Trouser"/>
    <x v="16"/>
    <x v="0"/>
    <x v="83"/>
    <x v="98"/>
  </r>
  <r>
    <n v="516"/>
    <s v="HOVH"/>
    <s v="VH"/>
    <s v="F526VHWB4913"/>
    <s v="Trouser"/>
    <x v="16"/>
    <x v="0"/>
    <x v="83"/>
    <x v="98"/>
  </r>
  <r>
    <n v="517"/>
    <s v="HOVH"/>
    <s v="VH"/>
    <s v="F526VHWB2798"/>
    <s v="Trouser"/>
    <x v="12"/>
    <x v="0"/>
    <x v="53"/>
    <x v="69"/>
  </r>
  <r>
    <n v="518"/>
    <s v="HOVH"/>
    <s v="VH"/>
    <s v="F526VHWB2799"/>
    <s v="Trouser"/>
    <x v="12"/>
    <x v="0"/>
    <x v="53"/>
    <x v="69"/>
  </r>
  <r>
    <n v="519"/>
    <s v="HOVH"/>
    <s v="VH"/>
    <s v="F526VHWB2800"/>
    <s v="Trouser"/>
    <x v="12"/>
    <x v="0"/>
    <x v="53"/>
    <x v="69"/>
  </r>
  <r>
    <n v="520"/>
    <s v="HOVH"/>
    <s v="VH"/>
    <s v="F526VHWB2801"/>
    <s v="Trouser"/>
    <x v="12"/>
    <x v="0"/>
    <x v="53"/>
    <x v="69"/>
  </r>
  <r>
    <n v="521"/>
    <s v="HOVH"/>
    <s v="VH"/>
    <s v="F526VHWB2840"/>
    <s v="Trouser"/>
    <x v="13"/>
    <x v="0"/>
    <x v="34"/>
    <x v="99"/>
  </r>
  <r>
    <n v="522"/>
    <s v="HOVH"/>
    <s v="VH"/>
    <s v="F526VHWB2841"/>
    <s v="Trouser"/>
    <x v="13"/>
    <x v="0"/>
    <x v="34"/>
    <x v="99"/>
  </r>
  <r>
    <n v="523"/>
    <s v="HOVH"/>
    <s v="VH"/>
    <s v="F526VHWB2842"/>
    <s v="Trouser"/>
    <x v="13"/>
    <x v="0"/>
    <x v="34"/>
    <x v="99"/>
  </r>
  <r>
    <n v="524"/>
    <s v="HOVH"/>
    <s v="VH"/>
    <s v="F526VHWB2843"/>
    <s v="Trouser"/>
    <x v="13"/>
    <x v="0"/>
    <x v="34"/>
    <x v="99"/>
  </r>
  <r>
    <n v="525"/>
    <s v="HOVH"/>
    <s v="VH"/>
    <s v="F526VHWB2844"/>
    <s v="Trouser"/>
    <x v="13"/>
    <x v="0"/>
    <x v="34"/>
    <x v="99"/>
  </r>
  <r>
    <n v="526"/>
    <s v="HOVH"/>
    <s v="VH"/>
    <s v="F526VHWB2845"/>
    <s v="Trouser"/>
    <x v="13"/>
    <x v="0"/>
    <x v="34"/>
    <x v="99"/>
  </r>
  <r>
    <n v="527"/>
    <s v="HOVH"/>
    <s v="VH"/>
    <s v="F526VHSW2828"/>
    <s v="Trouser"/>
    <x v="14"/>
    <x v="0"/>
    <x v="84"/>
    <x v="100"/>
  </r>
  <r>
    <n v="528"/>
    <s v="HOVH"/>
    <s v="VH"/>
    <s v="F526VHSW2829"/>
    <s v="Trouser"/>
    <x v="14"/>
    <x v="0"/>
    <x v="84"/>
    <x v="100"/>
  </r>
  <r>
    <n v="529"/>
    <s v="HOVH"/>
    <s v="VS"/>
    <s v="F526VSBZ2871"/>
    <s v="Blazer"/>
    <x v="14"/>
    <x v="0"/>
    <x v="85"/>
    <x v="83"/>
  </r>
  <r>
    <n v="530"/>
    <s v="HOVH"/>
    <s v="VS"/>
    <s v="F526VSBZ2143"/>
    <s v="Blazer"/>
    <x v="14"/>
    <x v="0"/>
    <x v="86"/>
    <x v="101"/>
  </r>
  <r>
    <n v="531"/>
    <s v="HOVH"/>
    <s v="VS"/>
    <s v="F526VSBZ2142"/>
    <s v="Blazer"/>
    <x v="14"/>
    <x v="0"/>
    <x v="86"/>
    <x v="101"/>
  </r>
  <r>
    <n v="532"/>
    <s v="HOVH"/>
    <s v="VS"/>
    <s v="F526VSBZ2144"/>
    <s v="Blazer"/>
    <x v="14"/>
    <x v="0"/>
    <x v="86"/>
    <x v="101"/>
  </r>
  <r>
    <n v="533"/>
    <s v="HOVH"/>
    <s v="VS"/>
    <s v="F526VSBZ2145"/>
    <s v="Blazer"/>
    <x v="14"/>
    <x v="0"/>
    <x v="86"/>
    <x v="101"/>
  </r>
  <r>
    <n v="534"/>
    <s v="HOVH"/>
    <s v="VS"/>
    <s v="F526VSBZ2146"/>
    <s v="Blazer"/>
    <x v="14"/>
    <x v="0"/>
    <x v="86"/>
    <x v="101"/>
  </r>
  <r>
    <n v="535"/>
    <s v="HOVH"/>
    <s v="VS"/>
    <s v="F526VSBZ2147"/>
    <s v="Blazer"/>
    <x v="14"/>
    <x v="0"/>
    <x v="86"/>
    <x v="101"/>
  </r>
  <r>
    <n v="536"/>
    <s v="HOVH"/>
    <s v="VH"/>
    <s v="F526VHWB5140"/>
    <s v="Trouser"/>
    <x v="21"/>
    <x v="0"/>
    <x v="87"/>
    <x v="102"/>
  </r>
  <r>
    <n v="537"/>
    <s v="HOVH"/>
    <s v="VH"/>
    <s v="F526VHWB5141"/>
    <s v="Trouser"/>
    <x v="21"/>
    <x v="0"/>
    <x v="87"/>
    <x v="102"/>
  </r>
  <r>
    <n v="538"/>
    <s v="HOVH"/>
    <s v="VH"/>
    <s v="F526VHWB5142"/>
    <s v="Trouser"/>
    <x v="21"/>
    <x v="0"/>
    <x v="87"/>
    <x v="102"/>
  </r>
  <r>
    <n v="539"/>
    <s v="HOVH"/>
    <s v="VH"/>
    <s v="F526VHWB5143"/>
    <s v="Trouser"/>
    <x v="21"/>
    <x v="0"/>
    <x v="87"/>
    <x v="102"/>
  </r>
  <r>
    <n v="540"/>
    <s v="HOVH"/>
    <s v="VH"/>
    <s v="F526VHSW2837"/>
    <s v="Trouser"/>
    <x v="17"/>
    <x v="0"/>
    <x v="88"/>
    <x v="89"/>
  </r>
  <r>
    <n v="541"/>
    <s v="HOVH"/>
    <s v="VH"/>
    <s v="F526VHSW2838"/>
    <s v="Trouser"/>
    <x v="17"/>
    <x v="0"/>
    <x v="88"/>
    <x v="89"/>
  </r>
  <r>
    <n v="542"/>
    <s v="HOVH"/>
    <s v="VH"/>
    <s v="F526VHSW2839"/>
    <s v="Trouser"/>
    <x v="17"/>
    <x v="0"/>
    <x v="88"/>
    <x v="89"/>
  </r>
  <r>
    <n v="543"/>
    <s v="HOVH"/>
    <s v="VD"/>
    <s v="F526VDWB1801"/>
    <s v="Trouser"/>
    <x v="19"/>
    <x v="0"/>
    <x v="86"/>
    <x v="103"/>
  </r>
  <r>
    <n v="544"/>
    <s v="HOVH"/>
    <s v="VD"/>
    <s v="F526VDWB1802"/>
    <s v="Trouser"/>
    <x v="19"/>
    <x v="0"/>
    <x v="86"/>
    <x v="103"/>
  </r>
  <r>
    <n v="545"/>
    <s v="HOVH"/>
    <s v="VD"/>
    <s v="F526VDWB1803"/>
    <s v="Trouser"/>
    <x v="19"/>
    <x v="0"/>
    <x v="86"/>
    <x v="103"/>
  </r>
  <r>
    <n v="546"/>
    <s v="HOVH"/>
    <s v="VD"/>
    <s v="F526VDWB1804"/>
    <s v="Trouser"/>
    <x v="19"/>
    <x v="0"/>
    <x v="86"/>
    <x v="103"/>
  </r>
  <r>
    <n v="547"/>
    <s v="HOVH"/>
    <s v="VD"/>
    <s v="F526VDWB1805"/>
    <s v="Trouser"/>
    <x v="19"/>
    <x v="0"/>
    <x v="86"/>
    <x v="103"/>
  </r>
  <r>
    <n v="548"/>
    <s v="HOVH"/>
    <s v="VD"/>
    <s v="F526VDWB1806"/>
    <s v="Trouser"/>
    <x v="19"/>
    <x v="0"/>
    <x v="86"/>
    <x v="103"/>
  </r>
  <r>
    <n v="549"/>
    <s v="HOVH"/>
    <s v="VD"/>
    <s v="F526VDWB2555"/>
    <s v="Trouser"/>
    <x v="16"/>
    <x v="0"/>
    <x v="89"/>
    <x v="104"/>
  </r>
  <r>
    <n v="550"/>
    <s v="HOVH"/>
    <s v="VD"/>
    <s v="F526VDWB2556"/>
    <s v="Trouser"/>
    <x v="16"/>
    <x v="0"/>
    <x v="89"/>
    <x v="104"/>
  </r>
  <r>
    <n v="551"/>
    <s v="HOVH"/>
    <s v="VD"/>
    <s v="F526VDWB2557"/>
    <s v="Trouser"/>
    <x v="16"/>
    <x v="0"/>
    <x v="89"/>
    <x v="104"/>
  </r>
  <r>
    <n v="552"/>
    <s v="HOVH"/>
    <s v="VD"/>
    <s v="F526VDWB2558"/>
    <s v="Trouser"/>
    <x v="16"/>
    <x v="0"/>
    <x v="89"/>
    <x v="104"/>
  </r>
  <r>
    <n v="553"/>
    <s v="HOVH"/>
    <s v="VH"/>
    <s v="F526VHSU4473"/>
    <s v="SNB"/>
    <x v="14"/>
    <x v="0"/>
    <x v="90"/>
    <x v="105"/>
  </r>
  <r>
    <n v="554"/>
    <s v="HOVH"/>
    <s v="VH"/>
    <s v="F526VHSU4481"/>
    <s v="SNB"/>
    <x v="21"/>
    <x v="0"/>
    <x v="40"/>
    <x v="106"/>
  </r>
  <r>
    <n v="555"/>
    <s v="HOVH"/>
    <s v="VH"/>
    <s v="F526VHSU4482"/>
    <s v="SNB"/>
    <x v="21"/>
    <x v="0"/>
    <x v="40"/>
    <x v="106"/>
  </r>
  <r>
    <n v="556"/>
    <s v="HOVH"/>
    <s v="VH"/>
    <s v="F526VHSU4483"/>
    <s v="SNB"/>
    <x v="21"/>
    <x v="0"/>
    <x v="40"/>
    <x v="106"/>
  </r>
  <r>
    <n v="557"/>
    <s v="HOVH"/>
    <s v="VH"/>
    <s v="F526VHSU4916"/>
    <s v="SNB"/>
    <x v="22"/>
    <x v="0"/>
    <x v="91"/>
    <x v="107"/>
  </r>
  <r>
    <n v="558"/>
    <s v="HOVH"/>
    <s v="VH"/>
    <s v="F526VHSU4917"/>
    <s v="SNB"/>
    <x v="22"/>
    <x v="0"/>
    <x v="91"/>
    <x v="106"/>
  </r>
  <r>
    <n v="559"/>
    <s v="HOVH"/>
    <s v="VH"/>
    <s v="F526VHSU4916"/>
    <s v="SNB"/>
    <x v="23"/>
    <x v="0"/>
    <x v="92"/>
    <x v="108"/>
  </r>
  <r>
    <n v="560"/>
    <s v="HOVH"/>
    <s v="VH"/>
    <s v="F526VHSU4917"/>
    <s v="SNB"/>
    <x v="23"/>
    <x v="0"/>
    <x v="92"/>
    <x v="108"/>
  </r>
  <r>
    <n v="561"/>
    <s v="HOVH"/>
    <s v="VH"/>
    <s v="F526VHSU2621"/>
    <s v="SNB"/>
    <x v="13"/>
    <x v="0"/>
    <x v="93"/>
    <x v="109"/>
  </r>
  <r>
    <n v="562"/>
    <s v="HOVH"/>
    <s v="VH"/>
    <s v="F526VHSU2622"/>
    <s v="SNB"/>
    <x v="13"/>
    <x v="0"/>
    <x v="93"/>
    <x v="109"/>
  </r>
  <r>
    <n v="563"/>
    <s v="HOVH"/>
    <s v="VH"/>
    <s v="F526VHSU2624"/>
    <s v="SNB"/>
    <x v="24"/>
    <x v="0"/>
    <x v="94"/>
    <x v="110"/>
  </r>
  <r>
    <n v="564"/>
    <s v="HOVH"/>
    <s v="VH"/>
    <s v="F526VHTR10021"/>
    <s v="Trouser"/>
    <x v="15"/>
    <x v="0"/>
    <x v="95"/>
    <x v="111"/>
  </r>
  <r>
    <n v="565"/>
    <s v="HOVH"/>
    <s v="VH"/>
    <s v="F526VHTR10022"/>
    <s v="Trouser"/>
    <x v="15"/>
    <x v="0"/>
    <x v="96"/>
    <x v="112"/>
  </r>
  <r>
    <n v="566"/>
    <s v="HOVH"/>
    <s v="VH"/>
    <s v="F526VHTR10023"/>
    <s v="Trouser"/>
    <x v="15"/>
    <x v="0"/>
    <x v="97"/>
    <x v="113"/>
  </r>
  <r>
    <n v="567"/>
    <s v="HOVH"/>
    <s v="VH"/>
    <s v="F526VHTR10024"/>
    <s v="Trouser"/>
    <x v="15"/>
    <x v="0"/>
    <x v="98"/>
    <x v="114"/>
  </r>
  <r>
    <n v="568"/>
    <s v="HOVH"/>
    <s v="VH"/>
    <s v="F526VHTR10025"/>
    <s v="Trouser"/>
    <x v="15"/>
    <x v="0"/>
    <x v="99"/>
    <x v="115"/>
  </r>
  <r>
    <n v="569"/>
    <s v="HOVH"/>
    <s v="VH"/>
    <s v="F526VHTR10026"/>
    <s v="Trouser"/>
    <x v="15"/>
    <x v="0"/>
    <x v="100"/>
    <x v="116"/>
  </r>
  <r>
    <n v="570"/>
    <s v="HOVH"/>
    <s v="VH"/>
    <s v="F526VHTR10027"/>
    <s v="Trouser"/>
    <x v="15"/>
    <x v="0"/>
    <x v="101"/>
    <x v="117"/>
  </r>
  <r>
    <n v="571"/>
    <s v="HOVH"/>
    <s v="VH"/>
    <s v="F526VHTR10028"/>
    <s v="Trouser"/>
    <x v="15"/>
    <x v="0"/>
    <x v="102"/>
    <x v="118"/>
  </r>
  <r>
    <n v="572"/>
    <s v="HOVH"/>
    <s v="VH"/>
    <s v="F526VHTR10029"/>
    <s v="Trouser"/>
    <x v="15"/>
    <x v="0"/>
    <x v="103"/>
    <x v="119"/>
  </r>
  <r>
    <n v="573"/>
    <s v="HOVH"/>
    <s v="VH"/>
    <s v="F526VHTR10030"/>
    <s v="Trouser"/>
    <x v="15"/>
    <x v="0"/>
    <x v="50"/>
    <x v="120"/>
  </r>
  <r>
    <n v="574"/>
    <s v="HOVH"/>
    <s v="VH"/>
    <s v="F526VHTR10031"/>
    <s v="Trouser"/>
    <x v="15"/>
    <x v="0"/>
    <x v="104"/>
    <x v="121"/>
  </r>
  <r>
    <n v="575"/>
    <s v="HOVH"/>
    <s v="VH"/>
    <s v="F526VHTR10032"/>
    <s v="Trouser"/>
    <x v="15"/>
    <x v="0"/>
    <x v="0"/>
    <x v="122"/>
  </r>
  <r>
    <n v="576"/>
    <s v="HOVH"/>
    <s v="VH"/>
    <s v="F526VHTR10033"/>
    <s v="Trouser"/>
    <x v="15"/>
    <x v="0"/>
    <x v="105"/>
    <x v="123"/>
  </r>
  <r>
    <n v="577"/>
    <s v="HOVH"/>
    <s v="VD"/>
    <s v="F526VDSU1887"/>
    <s v="SNB"/>
    <x v="3"/>
    <x v="1"/>
    <x v="0"/>
    <x v="124"/>
  </r>
  <r>
    <n v="578"/>
    <s v="HOVH"/>
    <s v="VD"/>
    <s v="F526VDSU1888"/>
    <s v="SNB"/>
    <x v="3"/>
    <x v="1"/>
    <x v="0"/>
    <x v="124"/>
  </r>
  <r>
    <n v="579"/>
    <s v="HOVH"/>
    <s v="VD"/>
    <s v="F526VDSU1889"/>
    <s v="SNB"/>
    <x v="3"/>
    <x v="1"/>
    <x v="0"/>
    <x v="124"/>
  </r>
  <r>
    <n v="580"/>
    <s v="HOVH"/>
    <s v="VH"/>
    <s v="F526VHSU2635"/>
    <s v="SNB"/>
    <x v="25"/>
    <x v="1"/>
    <x v="106"/>
    <x v="125"/>
  </r>
  <r>
    <n v="581"/>
    <s v="HOVH"/>
    <s v="VH"/>
    <s v="F526VHSU2636"/>
    <s v="SNB"/>
    <x v="25"/>
    <x v="1"/>
    <x v="106"/>
    <x v="125"/>
  </r>
  <r>
    <n v="582"/>
    <s v="HOVH"/>
    <s v="VD"/>
    <s v="F526VDWB0972"/>
    <s v="Trouser"/>
    <x v="26"/>
    <x v="0"/>
    <x v="0"/>
    <x v="126"/>
  </r>
  <r>
    <n v="583"/>
    <s v="HOVH"/>
    <s v="VD"/>
    <s v="F526VDWB0973"/>
    <s v="Trouser"/>
    <x v="26"/>
    <x v="0"/>
    <x v="0"/>
    <x v="126"/>
  </r>
  <r>
    <n v="584"/>
    <s v="HOVH"/>
    <s v="VD"/>
    <s v="F526VDWB0974"/>
    <s v="Trouser"/>
    <x v="26"/>
    <x v="0"/>
    <x v="0"/>
    <x v="126"/>
  </r>
  <r>
    <n v="585"/>
    <s v="HOVH"/>
    <s v="VD"/>
    <s v="F526VDWB0975"/>
    <s v="Trouser"/>
    <x v="26"/>
    <x v="0"/>
    <x v="0"/>
    <x v="126"/>
  </r>
  <r>
    <n v="586"/>
    <s v="HOVH"/>
    <s v="VH"/>
    <s v="F526VHWB2040"/>
    <s v="Trouser"/>
    <x v="27"/>
    <x v="1"/>
    <x v="107"/>
    <x v="127"/>
  </r>
  <r>
    <n v="587"/>
    <s v="HOVH"/>
    <s v="VH"/>
    <s v="F526VHSU2153"/>
    <s v="SNB"/>
    <x v="27"/>
    <x v="1"/>
    <x v="108"/>
    <x v="128"/>
  </r>
  <r>
    <n v="588"/>
    <s v="HOVH"/>
    <s v="VH"/>
    <s v="F526VHSU2154"/>
    <s v="SNB"/>
    <x v="27"/>
    <x v="1"/>
    <x v="108"/>
    <x v="128"/>
  </r>
  <r>
    <n v="589"/>
    <s v="HOVH"/>
    <s v="VH"/>
    <s v="F526VHSU2155"/>
    <s v="SNB"/>
    <x v="27"/>
    <x v="1"/>
    <x v="108"/>
    <x v="128"/>
  </r>
  <r>
    <n v="590"/>
    <s v="HOVH"/>
    <s v="VH"/>
    <s v="F526VHSU2186"/>
    <s v="SNB"/>
    <x v="27"/>
    <x v="1"/>
    <x v="109"/>
    <x v="129"/>
  </r>
  <r>
    <n v="591"/>
    <s v="HOVH"/>
    <s v="VH"/>
    <s v="F526VHSU2188"/>
    <s v="SNB"/>
    <x v="27"/>
    <x v="1"/>
    <x v="109"/>
    <x v="129"/>
  </r>
  <r>
    <n v="592"/>
    <s v="HOVH"/>
    <s v="VH"/>
    <s v="F526VHSU2206"/>
    <s v="SNB"/>
    <x v="27"/>
    <x v="1"/>
    <x v="109"/>
    <x v="129"/>
  </r>
  <r>
    <n v="593"/>
    <s v="HOVH"/>
    <s v="VH"/>
    <s v="F526VHSU2207"/>
    <s v="SNB"/>
    <x v="27"/>
    <x v="1"/>
    <x v="109"/>
    <x v="129"/>
  </r>
  <r>
    <n v="594"/>
    <s v="HOVH"/>
    <s v="VD"/>
    <s v="F526VDWB1024"/>
    <s v="Trouser"/>
    <x v="27"/>
    <x v="1"/>
    <x v="110"/>
    <x v="130"/>
  </r>
  <r>
    <n v="595"/>
    <s v="HOVH"/>
    <s v="VD"/>
    <s v="F526VDWB1025"/>
    <s v="Trouser"/>
    <x v="27"/>
    <x v="1"/>
    <x v="110"/>
    <x v="130"/>
  </r>
  <r>
    <n v="596"/>
    <s v="HOVH"/>
    <s v="VD"/>
    <s v="F526VDWB0982"/>
    <s v="Trouser"/>
    <x v="27"/>
    <x v="1"/>
    <x v="47"/>
    <x v="131"/>
  </r>
  <r>
    <n v="597"/>
    <s v="HOVH"/>
    <s v="VD"/>
    <s v="F526VDWB0984"/>
    <s v="Trouser"/>
    <x v="27"/>
    <x v="1"/>
    <x v="47"/>
    <x v="131"/>
  </r>
  <r>
    <n v="598"/>
    <s v="HOVH"/>
    <s v="VS"/>
    <s v="F526VSWB0802"/>
    <s v="Trouser"/>
    <x v="27"/>
    <x v="1"/>
    <x v="108"/>
    <x v="132"/>
  </r>
  <r>
    <n v="599"/>
    <s v="HOVH"/>
    <s v="VS"/>
    <s v="F526VSWB0803"/>
    <s v="Trouser"/>
    <x v="27"/>
    <x v="1"/>
    <x v="108"/>
    <x v="132"/>
  </r>
  <r>
    <n v="600"/>
    <s v="HOVH"/>
    <s v="VS"/>
    <s v="F526VSWB0804"/>
    <s v="Trouser"/>
    <x v="27"/>
    <x v="1"/>
    <x v="108"/>
    <x v="132"/>
  </r>
  <r>
    <n v="601"/>
    <s v="HOVH"/>
    <s v="VS"/>
    <s v="F526VSWB0809"/>
    <s v="Trouser"/>
    <x v="27"/>
    <x v="1"/>
    <x v="111"/>
    <x v="133"/>
  </r>
  <r>
    <n v="602"/>
    <s v="HOVH"/>
    <s v="VS"/>
    <s v="F526VSWB0810"/>
    <s v="Trouser"/>
    <x v="27"/>
    <x v="1"/>
    <x v="111"/>
    <x v="133"/>
  </r>
  <r>
    <n v="603"/>
    <s v="HOVH"/>
    <s v="VS"/>
    <s v="F526VSWB0811"/>
    <s v="Trouser"/>
    <x v="27"/>
    <x v="1"/>
    <x v="111"/>
    <x v="133"/>
  </r>
  <r>
    <n v="604"/>
    <s v="HOVH"/>
    <s v="VS"/>
    <s v="F526VSWB0812"/>
    <s v="Trouser"/>
    <x v="27"/>
    <x v="1"/>
    <x v="111"/>
    <x v="133"/>
  </r>
  <r>
    <n v="605"/>
    <s v="HOVH"/>
    <s v="VS"/>
    <s v="F526VSWB0813"/>
    <s v="Trouser"/>
    <x v="27"/>
    <x v="1"/>
    <x v="111"/>
    <x v="133"/>
  </r>
  <r>
    <n v="606"/>
    <s v="HOVH"/>
    <s v="VD"/>
    <s v="F526VDWB0983"/>
    <s v="Trouser"/>
    <x v="27"/>
    <x v="1"/>
    <x v="47"/>
    <x v="131"/>
  </r>
  <r>
    <n v="607"/>
    <s v="HOVH"/>
    <s v="VD"/>
    <s v="F526VDWB0985"/>
    <s v="Trouser"/>
    <x v="27"/>
    <x v="1"/>
    <x v="47"/>
    <x v="131"/>
  </r>
  <r>
    <n v="608"/>
    <s v="HOVH"/>
    <s v="VD"/>
    <s v="F526VDWB1011"/>
    <s v="Trouser"/>
    <x v="27"/>
    <x v="1"/>
    <x v="112"/>
    <x v="134"/>
  </r>
  <r>
    <n v="609"/>
    <s v="HOVH"/>
    <s v="VD"/>
    <s v="F526VDWB1014"/>
    <s v="Trouser"/>
    <x v="27"/>
    <x v="1"/>
    <x v="112"/>
    <x v="134"/>
  </r>
  <r>
    <n v="610"/>
    <s v="HOVH"/>
    <s v="VD"/>
    <s v="F526VDWB1015"/>
    <s v="Trouser"/>
    <x v="27"/>
    <x v="1"/>
    <x v="112"/>
    <x v="134"/>
  </r>
  <r>
    <n v="611"/>
    <s v="HOVH"/>
    <s v="VD"/>
    <s v="F526VDWB1016"/>
    <s v="Trouser"/>
    <x v="27"/>
    <x v="1"/>
    <x v="112"/>
    <x v="134"/>
  </r>
  <r>
    <n v="612"/>
    <s v="HOVH"/>
    <s v="VD"/>
    <s v="F526VDWB1017"/>
    <s v="Trouser"/>
    <x v="27"/>
    <x v="1"/>
    <x v="112"/>
    <x v="134"/>
  </r>
  <r>
    <n v="613"/>
    <s v="HOVH"/>
    <s v="VD"/>
    <s v="F526VDWB1020"/>
    <s v="Trouser"/>
    <x v="27"/>
    <x v="1"/>
    <x v="110"/>
    <x v="130"/>
  </r>
  <r>
    <n v="614"/>
    <s v="HOVH"/>
    <s v="VD"/>
    <s v="F526VDWB1022"/>
    <s v="Trouser"/>
    <x v="27"/>
    <x v="1"/>
    <x v="110"/>
    <x v="130"/>
  </r>
  <r>
    <n v="615"/>
    <s v="HOVH"/>
    <s v="VD"/>
    <s v="F526VDWB1023"/>
    <s v="Trouser"/>
    <x v="27"/>
    <x v="1"/>
    <x v="110"/>
    <x v="130"/>
  </r>
  <r>
    <n v="616"/>
    <s v="HOVH"/>
    <s v="VD"/>
    <s v="F526VDWB1026"/>
    <s v="Trouser"/>
    <x v="27"/>
    <x v="1"/>
    <x v="110"/>
    <x v="130"/>
  </r>
  <r>
    <n v="617"/>
    <s v="HOVH"/>
    <s v="VD"/>
    <s v="F526VDBZ1061"/>
    <s v="Blazer"/>
    <x v="27"/>
    <x v="1"/>
    <x v="113"/>
    <x v="135"/>
  </r>
  <r>
    <n v="618"/>
    <s v="HOVH"/>
    <s v="VD"/>
    <s v="F526VDBZ1062"/>
    <s v="Blazer"/>
    <x v="27"/>
    <x v="1"/>
    <x v="113"/>
    <x v="135"/>
  </r>
  <r>
    <n v="619"/>
    <s v="HOVH"/>
    <s v="VD"/>
    <s v="F526VDBZ1063"/>
    <s v="Blazer"/>
    <x v="27"/>
    <x v="1"/>
    <x v="113"/>
    <x v="135"/>
  </r>
  <r>
    <n v="620"/>
    <s v="HOVH"/>
    <s v="VD"/>
    <s v="F526VDBZ1064"/>
    <s v="Blazer"/>
    <x v="27"/>
    <x v="1"/>
    <x v="113"/>
    <x v="135"/>
  </r>
  <r>
    <n v="621"/>
    <s v="HOVH"/>
    <s v="VD"/>
    <s v="F526VDSU1068"/>
    <s v="SNB"/>
    <x v="27"/>
    <x v="1"/>
    <x v="21"/>
    <x v="66"/>
  </r>
  <r>
    <n v="622"/>
    <s v="HOVH"/>
    <s v="VD"/>
    <s v="F526VDSU1069"/>
    <s v="SNB"/>
    <x v="27"/>
    <x v="1"/>
    <x v="21"/>
    <x v="66"/>
  </r>
  <r>
    <n v="623"/>
    <s v="HOVH"/>
    <s v="VD"/>
    <s v="F526VDSU1070"/>
    <s v="SNB"/>
    <x v="27"/>
    <x v="1"/>
    <x v="21"/>
    <x v="66"/>
  </r>
  <r>
    <n v="624"/>
    <s v="HOVH"/>
    <s v="VD"/>
    <s v="F526VDWB1118"/>
    <s v="Trouser"/>
    <x v="27"/>
    <x v="1"/>
    <x v="21"/>
    <x v="66"/>
  </r>
  <r>
    <n v="625"/>
    <s v="HOVH"/>
    <s v="VD"/>
    <s v="F526VDWB1119"/>
    <s v="Trouser"/>
    <x v="27"/>
    <x v="1"/>
    <x v="21"/>
    <x v="66"/>
  </r>
  <r>
    <n v="626"/>
    <s v="HOVH"/>
    <s v="VD"/>
    <s v="F526VDWB1120"/>
    <s v="Trouser"/>
    <x v="27"/>
    <x v="1"/>
    <x v="21"/>
    <x v="66"/>
  </r>
  <r>
    <n v="627"/>
    <s v="HOVH"/>
    <s v="VH"/>
    <s v="F526VHWB2032"/>
    <s v="Trouser"/>
    <x v="27"/>
    <x v="1"/>
    <x v="114"/>
    <x v="136"/>
  </r>
  <r>
    <n v="628"/>
    <s v="HOVH"/>
    <s v="VH"/>
    <s v="F526VHWB2033"/>
    <s v="Trouser"/>
    <x v="27"/>
    <x v="1"/>
    <x v="114"/>
    <x v="136"/>
  </r>
  <r>
    <n v="629"/>
    <s v="HOVH"/>
    <s v="VH"/>
    <s v="F526VHWB2034"/>
    <s v="Trouser"/>
    <x v="27"/>
    <x v="1"/>
    <x v="114"/>
    <x v="136"/>
  </r>
  <r>
    <n v="630"/>
    <s v="HOVH"/>
    <s v="VH"/>
    <s v="F526VHWB2035"/>
    <s v="Trouser"/>
    <x v="27"/>
    <x v="1"/>
    <x v="114"/>
    <x v="136"/>
  </r>
  <r>
    <n v="631"/>
    <s v="HOVH"/>
    <s v="VH"/>
    <s v="F526VHWB2036"/>
    <s v="Trouser"/>
    <x v="27"/>
    <x v="1"/>
    <x v="114"/>
    <x v="136"/>
  </r>
  <r>
    <n v="632"/>
    <s v="HOVH"/>
    <s v="VH"/>
    <s v="F526VHWB2037"/>
    <s v="Trouser"/>
    <x v="27"/>
    <x v="1"/>
    <x v="114"/>
    <x v="136"/>
  </r>
  <r>
    <n v="633"/>
    <s v="HOVH"/>
    <s v="VH"/>
    <s v="F526VHWB2038"/>
    <s v="Trouser"/>
    <x v="27"/>
    <x v="1"/>
    <x v="114"/>
    <x v="136"/>
  </r>
  <r>
    <n v="634"/>
    <s v="HOVH"/>
    <s v="VH"/>
    <s v="F526VHWB2039"/>
    <s v="Trouser"/>
    <x v="27"/>
    <x v="1"/>
    <x v="107"/>
    <x v="127"/>
  </r>
  <r>
    <n v="635"/>
    <s v="HOVH"/>
    <s v="VH"/>
    <s v="F526VHWB2041"/>
    <s v="Trouser"/>
    <x v="27"/>
    <x v="1"/>
    <x v="107"/>
    <x v="127"/>
  </r>
  <r>
    <n v="636"/>
    <s v="HOVH"/>
    <s v="VH"/>
    <s v="F526VHWB2042"/>
    <s v="Trouser"/>
    <x v="27"/>
    <x v="1"/>
    <x v="107"/>
    <x v="127"/>
  </r>
  <r>
    <n v="637"/>
    <s v="HOVH"/>
    <s v="VD"/>
    <s v="F526VDWB2559"/>
    <s v="Trouser"/>
    <x v="27"/>
    <x v="1"/>
    <x v="47"/>
    <x v="131"/>
  </r>
  <r>
    <n v="638"/>
    <s v="HOVH"/>
    <s v="VD"/>
    <s v="F526VDWB2560"/>
    <s v="Trouser"/>
    <x v="27"/>
    <x v="1"/>
    <x v="47"/>
    <x v="131"/>
  </r>
  <r>
    <n v="639"/>
    <s v="HOVH"/>
    <s v="VD"/>
    <s v="F526VDWB2561"/>
    <s v="Trouser"/>
    <x v="27"/>
    <x v="1"/>
    <x v="47"/>
    <x v="131"/>
  </r>
  <r>
    <n v="640"/>
    <s v="HOVH"/>
    <s v="VD"/>
    <s v="F526VDBZ1076"/>
    <s v="Blazer"/>
    <x v="28"/>
    <x v="1"/>
    <x v="115"/>
    <x v="137"/>
  </r>
  <r>
    <n v="641"/>
    <s v="HOVH"/>
    <s v="VD"/>
    <s v="F526VDBZ1077"/>
    <s v="Blazer"/>
    <x v="28"/>
    <x v="1"/>
    <x v="115"/>
    <x v="137"/>
  </r>
  <r>
    <n v="642"/>
    <s v="HOVH"/>
    <s v="VD"/>
    <s v="F526VDBZ1078"/>
    <s v="Blazer"/>
    <x v="28"/>
    <x v="1"/>
    <x v="115"/>
    <x v="137"/>
  </r>
  <r>
    <n v="643"/>
    <s v="HOVH"/>
    <s v="VD"/>
    <s v="F526VDBZ1079"/>
    <s v="Blazer"/>
    <x v="28"/>
    <x v="1"/>
    <x v="115"/>
    <x v="137"/>
  </r>
  <r>
    <n v="644"/>
    <s v="HOVH"/>
    <s v="VH"/>
    <s v="F526VHWB1872"/>
    <s v="Trouser"/>
    <x v="28"/>
    <x v="1"/>
    <x v="0"/>
    <x v="138"/>
  </r>
  <r>
    <n v="645"/>
    <s v="HOVH"/>
    <s v="VD"/>
    <s v="F526VDSU1065"/>
    <s v="SNB"/>
    <x v="28"/>
    <x v="1"/>
    <x v="0"/>
    <x v="96"/>
  </r>
  <r>
    <n v="646"/>
    <s v="HOVH"/>
    <s v="VD"/>
    <s v="F526VDSU1066"/>
    <s v="SNB"/>
    <x v="28"/>
    <x v="1"/>
    <x v="116"/>
    <x v="96"/>
  </r>
  <r>
    <n v="647"/>
    <s v="HOVH"/>
    <s v="VD"/>
    <s v="F526VDSU1067"/>
    <s v="SNB"/>
    <x v="28"/>
    <x v="1"/>
    <x v="116"/>
    <x v="96"/>
  </r>
  <r>
    <n v="648"/>
    <s v="HOVH"/>
    <s v="VH"/>
    <s v="F526VHWB1873"/>
    <s v="Trouser"/>
    <x v="28"/>
    <x v="1"/>
    <x v="0"/>
    <x v="124"/>
  </r>
  <r>
    <n v="649"/>
    <s v="HOVH"/>
    <s v="VH"/>
    <s v="F526VHWB1820"/>
    <s v="Trouser"/>
    <x v="29"/>
    <x v="1"/>
    <x v="117"/>
    <x v="139"/>
  </r>
  <r>
    <n v="650"/>
    <s v="HOVH"/>
    <s v="VH"/>
    <s v="F526VHWB1824"/>
    <s v="Trouser"/>
    <x v="29"/>
    <x v="1"/>
    <x v="117"/>
    <x v="139"/>
  </r>
  <r>
    <n v="651"/>
    <s v="HOVH"/>
    <s v="VH"/>
    <s v="F526VHWB1828"/>
    <s v="Trouser"/>
    <x v="29"/>
    <x v="1"/>
    <x v="117"/>
    <x v="139"/>
  </r>
  <r>
    <n v="652"/>
    <s v="HOVH"/>
    <s v="VH"/>
    <s v="F526VHWB1830"/>
    <s v="Trouser"/>
    <x v="29"/>
    <x v="1"/>
    <x v="117"/>
    <x v="139"/>
  </r>
  <r>
    <n v="653"/>
    <s v="HOVH"/>
    <s v="VH"/>
    <s v="F526VHSU4488"/>
    <s v="SNB"/>
    <x v="29"/>
    <x v="1"/>
    <x v="117"/>
    <x v="139"/>
  </r>
  <r>
    <n v="654"/>
    <s v="HOVH"/>
    <s v="VH"/>
    <s v="F526VHSU4489"/>
    <s v="SNB"/>
    <x v="29"/>
    <x v="1"/>
    <x v="117"/>
    <x v="139"/>
  </r>
  <r>
    <n v="655"/>
    <s v="HOVH"/>
    <s v="VH"/>
    <s v="F526VHSU4492"/>
    <s v="SNB"/>
    <x v="29"/>
    <x v="1"/>
    <x v="117"/>
    <x v="139"/>
  </r>
  <r>
    <n v="656"/>
    <s v="HOVH"/>
    <s v="VS"/>
    <s v="F526VSWB0795"/>
    <s v="Trouser"/>
    <x v="30"/>
    <x v="1"/>
    <x v="118"/>
    <x v="140"/>
  </r>
  <r>
    <n v="657"/>
    <s v="HOVH"/>
    <s v="VS"/>
    <s v="F526VSWB0796"/>
    <s v="Trouser"/>
    <x v="30"/>
    <x v="1"/>
    <x v="118"/>
    <x v="140"/>
  </r>
  <r>
    <n v="658"/>
    <s v="HOVH"/>
    <s v="VS"/>
    <s v="F526VSWB0805"/>
    <s v="Trouser"/>
    <x v="30"/>
    <x v="1"/>
    <x v="118"/>
    <x v="141"/>
  </r>
  <r>
    <n v="659"/>
    <s v="HOVH"/>
    <s v="VS"/>
    <s v="F526VSWB0806"/>
    <s v="Trouser"/>
    <x v="30"/>
    <x v="1"/>
    <x v="44"/>
    <x v="141"/>
  </r>
  <r>
    <n v="660"/>
    <s v="HOVH"/>
    <s v="VS"/>
    <s v="F526VSWB0807"/>
    <s v="Trouser"/>
    <x v="30"/>
    <x v="1"/>
    <x v="44"/>
    <x v="141"/>
  </r>
  <r>
    <n v="661"/>
    <s v="HOVH"/>
    <s v="VS"/>
    <s v="F526VSWB0808"/>
    <s v="Trouser"/>
    <x v="30"/>
    <x v="1"/>
    <x v="44"/>
    <x v="141"/>
  </r>
  <r>
    <n v="662"/>
    <s v="HOVH"/>
    <s v="VH"/>
    <s v="F526VHTR10087"/>
    <s v="Trouser"/>
    <x v="19"/>
    <x v="0"/>
    <x v="119"/>
    <x v="142"/>
  </r>
  <r>
    <n v="663"/>
    <s v="HOVH"/>
    <s v="VH"/>
    <s v="F526VHTR10088"/>
    <s v="Trouser"/>
    <x v="19"/>
    <x v="0"/>
    <x v="120"/>
    <x v="143"/>
  </r>
  <r>
    <n v="664"/>
    <s v="HOVH"/>
    <s v="VH"/>
    <s v="F526VHTR10089"/>
    <s v="Trouser"/>
    <x v="19"/>
    <x v="0"/>
    <x v="120"/>
    <x v="143"/>
  </r>
  <r>
    <n v="665"/>
    <s v="HOVH"/>
    <s v="VH"/>
    <s v="F526VHTR10090"/>
    <s v="Trouser"/>
    <x v="19"/>
    <x v="0"/>
    <x v="0"/>
    <x v="144"/>
  </r>
  <r>
    <n v="666"/>
    <s v="HOVH"/>
    <s v="VH"/>
    <s v="F526VHTR10091"/>
    <s v="Trouser"/>
    <x v="19"/>
    <x v="0"/>
    <x v="0"/>
    <x v="144"/>
  </r>
  <r>
    <n v="667"/>
    <s v="HOVH"/>
    <s v="VH"/>
    <s v="F526VHTR10092"/>
    <s v="Trouser"/>
    <x v="19"/>
    <x v="0"/>
    <x v="35"/>
    <x v="145"/>
  </r>
  <r>
    <n v="668"/>
    <s v="HOVH"/>
    <s v="VH"/>
    <s v="F526VHTR10093"/>
    <s v="Trouser"/>
    <x v="19"/>
    <x v="0"/>
    <x v="35"/>
    <x v="145"/>
  </r>
  <r>
    <n v="669"/>
    <s v="HOVH"/>
    <s v="VH"/>
    <s v="F526VHTR10094"/>
    <s v="Trouser"/>
    <x v="19"/>
    <x v="0"/>
    <x v="121"/>
    <x v="146"/>
  </r>
  <r>
    <n v="670"/>
    <s v="HOVH"/>
    <s v="VH"/>
    <s v="F526VHTR10095"/>
    <s v="Trouser"/>
    <x v="19"/>
    <x v="0"/>
    <x v="28"/>
    <x v="147"/>
  </r>
  <r>
    <n v="671"/>
    <s v="HOVH"/>
    <s v="VH"/>
    <s v="F526VHTR10096"/>
    <s v="Trouser"/>
    <x v="19"/>
    <x v="0"/>
    <x v="28"/>
    <x v="147"/>
  </r>
  <r>
    <n v="672"/>
    <s v="HOVH"/>
    <s v="VH"/>
    <s v="F526VHTR10097"/>
    <s v="Trouser"/>
    <x v="19"/>
    <x v="0"/>
    <x v="122"/>
    <x v="148"/>
  </r>
  <r>
    <n v="673"/>
    <s v="HOVH"/>
    <s v="VH"/>
    <s v="F526VHTR10098"/>
    <s v="Trouser"/>
    <x v="19"/>
    <x v="0"/>
    <x v="123"/>
    <x v="149"/>
  </r>
  <r>
    <n v="674"/>
    <s v="HOVH"/>
    <s v="VH"/>
    <s v="F526VHTR10099"/>
    <s v="Trouser"/>
    <x v="19"/>
    <x v="0"/>
    <x v="124"/>
    <x v="150"/>
  </r>
  <r>
    <n v="675"/>
    <s v="HOVH"/>
    <s v="VH"/>
    <s v="F526VHTR10100"/>
    <s v="Trouser"/>
    <x v="12"/>
    <x v="0"/>
    <x v="125"/>
    <x v="151"/>
  </r>
  <r>
    <n v="676"/>
    <s v="HOVH"/>
    <s v="VH"/>
    <s v="F526VHTR10101"/>
    <s v="Trouser"/>
    <x v="12"/>
    <x v="0"/>
    <x v="35"/>
    <x v="152"/>
  </r>
  <r>
    <n v="677"/>
    <s v="HOVH"/>
    <s v="VH"/>
    <s v="F526VHTR10102"/>
    <s v="Trouser"/>
    <x v="12"/>
    <x v="0"/>
    <x v="35"/>
    <x v="152"/>
  </r>
  <r>
    <n v="678"/>
    <s v="HOVH"/>
    <s v="VH"/>
    <s v="F526VHTR10103"/>
    <s v="Trouser"/>
    <x v="17"/>
    <x v="0"/>
    <x v="126"/>
    <x v="78"/>
  </r>
  <r>
    <n v="679"/>
    <s v="HOVH"/>
    <s v="VH"/>
    <s v="F526VHTR10104"/>
    <s v="Trouser"/>
    <x v="17"/>
    <x v="0"/>
    <x v="127"/>
    <x v="153"/>
  </r>
  <r>
    <n v="680"/>
    <s v="HOVH"/>
    <s v="VH"/>
    <s v="F526VHTR10105"/>
    <s v="Trouser"/>
    <x v="17"/>
    <x v="0"/>
    <x v="128"/>
    <x v="128"/>
  </r>
  <r>
    <n v="681"/>
    <s v="HOVH"/>
    <s v="VH"/>
    <s v="F526VHTR10106"/>
    <s v="Trouser"/>
    <x v="17"/>
    <x v="0"/>
    <x v="128"/>
    <x v="128"/>
  </r>
  <r>
    <n v="682"/>
    <s v="HOVH"/>
    <s v="VH"/>
    <s v="F526VHTR10107"/>
    <s v="Trouser"/>
    <x v="17"/>
    <x v="0"/>
    <x v="129"/>
    <x v="128"/>
  </r>
  <r>
    <n v="683"/>
    <s v="HOVH"/>
    <s v="VH"/>
    <s v="F526VHTR10108"/>
    <s v="Trouser"/>
    <x v="17"/>
    <x v="0"/>
    <x v="130"/>
    <x v="128"/>
  </r>
  <r>
    <n v="685"/>
    <s v="HOVH"/>
    <s v="VH"/>
    <s v="F526VHTR10110"/>
    <s v="Trouser"/>
    <x v="17"/>
    <x v="0"/>
    <x v="131"/>
    <x v="154"/>
  </r>
  <r>
    <n v="686"/>
    <s v="HOVH"/>
    <s v="VH"/>
    <s v="F526VHTR10111"/>
    <s v="Trouser"/>
    <x v="17"/>
    <x v="0"/>
    <x v="132"/>
    <x v="155"/>
  </r>
  <r>
    <n v="687"/>
    <s v="HOVH"/>
    <s v="VH"/>
    <s v="F526VHTR10112"/>
    <s v="Trouser"/>
    <x v="17"/>
    <x v="0"/>
    <x v="133"/>
    <x v="156"/>
  </r>
  <r>
    <n v="688"/>
    <s v="HOVH"/>
    <s v="VH"/>
    <s v="F526VHTR10113"/>
    <s v="Trouser"/>
    <x v="17"/>
    <x v="0"/>
    <x v="83"/>
    <x v="128"/>
  </r>
  <r>
    <n v="689"/>
    <s v="HOVH"/>
    <s v="VD"/>
    <s v="F526VDSU10012"/>
    <s v="SNB"/>
    <x v="1"/>
    <x v="1"/>
    <x v="0"/>
    <x v="157"/>
  </r>
  <r>
    <n v="690"/>
    <s v="HOVH"/>
    <s v="VD"/>
    <s v="F526VDSU10013"/>
    <s v="SNB"/>
    <x v="1"/>
    <x v="1"/>
    <x v="0"/>
    <x v="157"/>
  </r>
  <r>
    <n v="691"/>
    <s v="HOVH"/>
    <s v="VD"/>
    <s v="F526VDSU10014"/>
    <s v="SNB"/>
    <x v="1"/>
    <x v="1"/>
    <x v="0"/>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4">
  <r>
    <s v="HOVH"/>
    <x v="0"/>
    <s v="F327VHSU10726"/>
    <s v="SNB"/>
    <x v="0"/>
    <x v="0"/>
  </r>
  <r>
    <s v="HOVH"/>
    <x v="0"/>
    <s v="F327VHSU10727"/>
    <s v="SNB"/>
    <x v="0"/>
    <x v="0"/>
  </r>
  <r>
    <s v="HOVH"/>
    <x v="0"/>
    <s v="F327VHSU10564"/>
    <s v="SNB"/>
    <x v="0"/>
    <x v="0"/>
  </r>
  <r>
    <s v="HOVH"/>
    <x v="0"/>
    <s v="F327VHSU10565"/>
    <s v="SNB"/>
    <x v="0"/>
    <x v="0"/>
  </r>
  <r>
    <s v="HOVH"/>
    <x v="0"/>
    <s v="F327VHSU10566"/>
    <s v="SNB"/>
    <x v="0"/>
    <x v="0"/>
  </r>
  <r>
    <s v="HOVH"/>
    <x v="0"/>
    <s v="F327VHSU10740"/>
    <s v="SNB"/>
    <x v="0"/>
    <x v="0"/>
  </r>
  <r>
    <s v="HOVH"/>
    <x v="0"/>
    <s v="F327VHSU10741"/>
    <s v="SNB"/>
    <x v="0"/>
    <x v="0"/>
  </r>
  <r>
    <s v="HOVH"/>
    <x v="0"/>
    <s v="F327VHSU10757"/>
    <s v="SNB"/>
    <x v="0"/>
    <x v="0"/>
  </r>
  <r>
    <s v="HOVH"/>
    <x v="0"/>
    <s v="F327VHSU10758"/>
    <s v="SNB"/>
    <x v="0"/>
    <x v="0"/>
  </r>
  <r>
    <s v="HOVH"/>
    <x v="0"/>
    <s v="F327VHSU10759"/>
    <s v="SNB"/>
    <x v="0"/>
    <x v="0"/>
  </r>
  <r>
    <s v="HOVH"/>
    <x v="0"/>
    <s v="F327VHSU10760"/>
    <s v="SNB"/>
    <x v="0"/>
    <x v="0"/>
  </r>
  <r>
    <s v="HOVH"/>
    <x v="0"/>
    <s v="F327VHSU10761"/>
    <s v="SNB"/>
    <x v="0"/>
    <x v="0"/>
  </r>
  <r>
    <s v="HOVH"/>
    <x v="0"/>
    <s v="F327VHTR10508"/>
    <s v="Trouser"/>
    <x v="0"/>
    <x v="0"/>
  </r>
  <r>
    <s v="HOVH"/>
    <x v="0"/>
    <s v="F327VHTR10509"/>
    <s v="Trouser"/>
    <x v="0"/>
    <x v="0"/>
  </r>
  <r>
    <s v="HOVH"/>
    <x v="0"/>
    <s v="F327VHTR10510"/>
    <s v="Trouser"/>
    <x v="0"/>
    <x v="0"/>
  </r>
  <r>
    <s v="HOVH"/>
    <x v="1"/>
    <s v="F327VDSU10258"/>
    <s v="SNB"/>
    <x v="0"/>
    <x v="0"/>
  </r>
  <r>
    <s v="HOVH"/>
    <x v="1"/>
    <s v="F327VDSU10259"/>
    <s v="SNB"/>
    <x v="0"/>
    <x v="0"/>
  </r>
  <r>
    <s v="HOVH"/>
    <x v="1"/>
    <s v="F327VDSU10260"/>
    <s v="SNB"/>
    <x v="0"/>
    <x v="0"/>
  </r>
  <r>
    <s v="HOVH"/>
    <x v="1"/>
    <s v="F327VDSU10261"/>
    <s v="SNB"/>
    <x v="0"/>
    <x v="0"/>
  </r>
  <r>
    <s v="HOVH"/>
    <x v="1"/>
    <s v="F327VDSU10270"/>
    <s v="SNB"/>
    <x v="0"/>
    <x v="0"/>
  </r>
  <r>
    <s v="HOVH"/>
    <x v="1"/>
    <s v="F327VDSU10271"/>
    <s v="SNB"/>
    <x v="0"/>
    <x v="0"/>
  </r>
  <r>
    <s v="HOVH"/>
    <x v="1"/>
    <s v="F327VDSU10272"/>
    <s v="SNB"/>
    <x v="0"/>
    <x v="0"/>
  </r>
  <r>
    <s v="HOVH"/>
    <x v="1"/>
    <s v="F327VDSU10273"/>
    <s v="SNB"/>
    <x v="0"/>
    <x v="0"/>
  </r>
  <r>
    <s v="HOVH"/>
    <x v="0"/>
    <s v="F327VHTR10634"/>
    <s v="Trouser"/>
    <x v="0"/>
    <x v="0"/>
  </r>
  <r>
    <s v="HOVH"/>
    <x v="0"/>
    <s v="F327VHTR10635"/>
    <s v="Trouser"/>
    <x v="0"/>
    <x v="0"/>
  </r>
  <r>
    <s v="HOVH"/>
    <x v="0"/>
    <s v="F327VHTR10636"/>
    <s v="Trouser"/>
    <x v="0"/>
    <x v="0"/>
  </r>
  <r>
    <s v="HOVH"/>
    <x v="0"/>
    <s v="F327VHSU10762"/>
    <s v="SNB"/>
    <x v="0"/>
    <x v="0"/>
  </r>
  <r>
    <s v="HOVH"/>
    <x v="0"/>
    <s v="F327VHSU10763"/>
    <s v="SNB"/>
    <x v="0"/>
    <x v="0"/>
  </r>
  <r>
    <s v="HOVH"/>
    <x v="0"/>
    <s v="F327VHTR10513"/>
    <s v="Trouser"/>
    <x v="0"/>
    <x v="0"/>
  </r>
  <r>
    <s v="HOVH"/>
    <x v="0"/>
    <s v="F327VHSU10764"/>
    <s v="SNB"/>
    <x v="0"/>
    <x v="0"/>
  </r>
  <r>
    <s v="HOVH"/>
    <x v="0"/>
    <s v="F327VHSU10765"/>
    <s v="SNB"/>
    <x v="0"/>
    <x v="0"/>
  </r>
  <r>
    <s v="HOVH"/>
    <x v="0"/>
    <s v="F327VHSU10766"/>
    <s v="SNB"/>
    <x v="0"/>
    <x v="0"/>
  </r>
  <r>
    <s v="HOVH"/>
    <x v="0"/>
    <s v="F327VHTR10524"/>
    <s v="Trouser"/>
    <x v="0"/>
    <x v="0"/>
  </r>
  <r>
    <s v="HOVH"/>
    <x v="0"/>
    <s v="F327VHTR10525"/>
    <s v="Trouser"/>
    <x v="0"/>
    <x v="0"/>
  </r>
  <r>
    <s v="HOVH"/>
    <x v="0"/>
    <s v="F327VHTR10526"/>
    <s v="Trouser"/>
    <x v="0"/>
    <x v="0"/>
  </r>
  <r>
    <s v="HOVH"/>
    <x v="0"/>
    <s v="F327VHTR10527"/>
    <s v="Trouser"/>
    <x v="0"/>
    <x v="0"/>
  </r>
  <r>
    <s v="HOVH"/>
    <x v="0"/>
    <s v="F327VHTR10532"/>
    <s v="Trouser"/>
    <x v="0"/>
    <x v="0"/>
  </r>
  <r>
    <s v="HOVH"/>
    <x v="0"/>
    <s v="F327VHTR10533"/>
    <s v="Trouser"/>
    <x v="0"/>
    <x v="0"/>
  </r>
  <r>
    <s v="HOVH"/>
    <x v="0"/>
    <s v="F327VHSU10581"/>
    <s v="SNB"/>
    <x v="0"/>
    <x v="0"/>
  </r>
  <r>
    <s v="HOVH"/>
    <x v="0"/>
    <s v="F327VHSU10582"/>
    <s v="SNB"/>
    <x v="0"/>
    <x v="0"/>
  </r>
  <r>
    <s v="HOVH"/>
    <x v="0"/>
    <s v="F327VHSU10583"/>
    <s v="SNB"/>
    <x v="0"/>
    <x v="0"/>
  </r>
  <r>
    <s v="HOVH"/>
    <x v="0"/>
    <s v="F327VHSU10584"/>
    <s v="SNB"/>
    <x v="0"/>
    <x v="0"/>
  </r>
  <r>
    <s v="HOVH"/>
    <x v="0"/>
    <s v="F327VHTR10516"/>
    <s v="Trouser"/>
    <x v="0"/>
    <x v="0"/>
  </r>
  <r>
    <s v="HOVH"/>
    <x v="0"/>
    <s v="F327VHTR10517"/>
    <s v="Trouser"/>
    <x v="0"/>
    <x v="0"/>
  </r>
  <r>
    <s v="HOVH"/>
    <x v="0"/>
    <s v="F327VHTR10518"/>
    <s v="Trouser"/>
    <x v="0"/>
    <x v="0"/>
  </r>
  <r>
    <s v="HOVH"/>
    <x v="0"/>
    <s v="F327VHTR10519"/>
    <s v="Trouser"/>
    <x v="0"/>
    <x v="0"/>
  </r>
  <r>
    <s v="HOVH"/>
    <x v="0"/>
    <s v="F327VHTR10520"/>
    <s v="Trouser"/>
    <x v="0"/>
    <x v="0"/>
  </r>
  <r>
    <s v="HOVH"/>
    <x v="0"/>
    <s v="F327VHTR10521"/>
    <s v="Trouser"/>
    <x v="0"/>
    <x v="0"/>
  </r>
  <r>
    <s v="HOVH"/>
    <x v="0"/>
    <s v="F327VHTR10522"/>
    <s v="Trouser"/>
    <x v="0"/>
    <x v="0"/>
  </r>
  <r>
    <s v="HOVH"/>
    <x v="0"/>
    <s v="F327VHTR10523"/>
    <s v="Trouser"/>
    <x v="0"/>
    <x v="0"/>
  </r>
  <r>
    <s v="HOVH"/>
    <x v="0"/>
    <s v="F327VHTR10528"/>
    <s v="Trouser"/>
    <x v="0"/>
    <x v="0"/>
  </r>
  <r>
    <s v="HOVH"/>
    <x v="0"/>
    <s v="F327VHTR10529"/>
    <s v="Trouser"/>
    <x v="0"/>
    <x v="0"/>
  </r>
  <r>
    <s v="HOVH"/>
    <x v="0"/>
    <s v="F327VHTR10530"/>
    <s v="Trouser"/>
    <x v="0"/>
    <x v="0"/>
  </r>
  <r>
    <s v="HOVH"/>
    <x v="0"/>
    <s v="F327VHTR10531"/>
    <s v="Trouser"/>
    <x v="0"/>
    <x v="0"/>
  </r>
  <r>
    <s v="HOVH"/>
    <x v="0"/>
    <s v="F327VHTR10534"/>
    <s v="Trouser"/>
    <x v="0"/>
    <x v="0"/>
  </r>
  <r>
    <s v="HOVH"/>
    <x v="0"/>
    <s v="F327VHTR10535"/>
    <s v="Trouser"/>
    <x v="0"/>
    <x v="0"/>
  </r>
  <r>
    <s v="HOVH"/>
    <x v="0"/>
    <s v="F327VHTR10536"/>
    <s v="Trouser"/>
    <x v="0"/>
    <x v="0"/>
  </r>
  <r>
    <s v="HOVH"/>
    <x v="0"/>
    <s v="F327VHTR10537"/>
    <s v="Trouser"/>
    <x v="0"/>
    <x v="0"/>
  </r>
  <r>
    <s v="HOVH"/>
    <x v="0"/>
    <s v="F327VHTR10538"/>
    <s v="Trouser"/>
    <x v="0"/>
    <x v="0"/>
  </r>
  <r>
    <s v="HOVH"/>
    <x v="0"/>
    <s v="F327VHTR10539"/>
    <s v="Trouser"/>
    <x v="0"/>
    <x v="0"/>
  </r>
  <r>
    <s v="HOVH"/>
    <x v="0"/>
    <s v="F327VHSU10544"/>
    <s v="Blazer"/>
    <x v="0"/>
    <x v="0"/>
  </r>
  <r>
    <s v="HOVH"/>
    <x v="0"/>
    <s v="F327VHSU10545"/>
    <s v="Blazer"/>
    <x v="0"/>
    <x v="0"/>
  </r>
  <r>
    <s v="HOVH"/>
    <x v="0"/>
    <s v="F327VHTR10511"/>
    <s v="Trouser"/>
    <x v="0"/>
    <x v="0"/>
  </r>
  <r>
    <s v="HOVH"/>
    <x v="0"/>
    <s v="F327VHTR10512"/>
    <s v="Trouser"/>
    <x v="0"/>
    <x v="0"/>
  </r>
  <r>
    <s v="HOVH"/>
    <x v="0"/>
    <s v="F327VHSU10540"/>
    <s v="Blazer"/>
    <x v="0"/>
    <x v="0"/>
  </r>
  <r>
    <s v="HOVH"/>
    <x v="0"/>
    <s v="F327VHSU10541"/>
    <s v="Blazer"/>
    <x v="0"/>
    <x v="0"/>
  </r>
  <r>
    <s v="HOVH"/>
    <x v="0"/>
    <s v="F327VHTR10641"/>
    <s v="Trouser"/>
    <x v="0"/>
    <x v="0"/>
  </r>
  <r>
    <s v="HOVH"/>
    <x v="0"/>
    <s v="F327VHTR10642"/>
    <s v="Trouser"/>
    <x v="0"/>
    <x v="0"/>
  </r>
  <r>
    <s v="HOVH"/>
    <x v="0"/>
    <s v="F327VHTR10643"/>
    <s v="Trouser"/>
    <x v="0"/>
    <x v="0"/>
  </r>
  <r>
    <s v="HOVH"/>
    <x v="0"/>
    <s v="F327VHTR10644"/>
    <s v="Trouser"/>
    <x v="0"/>
    <x v="0"/>
  </r>
  <r>
    <s v="HOVH"/>
    <x v="0"/>
    <s v="F327VHTR10628"/>
    <s v="Trouser"/>
    <x v="0"/>
    <x v="0"/>
  </r>
  <r>
    <s v="HOVH"/>
    <x v="0"/>
    <s v="F327VHTR10629"/>
    <s v="Trouser"/>
    <x v="0"/>
    <x v="0"/>
  </r>
  <r>
    <s v="HOVH"/>
    <x v="0"/>
    <s v="F327VHTR10630"/>
    <s v="Trouser"/>
    <x v="0"/>
    <x v="0"/>
  </r>
  <r>
    <s v="HOVH"/>
    <x v="0"/>
    <s v="F327VHTR10631"/>
    <s v="Trouser"/>
    <x v="0"/>
    <x v="0"/>
  </r>
  <r>
    <s v="HOVH"/>
    <x v="0"/>
    <s v="F327VHTR10632"/>
    <s v="Trouser"/>
    <x v="0"/>
    <x v="0"/>
  </r>
  <r>
    <s v="HOVH"/>
    <x v="0"/>
    <s v="F327VHTR10633"/>
    <s v="Trouser"/>
    <x v="0"/>
    <x v="0"/>
  </r>
  <r>
    <s v="HOVH"/>
    <x v="0"/>
    <s v="F327VHSU10542"/>
    <s v="Blazer"/>
    <x v="0"/>
    <x v="0"/>
  </r>
  <r>
    <s v="HOVH"/>
    <x v="0"/>
    <s v="F327VHSU10543"/>
    <s v="Blazer"/>
    <x v="0"/>
    <x v="0"/>
  </r>
  <r>
    <s v="HOVH"/>
    <x v="0"/>
    <s v="F327VHSU10569"/>
    <s v="SNB"/>
    <x v="0"/>
    <x v="0"/>
  </r>
  <r>
    <s v="HOVH"/>
    <x v="0"/>
    <s v="F327VHSU10570"/>
    <s v="SNB"/>
    <x v="0"/>
    <x v="0"/>
  </r>
  <r>
    <s v="HOVH"/>
    <x v="0"/>
    <s v="F327VHSU10571"/>
    <s v="SNB"/>
    <x v="0"/>
    <x v="0"/>
  </r>
  <r>
    <s v="HOVH"/>
    <x v="0"/>
    <s v="F327VHSU10572"/>
    <s v="SNB"/>
    <x v="0"/>
    <x v="0"/>
  </r>
  <r>
    <s v="HOVH"/>
    <x v="0"/>
    <s v="F327VHSU10573"/>
    <s v="SNB"/>
    <x v="0"/>
    <x v="0"/>
  </r>
  <r>
    <s v="HOVH"/>
    <x v="0"/>
    <s v="F327VHSU10574"/>
    <s v="SNB"/>
    <x v="0"/>
    <x v="0"/>
  </r>
  <r>
    <s v="HOVH"/>
    <x v="0"/>
    <s v="F327VHTR10650"/>
    <s v="Trouser"/>
    <x v="0"/>
    <x v="0"/>
  </r>
  <r>
    <s v="HOVH"/>
    <x v="0"/>
    <s v="F327VHTR10651"/>
    <s v="Trouser"/>
    <x v="0"/>
    <x v="0"/>
  </r>
  <r>
    <s v="HOVH"/>
    <x v="0"/>
    <s v="F327VHTR10652"/>
    <s v="Trouser"/>
    <x v="0"/>
    <x v="0"/>
  </r>
  <r>
    <s v="HOVH"/>
    <x v="0"/>
    <s v="F327VHTR10653"/>
    <s v="Trouser"/>
    <x v="0"/>
    <x v="0"/>
  </r>
  <r>
    <s v="HOVH"/>
    <x v="0"/>
    <s v="F327VHSU10409"/>
    <s v="SNB"/>
    <x v="1"/>
    <x v="0"/>
  </r>
  <r>
    <s v="HOVH"/>
    <x v="0"/>
    <s v="F327VHSU10410"/>
    <s v="SNB"/>
    <x v="1"/>
    <x v="0"/>
  </r>
  <r>
    <s v="HOVH"/>
    <x v="0"/>
    <s v="F327VHSU10411"/>
    <s v="SNB"/>
    <x v="1"/>
    <x v="0"/>
  </r>
  <r>
    <s v="HOVH"/>
    <x v="0"/>
    <s v="F327VHSU10412"/>
    <s v="SNB"/>
    <x v="1"/>
    <x v="0"/>
  </r>
  <r>
    <s v="HOVH"/>
    <x v="0"/>
    <s v="F327VHSU10413"/>
    <s v="SNB"/>
    <x v="1"/>
    <x v="0"/>
  </r>
  <r>
    <s v="HOVH"/>
    <x v="0"/>
    <s v="F327VHTR10360"/>
    <s v="Trouser"/>
    <x v="2"/>
    <x v="0"/>
  </r>
  <r>
    <s v="HOVH"/>
    <x v="0"/>
    <s v="F327VHTR10361"/>
    <s v="Trouser"/>
    <x v="2"/>
    <x v="0"/>
  </r>
  <r>
    <s v="HOVH"/>
    <x v="0"/>
    <s v="F327VHTR10362"/>
    <s v="Trouser"/>
    <x v="2"/>
    <x v="0"/>
  </r>
  <r>
    <s v="HOVH"/>
    <x v="0"/>
    <s v="F327VHSU10429"/>
    <s v="SNB"/>
    <x v="2"/>
    <x v="0"/>
  </r>
  <r>
    <s v="HOVH"/>
    <x v="0"/>
    <s v="F327VHSU10430"/>
    <s v="SNB"/>
    <x v="2"/>
    <x v="0"/>
  </r>
  <r>
    <s v="HOVH"/>
    <x v="0"/>
    <s v="F327VHSU10431"/>
    <s v="SNB"/>
    <x v="2"/>
    <x v="0"/>
  </r>
  <r>
    <s v="HOVH"/>
    <x v="0"/>
    <s v="F327VHSU10432"/>
    <s v="SNB"/>
    <x v="2"/>
    <x v="0"/>
  </r>
  <r>
    <s v="HOVH"/>
    <x v="0"/>
    <s v="F327VHSU10433"/>
    <s v="SNB"/>
    <x v="2"/>
    <x v="0"/>
  </r>
  <r>
    <s v="HOVH"/>
    <x v="0"/>
    <s v="F327VHSU10434"/>
    <s v="SNB"/>
    <x v="2"/>
    <x v="0"/>
  </r>
  <r>
    <s v="HOVH"/>
    <x v="0"/>
    <s v="F327VHSU10736"/>
    <s v="SNB"/>
    <x v="2"/>
    <x v="0"/>
  </r>
  <r>
    <s v="HOVH"/>
    <x v="0"/>
    <s v="F327VHSU10737"/>
    <s v="SNB"/>
    <x v="2"/>
    <x v="0"/>
  </r>
  <r>
    <s v="HOVH"/>
    <x v="0"/>
    <s v="F327VHSU10738"/>
    <s v="SNB"/>
    <x v="2"/>
    <x v="0"/>
  </r>
  <r>
    <s v="HOVH"/>
    <x v="0"/>
    <s v="F327VHSU10739"/>
    <s v="SNB"/>
    <x v="2"/>
    <x v="0"/>
  </r>
  <r>
    <s v="HOVH"/>
    <x v="0"/>
    <s v="F327VHSU10749"/>
    <s v="SNB"/>
    <x v="2"/>
    <x v="0"/>
  </r>
  <r>
    <s v="HOVH"/>
    <x v="0"/>
    <s v="F327VHSU10750"/>
    <s v="SNB"/>
    <x v="2"/>
    <x v="0"/>
  </r>
  <r>
    <s v="HOVH"/>
    <x v="0"/>
    <s v="F327VHSU10751"/>
    <s v="SNB"/>
    <x v="2"/>
    <x v="0"/>
  </r>
  <r>
    <s v="HOVH"/>
    <x v="0"/>
    <s v="F327VHSU10752"/>
    <s v="SNB"/>
    <x v="2"/>
    <x v="0"/>
  </r>
  <r>
    <s v="HOVH"/>
    <x v="0"/>
    <s v="F327VHSU10753"/>
    <s v="SNB"/>
    <x v="2"/>
    <x v="0"/>
  </r>
  <r>
    <s v="HOVH"/>
    <x v="0"/>
    <s v="F327VHSU10754"/>
    <s v="SNB"/>
    <x v="2"/>
    <x v="0"/>
  </r>
  <r>
    <s v="HOVH"/>
    <x v="0"/>
    <s v="F327VHSU10755"/>
    <s v="SNB"/>
    <x v="2"/>
    <x v="0"/>
  </r>
  <r>
    <s v="HOVH"/>
    <x v="0"/>
    <s v="F327VHSU10756"/>
    <s v="SNB"/>
    <x v="2"/>
    <x v="0"/>
  </r>
  <r>
    <s v="HOVH"/>
    <x v="1"/>
    <s v="F327VDSU10251"/>
    <s v="SNB"/>
    <x v="2"/>
    <x v="0"/>
  </r>
  <r>
    <s v="HOVH"/>
    <x v="1"/>
    <s v="F327VDSU10252"/>
    <s v="SNB"/>
    <x v="2"/>
    <x v="0"/>
  </r>
  <r>
    <s v="HOVH"/>
    <x v="1"/>
    <s v="F327VDSU10253"/>
    <s v="SNB"/>
    <x v="2"/>
    <x v="0"/>
  </r>
  <r>
    <s v="HOVH"/>
    <x v="1"/>
    <s v="F327VDSU10262"/>
    <s v="SNB"/>
    <x v="2"/>
    <x v="0"/>
  </r>
  <r>
    <s v="HOVH"/>
    <x v="1"/>
    <s v="F327VDSU10263"/>
    <s v="SNB"/>
    <x v="2"/>
    <x v="0"/>
  </r>
  <r>
    <s v="HOVH"/>
    <x v="1"/>
    <s v="F327VDSU10264"/>
    <s v="SNB"/>
    <x v="2"/>
    <x v="0"/>
  </r>
  <r>
    <s v="HOVH"/>
    <x v="1"/>
    <s v="F327VDSU10265"/>
    <s v="SNB"/>
    <x v="2"/>
    <x v="0"/>
  </r>
  <r>
    <s v="HOVH"/>
    <x v="1"/>
    <s v="F327VDSU10266"/>
    <s v="SNB"/>
    <x v="2"/>
    <x v="0"/>
  </r>
  <r>
    <s v="HOVH"/>
    <x v="1"/>
    <s v="F327VDSU10267"/>
    <s v="SNB"/>
    <x v="2"/>
    <x v="0"/>
  </r>
  <r>
    <s v="HOVH"/>
    <x v="1"/>
    <s v="F327VDSU10268"/>
    <s v="SNB"/>
    <x v="2"/>
    <x v="0"/>
  </r>
  <r>
    <s v="HOVH"/>
    <x v="1"/>
    <s v="F327VDSU10269"/>
    <s v="SNB"/>
    <x v="2"/>
    <x v="0"/>
  </r>
  <r>
    <s v="HOVH"/>
    <x v="1"/>
    <s v="F327VDTR10306"/>
    <s v="Trouser"/>
    <x v="2"/>
    <x v="0"/>
  </r>
  <r>
    <s v="HOVH"/>
    <x v="1"/>
    <s v="F327VDTR10307"/>
    <s v="Trouser"/>
    <x v="2"/>
    <x v="0"/>
  </r>
  <r>
    <s v="HOVH"/>
    <x v="1"/>
    <s v="F327VDTR10308"/>
    <s v="Trouser"/>
    <x v="2"/>
    <x v="0"/>
  </r>
  <r>
    <s v="HOVH"/>
    <x v="1"/>
    <s v="F327VDTR10309"/>
    <s v="Trouser"/>
    <x v="2"/>
    <x v="0"/>
  </r>
  <r>
    <s v="HOVH"/>
    <x v="1"/>
    <s v="F327VDTR10310"/>
    <s v="Trouser"/>
    <x v="2"/>
    <x v="0"/>
  </r>
  <r>
    <s v="HOVH"/>
    <x v="1"/>
    <s v="F327VDTR10311"/>
    <s v="Trouser"/>
    <x v="2"/>
    <x v="0"/>
  </r>
  <r>
    <s v="HOVH"/>
    <x v="1"/>
    <s v="F327VDTR10312"/>
    <s v="Trouser"/>
    <x v="2"/>
    <x v="0"/>
  </r>
  <r>
    <s v="HOVH"/>
    <x v="1"/>
    <s v="F327VDBZ10320"/>
    <s v="Blazer"/>
    <x v="2"/>
    <x v="0"/>
  </r>
  <r>
    <s v="HOVH"/>
    <x v="1"/>
    <s v="F327VDBZ10321"/>
    <s v="Blazer"/>
    <x v="2"/>
    <x v="0"/>
  </r>
  <r>
    <s v="HOVH"/>
    <x v="1"/>
    <s v="F327VDBZ10322"/>
    <s v="Blazer"/>
    <x v="2"/>
    <x v="0"/>
  </r>
  <r>
    <s v="HOVH"/>
    <x v="1"/>
    <s v="F327VDBZ10323"/>
    <s v="Blazer"/>
    <x v="2"/>
    <x v="0"/>
  </r>
  <r>
    <s v="HOVH"/>
    <x v="1"/>
    <s v="F327VDBZ10324"/>
    <s v="Blazer"/>
    <x v="2"/>
    <x v="0"/>
  </r>
  <r>
    <s v="HOVH"/>
    <x v="1"/>
    <s v="F327VDBZ10325"/>
    <s v="Blazer"/>
    <x v="2"/>
    <x v="0"/>
  </r>
  <r>
    <s v="HOVH"/>
    <x v="1"/>
    <s v="F327VDBZ10326"/>
    <s v="Blazer"/>
    <x v="2"/>
    <x v="0"/>
  </r>
  <r>
    <s v="HOVH"/>
    <x v="1"/>
    <s v="F327VDBZ10327"/>
    <s v="Blazer"/>
    <x v="2"/>
    <x v="0"/>
  </r>
  <r>
    <s v="HOVH"/>
    <x v="1"/>
    <s v="F327VDBZ10328"/>
    <s v="Blazer"/>
    <x v="2"/>
    <x v="0"/>
  </r>
  <r>
    <s v="HOVH"/>
    <x v="1"/>
    <s v="F327VDBZ10329"/>
    <s v="Blazer"/>
    <x v="2"/>
    <x v="0"/>
  </r>
  <r>
    <s v="HOVH"/>
    <x v="1"/>
    <s v="F327VDBZ10330"/>
    <s v="Blazer"/>
    <x v="2"/>
    <x v="0"/>
  </r>
  <r>
    <s v="HOVH"/>
    <x v="1"/>
    <s v="F327VDTR10355"/>
    <s v="Trouser"/>
    <x v="2"/>
    <x v="0"/>
  </r>
  <r>
    <s v="HOVH"/>
    <x v="1"/>
    <s v="F327VDTR10356"/>
    <s v="Trouser"/>
    <x v="2"/>
    <x v="0"/>
  </r>
  <r>
    <s v="HOVH"/>
    <x v="1"/>
    <s v="F327VDTR10357"/>
    <s v="Trouser"/>
    <x v="2"/>
    <x v="0"/>
  </r>
  <r>
    <s v="HOVH"/>
    <x v="1"/>
    <s v="F327VDTR10358"/>
    <s v="Trouser"/>
    <x v="2"/>
    <x v="0"/>
  </r>
  <r>
    <s v="HOVH"/>
    <x v="1"/>
    <s v="F327VDTR10359"/>
    <s v="Trouser"/>
    <x v="2"/>
    <x v="0"/>
  </r>
  <r>
    <s v="HOVH"/>
    <x v="1"/>
    <s v="F327VDTR10360"/>
    <s v="Trouser"/>
    <x v="2"/>
    <x v="0"/>
  </r>
  <r>
    <s v="HOVH"/>
    <x v="1"/>
    <s v="F327VDTR10077"/>
    <s v="Trouser"/>
    <x v="3"/>
    <x v="0"/>
  </r>
  <r>
    <s v="HOVH"/>
    <x v="1"/>
    <s v="F327VDTR10078"/>
    <s v="Trouser"/>
    <x v="3"/>
    <x v="0"/>
  </r>
  <r>
    <s v="HOVH"/>
    <x v="1"/>
    <s v="F327VDTR10079"/>
    <s v="Trouser"/>
    <x v="3"/>
    <x v="0"/>
  </r>
  <r>
    <s v="HOVH"/>
    <x v="1"/>
    <s v="F327VDTR10080"/>
    <s v="Trouser"/>
    <x v="3"/>
    <x v="0"/>
  </r>
  <r>
    <s v="HOVH"/>
    <x v="1"/>
    <s v="F327VDBZ10081"/>
    <s v="Blazer"/>
    <x v="3"/>
    <x v="0"/>
  </r>
  <r>
    <s v="HOVH"/>
    <x v="1"/>
    <s v="F327VDBZ10082"/>
    <s v="Blazer"/>
    <x v="3"/>
    <x v="0"/>
  </r>
  <r>
    <s v="HOVH"/>
    <x v="1"/>
    <s v="F327VDBZ10083"/>
    <s v="Blazer"/>
    <x v="3"/>
    <x v="0"/>
  </r>
  <r>
    <s v="HOVH"/>
    <x v="1"/>
    <s v="F327VDBZ10084"/>
    <s v="Blazer"/>
    <x v="3"/>
    <x v="0"/>
  </r>
  <r>
    <s v="HOVH"/>
    <x v="1"/>
    <s v="F327VDBZ10085"/>
    <s v="Blazer"/>
    <x v="3"/>
    <x v="0"/>
  </r>
  <r>
    <s v="HOVH"/>
    <x v="1"/>
    <s v="F327VDJK10086"/>
    <s v="Jacket"/>
    <x v="3"/>
    <x v="0"/>
  </r>
  <r>
    <s v="HOVH"/>
    <x v="1"/>
    <s v="F327VDJK10087"/>
    <s v="Jacket"/>
    <x v="3"/>
    <x v="0"/>
  </r>
  <r>
    <s v="HOVH"/>
    <x v="1"/>
    <s v="F327VDJK10088"/>
    <s v="Jacket"/>
    <x v="3"/>
    <x v="0"/>
  </r>
  <r>
    <s v="HOVH"/>
    <x v="1"/>
    <s v="F327VDJK10089"/>
    <s v="Jacket"/>
    <x v="3"/>
    <x v="0"/>
  </r>
  <r>
    <s v="HOVH"/>
    <x v="1"/>
    <s v="F327VDJK10090"/>
    <s v="Jacket"/>
    <x v="3"/>
    <x v="0"/>
  </r>
  <r>
    <s v="HOVH"/>
    <x v="1"/>
    <s v="F327VDTR10091"/>
    <s v="Trouser"/>
    <x v="3"/>
    <x v="0"/>
  </r>
  <r>
    <s v="HOVH"/>
    <x v="1"/>
    <s v="F327VDTR10092"/>
    <s v="Trouser"/>
    <x v="3"/>
    <x v="0"/>
  </r>
  <r>
    <s v="HOVH"/>
    <x v="1"/>
    <s v="F327VDTR10093"/>
    <s v="Trouser"/>
    <x v="3"/>
    <x v="0"/>
  </r>
  <r>
    <s v="HOVH"/>
    <x v="2"/>
    <s v="F327VSTR10314"/>
    <s v="Trouser"/>
    <x v="4"/>
    <x v="0"/>
  </r>
  <r>
    <s v="HOVH"/>
    <x v="2"/>
    <s v="F327VSTR10315"/>
    <s v="Trouser"/>
    <x v="4"/>
    <x v="0"/>
  </r>
  <r>
    <s v="HOVH"/>
    <x v="2"/>
    <s v="F327VSTR10316"/>
    <s v="Trouser"/>
    <x v="4"/>
    <x v="0"/>
  </r>
  <r>
    <s v="HOVH"/>
    <x v="2"/>
    <s v="F327VSTR10317"/>
    <s v="Trouser"/>
    <x v="4"/>
    <x v="0"/>
  </r>
  <r>
    <s v="HOVH"/>
    <x v="1"/>
    <s v="F327VDSU10278"/>
    <s v="SNB"/>
    <x v="4"/>
    <x v="0"/>
  </r>
  <r>
    <s v="HOVH"/>
    <x v="1"/>
    <s v="F327VDSU10279"/>
    <s v="SNB"/>
    <x v="4"/>
    <x v="0"/>
  </r>
  <r>
    <s v="HOVH"/>
    <x v="1"/>
    <s v="F327VDSU10280"/>
    <s v="SNB"/>
    <x v="4"/>
    <x v="0"/>
  </r>
  <r>
    <s v="HOVH"/>
    <x v="1"/>
    <s v="F327VDTR10281"/>
    <s v="Trouser"/>
    <x v="4"/>
    <x v="0"/>
  </r>
  <r>
    <s v="HOVH"/>
    <x v="1"/>
    <s v="F327VDTR10282"/>
    <s v="Trouser"/>
    <x v="4"/>
    <x v="0"/>
  </r>
  <r>
    <s v="HOVH"/>
    <x v="1"/>
    <s v="F327VDTR10283"/>
    <s v="Trouser"/>
    <x v="4"/>
    <x v="0"/>
  </r>
  <r>
    <s v="HOVH"/>
    <x v="1"/>
    <s v="F327VDTR10346"/>
    <s v="Trouser"/>
    <x v="4"/>
    <x v="0"/>
  </r>
  <r>
    <s v="HOVH"/>
    <x v="1"/>
    <s v="F327VDTR10301"/>
    <s v="Trouser"/>
    <x v="4"/>
    <x v="0"/>
  </r>
  <r>
    <s v="HOVH"/>
    <x v="1"/>
    <s v="F327VDTR10302"/>
    <s v="Trouser"/>
    <x v="4"/>
    <x v="0"/>
  </r>
  <r>
    <s v="HOVH"/>
    <x v="1"/>
    <s v="F327VDTR10303"/>
    <s v="Trouser"/>
    <x v="4"/>
    <x v="0"/>
  </r>
  <r>
    <s v="HOVH"/>
    <x v="1"/>
    <s v="F327VDTR10304"/>
    <s v="Trouser"/>
    <x v="4"/>
    <x v="0"/>
  </r>
  <r>
    <s v="HOVH"/>
    <x v="1"/>
    <s v="F327VDTR10305"/>
    <s v="Trouser"/>
    <x v="4"/>
    <x v="0"/>
  </r>
  <r>
    <s v="HOVH"/>
    <x v="1"/>
    <s v="F327VDTR10347"/>
    <s v="Trouser"/>
    <x v="4"/>
    <x v="0"/>
  </r>
  <r>
    <s v="HOVH"/>
    <x v="1"/>
    <s v="F327VDTR10348"/>
    <s v="Trouser"/>
    <x v="4"/>
    <x v="0"/>
  </r>
  <r>
    <s v="HOVH"/>
    <x v="1"/>
    <s v="F327VDTR10349"/>
    <s v="Trouser"/>
    <x v="4"/>
    <x v="0"/>
  </r>
  <r>
    <s v="HOVH"/>
    <x v="1"/>
    <s v="F327VDTR10350"/>
    <s v="Trouser"/>
    <x v="4"/>
    <x v="0"/>
  </r>
  <r>
    <s v="HOVH"/>
    <x v="0"/>
    <s v="F327VHSU10555"/>
    <s v="SNB"/>
    <x v="4"/>
    <x v="0"/>
  </r>
  <r>
    <s v="HOVH"/>
    <x v="0"/>
    <s v="F327VHSU10556"/>
    <s v="SNB"/>
    <x v="4"/>
    <x v="0"/>
  </r>
  <r>
    <s v="HOVH"/>
    <x v="0"/>
    <s v="F327VHSU10557"/>
    <s v="SNB"/>
    <x v="4"/>
    <x v="0"/>
  </r>
  <r>
    <s v="HOVH"/>
    <x v="0"/>
    <s v="F327VHSU10558"/>
    <s v="SNB"/>
    <x v="4"/>
    <x v="0"/>
  </r>
  <r>
    <s v="HOVH"/>
    <x v="0"/>
    <s v="F327VHTR10767"/>
    <s v="Trouser"/>
    <x v="4"/>
    <x v="0"/>
  </r>
  <r>
    <s v="HOVH"/>
    <x v="0"/>
    <s v="F327VHTR10768"/>
    <s v="Trouser"/>
    <x v="4"/>
    <x v="0"/>
  </r>
  <r>
    <s v="HOVH"/>
    <x v="0"/>
    <s v="F327VHTR10769"/>
    <s v="Trouser"/>
    <x v="4"/>
    <x v="0"/>
  </r>
  <r>
    <s v="HOVH"/>
    <x v="0"/>
    <s v="F327VHTR10770"/>
    <s v="Trouser"/>
    <x v="4"/>
    <x v="0"/>
  </r>
  <r>
    <s v="HOVH"/>
    <x v="0"/>
    <s v="F327VHTR10771"/>
    <s v="Trouser"/>
    <x v="4"/>
    <x v="0"/>
  </r>
  <r>
    <s v="HOVH"/>
    <x v="0"/>
    <s v="F327VHTR10772"/>
    <s v="Trouser"/>
    <x v="4"/>
    <x v="0"/>
  </r>
  <r>
    <s v="HOVH"/>
    <x v="0"/>
    <s v="F327VHTR10393"/>
    <s v="Trouser"/>
    <x v="5"/>
    <x v="1"/>
  </r>
  <r>
    <s v="HOVH"/>
    <x v="0"/>
    <s v="F327VHTR10394"/>
    <s v="Trouser"/>
    <x v="5"/>
    <x v="1"/>
  </r>
  <r>
    <s v="HOVH"/>
    <x v="0"/>
    <s v="F327VHTR10395"/>
    <s v="Trouser"/>
    <x v="5"/>
    <x v="1"/>
  </r>
  <r>
    <s v="HOVH"/>
    <x v="0"/>
    <s v="F327VHTR10396"/>
    <s v="Trouser"/>
    <x v="5"/>
    <x v="1"/>
  </r>
  <r>
    <s v="HOVH"/>
    <x v="0"/>
    <s v="F327VHSU10424"/>
    <s v="SNB"/>
    <x v="5"/>
    <x v="1"/>
  </r>
  <r>
    <s v="HOVH"/>
    <x v="0"/>
    <s v="F327VHSU10425"/>
    <s v="SNB"/>
    <x v="5"/>
    <x v="1"/>
  </r>
  <r>
    <s v="HOVH"/>
    <x v="0"/>
    <s v="F327VHSU10426"/>
    <s v="SNB"/>
    <x v="5"/>
    <x v="1"/>
  </r>
  <r>
    <s v="HOVH"/>
    <x v="0"/>
    <s v="F327VHSU10427"/>
    <s v="SNB"/>
    <x v="5"/>
    <x v="1"/>
  </r>
  <r>
    <s v="HOVH"/>
    <x v="0"/>
    <s v="F327VHSU10428"/>
    <s v="SNB"/>
    <x v="5"/>
    <x v="1"/>
  </r>
  <r>
    <s v="HOVH"/>
    <x v="0"/>
    <s v="F327VHSU10443"/>
    <s v="SNB"/>
    <x v="5"/>
    <x v="1"/>
  </r>
  <r>
    <s v="HOVH"/>
    <x v="0"/>
    <s v="F327VHSU10444"/>
    <s v="SNB"/>
    <x v="5"/>
    <x v="1"/>
  </r>
  <r>
    <s v="HOVH"/>
    <x v="0"/>
    <s v="F327VHSU10445"/>
    <s v="SNB"/>
    <x v="5"/>
    <x v="1"/>
  </r>
  <r>
    <s v="HOVH"/>
    <x v="0"/>
    <s v="F327VHSU10446"/>
    <s v="SNB"/>
    <x v="5"/>
    <x v="1"/>
  </r>
  <r>
    <s v="HOVH"/>
    <x v="0"/>
    <s v="F327VHSU10447"/>
    <s v="SNB"/>
    <x v="5"/>
    <x v="1"/>
  </r>
  <r>
    <s v="HOVH"/>
    <x v="0"/>
    <s v="F327VHSU10448"/>
    <s v="SNB"/>
    <x v="5"/>
    <x v="1"/>
  </r>
  <r>
    <s v="HOVH"/>
    <x v="0"/>
    <s v="F327VHSU10449"/>
    <s v="SNB"/>
    <x v="5"/>
    <x v="1"/>
  </r>
  <r>
    <s v="HOVH"/>
    <x v="0"/>
    <s v="F327VHSU10450"/>
    <s v="SNB"/>
    <x v="5"/>
    <x v="1"/>
  </r>
  <r>
    <s v="HOVH"/>
    <x v="2"/>
    <s v="F327VSTR10284"/>
    <s v="Trouser"/>
    <x v="5"/>
    <x v="1"/>
  </r>
  <r>
    <s v="HOVH"/>
    <x v="2"/>
    <s v="F327VSTR10285"/>
    <s v="Trouser"/>
    <x v="5"/>
    <x v="1"/>
  </r>
  <r>
    <s v="HOVH"/>
    <x v="2"/>
    <s v="F327VSTR10289"/>
    <s v="Trouser"/>
    <x v="5"/>
    <x v="1"/>
  </r>
  <r>
    <s v="HOVH"/>
    <x v="2"/>
    <s v="F327VSTR10290"/>
    <s v="Trouser"/>
    <x v="5"/>
    <x v="1"/>
  </r>
  <r>
    <s v="HOVH"/>
    <x v="0"/>
    <s v="F327VHTR10773"/>
    <s v="Trouser"/>
    <x v="5"/>
    <x v="1"/>
  </r>
  <r>
    <s v="HOVH"/>
    <x v="0"/>
    <s v="F327VHTR10774"/>
    <s v="Trouser"/>
    <x v="5"/>
    <x v="1"/>
  </r>
  <r>
    <s v="HOVH"/>
    <x v="0"/>
    <s v="F327VHTR10775"/>
    <s v="Trouser"/>
    <x v="5"/>
    <x v="1"/>
  </r>
  <r>
    <s v="HOVH"/>
    <x v="0"/>
    <s v="F327VHTR10363"/>
    <s v="Trouser"/>
    <x v="6"/>
    <x v="1"/>
  </r>
  <r>
    <s v="HOVH"/>
    <x v="0"/>
    <s v="F327VHTR10364"/>
    <s v="Trouser"/>
    <x v="6"/>
    <x v="1"/>
  </r>
  <r>
    <s v="HOVH"/>
    <x v="0"/>
    <s v="F327VHTR10366"/>
    <s v="Trouser"/>
    <x v="6"/>
    <x v="1"/>
  </r>
  <r>
    <s v="HOVH"/>
    <x v="0"/>
    <s v="F327VHTR10380"/>
    <s v="Trouser"/>
    <x v="6"/>
    <x v="1"/>
  </r>
  <r>
    <s v="HOVH"/>
    <x v="0"/>
    <s v="F327VHTR10381"/>
    <s v="Trouser"/>
    <x v="6"/>
    <x v="1"/>
  </r>
  <r>
    <s v="HOVH"/>
    <x v="0"/>
    <s v="F327VHTR10382"/>
    <s v="Trouser"/>
    <x v="6"/>
    <x v="1"/>
  </r>
  <r>
    <s v="HOVH"/>
    <x v="0"/>
    <s v="F327VHTR10383"/>
    <s v="Trouser"/>
    <x v="6"/>
    <x v="1"/>
  </r>
  <r>
    <s v="HOVH"/>
    <x v="0"/>
    <s v="F327VHTR10384"/>
    <s v="Trouser"/>
    <x v="6"/>
    <x v="1"/>
  </r>
  <r>
    <s v="HOVH"/>
    <x v="0"/>
    <s v="F327VHTR10385"/>
    <s v="Trouser"/>
    <x v="6"/>
    <x v="1"/>
  </r>
  <r>
    <s v="HOVH"/>
    <x v="0"/>
    <s v="F327VHTR10386"/>
    <s v="Trouser"/>
    <x v="6"/>
    <x v="1"/>
  </r>
  <r>
    <s v="HOVH"/>
    <x v="0"/>
    <s v="F327VHTR10387"/>
    <s v="Trouser"/>
    <x v="6"/>
    <x v="1"/>
  </r>
  <r>
    <s v="HOVH"/>
    <x v="0"/>
    <s v="F327VHTR10397"/>
    <s v="Trouser"/>
    <x v="6"/>
    <x v="1"/>
  </r>
  <r>
    <s v="HOVH"/>
    <x v="0"/>
    <s v="F327VHTR10398"/>
    <s v="Trouser"/>
    <x v="6"/>
    <x v="1"/>
  </r>
  <r>
    <s v="HOVH"/>
    <x v="0"/>
    <s v="F327VHTR10399"/>
    <s v="Trouser"/>
    <x v="6"/>
    <x v="1"/>
  </r>
  <r>
    <s v="HOVH"/>
    <x v="0"/>
    <s v="F327VHTR10400"/>
    <s v="Trouser"/>
    <x v="6"/>
    <x v="1"/>
  </r>
  <r>
    <s v="HOVH"/>
    <x v="0"/>
    <s v="F327VHSU10436"/>
    <s v="SNB"/>
    <x v="6"/>
    <x v="1"/>
  </r>
  <r>
    <s v="HOVH"/>
    <x v="0"/>
    <s v="F327VHSU10437"/>
    <s v="SNB"/>
    <x v="6"/>
    <x v="1"/>
  </r>
  <r>
    <s v="HOVH"/>
    <x v="0"/>
    <s v="F327VHSU10438"/>
    <s v="SNB"/>
    <x v="6"/>
    <x v="1"/>
  </r>
  <r>
    <s v="HOVH"/>
    <x v="0"/>
    <s v="F327VHSU10439"/>
    <s v="SNB"/>
    <x v="6"/>
    <x v="1"/>
  </r>
  <r>
    <s v="HOVH"/>
    <x v="0"/>
    <s v="F327VHSU10440"/>
    <s v="SNB"/>
    <x v="6"/>
    <x v="1"/>
  </r>
  <r>
    <s v="HOVH"/>
    <x v="1"/>
    <s v="F327VDSU10340"/>
    <s v="SNB"/>
    <x v="6"/>
    <x v="1"/>
  </r>
  <r>
    <s v="HOVH"/>
    <x v="1"/>
    <s v="F327VDSU10341"/>
    <s v="SNB"/>
    <x v="6"/>
    <x v="1"/>
  </r>
  <r>
    <s v="HOVH"/>
    <x v="1"/>
    <s v="F327VDSU10255"/>
    <s v="SNB"/>
    <x v="6"/>
    <x v="1"/>
  </r>
  <r>
    <s v="HOVH"/>
    <x v="1"/>
    <s v="F327VDSU10256"/>
    <s v="SNB"/>
    <x v="6"/>
    <x v="1"/>
  </r>
  <r>
    <s v="HOVH"/>
    <x v="1"/>
    <s v="F327VDSU10257"/>
    <s v="SNB"/>
    <x v="6"/>
    <x v="1"/>
  </r>
  <r>
    <s v="HOVH"/>
    <x v="1"/>
    <s v="F327VDTR10316"/>
    <s v="Trouser"/>
    <x v="6"/>
    <x v="1"/>
  </r>
  <r>
    <s v="HOVH"/>
    <x v="1"/>
    <s v="F327VDTR10317"/>
    <s v="Trouser"/>
    <x v="6"/>
    <x v="1"/>
  </r>
  <r>
    <s v="HOVH"/>
    <x v="1"/>
    <s v="F327VDBZ10331"/>
    <s v="Blazer"/>
    <x v="6"/>
    <x v="1"/>
  </r>
  <r>
    <s v="HOVH"/>
    <x v="1"/>
    <s v="F327VDBZ10332"/>
    <s v="Blazer"/>
    <x v="6"/>
    <x v="1"/>
  </r>
  <r>
    <s v="HOVH"/>
    <x v="1"/>
    <s v="F327VDTR10361"/>
    <s v="Trouser"/>
    <x v="7"/>
    <x v="1"/>
  </r>
  <r>
    <s v="HOVH"/>
    <x v="1"/>
    <s v="F327VDTR10362"/>
    <s v="Trouser"/>
    <x v="7"/>
    <x v="1"/>
  </r>
  <r>
    <s v="HOVH"/>
    <x v="1"/>
    <s v="F327VDTR10363"/>
    <s v="Trouser"/>
    <x v="7"/>
    <x v="1"/>
  </r>
  <r>
    <s v="HOVH"/>
    <x v="1"/>
    <s v="F327VDTR10364"/>
    <s v="Trouser"/>
    <x v="7"/>
    <x v="1"/>
  </r>
  <r>
    <s v="HOVH"/>
    <x v="1"/>
    <s v="F327VDTR10365"/>
    <s v="Trouser"/>
    <x v="7"/>
    <x v="1"/>
  </r>
  <r>
    <s v="HOVH"/>
    <x v="0"/>
    <s v="F327VHTR10367"/>
    <s v="Trouser"/>
    <x v="8"/>
    <x v="1"/>
  </r>
  <r>
    <s v="HOVH"/>
    <x v="0"/>
    <s v="F327VHTR10368"/>
    <s v="Trouser"/>
    <x v="8"/>
    <x v="1"/>
  </r>
  <r>
    <s v="HOVH"/>
    <x v="0"/>
    <s v="F327VHTR10369"/>
    <s v="Trouser"/>
    <x v="8"/>
    <x v="1"/>
  </r>
  <r>
    <s v="HOVH"/>
    <x v="0"/>
    <s v="F327VHTR10370"/>
    <s v="Trouser"/>
    <x v="8"/>
    <x v="1"/>
  </r>
  <r>
    <s v="HOVH"/>
    <x v="1"/>
    <s v="F327VDSU10274"/>
    <s v="SNB"/>
    <x v="9"/>
    <x v="0"/>
  </r>
  <r>
    <s v="HOVH"/>
    <x v="1"/>
    <s v="F327VDSU10275"/>
    <s v="SNB"/>
    <x v="9"/>
    <x v="0"/>
  </r>
  <r>
    <s v="HOVH"/>
    <x v="1"/>
    <s v="F327VDSU10276"/>
    <s v="SNB"/>
    <x v="9"/>
    <x v="0"/>
  </r>
  <r>
    <s v="HOVH"/>
    <x v="1"/>
    <s v="F327VDSU10277"/>
    <s v="SNB"/>
    <x v="9"/>
    <x v="0"/>
  </r>
  <r>
    <s v="HOVH"/>
    <x v="0"/>
    <s v="F327VHSU10451"/>
    <s v="SNB"/>
    <x v="10"/>
    <x v="1"/>
  </r>
  <r>
    <s v="HOVH"/>
    <x v="0"/>
    <s v="F327VHSU10452"/>
    <s v="SNB"/>
    <x v="10"/>
    <x v="1"/>
  </r>
  <r>
    <s v="HOVH"/>
    <x v="0"/>
    <s v="F327VHSU10453"/>
    <s v="SNB"/>
    <x v="10"/>
    <x v="1"/>
  </r>
  <r>
    <s v="HOVH"/>
    <x v="0"/>
    <s v="F327VHSU10454"/>
    <s v="SNB"/>
    <x v="10"/>
    <x v="1"/>
  </r>
  <r>
    <s v="HOVH"/>
    <x v="0"/>
    <s v="F327VHSU10455"/>
    <s v="SNB"/>
    <x v="10"/>
    <x v="1"/>
  </r>
  <r>
    <s v="HOVH"/>
    <x v="0"/>
    <s v="F327VHSU10405"/>
    <s v="SNB"/>
    <x v="10"/>
    <x v="1"/>
  </r>
  <r>
    <s v="HOVH"/>
    <x v="0"/>
    <s v="F327VHSU10406"/>
    <s v="SNB"/>
    <x v="10"/>
    <x v="1"/>
  </r>
  <r>
    <s v="HOVH"/>
    <x v="0"/>
    <s v="F327VHSU10407"/>
    <s v="SNB"/>
    <x v="10"/>
    <x v="1"/>
  </r>
  <r>
    <s v="HOVH"/>
    <x v="0"/>
    <s v="F327VHSU10408"/>
    <s v="SNB"/>
    <x v="10"/>
    <x v="1"/>
  </r>
  <r>
    <s v="HOVH"/>
    <x v="1"/>
    <s v="F327VDTR10342"/>
    <s v="Trouser"/>
    <x v="10"/>
    <x v="1"/>
  </r>
  <r>
    <s v="HOVH"/>
    <x v="1"/>
    <s v="F327VDTR10343"/>
    <s v="Trouser"/>
    <x v="10"/>
    <x v="1"/>
  </r>
  <r>
    <s v="HOVH"/>
    <x v="1"/>
    <s v="F327VDTR10344"/>
    <s v="Trouser"/>
    <x v="10"/>
    <x v="1"/>
  </r>
  <r>
    <s v="HOVH"/>
    <x v="1"/>
    <s v="F327VDTR10345"/>
    <s v="Trouser"/>
    <x v="10"/>
    <x v="1"/>
  </r>
  <r>
    <s v="HOVH"/>
    <x v="1"/>
    <s v="F327VDTR10293"/>
    <s v="Trouser"/>
    <x v="10"/>
    <x v="1"/>
  </r>
  <r>
    <s v="HOVH"/>
    <x v="1"/>
    <s v="F327VDTR10294"/>
    <s v="Trouser"/>
    <x v="10"/>
    <x v="1"/>
  </r>
  <r>
    <s v="HOVH"/>
    <x v="1"/>
    <s v="F327VDTR10295"/>
    <s v="Trouser"/>
    <x v="10"/>
    <x v="1"/>
  </r>
  <r>
    <s v="HOVH"/>
    <x v="1"/>
    <s v="F327VDTR10296"/>
    <s v="Trouser"/>
    <x v="10"/>
    <x v="1"/>
  </r>
  <r>
    <s v="HOVH"/>
    <x v="1"/>
    <s v="F327VDTR10297"/>
    <s v="Trouser"/>
    <x v="10"/>
    <x v="1"/>
  </r>
  <r>
    <s v="HOVH"/>
    <x v="1"/>
    <s v="F327VDTR10298"/>
    <s v="Trouser"/>
    <x v="10"/>
    <x v="1"/>
  </r>
  <r>
    <s v="HOVH"/>
    <x v="1"/>
    <s v="F327VDTR10299"/>
    <s v="Trouser"/>
    <x v="10"/>
    <x v="1"/>
  </r>
  <r>
    <s v="HOVH"/>
    <x v="1"/>
    <s v="F327VDTR10300"/>
    <s v="Trouser"/>
    <x v="10"/>
    <x v="1"/>
  </r>
  <r>
    <s v="HOVH"/>
    <x v="1"/>
    <s v="F327VHSU10550"/>
    <s v="SNB"/>
    <x v="10"/>
    <x v="1"/>
  </r>
  <r>
    <s v="HOVH"/>
    <x v="0"/>
    <s v="F327VHSU10551"/>
    <s v="SNB"/>
    <x v="10"/>
    <x v="1"/>
  </r>
  <r>
    <s v="HOVH"/>
    <x v="0"/>
    <s v="F327VHSU10552"/>
    <s v="SNB"/>
    <x v="10"/>
    <x v="1"/>
  </r>
  <r>
    <s v="HOVH"/>
    <x v="0"/>
    <s v="F327VHSU10553"/>
    <s v="SNB"/>
    <x v="10"/>
    <x v="1"/>
  </r>
  <r>
    <s v="HOVH"/>
    <x v="0"/>
    <s v="F327VHSU10554"/>
    <s v="SNB"/>
    <x v="10"/>
    <x v="1"/>
  </r>
  <r>
    <s v="HOVH"/>
    <x v="0"/>
    <s v="F327VHTR10388"/>
    <s v="Trouser"/>
    <x v="11"/>
    <x v="1"/>
  </r>
  <r>
    <s v="HOVH"/>
    <x v="0"/>
    <s v="F327VHTR10389"/>
    <s v="Trouser"/>
    <x v="11"/>
    <x v="1"/>
  </r>
  <r>
    <s v="HOVH"/>
    <x v="0"/>
    <s v="F327VHTR10390"/>
    <s v="Trouser"/>
    <x v="11"/>
    <x v="1"/>
  </r>
  <r>
    <s v="HOVH"/>
    <x v="0"/>
    <s v="F327VHTR10391"/>
    <s v="Trouser"/>
    <x v="11"/>
    <x v="1"/>
  </r>
  <r>
    <s v="HOVH"/>
    <x v="0"/>
    <s v="F327VHTR10392"/>
    <s v="Trouser"/>
    <x v="11"/>
    <x v="1"/>
  </r>
  <r>
    <s v="HOVH"/>
    <x v="0"/>
    <s v="F327VHTR10371"/>
    <s v="Trouser"/>
    <x v="12"/>
    <x v="1"/>
  </r>
  <r>
    <s v="HOVH"/>
    <x v="0"/>
    <s v="F327VHTR10372"/>
    <s v="Trouser"/>
    <x v="12"/>
    <x v="1"/>
  </r>
  <r>
    <s v="HOVH"/>
    <x v="0"/>
    <s v="F327VHTR10373"/>
    <s v="Trouser"/>
    <x v="12"/>
    <x v="1"/>
  </r>
  <r>
    <s v="HOVH"/>
    <x v="0"/>
    <s v="F327VHTR10374"/>
    <s v="Trouser"/>
    <x v="12"/>
    <x v="1"/>
  </r>
  <r>
    <s v="HOVH"/>
    <x v="0"/>
    <s v="F327VHTR10375"/>
    <s v="Trouser"/>
    <x v="12"/>
    <x v="1"/>
  </r>
  <r>
    <s v="HOVH"/>
    <x v="0"/>
    <s v="F327VHTR10376"/>
    <s v="Trouser"/>
    <x v="12"/>
    <x v="1"/>
  </r>
  <r>
    <s v="HOVH"/>
    <x v="0"/>
    <s v="F327VHTR10377"/>
    <s v="Trouser"/>
    <x v="12"/>
    <x v="1"/>
  </r>
  <r>
    <s v="HOVH"/>
    <x v="0"/>
    <s v="F327VHTR10378"/>
    <s v="Trouser"/>
    <x v="12"/>
    <x v="1"/>
  </r>
  <r>
    <s v="HOVH"/>
    <x v="0"/>
    <s v="F327VHTR10379"/>
    <s v="Trouser"/>
    <x v="12"/>
    <x v="1"/>
  </r>
  <r>
    <s v="HOVH"/>
    <x v="0"/>
    <s v="F327VHSU10441"/>
    <s v="SNB"/>
    <x v="12"/>
    <x v="1"/>
  </r>
  <r>
    <s v="HOVH"/>
    <x v="0"/>
    <s v="F327VHSU10442"/>
    <s v="SNB"/>
    <x v="12"/>
    <x v="1"/>
  </r>
  <r>
    <s v="HOVH"/>
    <x v="0"/>
    <s v="F327VHSU10456"/>
    <s v="SNB"/>
    <x v="12"/>
    <x v="1"/>
  </r>
  <r>
    <s v="HOVH"/>
    <x v="0"/>
    <s v="F327VHSU10457"/>
    <s v="SNB"/>
    <x v="12"/>
    <x v="1"/>
  </r>
  <r>
    <s v="HOVH"/>
    <x v="0"/>
    <s v="F327VHSU10458"/>
    <s v="SNB"/>
    <x v="12"/>
    <x v="1"/>
  </r>
  <r>
    <s v="HOVH"/>
    <x v="0"/>
    <s v="F327VHSU10459"/>
    <s v="SNB"/>
    <x v="12"/>
    <x v="1"/>
  </r>
  <r>
    <s v="HOVH"/>
    <x v="0"/>
    <s v="F327VHSU10460"/>
    <s v="SNB"/>
    <x v="12"/>
    <x v="1"/>
  </r>
  <r>
    <s v="HOVH"/>
    <x v="0"/>
    <s v="F327VHSU10461"/>
    <s v="SNB"/>
    <x v="12"/>
    <x v="1"/>
  </r>
  <r>
    <s v="HOVH"/>
    <x v="0"/>
    <s v="F327VHSU10462"/>
    <s v="SNB"/>
    <x v="12"/>
    <x v="1"/>
  </r>
  <r>
    <s v="HOVH"/>
    <x v="0"/>
    <s v="F327VHSU10463"/>
    <s v="SNB"/>
    <x v="12"/>
    <x v="1"/>
  </r>
  <r>
    <s v="HOVH"/>
    <x v="0"/>
    <s v="F327VHSU10464"/>
    <s v="SNB"/>
    <x v="12"/>
    <x v="1"/>
  </r>
  <r>
    <s v="HOVH"/>
    <x v="0"/>
    <s v="F327VHSU10465"/>
    <s v="SNB"/>
    <x v="12"/>
    <x v="1"/>
  </r>
  <r>
    <s v="HOVH"/>
    <x v="0"/>
    <s v="F327VHSU10466"/>
    <s v="SNB"/>
    <x v="12"/>
    <x v="1"/>
  </r>
  <r>
    <s v="HOVH"/>
    <x v="1"/>
    <s v="F327VDTR10333"/>
    <s v="Trouser"/>
    <x v="12"/>
    <x v="1"/>
  </r>
  <r>
    <s v="HOVH"/>
    <x v="1"/>
    <s v="F327VDTR10334"/>
    <s v="Trouser"/>
    <x v="12"/>
    <x v="1"/>
  </r>
  <r>
    <s v="HOVH"/>
    <x v="0"/>
    <s v="F327VHTR10365"/>
    <s v="Trouser"/>
    <x v="6"/>
    <x v="1"/>
  </r>
  <r>
    <s v="HOVH"/>
    <x v="0"/>
    <s v="F327VHSU10435"/>
    <s v="SNB"/>
    <x v="6"/>
    <x v="1"/>
  </r>
  <r>
    <s v="HOVH"/>
    <x v="1"/>
    <s v="F327VDSU10254"/>
    <s v="SNB"/>
    <x v="6"/>
    <x v="1"/>
  </r>
  <r>
    <s v="HOVH"/>
    <x v="1"/>
    <s v="F327VDTR10315"/>
    <s v="Trouser"/>
    <x v="6"/>
    <x v="1"/>
  </r>
  <r>
    <s v="HOVH"/>
    <x v="1"/>
    <s v="F327VDTR10289"/>
    <s v="Trouser"/>
    <x v="13"/>
    <x v="1"/>
  </r>
  <r>
    <s v="HOVH"/>
    <x v="1"/>
    <s v="F327VDBZ10318"/>
    <s v="Trouser"/>
    <x v="14"/>
    <x v="1"/>
  </r>
  <r>
    <s v="HOVH"/>
    <x v="1"/>
    <s v="F327VDBZ10319"/>
    <s v="Trouser"/>
    <x v="14"/>
    <x v="1"/>
  </r>
  <r>
    <s v="HOVH"/>
    <x v="1"/>
    <s v="F327VDTR10335"/>
    <s v="Trouser"/>
    <x v="14"/>
    <x v="1"/>
  </r>
  <r>
    <s v="HOVH"/>
    <x v="1"/>
    <s v="F327VDTR10336"/>
    <s v="Trouser"/>
    <x v="14"/>
    <x v="1"/>
  </r>
  <r>
    <s v="HOVH"/>
    <x v="1"/>
    <s v="F327VDTR10337"/>
    <s v="Trouser"/>
    <x v="14"/>
    <x v="1"/>
  </r>
  <r>
    <s v="HOVH"/>
    <x v="1"/>
    <s v="F327VDTR10338"/>
    <s v="Trouser"/>
    <x v="14"/>
    <x v="1"/>
  </r>
  <r>
    <s v="HOVH"/>
    <x v="1"/>
    <s v="F327VDTR10339"/>
    <s v="Trouser"/>
    <x v="14"/>
    <x v="1"/>
  </r>
  <r>
    <s v="HOVH"/>
    <x v="0"/>
    <s v="F327VHSU10746"/>
    <s v="SNB"/>
    <x v="15"/>
    <x v="1"/>
  </r>
  <r>
    <s v="HOVH"/>
    <x v="0"/>
    <s v="F327VHSU10747"/>
    <s v="SNB"/>
    <x v="15"/>
    <x v="1"/>
  </r>
  <r>
    <s v="HOVH"/>
    <x v="0"/>
    <s v="F327VHSU10748"/>
    <s v="SNB"/>
    <x v="15"/>
    <x v="1"/>
  </r>
  <r>
    <s v="HOVH"/>
    <x v="1"/>
    <s v="F327VDTR10351"/>
    <s v="Trouser"/>
    <x v="16"/>
    <x v="1"/>
  </r>
  <r>
    <s v="HOVH"/>
    <x v="1"/>
    <s v="F327VDTR10352"/>
    <s v="Trouser"/>
    <x v="16"/>
    <x v="1"/>
  </r>
  <r>
    <s v="HOVH"/>
    <x v="1"/>
    <s v="F327VDTR10353"/>
    <s v="Trouser"/>
    <x v="16"/>
    <x v="1"/>
  </r>
  <r>
    <s v="HOVH"/>
    <x v="1"/>
    <s v="F327VDTR10354"/>
    <s v="Trouser"/>
    <x v="16"/>
    <x v="1"/>
  </r>
  <r>
    <s v="HOVH"/>
    <x v="0"/>
    <s v="F327VHSU10401"/>
    <s v="SNB"/>
    <x v="17"/>
    <x v="0"/>
  </r>
  <r>
    <s v="HOVH"/>
    <x v="0"/>
    <s v="F327VHSU10402"/>
    <s v="SNB"/>
    <x v="17"/>
    <x v="0"/>
  </r>
  <r>
    <s v="HOVH"/>
    <x v="0"/>
    <s v="F327VHSU10403"/>
    <s v="SNB"/>
    <x v="17"/>
    <x v="0"/>
  </r>
  <r>
    <s v="HOVH"/>
    <x v="0"/>
    <s v="F327VHSU10404"/>
    <s v="SNB"/>
    <x v="17"/>
    <x v="0"/>
  </r>
  <r>
    <s v="HOVH"/>
    <x v="0"/>
    <s v="F327VHSU10421"/>
    <s v="SNB"/>
    <x v="17"/>
    <x v="0"/>
  </r>
  <r>
    <s v="HOVH"/>
    <x v="0"/>
    <s v="F327VHSU10422"/>
    <s v="SNB"/>
    <x v="17"/>
    <x v="0"/>
  </r>
  <r>
    <s v="HOVH"/>
    <x v="0"/>
    <s v="F327VHSU10423"/>
    <s v="SNB"/>
    <x v="17"/>
    <x v="0"/>
  </r>
  <r>
    <s v="HOVH"/>
    <x v="0"/>
    <s v="F327VHSU10742"/>
    <s v="SNB"/>
    <x v="17"/>
    <x v="0"/>
  </r>
  <r>
    <s v="HOVH"/>
    <x v="0"/>
    <s v="F327VHSU10743"/>
    <s v="SNB"/>
    <x v="17"/>
    <x v="0"/>
  </r>
  <r>
    <s v="HOVH"/>
    <x v="0"/>
    <s v="F327VHSU10744"/>
    <s v="SNB"/>
    <x v="17"/>
    <x v="0"/>
  </r>
  <r>
    <s v="HOVH"/>
    <x v="0"/>
    <s v="F327VHSU10745"/>
    <s v="SNB"/>
    <x v="17"/>
    <x v="0"/>
  </r>
  <r>
    <s v="HOVH"/>
    <x v="0"/>
    <s v="F327VHSU10546"/>
    <s v="SNB"/>
    <x v="17"/>
    <x v="0"/>
  </r>
  <r>
    <s v="HOVH"/>
    <x v="0"/>
    <s v="F327VHSU10547"/>
    <s v="SNB"/>
    <x v="17"/>
    <x v="0"/>
  </r>
  <r>
    <s v="HOVH"/>
    <x v="0"/>
    <s v="F327VHSU10548"/>
    <s v="SNB"/>
    <x v="17"/>
    <x v="0"/>
  </r>
  <r>
    <s v="HOVH"/>
    <x v="0"/>
    <s v="F327VHSU10549"/>
    <s v="SNB"/>
    <x v="17"/>
    <x v="0"/>
  </r>
  <r>
    <s v="HOVH"/>
    <x v="0"/>
    <s v="F327VHSU10559"/>
    <s v="SNB"/>
    <x v="17"/>
    <x v="0"/>
  </r>
  <r>
    <s v="HOVH"/>
    <x v="0"/>
    <s v="F327VHSU10560"/>
    <s v="SNB"/>
    <x v="17"/>
    <x v="0"/>
  </r>
  <r>
    <s v="HOVH"/>
    <x v="0"/>
    <s v="F327VHSU10561"/>
    <s v="SNB"/>
    <x v="17"/>
    <x v="0"/>
  </r>
  <r>
    <s v="HOVH"/>
    <x v="0"/>
    <s v="F327VHSU10567"/>
    <s v="SNB"/>
    <x v="17"/>
    <x v="0"/>
  </r>
  <r>
    <s v="HOVH"/>
    <x v="0"/>
    <s v="F327VHSU10568"/>
    <s v="SNB"/>
    <x v="17"/>
    <x v="0"/>
  </r>
  <r>
    <s v="HOVH"/>
    <x v="2"/>
    <s v="F327VSTR10278"/>
    <s v="Trouser"/>
    <x v="18"/>
    <x v="0"/>
  </r>
  <r>
    <s v="HOVH"/>
    <x v="2"/>
    <s v="F327VSTR10279"/>
    <s v="Trouser"/>
    <x v="18"/>
    <x v="0"/>
  </r>
  <r>
    <s v="HOVH"/>
    <x v="2"/>
    <s v="F327VSTR10280"/>
    <s v="Trouser"/>
    <x v="18"/>
    <x v="0"/>
  </r>
  <r>
    <s v="HOVH"/>
    <x v="2"/>
    <s v="F327VSTR10281"/>
    <s v="Trouser"/>
    <x v="18"/>
    <x v="0"/>
  </r>
  <r>
    <s v="HOVH"/>
    <x v="2"/>
    <s v="F327VSTR10291"/>
    <s v="Trouser"/>
    <x v="18"/>
    <x v="0"/>
  </r>
  <r>
    <s v="HOVH"/>
    <x v="2"/>
    <s v="F327VSTR10292"/>
    <s v="Trouser"/>
    <x v="18"/>
    <x v="0"/>
  </r>
  <r>
    <s v="HOVH"/>
    <x v="2"/>
    <s v="F327VSTR10297"/>
    <s v="Trouser"/>
    <x v="18"/>
    <x v="0"/>
  </r>
  <r>
    <s v="HOVH"/>
    <x v="2"/>
    <s v="F327VSTR10298"/>
    <s v="Trouser"/>
    <x v="18"/>
    <x v="0"/>
  </r>
  <r>
    <s v="HOVH"/>
    <x v="2"/>
    <s v="F327VSTR10299"/>
    <s v="Trouser"/>
    <x v="18"/>
    <x v="0"/>
  </r>
  <r>
    <s v="HOVH"/>
    <x v="2"/>
    <s v="F327VSTR10300"/>
    <s v="Trouser"/>
    <x v="18"/>
    <x v="0"/>
  </r>
  <r>
    <s v="HOVH"/>
    <x v="2"/>
    <s v="F327VSTR10301"/>
    <s v="Trouser"/>
    <x v="18"/>
    <x v="0"/>
  </r>
  <r>
    <s v="HOVH"/>
    <x v="2"/>
    <s v="F327VSTR10302"/>
    <s v="Trouser"/>
    <x v="18"/>
    <x v="0"/>
  </r>
  <r>
    <s v="HOVH"/>
    <x v="2"/>
    <s v="F327VSTR10303"/>
    <s v="Trouser"/>
    <x v="18"/>
    <x v="0"/>
  </r>
  <r>
    <s v="HOVH"/>
    <x v="2"/>
    <s v="F327VSTR10304"/>
    <s v="Trouser"/>
    <x v="18"/>
    <x v="0"/>
  </r>
  <r>
    <s v="HOVH"/>
    <x v="2"/>
    <s v="F327VSTR10455"/>
    <s v="Trouser"/>
    <x v="18"/>
    <x v="0"/>
  </r>
  <r>
    <s v="HOVH"/>
    <x v="2"/>
    <s v="F327VSTR10456"/>
    <s v="Trouser"/>
    <x v="18"/>
    <x v="0"/>
  </r>
  <r>
    <s v="HOVH"/>
    <x v="2"/>
    <s v="F327VSTR10457"/>
    <s v="Trouser"/>
    <x v="18"/>
    <x v="0"/>
  </r>
  <r>
    <s v="HOVH"/>
    <x v="2"/>
    <s v="F327VSTR10559"/>
    <s v="Trouser"/>
    <x v="18"/>
    <x v="0"/>
  </r>
  <r>
    <s v="HOVH"/>
    <x v="2"/>
    <s v="F327VSTR10560"/>
    <s v="Trouser"/>
    <x v="18"/>
    <x v="0"/>
  </r>
  <r>
    <s v="HOVH"/>
    <x v="2"/>
    <s v="F327VSTR10561"/>
    <s v="Trouser"/>
    <x v="18"/>
    <x v="0"/>
  </r>
  <r>
    <s v="HOVH"/>
    <x v="2"/>
    <s v="F327VSTR10556"/>
    <s v="Trouser"/>
    <x v="18"/>
    <x v="0"/>
  </r>
  <r>
    <s v="HOVH"/>
    <x v="2"/>
    <s v="F327VSTR10557"/>
    <s v="Trouser"/>
    <x v="18"/>
    <x v="0"/>
  </r>
  <r>
    <s v="HOVH"/>
    <x v="2"/>
    <s v="F327VSTR10558"/>
    <s v="Trouser"/>
    <x v="18"/>
    <x v="0"/>
  </r>
  <r>
    <s v="HOVH"/>
    <x v="0"/>
    <s v="F327VHTR10467"/>
    <s v="Trouser"/>
    <x v="17"/>
    <x v="0"/>
  </r>
  <r>
    <s v="HOVH"/>
    <x v="0"/>
    <s v="F327VHTR10468"/>
    <s v="Trouser"/>
    <x v="17"/>
    <x v="0"/>
  </r>
  <r>
    <s v="HOVH"/>
    <x v="0"/>
    <s v="F327VHTR10469"/>
    <s v="Trouser"/>
    <x v="17"/>
    <x v="0"/>
  </r>
  <r>
    <s v="HOVH"/>
    <x v="0"/>
    <s v="F327VHTR10470"/>
    <s v="Trouser"/>
    <x v="17"/>
    <x v="0"/>
  </r>
  <r>
    <s v="HOVH"/>
    <x v="0"/>
    <s v="F327VHTR10471"/>
    <s v="Trouser"/>
    <x v="17"/>
    <x v="0"/>
  </r>
  <r>
    <s v="HOVH"/>
    <x v="0"/>
    <s v="F327VHTR10472"/>
    <s v="Trouser"/>
    <x v="17"/>
    <x v="0"/>
  </r>
  <r>
    <s v="HOVH"/>
    <x v="0"/>
    <s v="F327VHTR10473"/>
    <s v="Trouser"/>
    <x v="17"/>
    <x v="0"/>
  </r>
  <r>
    <s v="HOVH"/>
    <x v="0"/>
    <s v="F327VHTR10474"/>
    <s v="Trouser"/>
    <x v="17"/>
    <x v="0"/>
  </r>
  <r>
    <s v="HOVH"/>
    <x v="0"/>
    <s v="F327VHTR10475"/>
    <s v="Trouser"/>
    <x v="17"/>
    <x v="0"/>
  </r>
  <r>
    <s v="HOVH"/>
    <x v="0"/>
    <s v="F327VHTR10476"/>
    <s v="Trouser"/>
    <x v="17"/>
    <x v="0"/>
  </r>
  <r>
    <s v="HOVH"/>
    <x v="0"/>
    <s v="F327VHTR10477"/>
    <s v="Trouser"/>
    <x v="17"/>
    <x v="0"/>
  </r>
  <r>
    <s v="HOVH"/>
    <x v="0"/>
    <s v="F327VHTR10478"/>
    <s v="Trouser"/>
    <x v="17"/>
    <x v="0"/>
  </r>
  <r>
    <s v="HOVH"/>
    <x v="0"/>
    <s v="F327VHTR10491"/>
    <s v="Trouser"/>
    <x v="17"/>
    <x v="0"/>
  </r>
  <r>
    <s v="HOVH"/>
    <x v="0"/>
    <s v="F327VHTR10492"/>
    <s v="Trouser"/>
    <x v="17"/>
    <x v="0"/>
  </r>
  <r>
    <s v="HOVH"/>
    <x v="0"/>
    <s v="F327VHTR10493"/>
    <s v="Trouser"/>
    <x v="17"/>
    <x v="0"/>
  </r>
  <r>
    <s v="HOVH"/>
    <x v="0"/>
    <s v="F327VHTR10494"/>
    <s v="Trouser"/>
    <x v="17"/>
    <x v="0"/>
  </r>
  <r>
    <s v="HOVH"/>
    <x v="0"/>
    <s v="F327VHTR10495"/>
    <s v="Trouser"/>
    <x v="17"/>
    <x v="0"/>
  </r>
  <r>
    <s v="HOVH"/>
    <x v="0"/>
    <s v="F327VHTR10496"/>
    <s v="Trouser"/>
    <x v="17"/>
    <x v="0"/>
  </r>
  <r>
    <s v="HOVH"/>
    <x v="0"/>
    <s v="F327VHTR10497"/>
    <s v="Trouser"/>
    <x v="17"/>
    <x v="0"/>
  </r>
  <r>
    <s v="HOVH"/>
    <x v="0"/>
    <s v="F327VHTR10498"/>
    <s v="Trouser"/>
    <x v="17"/>
    <x v="0"/>
  </r>
  <r>
    <s v="HOVH"/>
    <x v="0"/>
    <s v="F327VHTR10499"/>
    <s v="Trouser"/>
    <x v="17"/>
    <x v="0"/>
  </r>
  <r>
    <s v="HOVH"/>
    <x v="0"/>
    <s v="F327VHTR10500"/>
    <s v="Trouser"/>
    <x v="17"/>
    <x v="0"/>
  </r>
  <r>
    <s v="HOVH"/>
    <x v="0"/>
    <s v="F327VHTR10501"/>
    <s v="Trouser"/>
    <x v="17"/>
    <x v="0"/>
  </r>
  <r>
    <s v="HOVH"/>
    <x v="0"/>
    <s v="F327VHTR10502"/>
    <s v="Trouser"/>
    <x v="17"/>
    <x v="0"/>
  </r>
  <r>
    <s v="HOVH"/>
    <x v="0"/>
    <s v="F327VHTR10503"/>
    <s v="Trouser"/>
    <x v="17"/>
    <x v="0"/>
  </r>
  <r>
    <s v="HOVH"/>
    <x v="0"/>
    <s v="F327VHTR10504"/>
    <s v="Trouser"/>
    <x v="17"/>
    <x v="0"/>
  </r>
  <r>
    <s v="HOVH"/>
    <x v="0"/>
    <s v="F327VHTR10505"/>
    <s v="Trouser"/>
    <x v="17"/>
    <x v="0"/>
  </r>
  <r>
    <s v="HOVH"/>
    <x v="0"/>
    <s v="F327VHTR10506"/>
    <s v="Trouser"/>
    <x v="17"/>
    <x v="0"/>
  </r>
  <r>
    <s v="HOVH"/>
    <x v="0"/>
    <s v="F327VHTR10507"/>
    <s v="Trouser"/>
    <x v="17"/>
    <x v="0"/>
  </r>
  <r>
    <s v="HOVH"/>
    <x v="1"/>
    <s v="F327VDTR10290"/>
    <s v="Trouser"/>
    <x v="17"/>
    <x v="0"/>
  </r>
  <r>
    <s v="HOVH"/>
    <x v="1"/>
    <s v="F327VDTR10291"/>
    <s v="Trouser"/>
    <x v="17"/>
    <x v="0"/>
  </r>
  <r>
    <s v="HOVH"/>
    <x v="1"/>
    <s v="F327VDTR10292"/>
    <s v="Trouser"/>
    <x v="17"/>
    <x v="0"/>
  </r>
  <r>
    <s v="HOVH"/>
    <x v="0"/>
    <s v="F327VHSU10416"/>
    <s v="SNB"/>
    <x v="19"/>
    <x v="0"/>
  </r>
  <r>
    <s v="HOVH"/>
    <x v="0"/>
    <s v="F327VHSU10417"/>
    <s v="SNB"/>
    <x v="19"/>
    <x v="0"/>
  </r>
  <r>
    <s v="HOVH"/>
    <x v="0"/>
    <s v="F327VHSU10414"/>
    <s v="SNB"/>
    <x v="20"/>
    <x v="0"/>
  </r>
  <r>
    <s v="HOVH"/>
    <x v="0"/>
    <s v="F327VHSU10415"/>
    <s v="SNB"/>
    <x v="20"/>
    <x v="0"/>
  </r>
  <r>
    <s v="HOVH"/>
    <x v="0"/>
    <s v="F327VHSU10418"/>
    <s v="SNB"/>
    <x v="20"/>
    <x v="0"/>
  </r>
  <r>
    <s v="HOVH"/>
    <x v="0"/>
    <s v="F327VHSU10419"/>
    <s v="SNB"/>
    <x v="20"/>
    <x v="0"/>
  </r>
  <r>
    <s v="HOVH"/>
    <x v="0"/>
    <s v="F327VHSU10420"/>
    <s v="SNB"/>
    <x v="20"/>
    <x v="0"/>
  </r>
  <r>
    <s v="HOVH"/>
    <x v="0"/>
    <s v="F327VHTR10479"/>
    <s v="Trouser"/>
    <x v="21"/>
    <x v="0"/>
  </r>
  <r>
    <s v="HOVH"/>
    <x v="0"/>
    <s v="F327VHTR10480"/>
    <s v="Trouser"/>
    <x v="21"/>
    <x v="0"/>
  </r>
  <r>
    <s v="HOVH"/>
    <x v="0"/>
    <s v="F327VHTR10481"/>
    <s v="Trouser"/>
    <x v="21"/>
    <x v="0"/>
  </r>
  <r>
    <s v="HOVH"/>
    <x v="0"/>
    <s v="F327VHTR10482"/>
    <s v="Trouser"/>
    <x v="21"/>
    <x v="0"/>
  </r>
  <r>
    <s v="HOVH"/>
    <x v="0"/>
    <s v="F327VHTR10483"/>
    <s v="Trouser"/>
    <x v="21"/>
    <x v="0"/>
  </r>
  <r>
    <s v="HOVH"/>
    <x v="0"/>
    <s v="F327VHTR10484"/>
    <s v="Trouser"/>
    <x v="21"/>
    <x v="0"/>
  </r>
  <r>
    <s v="HOVH"/>
    <x v="0"/>
    <s v="F327VHTR10485"/>
    <s v="Trouser"/>
    <x v="21"/>
    <x v="0"/>
  </r>
  <r>
    <s v="HOVH"/>
    <x v="0"/>
    <s v="F327VHTR10486"/>
    <s v="Trouser"/>
    <x v="21"/>
    <x v="0"/>
  </r>
  <r>
    <s v="HOVH"/>
    <x v="0"/>
    <s v="F327VHTR10487"/>
    <s v="Trouser"/>
    <x v="21"/>
    <x v="0"/>
  </r>
  <r>
    <s v="HOVH"/>
    <x v="0"/>
    <s v="F327VHTR10488"/>
    <s v="Trouser"/>
    <x v="21"/>
    <x v="0"/>
  </r>
  <r>
    <s v="HOVH"/>
    <x v="0"/>
    <s v="F327VHTR10489"/>
    <s v="Trouser"/>
    <x v="21"/>
    <x v="0"/>
  </r>
  <r>
    <s v="HOVH"/>
    <x v="0"/>
    <s v="F327VHTR10490"/>
    <s v="Trouser"/>
    <x v="21"/>
    <x v="0"/>
  </r>
  <r>
    <s v="HOVH"/>
    <x v="0"/>
    <s v="F327VHTR10514"/>
    <s v="Trouser"/>
    <x v="21"/>
    <x v="0"/>
  </r>
  <r>
    <s v="HOVH"/>
    <x v="0"/>
    <s v="F327VHTR10515"/>
    <s v="Trouser"/>
    <x v="21"/>
    <x v="0"/>
  </r>
  <r>
    <s v="HOVH"/>
    <x v="0"/>
    <s v="F327VHSU10562"/>
    <s v="SNB"/>
    <x v="21"/>
    <x v="0"/>
  </r>
  <r>
    <s v="HOVH"/>
    <x v="0"/>
    <s v="F327VHSU10563"/>
    <s v="SNB"/>
    <x v="21"/>
    <x v="0"/>
  </r>
  <r>
    <s v="HOVH"/>
    <x v="0"/>
    <s v="F327VHSU10575"/>
    <s v="SNB"/>
    <x v="21"/>
    <x v="0"/>
  </r>
  <r>
    <s v="HOVH"/>
    <x v="0"/>
    <s v="F327VHSU10576"/>
    <s v="SNB"/>
    <x v="21"/>
    <x v="0"/>
  </r>
  <r>
    <s v="HOVH"/>
    <x v="0"/>
    <s v="F327VHSU10577"/>
    <s v="SNB"/>
    <x v="21"/>
    <x v="0"/>
  </r>
  <r>
    <s v="HOVH"/>
    <x v="0"/>
    <s v="F327VHSU10578"/>
    <s v="SNB"/>
    <x v="21"/>
    <x v="0"/>
  </r>
  <r>
    <s v="HOVH"/>
    <x v="0"/>
    <s v="F327VHSU10579"/>
    <s v="SNB"/>
    <x v="21"/>
    <x v="0"/>
  </r>
  <r>
    <s v="HOVH"/>
    <x v="0"/>
    <s v="F327VHSU10580"/>
    <s v="SNB"/>
    <x v="21"/>
    <x v="0"/>
  </r>
  <r>
    <s v="HOVH"/>
    <x v="0"/>
    <s v="F327VHSU10585"/>
    <s v="SNB"/>
    <x v="21"/>
    <x v="0"/>
  </r>
  <r>
    <s v="HOVH"/>
    <x v="0"/>
    <s v="F327VHSU10586"/>
    <s v="SNB"/>
    <x v="21"/>
    <x v="0"/>
  </r>
  <r>
    <s v="HOVH"/>
    <x v="0"/>
    <s v="F327VHSU10587"/>
    <s v="SNB"/>
    <x v="21"/>
    <x v="0"/>
  </r>
  <r>
    <s v="HOVH"/>
    <x v="0"/>
    <s v="F327VHSU10588"/>
    <s v="SNB"/>
    <x v="21"/>
    <x v="0"/>
  </r>
  <r>
    <s v="HOVH"/>
    <x v="0"/>
    <s v="F327VHSU10589"/>
    <s v="SNB"/>
    <x v="21"/>
    <x v="0"/>
  </r>
  <r>
    <s v="HOVH"/>
    <x v="0"/>
    <s v="F327VHSU10590"/>
    <s v="SNB"/>
    <x v="21"/>
    <x v="0"/>
  </r>
  <r>
    <s v="HOVH"/>
    <x v="0"/>
    <s v="F327VHSU10591"/>
    <s v="SNB"/>
    <x v="21"/>
    <x v="0"/>
  </r>
  <r>
    <s v="HOVH"/>
    <x v="0"/>
    <s v="F327VHSU10592"/>
    <s v="SNB"/>
    <x v="21"/>
    <x v="0"/>
  </r>
  <r>
    <s v="HOVH"/>
    <x v="0"/>
    <s v="F327VHTR10648"/>
    <s v="Trouser"/>
    <x v="21"/>
    <x v="0"/>
  </r>
  <r>
    <s v="HOVH"/>
    <x v="0"/>
    <s v="F327VHTR10649"/>
    <s v="Trouser"/>
    <x v="21"/>
    <x v="0"/>
  </r>
  <r>
    <s v="HOVH"/>
    <x v="0"/>
    <s v="F327VHTR10645"/>
    <s v="Trouser"/>
    <x v="21"/>
    <x v="0"/>
  </r>
  <r>
    <s v="HOVH"/>
    <x v="0"/>
    <s v="F327VHTR10646"/>
    <s v="Trouser"/>
    <x v="21"/>
    <x v="0"/>
  </r>
  <r>
    <s v="HOVH"/>
    <x v="0"/>
    <s v="F327VHTR10647"/>
    <s v="Trouser"/>
    <x v="21"/>
    <x v="0"/>
  </r>
  <r>
    <s v="HOVH"/>
    <x v="0"/>
    <s v="F327VHTR10637"/>
    <s v="Trouser"/>
    <x v="21"/>
    <x v="0"/>
  </r>
  <r>
    <s v="HOVH"/>
    <x v="0"/>
    <s v="F327VHTR10638"/>
    <s v="Trouser"/>
    <x v="21"/>
    <x v="0"/>
  </r>
  <r>
    <s v="HOVH"/>
    <x v="0"/>
    <s v="F327VHTR10639"/>
    <s v="Trouser"/>
    <x v="21"/>
    <x v="0"/>
  </r>
  <r>
    <s v="HOVH"/>
    <x v="0"/>
    <s v="F327VHTR10640"/>
    <s v="Trouser"/>
    <x v="21"/>
    <x v="0"/>
  </r>
  <r>
    <s v="HOVH"/>
    <x v="0"/>
    <s v="F327VHSU10733"/>
    <s v="SNB"/>
    <x v="21"/>
    <x v="0"/>
  </r>
  <r>
    <s v="HOVH"/>
    <x v="0"/>
    <s v="F327VHSU10732"/>
    <s v="SNB"/>
    <x v="21"/>
    <x v="0"/>
  </r>
  <r>
    <s v="HOVH"/>
    <x v="0"/>
    <s v="F327VHSU10734"/>
    <s v="SNB"/>
    <x v="21"/>
    <x v="0"/>
  </r>
  <r>
    <s v="HOVH"/>
    <x v="0"/>
    <s v="F327VHSU10735"/>
    <s v="SNB"/>
    <x v="21"/>
    <x v="0"/>
  </r>
  <r>
    <s v="HOVH"/>
    <x v="0"/>
    <s v="F327VHSU10728"/>
    <s v="SNB"/>
    <x v="21"/>
    <x v="0"/>
  </r>
  <r>
    <s v="HOVH"/>
    <x v="0"/>
    <s v="F327VHSU10729"/>
    <s v="SNB"/>
    <x v="21"/>
    <x v="0"/>
  </r>
  <r>
    <s v="HOVH"/>
    <x v="0"/>
    <s v="F327VHSU10730"/>
    <s v="SNB"/>
    <x v="21"/>
    <x v="0"/>
  </r>
  <r>
    <s v="HOVH"/>
    <x v="0"/>
    <s v="F327VHSU10731"/>
    <s v="SNB"/>
    <x v="21"/>
    <x v="0"/>
  </r>
  <r>
    <s v="HOVH"/>
    <x v="0"/>
    <s v="F327VSTR10282"/>
    <s v="Trouser"/>
    <x v="22"/>
    <x v="0"/>
  </r>
  <r>
    <s v="HOVH"/>
    <x v="0"/>
    <s v="F327VSTR10283"/>
    <s v="Trouser"/>
    <x v="22"/>
    <x v="0"/>
  </r>
  <r>
    <s v="HOVH"/>
    <x v="0"/>
    <s v="F327VSTR10286"/>
    <s v="Trouser"/>
    <x v="22"/>
    <x v="0"/>
  </r>
  <r>
    <s v="HOVH"/>
    <x v="0"/>
    <s v="F327VSTR10287"/>
    <s v="Trouser"/>
    <x v="22"/>
    <x v="0"/>
  </r>
  <r>
    <s v="HOVH"/>
    <x v="0"/>
    <s v="F327VSTR10288"/>
    <s v="Trouser"/>
    <x v="22"/>
    <x v="0"/>
  </r>
  <r>
    <s v="HOVH"/>
    <x v="0"/>
    <s v="F327VSTR10293"/>
    <s v="Trouser"/>
    <x v="22"/>
    <x v="0"/>
  </r>
  <r>
    <s v="HOVH"/>
    <x v="0"/>
    <s v="F327VSTR10294"/>
    <s v="Trouser"/>
    <x v="22"/>
    <x v="0"/>
  </r>
  <r>
    <s v="HOVH"/>
    <x v="0"/>
    <s v="F327VSTR10295"/>
    <s v="Trouser"/>
    <x v="22"/>
    <x v="0"/>
  </r>
  <r>
    <s v="HOVH"/>
    <x v="0"/>
    <s v="F327VSTR10296"/>
    <s v="Trouser"/>
    <x v="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4BF5E-E362-4324-BF47-46A4AF5FABB5}"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Q389" firstHeaderRow="1" firstDataRow="2" firstDataCol="15"/>
  <pivotFields count="34">
    <pivotField compact="0" outline="0" showAll="0"/>
    <pivotField axis="axisRow" compact="0" outline="0" showAll="0">
      <items count="2">
        <item x="0"/>
        <item t="default"/>
      </items>
    </pivotField>
    <pivotField compact="0" outline="0" showAll="0"/>
    <pivotField dataField="1" compact="0" outline="0" showAll="0"/>
    <pivotField axis="axisRow" compact="0" outline="0" showAll="0" defaultSubtotal="0">
      <items count="1">
        <item x="0"/>
      </items>
    </pivotField>
    <pivotField dataField="1" compact="0" outline="0" showAll="0"/>
    <pivotField compact="0" outline="0" showAll="0"/>
    <pivotField axis="axisRow" compact="0" outline="0" showAll="0" defaultSubtotal="0">
      <items count="38">
        <item x="30"/>
        <item x="31"/>
        <item x="3"/>
        <item x="25"/>
        <item x="22"/>
        <item x="33"/>
        <item x="28"/>
        <item x="7"/>
        <item x="26"/>
        <item x="36"/>
        <item x="8"/>
        <item x="16"/>
        <item x="17"/>
        <item x="4"/>
        <item x="19"/>
        <item x="9"/>
        <item x="5"/>
        <item x="12"/>
        <item x="24"/>
        <item x="18"/>
        <item x="6"/>
        <item x="34"/>
        <item x="1"/>
        <item x="2"/>
        <item x="0"/>
        <item x="35"/>
        <item x="10"/>
        <item x="13"/>
        <item x="11"/>
        <item x="32"/>
        <item x="37"/>
        <item x="21"/>
        <item x="23"/>
        <item x="20"/>
        <item x="27"/>
        <item x="29"/>
        <item x="14"/>
        <item x="15"/>
      </items>
    </pivotField>
    <pivotField axis="axisRow" compact="0" outline="0" showAll="0" defaultSubtotal="0">
      <items count="38">
        <item x="9"/>
        <item x="25"/>
        <item x="32"/>
        <item x="22"/>
        <item x="35"/>
        <item x="28"/>
        <item x="0"/>
        <item x="7"/>
        <item x="2"/>
        <item x="33"/>
        <item x="3"/>
        <item x="5"/>
        <item x="12"/>
        <item x="23"/>
        <item x="19"/>
        <item x="20"/>
        <item x="13"/>
        <item x="27"/>
        <item x="24"/>
        <item x="10"/>
        <item x="18"/>
        <item x="11"/>
        <item x="17"/>
        <item x="26"/>
        <item x="1"/>
        <item x="37"/>
        <item x="14"/>
        <item x="8"/>
        <item x="36"/>
        <item x="16"/>
        <item x="15"/>
        <item x="29"/>
        <item x="30"/>
        <item x="21"/>
        <item x="6"/>
        <item x="34"/>
        <item x="4"/>
        <item x="31"/>
      </items>
    </pivotField>
    <pivotField axis="axisRow" compact="0" outline="0" showAll="0" defaultSubtotal="0">
      <items count="2">
        <item x="1"/>
        <item x="0"/>
      </items>
    </pivotField>
    <pivotField axis="axisRow" compact="0" outline="0" showAll="0" defaultSubtotal="0">
      <items count="93">
        <item x="68"/>
        <item x="15"/>
        <item m="1" x="92"/>
        <item x="1"/>
        <item x="16"/>
        <item x="18"/>
        <item x="90"/>
        <item x="5"/>
        <item x="23"/>
        <item x="82"/>
        <item x="3"/>
        <item x="39"/>
        <item m="1" x="91"/>
        <item x="22"/>
        <item x="59"/>
        <item x="89"/>
        <item x="78"/>
        <item x="4"/>
        <item x="76"/>
        <item x="40"/>
        <item x="44"/>
        <item x="42"/>
        <item x="48"/>
        <item x="10"/>
        <item x="74"/>
        <item x="13"/>
        <item x="46"/>
        <item x="80"/>
        <item x="41"/>
        <item x="31"/>
        <item x="71"/>
        <item x="60"/>
        <item x="36"/>
        <item x="75"/>
        <item x="43"/>
        <item x="2"/>
        <item x="0"/>
        <item x="53"/>
        <item x="12"/>
        <item x="77"/>
        <item x="47"/>
        <item x="56"/>
        <item x="37"/>
        <item x="54"/>
        <item x="45"/>
        <item x="58"/>
        <item x="29"/>
        <item x="49"/>
        <item x="81"/>
        <item x="63"/>
        <item x="50"/>
        <item x="66"/>
        <item x="85"/>
        <item x="20"/>
        <item x="38"/>
        <item x="64"/>
        <item x="21"/>
        <item x="86"/>
        <item x="8"/>
        <item x="9"/>
        <item x="84"/>
        <item x="72"/>
        <item x="83"/>
        <item x="55"/>
        <item x="61"/>
        <item x="52"/>
        <item x="73"/>
        <item x="62"/>
        <item x="7"/>
        <item x="34"/>
        <item x="14"/>
        <item x="33"/>
        <item x="28"/>
        <item x="87"/>
        <item x="70"/>
        <item x="57"/>
        <item x="26"/>
        <item x="79"/>
        <item x="19"/>
        <item x="69"/>
        <item x="11"/>
        <item x="88"/>
        <item x="17"/>
        <item x="51"/>
        <item x="32"/>
        <item x="24"/>
        <item x="27"/>
        <item x="6"/>
        <item x="35"/>
        <item x="65"/>
        <item x="25"/>
        <item x="67"/>
        <item x="30"/>
      </items>
    </pivotField>
    <pivotField axis="axisRow" compact="0" outline="0" showAll="0" defaultSubtotal="0">
      <items count="120">
        <item x="80"/>
        <item x="35"/>
        <item x="36"/>
        <item x="15"/>
        <item x="12"/>
        <item x="56"/>
        <item x="2"/>
        <item x="7"/>
        <item x="5"/>
        <item x="25"/>
        <item x="94"/>
        <item x="33"/>
        <item x="30"/>
        <item x="65"/>
        <item x="64"/>
        <item x="119"/>
        <item x="41"/>
        <item x="114"/>
        <item x="79"/>
        <item x="83"/>
        <item x="38"/>
        <item x="16"/>
        <item x="48"/>
        <item x="75"/>
        <item x="108"/>
        <item x="60"/>
        <item x="57"/>
        <item x="107"/>
        <item x="109"/>
        <item x="78"/>
        <item x="84"/>
        <item x="87"/>
        <item x="86"/>
        <item x="88"/>
        <item x="85"/>
        <item x="34"/>
        <item x="32"/>
        <item x="13"/>
        <item x="21"/>
        <item x="20"/>
        <item x="105"/>
        <item x="106"/>
        <item x="89"/>
        <item x="73"/>
        <item x="104"/>
        <item x="66"/>
        <item x="63"/>
        <item x="46"/>
        <item x="47"/>
        <item x="51"/>
        <item x="111"/>
        <item x="95"/>
        <item x="42"/>
        <item x="93"/>
        <item x="22"/>
        <item x="92"/>
        <item x="91"/>
        <item x="40"/>
        <item x="19"/>
        <item x="49"/>
        <item x="74"/>
        <item x="113"/>
        <item x="27"/>
        <item x="59"/>
        <item x="61"/>
        <item x="58"/>
        <item x="110"/>
        <item x="76"/>
        <item x="72"/>
        <item x="23"/>
        <item x="98"/>
        <item x="102"/>
        <item x="103"/>
        <item x="39"/>
        <item x="17"/>
        <item x="53"/>
        <item x="69"/>
        <item x="101"/>
        <item x="81"/>
        <item x="9"/>
        <item x="6"/>
        <item x="90"/>
        <item x="10"/>
        <item x="77"/>
        <item x="100"/>
        <item x="62"/>
        <item x="45"/>
        <item x="11"/>
        <item x="54"/>
        <item x="26"/>
        <item x="55"/>
        <item x="0"/>
        <item x="116"/>
        <item x="68"/>
        <item x="67"/>
        <item x="96"/>
        <item x="97"/>
        <item x="43"/>
        <item x="52"/>
        <item x="37"/>
        <item x="1"/>
        <item x="8"/>
        <item x="3"/>
        <item x="115"/>
        <item x="24"/>
        <item x="50"/>
        <item x="112"/>
        <item x="4"/>
        <item x="82"/>
        <item x="44"/>
        <item x="70"/>
        <item x="71"/>
        <item x="18"/>
        <item x="118"/>
        <item x="29"/>
        <item x="28"/>
        <item x="99"/>
        <item x="117"/>
        <item x="14"/>
        <item x="31"/>
      </items>
    </pivotField>
    <pivotField axis="axisRow" compact="0" outline="0" showAll="0" defaultSubtotal="0">
      <items count="184">
        <item x="69"/>
        <item x="134"/>
        <item x="142"/>
        <item x="64"/>
        <item x="138"/>
        <item x="117"/>
        <item x="183"/>
        <item x="127"/>
        <item x="137"/>
        <item x="73"/>
        <item x="49"/>
        <item x="55"/>
        <item x="54"/>
        <item x="63"/>
        <item x="94"/>
        <item x="95"/>
        <item x="120"/>
        <item x="118"/>
        <item x="67"/>
        <item x="72"/>
        <item x="177"/>
        <item x="143"/>
        <item x="114"/>
        <item x="91"/>
        <item x="180"/>
        <item x="53"/>
        <item x="131"/>
        <item x="182"/>
        <item x="169"/>
        <item x="51"/>
        <item x="78"/>
        <item x="140"/>
        <item x="126"/>
        <item x="92"/>
        <item x="96"/>
        <item x="93"/>
        <item x="74"/>
        <item x="75"/>
        <item x="178"/>
        <item x="24"/>
        <item x="123"/>
        <item x="135"/>
        <item x="25"/>
        <item x="77"/>
        <item x="58"/>
        <item x="18"/>
        <item x="133"/>
        <item x="132"/>
        <item x="29"/>
        <item x="79"/>
        <item x="136"/>
        <item x="2"/>
        <item x="155"/>
        <item x="112"/>
        <item x="122"/>
        <item x="48"/>
        <item x="80"/>
        <item x="166"/>
        <item x="39"/>
        <item x="32"/>
        <item x="22"/>
        <item x="150"/>
        <item x="175"/>
        <item x="70"/>
        <item x="174"/>
        <item x="172"/>
        <item x="10"/>
        <item x="11"/>
        <item x="34"/>
        <item x="42"/>
        <item x="83"/>
        <item x="119"/>
        <item x="171"/>
        <item x="4"/>
        <item x="61"/>
        <item x="40"/>
        <item x="26"/>
        <item x="163"/>
        <item x="44"/>
        <item x="71"/>
        <item x="108"/>
        <item x="109"/>
        <item x="23"/>
        <item x="103"/>
        <item x="105"/>
        <item x="121"/>
        <item x="59"/>
        <item x="30"/>
        <item x="38"/>
        <item x="31"/>
        <item x="33"/>
        <item x="3"/>
        <item x="104"/>
        <item x="87"/>
        <item x="1"/>
        <item x="14"/>
        <item x="16"/>
        <item x="19"/>
        <item x="179"/>
        <item x="28"/>
        <item x="151"/>
        <item x="128"/>
        <item x="15"/>
        <item x="37"/>
        <item x="45"/>
        <item x="176"/>
        <item x="36"/>
        <item x="41"/>
        <item x="35"/>
        <item x="152"/>
        <item x="115"/>
        <item x="168"/>
        <item x="21"/>
        <item x="43"/>
        <item x="173"/>
        <item x="85"/>
        <item x="13"/>
        <item x="8"/>
        <item x="20"/>
        <item x="161"/>
        <item x="81"/>
        <item x="158"/>
        <item x="86"/>
        <item x="160"/>
        <item x="125"/>
        <item x="47"/>
        <item x="7"/>
        <item x="27"/>
        <item x="164"/>
        <item x="82"/>
        <item x="6"/>
        <item x="107"/>
        <item x="60"/>
        <item x="66"/>
        <item x="84"/>
        <item x="167"/>
        <item x="162"/>
        <item x="159"/>
        <item x="9"/>
        <item x="12"/>
        <item x="106"/>
        <item x="97"/>
        <item x="181"/>
        <item x="5"/>
        <item x="17"/>
        <item x="170"/>
        <item x="111"/>
        <item x="165"/>
        <item x="145"/>
        <item x="154"/>
        <item x="148"/>
        <item x="65"/>
        <item x="144"/>
        <item x="52"/>
        <item x="149"/>
        <item x="110"/>
        <item x="50"/>
        <item x="146"/>
        <item x="129"/>
        <item x="56"/>
        <item x="124"/>
        <item x="153"/>
        <item x="116"/>
        <item x="157"/>
        <item x="101"/>
        <item x="102"/>
        <item x="46"/>
        <item x="100"/>
        <item x="76"/>
        <item x="90"/>
        <item x="89"/>
        <item x="88"/>
        <item x="68"/>
        <item x="156"/>
        <item x="130"/>
        <item x="139"/>
        <item x="113"/>
        <item x="98"/>
        <item x="99"/>
        <item x="147"/>
        <item x="141"/>
        <item x="57"/>
        <item x="0"/>
        <item x="62"/>
      </items>
    </pivotField>
    <pivotField axis="axisRow" compact="0" outline="0" showAll="0" defaultSubtotal="0">
      <items count="27">
        <item x="3"/>
        <item x="26"/>
        <item x="21"/>
        <item x="4"/>
        <item x="24"/>
        <item x="20"/>
        <item x="18"/>
        <item x="10"/>
        <item x="2"/>
        <item x="22"/>
        <item x="6"/>
        <item x="0"/>
        <item x="14"/>
        <item x="19"/>
        <item x="7"/>
        <item x="16"/>
        <item x="13"/>
        <item x="1"/>
        <item x="25"/>
        <item x="8"/>
        <item x="17"/>
        <item x="9"/>
        <item x="15"/>
        <item x="11"/>
        <item x="5"/>
        <item x="23"/>
        <item x="12"/>
      </items>
    </pivotField>
    <pivotField axis="axisRow" compact="0" outline="0" showAll="0" defaultSubtotal="0">
      <items count="42">
        <item x="41"/>
        <item x="31"/>
        <item x="27"/>
        <item x="23"/>
        <item x="19"/>
        <item x="18"/>
        <item x="28"/>
        <item x="5"/>
        <item x="7"/>
        <item x="34"/>
        <item x="16"/>
        <item x="39"/>
        <item x="15"/>
        <item x="24"/>
        <item x="40"/>
        <item x="22"/>
        <item x="29"/>
        <item x="1"/>
        <item x="37"/>
        <item x="3"/>
        <item x="9"/>
        <item x="4"/>
        <item x="38"/>
        <item x="35"/>
        <item x="17"/>
        <item x="25"/>
        <item x="2"/>
        <item x="30"/>
        <item x="14"/>
        <item x="26"/>
        <item x="21"/>
        <item x="11"/>
        <item x="0"/>
        <item x="6"/>
        <item x="12"/>
        <item x="8"/>
        <item x="10"/>
        <item x="33"/>
        <item x="32"/>
        <item x="36"/>
        <item x="13"/>
        <item x="20"/>
      </items>
    </pivotField>
    <pivotField compact="0" outline="0" showAll="0"/>
    <pivotField compact="0" outline="0" showAll="0"/>
    <pivotField axis="axisRow" compact="0" outline="0" showAll="0" defaultSubtotal="0">
      <items count="6">
        <item x="4"/>
        <item x="2"/>
        <item x="1"/>
        <item x="3"/>
        <item x="5"/>
        <item x="0"/>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279">
        <item m="1" x="275"/>
        <item x="212"/>
        <item x="244"/>
        <item x="83"/>
        <item x="225"/>
        <item x="143"/>
        <item m="1" x="277"/>
        <item x="33"/>
        <item x="208"/>
        <item x="56"/>
        <item x="235"/>
        <item m="1" x="249"/>
        <item x="55"/>
        <item x="145"/>
        <item x="234"/>
        <item m="1" x="256"/>
        <item x="227"/>
        <item x="214"/>
        <item x="6"/>
        <item x="85"/>
        <item x="11"/>
        <item x="117"/>
        <item x="12"/>
        <item x="228"/>
        <item x="17"/>
        <item x="144"/>
        <item x="221"/>
        <item x="47"/>
        <item x="231"/>
        <item x="233"/>
        <item x="77"/>
        <item x="224"/>
        <item m="1" x="252"/>
        <item m="1" x="251"/>
        <item x="7"/>
        <item m="1" x="261"/>
        <item x="76"/>
        <item x="220"/>
        <item x="63"/>
        <item x="146"/>
        <item m="1" x="278"/>
        <item x="15"/>
        <item x="147"/>
        <item m="1" x="257"/>
        <item x="50"/>
        <item x="211"/>
        <item m="1" x="258"/>
        <item m="1" x="264"/>
        <item m="1" x="262"/>
        <item m="1" x="274"/>
        <item x="14"/>
        <item x="9"/>
        <item x="8"/>
        <item x="206"/>
        <item x="245"/>
        <item x="80"/>
        <item m="1" x="269"/>
        <item x="22"/>
        <item m="1" x="271"/>
        <item x="222"/>
        <item x="216"/>
        <item x="120"/>
        <item m="1" x="260"/>
        <item x="205"/>
        <item m="1" x="247"/>
        <item x="51"/>
        <item x="218"/>
        <item x="219"/>
        <item m="1" x="255"/>
        <item x="18"/>
        <item x="186"/>
        <item x="32"/>
        <item x="110"/>
        <item m="1" x="250"/>
        <item x="10"/>
        <item m="1" x="254"/>
        <item x="62"/>
        <item x="13"/>
        <item m="1" x="266"/>
        <item m="1" x="268"/>
        <item x="5"/>
        <item x="21"/>
        <item x="241"/>
        <item x="31"/>
        <item x="84"/>
        <item x="20"/>
        <item x="240"/>
        <item x="115"/>
        <item x="209"/>
        <item m="1" x="259"/>
        <item x="86"/>
        <item x="79"/>
        <item x="49"/>
        <item x="121"/>
        <item m="1" x="276"/>
        <item x="193"/>
        <item x="236"/>
        <item x="29"/>
        <item x="119"/>
        <item x="72"/>
        <item x="189"/>
        <item x="148"/>
        <item x="27"/>
        <item x="44"/>
        <item x="28"/>
        <item x="210"/>
        <item m="1" x="265"/>
        <item x="78"/>
        <item x="230"/>
        <item x="4"/>
        <item x="41"/>
        <item x="19"/>
        <item x="194"/>
        <item x="111"/>
        <item x="40"/>
        <item x="46"/>
        <item x="116"/>
        <item x="65"/>
        <item x="23"/>
        <item x="16"/>
        <item x="35"/>
        <item x="118"/>
        <item x="39"/>
        <item x="232"/>
        <item x="52"/>
        <item x="112"/>
        <item x="30"/>
        <item x="217"/>
        <item x="237"/>
        <item x="177"/>
        <item x="45"/>
        <item x="238"/>
        <item x="37"/>
        <item x="207"/>
        <item x="229"/>
        <item x="48"/>
        <item x="226"/>
        <item m="1" x="248"/>
        <item x="34"/>
        <item x="1"/>
        <item x="25"/>
        <item x="215"/>
        <item x="24"/>
        <item x="176"/>
        <item m="1" x="273"/>
        <item x="178"/>
        <item x="175"/>
        <item x="53"/>
        <item x="213"/>
        <item x="74"/>
        <item x="26"/>
        <item x="122"/>
        <item x="123"/>
        <item x="183"/>
        <item x="54"/>
        <item x="182"/>
        <item x="180"/>
        <item x="0"/>
        <item x="64"/>
        <item x="179"/>
        <item x="2"/>
        <item x="181"/>
        <item x="174"/>
        <item x="113"/>
        <item x="3"/>
        <item x="73"/>
        <item x="109"/>
        <item x="36"/>
        <item x="38"/>
        <item x="42"/>
        <item x="43"/>
        <item x="114"/>
        <item x="75"/>
        <item x="185"/>
        <item x="184"/>
        <item x="66"/>
        <item x="157"/>
        <item x="106"/>
        <item x="98"/>
        <item x="155"/>
        <item x="243"/>
        <item x="170"/>
        <item x="97"/>
        <item x="166"/>
        <item x="165"/>
        <item x="103"/>
        <item x="204"/>
        <item x="190"/>
        <item m="1" x="267"/>
        <item x="192"/>
        <item x="95"/>
        <item x="172"/>
        <item x="203"/>
        <item x="107"/>
        <item x="162"/>
        <item m="1" x="272"/>
        <item x="223"/>
        <item m="1" x="263"/>
        <item m="1" x="270"/>
        <item x="59"/>
        <item x="191"/>
        <item x="163"/>
        <item x="173"/>
        <item x="153"/>
        <item x="158"/>
        <item x="187"/>
        <item x="102"/>
        <item x="154"/>
        <item x="169"/>
        <item x="93"/>
        <item x="156"/>
        <item x="132"/>
        <item x="160"/>
        <item x="167"/>
        <item x="96"/>
        <item x="171"/>
        <item x="94"/>
        <item x="151"/>
        <item x="150"/>
        <item x="99"/>
        <item x="164"/>
        <item x="199"/>
        <item x="61"/>
        <item x="58"/>
        <item x="161"/>
        <item x="124"/>
        <item x="81"/>
        <item x="60"/>
        <item x="195"/>
        <item x="142"/>
        <item x="57"/>
        <item x="125"/>
        <item x="159"/>
        <item x="200"/>
        <item x="242"/>
        <item x="129"/>
        <item x="68"/>
        <item x="130"/>
        <item x="168"/>
        <item x="105"/>
        <item x="188"/>
        <item x="70"/>
        <item x="91"/>
        <item x="134"/>
        <item x="90"/>
        <item x="92"/>
        <item x="196"/>
        <item x="152"/>
        <item x="131"/>
        <item x="136"/>
        <item x="89"/>
        <item x="101"/>
        <item x="100"/>
        <item x="69"/>
        <item x="71"/>
        <item x="133"/>
        <item x="135"/>
        <item x="201"/>
        <item x="141"/>
        <item x="104"/>
        <item x="87"/>
        <item x="149"/>
        <item x="108"/>
        <item x="137"/>
        <item x="128"/>
        <item x="127"/>
        <item x="126"/>
        <item x="197"/>
        <item x="202"/>
        <item x="138"/>
        <item x="67"/>
        <item x="198"/>
        <item m="1" x="253"/>
        <item x="88"/>
        <item x="139"/>
        <item x="239"/>
        <item x="246"/>
        <item x="140"/>
        <item x="82"/>
      </items>
    </pivotField>
    <pivotField axis="axisRow" compact="0" outline="0" showAll="0" defaultSubtotal="0">
      <items count="21">
        <item x="7"/>
        <item x="16"/>
        <item x="8"/>
        <item x="9"/>
        <item x="18"/>
        <item x="2"/>
        <item x="4"/>
        <item x="15"/>
        <item x="6"/>
        <item x="17"/>
        <item x="3"/>
        <item x="5"/>
        <item x="1"/>
        <item x="19"/>
        <item x="14"/>
        <item x="10"/>
        <item x="12"/>
        <item x="13"/>
        <item x="11"/>
        <item m="1" x="20"/>
        <item x="0"/>
      </items>
    </pivotField>
    <pivotField axis="axisRow" compact="0" outline="0" showAll="0" defaultSubtotal="0">
      <items count="339">
        <item x="68"/>
        <item m="1" x="318"/>
        <item m="1" x="307"/>
        <item m="1" x="287"/>
        <item x="220"/>
        <item x="162"/>
        <item x="107"/>
        <item x="99"/>
        <item x="160"/>
        <item x="259"/>
        <item x="175"/>
        <item x="98"/>
        <item x="235"/>
        <item x="33"/>
        <item x="192"/>
        <item m="1" x="334"/>
        <item x="171"/>
        <item m="1" x="336"/>
        <item x="170"/>
        <item x="104"/>
        <item x="211"/>
        <item x="197"/>
        <item m="1" x="264"/>
        <item m="1" x="314"/>
        <item m="1" x="293"/>
        <item x="199"/>
        <item x="96"/>
        <item x="215"/>
        <item x="177"/>
        <item m="1" x="277"/>
        <item x="210"/>
        <item x="234"/>
        <item x="108"/>
        <item x="58"/>
        <item x="57"/>
        <item x="260"/>
        <item x="247"/>
        <item x="167"/>
        <item x="246"/>
        <item m="1" x="331"/>
        <item x="232"/>
        <item m="1" x="309"/>
        <item m="1" x="283"/>
        <item x="239"/>
        <item m="1" x="320"/>
        <item x="6"/>
        <item x="238"/>
        <item x="61"/>
        <item x="198"/>
        <item x="168"/>
        <item x="121"/>
        <item x="178"/>
        <item x="158"/>
        <item x="163"/>
        <item x="17"/>
        <item x="193"/>
        <item x="85"/>
        <item m="1" x="288"/>
        <item x="103"/>
        <item x="48"/>
        <item x="159"/>
        <item m="1" x="298"/>
        <item x="149"/>
        <item m="1" x="294"/>
        <item m="1" x="295"/>
        <item x="174"/>
        <item x="245"/>
        <item m="1" x="315"/>
        <item x="94"/>
        <item x="255"/>
        <item m="1" x="327"/>
        <item x="161"/>
        <item x="222"/>
        <item x="229"/>
        <item m="1" x="265"/>
        <item x="233"/>
        <item x="7"/>
        <item x="138"/>
        <item x="165"/>
        <item x="172"/>
        <item m="1" x="272"/>
        <item x="228"/>
        <item m="1" x="333"/>
        <item m="1" x="289"/>
        <item x="97"/>
        <item x="176"/>
        <item x="95"/>
        <item m="1" x="268"/>
        <item x="261"/>
        <item x="157"/>
        <item m="1" x="303"/>
        <item x="156"/>
        <item x="51"/>
        <item m="1" x="310"/>
        <item m="1" x="311"/>
        <item m="1" x="285"/>
        <item x="100"/>
        <item m="1" x="270"/>
        <item m="1" x="273"/>
        <item x="219"/>
        <item x="169"/>
        <item x="206"/>
        <item m="1" x="275"/>
        <item x="63"/>
        <item x="8"/>
        <item x="213"/>
        <item x="212"/>
        <item m="1" x="266"/>
        <item x="237"/>
        <item x="227"/>
        <item x="60"/>
        <item m="1" x="284"/>
        <item m="1" x="323"/>
        <item x="166"/>
        <item m="1" x="326"/>
        <item x="151"/>
        <item x="53"/>
        <item x="22"/>
        <item x="130"/>
        <item m="1" x="297"/>
        <item x="83"/>
        <item x="62"/>
        <item x="125"/>
        <item m="1" x="282"/>
        <item m="1" x="328"/>
        <item x="52"/>
        <item x="249"/>
        <item x="224"/>
        <item x="202"/>
        <item x="148"/>
        <item x="18"/>
        <item m="1" x="276"/>
        <item m="1" x="296"/>
        <item x="59"/>
        <item m="1" x="299"/>
        <item m="1" x="300"/>
        <item m="1" x="335"/>
        <item m="1" x="337"/>
        <item x="87"/>
        <item m="1" x="301"/>
        <item x="131"/>
        <item x="11"/>
        <item x="257"/>
        <item m="1" x="332"/>
        <item x="164"/>
        <item x="262"/>
        <item x="207"/>
        <item x="258"/>
        <item x="231"/>
        <item x="12"/>
        <item x="242"/>
        <item m="1" x="269"/>
        <item x="226"/>
        <item m="1" x="321"/>
        <item x="135"/>
        <item x="5"/>
        <item x="70"/>
        <item m="1" x="316"/>
        <item x="21"/>
        <item x="136"/>
        <item x="20"/>
        <item m="1" x="271"/>
        <item x="173"/>
        <item x="106"/>
        <item x="256"/>
        <item x="194"/>
        <item m="1" x="312"/>
        <item x="72"/>
        <item x="217"/>
        <item m="1" x="319"/>
        <item x="150"/>
        <item x="92"/>
        <item m="1" x="329"/>
        <item x="140"/>
        <item x="91"/>
        <item x="79"/>
        <item x="50"/>
        <item x="126"/>
        <item m="1" x="317"/>
        <item x="250"/>
        <item x="218"/>
        <item x="29"/>
        <item x="124"/>
        <item x="93"/>
        <item m="1" x="267"/>
        <item x="78"/>
        <item x="191"/>
        <item x="203"/>
        <item m="1" x="322"/>
        <item x="65"/>
        <item x="152"/>
        <item x="15"/>
        <item x="153"/>
        <item x="27"/>
        <item x="44"/>
        <item x="28"/>
        <item m="1" x="338"/>
        <item x="137"/>
        <item m="1" x="274"/>
        <item x="123"/>
        <item x="142"/>
        <item x="19"/>
        <item x="90"/>
        <item x="14"/>
        <item m="1" x="290"/>
        <item x="9"/>
        <item m="1" x="302"/>
        <item x="195"/>
        <item x="216"/>
        <item m="1" x="330"/>
        <item x="102"/>
        <item x="101"/>
        <item x="46"/>
        <item x="47"/>
        <item x="120"/>
        <item x="225"/>
        <item x="82"/>
        <item x="117"/>
        <item x="244"/>
        <item x="16"/>
        <item x="4"/>
        <item x="122"/>
        <item m="1" x="279"/>
        <item x="214"/>
        <item x="71"/>
        <item x="30"/>
        <item x="251"/>
        <item m="1" x="291"/>
        <item x="236"/>
        <item x="73"/>
        <item x="32"/>
        <item x="119"/>
        <item m="1" x="304"/>
        <item x="112"/>
        <item x="230"/>
        <item m="1" x="286"/>
        <item x="10"/>
        <item x="64"/>
        <item x="13"/>
        <item x="49"/>
        <item x="31"/>
        <item x="25"/>
        <item m="1" x="313"/>
        <item x="248"/>
        <item x="24"/>
        <item x="139"/>
        <item x="118"/>
        <item x="86"/>
        <item x="141"/>
        <item x="81"/>
        <item m="1" x="308"/>
        <item m="1" x="305"/>
        <item x="200"/>
        <item x="208"/>
        <item x="223"/>
        <item x="147"/>
        <item x="241"/>
        <item x="74"/>
        <item x="196"/>
        <item x="154"/>
        <item x="127"/>
        <item x="128"/>
        <item x="80"/>
        <item m="1" x="280"/>
        <item x="105"/>
        <item x="41"/>
        <item x="201"/>
        <item x="113"/>
        <item x="40"/>
        <item x="243"/>
        <item x="129"/>
        <item x="67"/>
        <item x="88"/>
        <item x="23"/>
        <item x="35"/>
        <item x="252"/>
        <item x="39"/>
        <item x="240"/>
        <item x="155"/>
        <item x="54"/>
        <item x="114"/>
        <item x="182"/>
        <item x="45"/>
        <item x="37"/>
        <item x="109"/>
        <item x="143"/>
        <item x="254"/>
        <item x="134"/>
        <item x="188"/>
        <item x="34"/>
        <item x="1"/>
        <item m="1" x="292"/>
        <item x="181"/>
        <item x="133"/>
        <item x="221"/>
        <item x="183"/>
        <item m="1" x="278"/>
        <item x="180"/>
        <item x="26"/>
        <item x="55"/>
        <item x="76"/>
        <item x="132"/>
        <item x="187"/>
        <item x="56"/>
        <item x="185"/>
        <item x="66"/>
        <item x="184"/>
        <item x="204"/>
        <item x="2"/>
        <item x="186"/>
        <item x="179"/>
        <item x="0"/>
        <item x="209"/>
        <item x="42"/>
        <item x="144"/>
        <item x="115"/>
        <item x="69"/>
        <item x="205"/>
        <item x="3"/>
        <item x="75"/>
        <item m="1" x="324"/>
        <item x="111"/>
        <item x="110"/>
        <item x="36"/>
        <item x="38"/>
        <item x="43"/>
        <item x="190"/>
        <item x="116"/>
        <item x="189"/>
        <item x="89"/>
        <item x="77"/>
        <item m="1" x="306"/>
        <item m="1" x="325"/>
        <item m="1" x="281"/>
        <item x="145"/>
        <item x="253"/>
        <item x="263"/>
        <item x="146"/>
        <item x="84"/>
      </items>
    </pivotField>
    <pivotField axis="axisRow" compact="0" outline="0" showAll="0">
      <items count="20">
        <item x="13"/>
        <item x="16"/>
        <item x="1"/>
        <item x="3"/>
        <item x="12"/>
        <item x="5"/>
        <item x="15"/>
        <item x="2"/>
        <item x="4"/>
        <item x="17"/>
        <item x="11"/>
        <item x="7"/>
        <item x="9"/>
        <item x="10"/>
        <item x="8"/>
        <item m="1" x="18"/>
        <item x="6"/>
        <item x="14"/>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5">
    <field x="1"/>
    <field x="4"/>
    <field x="9"/>
    <field x="8"/>
    <field x="7"/>
    <field x="10"/>
    <field x="11"/>
    <field x="12"/>
    <field x="13"/>
    <field x="17"/>
    <field x="14"/>
    <field x="23"/>
    <field x="25"/>
    <field x="24"/>
    <field x="26"/>
  </rowFields>
  <rowItems count="385">
    <i>
      <x/>
      <x/>
      <x/>
      <x/>
      <x v="15"/>
      <x v="3"/>
      <x v="38"/>
      <x v="11"/>
      <x v="10"/>
      <x v="5"/>
      <x v="26"/>
      <x v="241"/>
      <x v="167"/>
      <x v="20"/>
      <x v="18"/>
    </i>
    <i r="11">
      <x v="253"/>
      <x v="224"/>
      <x v="20"/>
      <x v="18"/>
    </i>
    <i r="7">
      <x v="12"/>
      <x v="10"/>
      <x v="5"/>
      <x v="26"/>
      <x v="254"/>
      <x v="229"/>
      <x v="20"/>
      <x v="18"/>
    </i>
    <i r="7">
      <x v="181"/>
      <x v="7"/>
      <x v="5"/>
      <x v="26"/>
      <x v="223"/>
      <x v="110"/>
      <x v="20"/>
      <x v="18"/>
    </i>
    <i r="6">
      <x v="39"/>
      <x v="12"/>
      <x v="10"/>
      <x v="5"/>
      <x v="26"/>
      <x v="236"/>
      <x v="156"/>
      <x v="20"/>
      <x v="18"/>
    </i>
    <i r="6">
      <x v="54"/>
      <x v="159"/>
      <x v="21"/>
      <x v="2"/>
      <x v="26"/>
      <x v="241"/>
      <x v="167"/>
      <x v="20"/>
      <x v="18"/>
    </i>
    <i r="6">
      <x v="58"/>
      <x v="25"/>
      <x v="8"/>
      <x v="5"/>
      <x v="26"/>
      <x v="223"/>
      <x v="110"/>
      <x v="20"/>
      <x v="18"/>
    </i>
    <i r="3">
      <x v="1"/>
      <x v="3"/>
      <x v="3"/>
      <x v="18"/>
      <x v="174"/>
      <x v="8"/>
      <x v="2"/>
      <x v="26"/>
      <x v="183"/>
      <x v="16"/>
      <x v="20"/>
      <x v="18"/>
    </i>
    <i r="6">
      <x v="23"/>
      <x v="160"/>
      <x v="14"/>
      <x v="1"/>
      <x v="2"/>
      <x v="212"/>
      <x v="78"/>
      <x v="20"/>
      <x v="18"/>
    </i>
    <i r="10">
      <x v="26"/>
      <x v="210"/>
      <x v="71"/>
      <x v="20"/>
      <x v="18"/>
    </i>
    <i r="9">
      <x v="2"/>
      <x v="26"/>
      <x v="176"/>
      <x v="5"/>
      <x v="20"/>
      <x v="18"/>
    </i>
    <i r="9">
      <x v="3"/>
      <x v="26"/>
      <x v="179"/>
      <x v="8"/>
      <x v="20"/>
      <x v="18"/>
    </i>
    <i r="6">
      <x v="29"/>
      <x v="158"/>
      <x v="8"/>
      <x v="5"/>
      <x v="26"/>
      <x v="202"/>
      <x v="51"/>
      <x v="20"/>
      <x v="18"/>
    </i>
    <i r="6">
      <x v="30"/>
      <x v="8"/>
      <x v="8"/>
      <x v="5"/>
      <x v="26"/>
      <x v="208"/>
      <x v="65"/>
      <x v="20"/>
      <x v="18"/>
    </i>
    <i r="6">
      <x v="31"/>
      <x v="175"/>
      <x v="8"/>
      <x v="5"/>
      <x v="26"/>
      <x v="194"/>
      <x v="37"/>
      <x v="20"/>
      <x v="18"/>
    </i>
    <i r="6">
      <x v="32"/>
      <x v="175"/>
      <x v="8"/>
      <x v="5"/>
      <x v="26"/>
      <x v="205"/>
      <x v="55"/>
      <x v="20"/>
      <x v="18"/>
    </i>
    <i r="6">
      <x v="33"/>
      <x v="31"/>
      <x v="8"/>
      <x v="5"/>
      <x v="26"/>
      <x v="240"/>
      <x v="165"/>
      <x v="20"/>
      <x v="18"/>
    </i>
    <i r="6">
      <x v="34"/>
      <x v="4"/>
      <x v="24"/>
      <x v="5"/>
      <x v="26"/>
      <x v="203"/>
      <x v="52"/>
      <x v="20"/>
      <x v="18"/>
    </i>
    <i r="6">
      <x v="51"/>
      <x v="182"/>
      <x v="11"/>
      <x v="5"/>
      <x v="26"/>
      <x v="236"/>
      <x v="156"/>
      <x v="20"/>
      <x v="18"/>
    </i>
    <i r="6">
      <x v="58"/>
      <x v="50"/>
      <x v="14"/>
      <x v="1"/>
      <x v="26"/>
      <x v="211"/>
      <x v="77"/>
      <x v="20"/>
      <x v="18"/>
    </i>
    <i r="7">
      <x v="54"/>
      <x/>
      <x v="1"/>
      <x v="2"/>
      <x v="215"/>
      <x v="85"/>
      <x v="20"/>
      <x v="18"/>
    </i>
    <i r="10">
      <x v="26"/>
      <x v="213"/>
      <x v="79"/>
      <x v="20"/>
      <x v="18"/>
    </i>
    <i r="9">
      <x v="3"/>
      <x v="26"/>
      <x v="181"/>
      <x v="10"/>
      <x v="20"/>
      <x v="18"/>
    </i>
    <i r="6">
      <x v="68"/>
      <x v="66"/>
      <x v="8"/>
      <x v="5"/>
      <x v="13"/>
      <x v="247"/>
      <x v="190"/>
      <x v="20"/>
      <x v="18"/>
    </i>
    <i r="6">
      <x v="80"/>
      <x v="32"/>
      <x v="8"/>
      <x v="3"/>
      <x v="13"/>
      <x v="220"/>
      <x v="100"/>
      <x v="20"/>
      <x v="18"/>
    </i>
    <i r="7">
      <x v="69"/>
      <x v="8"/>
      <x v="5"/>
      <x v="13"/>
      <x v="217"/>
      <x v="89"/>
      <x v="20"/>
      <x v="18"/>
    </i>
    <i r="7">
      <x v="121"/>
      <x v="5"/>
      <x/>
      <x v="26"/>
      <x v="192"/>
      <x v="30"/>
      <x v="20"/>
      <x v="18"/>
    </i>
    <i r="9">
      <x v="2"/>
      <x v="26"/>
      <x v="186"/>
      <x v="20"/>
      <x v="20"/>
      <x v="18"/>
    </i>
    <i r="6">
      <x v="99"/>
      <x v="133"/>
      <x v="8"/>
      <x v="1"/>
      <x v="26"/>
      <x v="238"/>
      <x v="162"/>
      <x v="20"/>
      <x v="18"/>
    </i>
    <i r="9">
      <x v="3"/>
      <x v="26"/>
      <x v="208"/>
      <x v="65"/>
      <x v="20"/>
      <x v="18"/>
    </i>
    <i r="6">
      <x v="100"/>
      <x v="85"/>
      <x v="8"/>
      <x v="5"/>
      <x v="10"/>
      <x v="218"/>
      <x v="91"/>
      <x v="20"/>
      <x v="18"/>
    </i>
    <i r="7">
      <x v="86"/>
      <x/>
      <x v="1"/>
      <x v="10"/>
      <x v="232"/>
      <x v="144"/>
      <x v="20"/>
      <x v="18"/>
    </i>
    <i r="9">
      <x v="3"/>
      <x v="10"/>
      <x v="204"/>
      <x v="53"/>
      <x v="20"/>
      <x v="18"/>
    </i>
    <i r="7">
      <x v="124"/>
      <x v="5"/>
      <x v="1"/>
      <x v="2"/>
      <x v="224"/>
      <x v="113"/>
      <x v="20"/>
      <x v="18"/>
    </i>
    <i r="10">
      <x v="10"/>
      <x v="224"/>
      <x v="113"/>
      <x v="20"/>
      <x v="18"/>
    </i>
    <i r="10">
      <x v="26"/>
      <x v="222"/>
      <x v="103"/>
      <x v="20"/>
      <x v="18"/>
    </i>
    <i r="9">
      <x v="2"/>
      <x v="15"/>
      <x v="184"/>
      <x v="18"/>
      <x v="20"/>
      <x v="18"/>
    </i>
    <i r="9">
      <x v="3"/>
      <x v="10"/>
      <x v="194"/>
      <x v="37"/>
      <x v="20"/>
      <x v="18"/>
    </i>
    <i r="11">
      <x v="196"/>
      <x v="40"/>
      <x v="20"/>
      <x v="18"/>
    </i>
    <i r="10">
      <x v="15"/>
      <x v="201"/>
      <x v="49"/>
      <x v="20"/>
      <x v="18"/>
    </i>
    <i r="10">
      <x v="26"/>
      <x v="191"/>
      <x v="28"/>
      <x v="20"/>
      <x v="18"/>
    </i>
    <i r="5">
      <x v="16"/>
      <x v="77"/>
      <x v="100"/>
      <x v="8"/>
      <x v="5"/>
      <x v="25"/>
      <x v="246"/>
      <x v="187"/>
      <x v="20"/>
      <x v="18"/>
    </i>
    <i r="5">
      <x v="18"/>
      <x v="95"/>
      <x v="182"/>
      <x v="11"/>
      <x v="5"/>
      <x v="26"/>
      <x v="226"/>
      <x v="120"/>
      <x v="20"/>
      <x v="18"/>
    </i>
    <i r="5">
      <x v="24"/>
      <x v="96"/>
      <x v="182"/>
      <x v="11"/>
      <x v="2"/>
      <x v="26"/>
      <x v="236"/>
      <x v="156"/>
      <x v="20"/>
      <x v="18"/>
    </i>
    <i r="5">
      <x v="29"/>
      <x v="95"/>
      <x v="182"/>
      <x v="11"/>
      <x v="5"/>
      <x v="26"/>
      <x v="226"/>
      <x v="120"/>
      <x v="20"/>
      <x v="18"/>
    </i>
    <i r="11">
      <x v="236"/>
      <x v="156"/>
      <x v="20"/>
      <x v="18"/>
    </i>
    <i r="5">
      <x v="30"/>
      <x v="95"/>
      <x v="182"/>
      <x v="11"/>
      <x v="5"/>
      <x v="26"/>
      <x v="236"/>
      <x v="156"/>
      <x v="20"/>
      <x v="18"/>
    </i>
    <i r="5">
      <x v="33"/>
      <x v="95"/>
      <x v="182"/>
      <x v="11"/>
      <x v="3"/>
      <x v="26"/>
      <x v="250"/>
      <x v="202"/>
      <x v="20"/>
      <x v="18"/>
    </i>
    <i r="5">
      <x v="39"/>
      <x v="84"/>
      <x v="61"/>
      <x v="8"/>
      <x v="5"/>
      <x v="25"/>
      <x v="228"/>
      <x v="128"/>
      <x v="20"/>
      <x v="18"/>
    </i>
    <i r="5">
      <x v="49"/>
      <x v="43"/>
      <x v="54"/>
      <x v="3"/>
      <x v="5"/>
      <x v="25"/>
      <x v="251"/>
      <x v="210"/>
      <x v="20"/>
      <x v="18"/>
    </i>
    <i r="5">
      <x v="51"/>
      <x v="83"/>
      <x v="101"/>
      <x v="5"/>
      <x v="1"/>
      <x v="26"/>
      <x v="239"/>
      <x v="163"/>
      <x v="20"/>
      <x v="18"/>
    </i>
    <i r="5">
      <x v="55"/>
      <x v="60"/>
      <x v="40"/>
      <x v="8"/>
      <x v="5"/>
      <x v="29"/>
      <x v="207"/>
      <x v="60"/>
      <x v="20"/>
      <x v="18"/>
    </i>
    <i r="8">
      <x v="24"/>
      <x v="5"/>
      <x v="29"/>
      <x v="203"/>
      <x v="52"/>
      <x v="20"/>
      <x v="18"/>
    </i>
    <i r="5">
      <x v="61"/>
      <x v="95"/>
      <x v="182"/>
      <x v="11"/>
      <x v="2"/>
      <x v="26"/>
      <x v="226"/>
      <x v="120"/>
      <x v="20"/>
      <x v="18"/>
    </i>
    <i r="11">
      <x v="236"/>
      <x v="156"/>
      <x v="20"/>
      <x v="18"/>
    </i>
    <i r="5">
      <x v="66"/>
      <x v="95"/>
      <x v="182"/>
      <x v="11"/>
      <x v="5"/>
      <x v="26"/>
      <x v="226"/>
      <x v="120"/>
      <x v="20"/>
      <x v="18"/>
    </i>
    <i r="5">
      <x v="89"/>
      <x v="67"/>
      <x v="7"/>
      <x v="2"/>
      <x/>
      <x v="6"/>
      <x v="183"/>
      <x v="16"/>
      <x v="20"/>
      <x v="18"/>
    </i>
    <i r="9">
      <x v="2"/>
      <x v="6"/>
      <x v="183"/>
      <x v="16"/>
      <x v="20"/>
      <x v="18"/>
    </i>
    <i r="3">
      <x v="3"/>
      <x v="4"/>
      <x v="3"/>
      <x v="75"/>
      <x v="37"/>
      <x v="23"/>
      <x v="5"/>
      <x v="36"/>
      <x v="278"/>
      <x v="338"/>
      <x v="20"/>
      <x v="18"/>
    </i>
    <i r="6">
      <x v="100"/>
      <x v="70"/>
      <x v="23"/>
      <x v="2"/>
      <x v="26"/>
      <x v="193"/>
      <x v="32"/>
      <x v="20"/>
      <x v="18"/>
    </i>
    <i r="7">
      <x v="120"/>
      <x v="8"/>
      <x v="3"/>
      <x v="15"/>
      <x v="253"/>
      <x v="224"/>
      <x v="20"/>
      <x v="18"/>
    </i>
    <i r="8">
      <x v="19"/>
      <x v="3"/>
      <x v="36"/>
      <x v="185"/>
      <x v="19"/>
      <x v="20"/>
      <x v="18"/>
    </i>
    <i r="7">
      <x v="129"/>
      <x v="19"/>
      <x v="3"/>
      <x v="15"/>
      <x v="185"/>
      <x v="19"/>
      <x v="20"/>
      <x v="18"/>
    </i>
    <i r="10">
      <x v="36"/>
      <x v="185"/>
      <x v="19"/>
      <x v="20"/>
      <x v="18"/>
    </i>
    <i r="8">
      <x v="20"/>
      <x v="2"/>
      <x v="26"/>
      <x v="177"/>
      <x v="6"/>
      <x v="20"/>
      <x v="18"/>
    </i>
    <i r="9">
      <x v="3"/>
      <x v="15"/>
      <x v="189"/>
      <x v="25"/>
      <x v="20"/>
      <x v="18"/>
    </i>
    <i r="5">
      <x v="69"/>
      <x v="100"/>
      <x v="56"/>
      <x v="14"/>
      <x v="3"/>
      <x v="26"/>
      <x v="206"/>
      <x v="58"/>
      <x v="20"/>
      <x v="18"/>
    </i>
    <i r="11">
      <x v="239"/>
      <x v="163"/>
      <x v="20"/>
      <x v="18"/>
    </i>
    <i r="5">
      <x v="73"/>
      <x v="92"/>
      <x v="145"/>
      <x v="5"/>
      <x v="2"/>
      <x v="39"/>
      <x v="252"/>
      <x v="211"/>
      <x v="20"/>
      <x v="18"/>
    </i>
    <i r="5">
      <x v="88"/>
      <x v="100"/>
      <x v="120"/>
      <x/>
      <x v="3"/>
      <x v="15"/>
      <x v="253"/>
      <x v="224"/>
      <x v="20"/>
      <x v="18"/>
    </i>
    <i r="11">
      <x v="259"/>
      <x v="264"/>
      <x v="20"/>
      <x v="18"/>
    </i>
    <i r="3">
      <x v="4"/>
      <x v="25"/>
      <x v="6"/>
      <x v="15"/>
      <x v="24"/>
      <x v="14"/>
      <x v="2"/>
      <x v="26"/>
      <x v="275"/>
      <x v="335"/>
      <x v="20"/>
      <x v="18"/>
    </i>
    <i r="11">
      <x v="276"/>
      <x v="336"/>
      <x v="20"/>
      <x v="18"/>
    </i>
    <i r="3">
      <x v="5"/>
      <x v="6"/>
      <x v="3"/>
      <x v="10"/>
      <x v="148"/>
      <x v="8"/>
      <x v="4"/>
      <x v="26"/>
      <x v="200"/>
      <x v="48"/>
      <x v="20"/>
      <x v="18"/>
    </i>
    <i r="6">
      <x v="53"/>
      <x v="152"/>
      <x v="14"/>
      <x v="4"/>
      <x v="26"/>
      <x v="187"/>
      <x v="21"/>
      <x v="20"/>
      <x v="18"/>
    </i>
    <i r="6">
      <x v="55"/>
      <x v="2"/>
      <x v="8"/>
      <x v="5"/>
      <x v="26"/>
      <x v="184"/>
      <x v="18"/>
      <x v="20"/>
      <x v="18"/>
    </i>
    <i r="6">
      <x v="56"/>
      <x v="180"/>
      <x v="9"/>
      <x v="5"/>
      <x v="26"/>
      <x v="216"/>
      <x v="86"/>
      <x v="20"/>
      <x v="18"/>
    </i>
    <i r="8">
      <x v="23"/>
      <x v="5"/>
      <x v="26"/>
      <x v="216"/>
      <x v="86"/>
      <x v="20"/>
      <x v="18"/>
    </i>
    <i r="6">
      <x v="58"/>
      <x v="21"/>
      <x v="8"/>
      <x v="5"/>
      <x v="26"/>
      <x v="190"/>
      <x v="26"/>
      <x v="20"/>
      <x v="18"/>
    </i>
    <i r="3">
      <x v="7"/>
      <x v="7"/>
      <x v="1"/>
      <x v="112"/>
      <x v="29"/>
      <x v="14"/>
      <x v="5"/>
      <x v="26"/>
      <x v="175"/>
      <x/>
      <x v="20"/>
      <x v="18"/>
    </i>
    <i r="3">
      <x v="10"/>
      <x v="2"/>
      <x v="3"/>
      <x v="37"/>
      <x v="166"/>
      <x v="14"/>
      <x v="1"/>
      <x v="26"/>
      <x v="230"/>
      <x v="133"/>
      <x v="20"/>
      <x v="18"/>
    </i>
    <i r="6">
      <x v="80"/>
      <x v="55"/>
      <x v="14"/>
      <x v="1"/>
      <x v="26"/>
      <x v="222"/>
      <x v="103"/>
      <x v="20"/>
      <x v="18"/>
    </i>
    <i r="6">
      <x v="100"/>
      <x v="125"/>
      <x v="19"/>
      <x v="1"/>
      <x v="26"/>
      <x v="223"/>
      <x v="110"/>
      <x v="20"/>
      <x v="18"/>
    </i>
    <i r="10">
      <x v="36"/>
      <x v="227"/>
      <x v="121"/>
      <x v="20"/>
      <x v="18"/>
    </i>
    <i r="9">
      <x v="3"/>
      <x v="36"/>
      <x v="199"/>
      <x v="47"/>
      <x v="20"/>
      <x v="18"/>
    </i>
    <i r="3">
      <x v="13"/>
      <x v="32"/>
      <x v="3"/>
      <x v="14"/>
      <x v="146"/>
      <x v="6"/>
      <x v="5"/>
      <x v="10"/>
      <x v="274"/>
      <x v="334"/>
      <x v="20"/>
      <x v="18"/>
    </i>
    <i r="6">
      <x v="64"/>
      <x v="80"/>
      <x v="10"/>
      <x v="5"/>
      <x v="10"/>
      <x v="260"/>
      <x v="272"/>
      <x v="20"/>
      <x v="18"/>
    </i>
    <i r="6">
      <x v="66"/>
      <x v="52"/>
      <x v="4"/>
      <x v="5"/>
      <x v="9"/>
      <x v="221"/>
      <x v="101"/>
      <x v="20"/>
      <x v="18"/>
    </i>
    <i r="6">
      <x v="85"/>
      <x v="81"/>
      <x v="10"/>
      <x v="5"/>
      <x v="10"/>
      <x v="263"/>
      <x v="285"/>
      <x v="20"/>
      <x v="18"/>
    </i>
    <i r="6">
      <x v="100"/>
      <x v="83"/>
      <x v="10"/>
      <x/>
      <x v="10"/>
      <x v="255"/>
      <x v="245"/>
      <x v="20"/>
      <x v="18"/>
    </i>
    <i r="9">
      <x v="5"/>
      <x v="10"/>
      <x v="255"/>
      <x v="245"/>
      <x v="20"/>
      <x v="18"/>
    </i>
    <i r="7">
      <x v="84"/>
      <x v="10"/>
      <x v="5"/>
      <x v="10"/>
      <x v="256"/>
      <x v="248"/>
      <x v="20"/>
      <x v="18"/>
    </i>
    <i r="7">
      <x v="92"/>
      <x v="8"/>
      <x v="5"/>
      <x v="3"/>
      <x v="243"/>
      <x v="173"/>
      <x v="20"/>
      <x v="18"/>
    </i>
    <i r="7">
      <x v="131"/>
      <x v="8"/>
      <x v="5"/>
      <x v="10"/>
      <x v="243"/>
      <x v="173"/>
      <x v="20"/>
      <x v="18"/>
    </i>
    <i r="7">
      <x v="140"/>
      <x v="6"/>
      <x v="5"/>
      <x v="3"/>
      <x v="249"/>
      <x v="200"/>
      <x v="20"/>
      <x v="18"/>
    </i>
    <i r="7">
      <x v="141"/>
      <x v="16"/>
      <x v="5"/>
      <x v="10"/>
      <x v="251"/>
      <x v="210"/>
      <x v="20"/>
      <x v="18"/>
    </i>
    <i r="5">
      <x v="4"/>
      <x v="24"/>
      <x v="149"/>
      <x v="14"/>
      <x v="2"/>
      <x v="37"/>
      <x v="267"/>
      <x v="307"/>
      <x v="20"/>
      <x v="18"/>
    </i>
    <i r="6">
      <x v="46"/>
      <x v="155"/>
      <x v="14"/>
      <x/>
      <x v="26"/>
      <x v="269"/>
      <x v="314"/>
      <x v="20"/>
      <x v="18"/>
    </i>
    <i r="9">
      <x v="2"/>
      <x v="26"/>
      <x v="269"/>
      <x v="314"/>
      <x v="20"/>
      <x v="18"/>
    </i>
    <i r="10">
      <x v="37"/>
      <x v="271"/>
      <x v="317"/>
      <x v="20"/>
      <x v="18"/>
    </i>
    <i r="9">
      <x v="5"/>
      <x v="26"/>
      <x v="269"/>
      <x v="314"/>
      <x v="20"/>
      <x v="18"/>
    </i>
    <i r="6">
      <x v="100"/>
      <x v="155"/>
      <x v="14"/>
      <x v="2"/>
      <x v="26"/>
      <x v="268"/>
      <x v="312"/>
      <x v="20"/>
      <x v="18"/>
    </i>
    <i r="5">
      <x v="11"/>
      <x v="65"/>
      <x v="23"/>
      <x v="14"/>
      <x v="1"/>
      <x v="26"/>
      <x v="266"/>
      <x v="301"/>
      <x v="20"/>
      <x v="18"/>
    </i>
    <i r="5">
      <x v="19"/>
      <x v="63"/>
      <x v="33"/>
      <x v="14"/>
      <x v="5"/>
      <x v="26"/>
      <x v="265"/>
      <x v="293"/>
      <x v="20"/>
      <x v="18"/>
    </i>
    <i r="8">
      <x v="15"/>
      <x v="5"/>
      <x v="26"/>
      <x v="265"/>
      <x v="293"/>
      <x v="20"/>
      <x v="18"/>
    </i>
    <i r="5">
      <x v="20"/>
      <x v="63"/>
      <x v="33"/>
      <x v="14"/>
      <x v="5"/>
      <x v="26"/>
      <x v="265"/>
      <x v="293"/>
      <x v="20"/>
      <x v="18"/>
    </i>
    <i r="5">
      <x v="21"/>
      <x v="63"/>
      <x v="33"/>
      <x v="14"/>
      <x v="5"/>
      <x v="26"/>
      <x v="265"/>
      <x v="293"/>
      <x v="20"/>
      <x v="18"/>
    </i>
    <i r="5">
      <x v="22"/>
      <x v="63"/>
      <x v="34"/>
      <x v="16"/>
      <x v="5"/>
      <x v="26"/>
      <x v="265"/>
      <x v="293"/>
      <x v="20"/>
      <x v="18"/>
    </i>
    <i r="5">
      <x v="26"/>
      <x v="63"/>
      <x v="35"/>
      <x v="16"/>
      <x v="5"/>
      <x v="26"/>
      <x v="265"/>
      <x v="293"/>
      <x v="20"/>
      <x v="18"/>
    </i>
    <i r="5">
      <x v="28"/>
      <x v="63"/>
      <x v="35"/>
      <x v="14"/>
      <x v="2"/>
      <x v="26"/>
      <x v="265"/>
      <x v="293"/>
      <x v="20"/>
      <x v="18"/>
    </i>
    <i r="5">
      <x v="34"/>
      <x v="63"/>
      <x v="14"/>
      <x v="14"/>
      <x v="5"/>
      <x v="26"/>
      <x v="264"/>
      <x v="287"/>
      <x v="20"/>
      <x v="18"/>
    </i>
    <i r="7">
      <x v="16"/>
      <x v="14"/>
      <x v="2"/>
      <x v="26"/>
      <x v="261"/>
      <x v="278"/>
      <x v="20"/>
      <x v="18"/>
    </i>
    <i r="5">
      <x v="37"/>
      <x v="13"/>
      <x v="53"/>
      <x v="14"/>
      <x/>
      <x v="10"/>
      <x v="277"/>
      <x v="337"/>
      <x v="20"/>
      <x v="18"/>
    </i>
    <i r="9">
      <x v="5"/>
      <x v="10"/>
      <x v="277"/>
      <x v="337"/>
      <x v="20"/>
      <x v="18"/>
    </i>
    <i r="5">
      <x v="40"/>
      <x v="63"/>
      <x v="14"/>
      <x v="16"/>
      <x v="5"/>
      <x v="26"/>
      <x v="264"/>
      <x v="287"/>
      <x v="20"/>
      <x v="18"/>
    </i>
    <i r="5">
      <x v="43"/>
      <x v="26"/>
      <x v="177"/>
      <x v="13"/>
      <x v="5"/>
      <x v="26"/>
      <x v="235"/>
      <x v="154"/>
      <x v="20"/>
      <x v="18"/>
    </i>
    <i r="5">
      <x v="44"/>
      <x v="63"/>
      <x v="15"/>
      <x v="16"/>
      <x v="5"/>
      <x v="26"/>
      <x v="264"/>
      <x v="287"/>
      <x v="20"/>
      <x v="18"/>
    </i>
    <i r="7">
      <x v="33"/>
      <x v="14"/>
      <x v="5"/>
      <x v="26"/>
      <x v="265"/>
      <x v="293"/>
      <x v="20"/>
      <x v="18"/>
    </i>
    <i r="5">
      <x v="47"/>
      <x v="26"/>
      <x v="177"/>
      <x/>
      <x v="5"/>
      <x v="26"/>
      <x v="235"/>
      <x v="154"/>
      <x v="20"/>
      <x v="18"/>
    </i>
    <i r="7">
      <x v="178"/>
      <x/>
      <x v="5"/>
      <x v="26"/>
      <x v="237"/>
      <x v="159"/>
      <x v="20"/>
      <x v="18"/>
    </i>
    <i r="6">
      <x v="28"/>
      <x v="171"/>
      <x v="14"/>
      <x v="2"/>
      <x v="26"/>
      <x v="225"/>
      <x v="118"/>
      <x v="20"/>
      <x v="18"/>
    </i>
    <i r="5">
      <x v="50"/>
      <x v="26"/>
      <x v="171"/>
      <x v="14"/>
      <x/>
      <x v="26"/>
      <x v="225"/>
      <x v="118"/>
      <x v="20"/>
      <x v="18"/>
    </i>
    <i r="9">
      <x v="1"/>
      <x v="26"/>
      <x v="258"/>
      <x v="255"/>
      <x v="20"/>
      <x v="18"/>
    </i>
    <i r="9">
      <x v="5"/>
      <x v="26"/>
      <x v="231"/>
      <x v="140"/>
      <x v="20"/>
      <x v="18"/>
    </i>
    <i r="8">
      <x v="15"/>
      <x v="5"/>
      <x v="26"/>
      <x v="231"/>
      <x v="140"/>
      <x v="20"/>
      <x v="18"/>
    </i>
    <i r="7">
      <x v="176"/>
      <x v="16"/>
      <x v="2"/>
      <x v="26"/>
      <x v="229"/>
      <x v="129"/>
      <x v="20"/>
      <x v="18"/>
    </i>
    <i r="5">
      <x v="52"/>
      <x v="50"/>
      <x v="163"/>
      <x v="14"/>
      <x v="2"/>
      <x v="26"/>
      <x v="257"/>
      <x v="253"/>
      <x v="20"/>
      <x v="18"/>
    </i>
    <i r="5">
      <x v="54"/>
      <x v="26"/>
      <x v="169"/>
      <x v="15"/>
      <x v="5"/>
      <x v="26"/>
      <x v="231"/>
      <x v="140"/>
      <x v="20"/>
      <x v="18"/>
    </i>
    <i r="7">
      <x v="170"/>
      <x v="15"/>
      <x v="5"/>
      <x v="26"/>
      <x v="231"/>
      <x v="140"/>
      <x v="20"/>
      <x v="18"/>
    </i>
    <i r="7">
      <x v="171"/>
      <x v="14"/>
      <x v="5"/>
      <x v="26"/>
      <x v="231"/>
      <x v="140"/>
      <x v="20"/>
      <x v="18"/>
    </i>
    <i r="8">
      <x v="15"/>
      <x v="2"/>
      <x v="26"/>
      <x v="225"/>
      <x v="118"/>
      <x v="20"/>
      <x v="18"/>
    </i>
    <i r="5">
      <x v="60"/>
      <x v="27"/>
      <x v="173"/>
      <x v="14"/>
      <x v="2"/>
      <x v="26"/>
      <x v="233"/>
      <x v="146"/>
      <x v="20"/>
      <x v="18"/>
    </i>
    <i r="5">
      <x v="62"/>
      <x v="27"/>
      <x v="161"/>
      <x v="14"/>
      <x v="2"/>
      <x v="26"/>
      <x v="225"/>
      <x v="118"/>
      <x v="20"/>
      <x v="18"/>
    </i>
    <i r="6">
      <x v="28"/>
      <x v="171"/>
      <x v="14"/>
      <x v="2"/>
      <x v="26"/>
      <x v="225"/>
      <x v="118"/>
      <x v="20"/>
      <x v="18"/>
    </i>
    <i r="5">
      <x v="65"/>
      <x v="26"/>
      <x v="164"/>
      <x v="14"/>
      <x v="3"/>
      <x v="26"/>
      <x v="254"/>
      <x v="229"/>
      <x v="20"/>
      <x v="18"/>
    </i>
    <i r="5">
      <x v="83"/>
      <x v="25"/>
      <x v="165"/>
      <x v="14"/>
      <x v="3"/>
      <x v="26"/>
      <x v="211"/>
      <x v="77"/>
      <x v="20"/>
      <x v="18"/>
    </i>
    <i r="7">
      <x v="167"/>
      <x v="14"/>
      <x v="1"/>
      <x v="26"/>
      <x v="248"/>
      <x v="197"/>
      <x v="20"/>
      <x v="18"/>
    </i>
    <i r="3">
      <x v="14"/>
      <x v="14"/>
      <x v="3"/>
      <x v="58"/>
      <x/>
      <x v="8"/>
      <x v="2"/>
      <x v="26"/>
      <x v="242"/>
      <x v="171"/>
      <x v="20"/>
      <x v="18"/>
    </i>
    <i r="3">
      <x v="15"/>
      <x v="33"/>
      <x v="3"/>
      <x v="16"/>
      <x v="182"/>
      <x v="10"/>
      <x v="5"/>
      <x v="24"/>
      <x v="278"/>
      <x v="338"/>
      <x v="17"/>
      <x v="13"/>
    </i>
    <i r="8">
      <x v="11"/>
      <x v="5"/>
      <x v="24"/>
      <x v="278"/>
      <x v="338"/>
      <x v="17"/>
      <x v="13"/>
    </i>
    <i r="6">
      <x v="57"/>
      <x v="182"/>
      <x v="11"/>
      <x v="1"/>
      <x v="24"/>
      <x v="278"/>
      <x v="338"/>
      <x v="18"/>
      <x v="14"/>
    </i>
    <i r="9">
      <x v="3"/>
      <x v="24"/>
      <x v="278"/>
      <x v="338"/>
      <x v="16"/>
      <x v="12"/>
    </i>
    <i r="6">
      <x v="73"/>
      <x v="182"/>
      <x v="11"/>
      <x v="3"/>
      <x v="24"/>
      <x v="278"/>
      <x v="338"/>
      <x v="15"/>
      <x v="11"/>
    </i>
    <i r="5">
      <x v="29"/>
      <x v="97"/>
      <x v="182"/>
      <x v="11"/>
      <x v="2"/>
      <x v="5"/>
      <x v="278"/>
      <x v="338"/>
      <x v="7"/>
      <x v="4"/>
    </i>
    <i r="5">
      <x v="92"/>
      <x v="52"/>
      <x v="182"/>
      <x v="10"/>
      <x v="5"/>
      <x v="24"/>
      <x v="278"/>
      <x v="338"/>
      <x v="14"/>
      <x v="10"/>
    </i>
    <i r="3">
      <x v="16"/>
      <x v="27"/>
      <x v="8"/>
      <x v="12"/>
      <x v="183"/>
      <x v="26"/>
      <x v="5"/>
      <x v="26"/>
      <x v="226"/>
      <x v="120"/>
      <x v="20"/>
      <x v="18"/>
    </i>
    <i r="5">
      <x v="85"/>
      <x v="119"/>
      <x v="182"/>
      <x v="11"/>
      <x v="5"/>
      <x v="26"/>
      <x v="226"/>
      <x v="120"/>
      <x v="12"/>
      <x v="18"/>
    </i>
    <i r="3">
      <x v="20"/>
      <x v="19"/>
      <x v="3"/>
      <x v="20"/>
      <x v="172"/>
      <x v="8"/>
      <x v="1"/>
      <x v="26"/>
      <x v="250"/>
      <x v="202"/>
      <x v="20"/>
      <x v="18"/>
    </i>
    <i r="6">
      <x v="58"/>
      <x v="3"/>
      <x v="8"/>
      <x v="1"/>
      <x v="26"/>
      <x v="260"/>
      <x v="272"/>
      <x v="20"/>
      <x v="18"/>
    </i>
    <i r="6">
      <x v="99"/>
      <x v="133"/>
      <x v="8"/>
      <x v="1"/>
      <x v="26"/>
      <x v="253"/>
      <x v="224"/>
      <x v="20"/>
      <x v="18"/>
    </i>
    <i r="6">
      <x v="100"/>
      <x v="125"/>
      <x v="19"/>
      <x v="1"/>
      <x v="26"/>
      <x v="250"/>
      <x v="202"/>
      <x v="20"/>
      <x v="18"/>
    </i>
    <i r="5">
      <x v="4"/>
      <x v="100"/>
      <x v="151"/>
      <x v="14"/>
      <x v="1"/>
      <x v="26"/>
      <x v="273"/>
      <x v="329"/>
      <x v="20"/>
      <x v="18"/>
    </i>
    <i r="5">
      <x v="46"/>
      <x v="58"/>
      <x v="18"/>
      <x v="14"/>
      <x v="1"/>
      <x v="26"/>
      <x v="244"/>
      <x v="174"/>
      <x v="20"/>
      <x v="18"/>
    </i>
    <i r="3">
      <x v="25"/>
      <x v="30"/>
      <x v="3"/>
      <x v="100"/>
      <x v="124"/>
      <x v="19"/>
      <x v="3"/>
      <x v="26"/>
      <x v="180"/>
      <x v="9"/>
      <x v="20"/>
      <x v="18"/>
    </i>
    <i r="3">
      <x v="26"/>
      <x v="36"/>
      <x v="3"/>
      <x v="36"/>
      <x v="182"/>
      <x v="11"/>
      <x v="2"/>
      <x v="24"/>
      <x v="278"/>
      <x v="338"/>
      <x v="5"/>
      <x v="2"/>
    </i>
    <i r="13">
      <x v="6"/>
      <x v="3"/>
    </i>
    <i r="13">
      <x v="8"/>
      <x v="5"/>
    </i>
    <i r="13">
      <x v="10"/>
      <x v="7"/>
    </i>
    <i r="13">
      <x v="11"/>
      <x v="8"/>
    </i>
    <i r="3">
      <x v="27"/>
      <x v="10"/>
      <x v="3"/>
      <x v="100"/>
      <x v="134"/>
      <x v="10"/>
      <x v="5"/>
      <x v="15"/>
      <x v="262"/>
      <x v="284"/>
      <x v="20"/>
      <x v="18"/>
    </i>
    <i r="5">
      <x v="4"/>
      <x v="100"/>
      <x v="153"/>
      <x v="14"/>
      <x v="2"/>
      <x v="26"/>
      <x v="270"/>
      <x v="316"/>
      <x v="20"/>
      <x v="18"/>
    </i>
    <i r="3">
      <x v="28"/>
      <x v="9"/>
      <x v="3"/>
      <x v="100"/>
      <x v="122"/>
      <x v="8"/>
      <x/>
      <x/>
      <x v="234"/>
      <x v="147"/>
      <x v="20"/>
      <x v="18"/>
    </i>
    <i r="7">
      <x v="125"/>
      <x v="5"/>
      <x v="3"/>
      <x v="26"/>
      <x v="199"/>
      <x v="47"/>
      <x v="20"/>
      <x v="18"/>
    </i>
    <i r="3">
      <x v="32"/>
      <x/>
      <x v="27"/>
      <x v="72"/>
      <x v="182"/>
      <x v="11"/>
      <x v="2"/>
      <x v="38"/>
      <x v="278"/>
      <x v="338"/>
      <x v="4"/>
      <x v="1"/>
    </i>
    <i r="5">
      <x v="48"/>
      <x v="44"/>
      <x v="182"/>
      <x v="11"/>
      <x v="3"/>
      <x v="38"/>
      <x v="278"/>
      <x v="338"/>
      <x v="13"/>
      <x v="9"/>
    </i>
    <i r="5">
      <x v="77"/>
      <x v="71"/>
      <x v="182"/>
      <x v="11"/>
      <x v="2"/>
      <x v="38"/>
      <x v="278"/>
      <x v="338"/>
      <x v="9"/>
      <x v="6"/>
    </i>
    <i r="3">
      <x v="33"/>
      <x v="31"/>
      <x v="3"/>
      <x v="22"/>
      <x v="168"/>
      <x v="14"/>
      <x v="5"/>
      <x v="26"/>
      <x v="178"/>
      <x v="7"/>
      <x v="20"/>
      <x v="18"/>
    </i>
    <i r="6">
      <x v="47"/>
      <x v="9"/>
      <x v="14"/>
      <x v="5"/>
      <x v="26"/>
      <x v="190"/>
      <x v="26"/>
      <x v="20"/>
      <x v="18"/>
    </i>
    <i r="6">
      <x v="48"/>
      <x v="36"/>
      <x v="10"/>
      <x v="5"/>
      <x v="26"/>
      <x v="214"/>
      <x v="84"/>
      <x v="20"/>
      <x v="18"/>
    </i>
    <i r="6">
      <x v="58"/>
      <x v="37"/>
      <x v="3"/>
      <x v="5"/>
      <x v="26"/>
      <x v="182"/>
      <x v="11"/>
      <x v="20"/>
      <x v="18"/>
    </i>
    <i r="8">
      <x v="8"/>
      <x v="5"/>
      <x v="26"/>
      <x v="182"/>
      <x v="11"/>
      <x v="20"/>
      <x v="18"/>
    </i>
    <i r="6">
      <x v="59"/>
      <x v="37"/>
      <x v="24"/>
      <x v="2"/>
      <x v="26"/>
      <x v="216"/>
      <x v="86"/>
      <x v="20"/>
      <x v="18"/>
    </i>
    <i r="9">
      <x v="5"/>
      <x v="26"/>
      <x v="216"/>
      <x v="86"/>
      <x v="20"/>
      <x v="18"/>
    </i>
    <i r="6">
      <x v="86"/>
      <x v="19"/>
      <x v="22"/>
      <x v="5"/>
      <x v="30"/>
      <x v="216"/>
      <x v="86"/>
      <x v="20"/>
      <x v="18"/>
    </i>
    <i r="6">
      <x v="88"/>
      <x v="19"/>
      <x v="22"/>
      <x v="5"/>
      <x v="30"/>
      <x v="216"/>
      <x v="86"/>
      <x v="20"/>
      <x v="18"/>
    </i>
    <i r="6">
      <x v="100"/>
      <x v="79"/>
      <x v="12"/>
      <x v="5"/>
      <x v="41"/>
      <x v="209"/>
      <x v="68"/>
      <x v="20"/>
      <x v="18"/>
    </i>
    <i r="6">
      <x v="105"/>
      <x v="43"/>
      <x v="14"/>
      <x v="5"/>
      <x v="26"/>
      <x v="219"/>
      <x v="96"/>
      <x v="20"/>
      <x v="18"/>
    </i>
    <i r="6">
      <x v="109"/>
      <x v="63"/>
      <x v="16"/>
      <x v="5"/>
      <x v="4"/>
      <x v="245"/>
      <x v="183"/>
      <x v="20"/>
      <x v="18"/>
    </i>
    <i r="5">
      <x v="71"/>
      <x v="98"/>
      <x v="49"/>
      <x v="15"/>
      <x v="5"/>
      <x v="26"/>
      <x v="251"/>
      <x v="210"/>
      <x v="20"/>
      <x v="18"/>
    </i>
    <i r="5">
      <x v="84"/>
      <x v="49"/>
      <x v="30"/>
      <x v="8"/>
      <x v="5"/>
      <x v="26"/>
      <x v="252"/>
      <x v="211"/>
      <x v="20"/>
      <x v="18"/>
    </i>
    <i r="3">
      <x v="37"/>
      <x v="1"/>
      <x v="3"/>
      <x v="100"/>
      <x v="109"/>
      <x v="19"/>
      <x v="1"/>
      <x v="26"/>
      <x v="185"/>
      <x v="19"/>
      <x v="20"/>
      <x v="18"/>
    </i>
    <i r="5">
      <x v="9"/>
      <x v="40"/>
      <x v="183"/>
      <x v="14"/>
      <x v="1"/>
      <x v="26"/>
      <x v="185"/>
      <x v="19"/>
      <x v="20"/>
      <x v="18"/>
    </i>
    <i r="6">
      <x v="41"/>
      <x v="183"/>
      <x v="14"/>
      <x v="1"/>
      <x v="26"/>
      <x v="185"/>
      <x v="19"/>
      <x v="20"/>
      <x v="18"/>
    </i>
    <i r="2">
      <x v="1"/>
      <x v="2"/>
      <x v="29"/>
      <x v="29"/>
      <x v="61"/>
      <x v="50"/>
      <x v="14"/>
      <x v="2"/>
      <x v="26"/>
      <x v="1"/>
      <x v="4"/>
      <x v="20"/>
      <x v="18"/>
    </i>
    <i r="10">
      <x v="36"/>
      <x v="1"/>
      <x v="4"/>
      <x v="20"/>
      <x v="18"/>
    </i>
    <i r="3">
      <x v="6"/>
      <x v="24"/>
      <x v="3"/>
      <x v="4"/>
      <x v="182"/>
      <x v="11"/>
      <x v="5"/>
      <x v="17"/>
      <x v="154"/>
      <x v="303"/>
      <x v="20"/>
      <x v="18"/>
    </i>
    <i r="6">
      <x v="7"/>
      <x v="87"/>
      <x v="10"/>
      <x v="2"/>
      <x v="19"/>
      <x v="138"/>
      <x v="289"/>
      <x v="20"/>
      <x v="18"/>
    </i>
    <i r="6">
      <x v="8"/>
      <x v="89"/>
      <x v="10"/>
      <x v="2"/>
      <x v="19"/>
      <x v="120"/>
      <x v="274"/>
      <x v="20"/>
      <x v="18"/>
    </i>
    <i r="7">
      <x v="90"/>
      <x v="10"/>
      <x v="2"/>
      <x v="19"/>
      <x v="132"/>
      <x v="283"/>
      <x v="20"/>
      <x v="18"/>
    </i>
    <i r="6">
      <x v="17"/>
      <x v="77"/>
      <x v="8"/>
      <x v="5"/>
      <x v="23"/>
      <x v="148"/>
      <x v="294"/>
      <x v="20"/>
      <x v="18"/>
    </i>
    <i r="6">
      <x v="100"/>
      <x v="66"/>
      <x v="10"/>
      <x v="2"/>
      <x v="7"/>
      <x v="20"/>
      <x v="141"/>
      <x v="20"/>
      <x v="18"/>
    </i>
    <i r="7">
      <x v="67"/>
      <x v="10"/>
      <x v="2"/>
      <x v="7"/>
      <x v="22"/>
      <x v="149"/>
      <x v="20"/>
      <x v="18"/>
    </i>
    <i r="7">
      <x v="91"/>
      <x/>
      <x v="5"/>
      <x v="19"/>
      <x v="57"/>
      <x v="217"/>
      <x v="20"/>
      <x v="18"/>
    </i>
    <i r="8">
      <x v="3"/>
      <x v="5"/>
      <x v="19"/>
      <x v="87"/>
      <x v="246"/>
      <x v="20"/>
      <x v="18"/>
    </i>
    <i r="8">
      <x v="8"/>
      <x v="5"/>
      <x v="19"/>
      <x v="57"/>
      <x v="217"/>
      <x v="20"/>
      <x v="18"/>
    </i>
    <i r="11">
      <x v="87"/>
      <x v="246"/>
      <x v="20"/>
      <x v="18"/>
    </i>
    <i r="7">
      <x v="94"/>
      <x v="17"/>
      <x v="5"/>
      <x v="17"/>
      <x v="139"/>
      <x v="290"/>
      <x v="20"/>
      <x v="18"/>
    </i>
    <i r="11">
      <x v="166"/>
      <x v="321"/>
      <x v="20"/>
      <x v="18"/>
    </i>
    <i r="7">
      <x v="95"/>
      <x v="10"/>
      <x v="2"/>
      <x v="19"/>
      <x v="41"/>
      <x v="191"/>
      <x v="20"/>
      <x v="18"/>
    </i>
    <i r="7">
      <x v="116"/>
      <x v="10"/>
      <x v="2"/>
      <x v="7"/>
      <x v="50"/>
      <x v="203"/>
      <x v="20"/>
      <x v="18"/>
    </i>
    <i r="7">
      <x v="117"/>
      <x v="10"/>
      <x v="2"/>
      <x v="7"/>
      <x v="51"/>
      <x v="205"/>
      <x v="20"/>
      <x v="18"/>
    </i>
    <i r="7">
      <x v="127"/>
      <x v="10"/>
      <x v="2"/>
      <x v="19"/>
      <x v="83"/>
      <x v="240"/>
      <x v="20"/>
      <x v="18"/>
    </i>
    <i r="7">
      <x v="138"/>
      <x v="10"/>
      <x v="2"/>
      <x v="7"/>
      <x v="74"/>
      <x v="236"/>
      <x v="20"/>
      <x v="18"/>
    </i>
    <i r="7">
      <x v="139"/>
      <x v="10"/>
      <x v="2"/>
      <x v="7"/>
      <x v="77"/>
      <x v="238"/>
      <x v="20"/>
      <x v="18"/>
    </i>
    <i r="6">
      <x v="107"/>
      <x v="60"/>
      <x v="10"/>
      <x v="5"/>
      <x v="21"/>
      <x v="118"/>
      <x v="273"/>
      <x v="20"/>
      <x v="18"/>
    </i>
    <i r="7">
      <x v="94"/>
      <x v="10"/>
      <x v="5"/>
      <x v="21"/>
      <x v="150"/>
      <x v="298"/>
      <x v="20"/>
      <x v="18"/>
    </i>
    <i r="5">
      <x v="7"/>
      <x v="7"/>
      <x v="58"/>
      <x v="10"/>
      <x v="2"/>
      <x v="21"/>
      <x v="170"/>
      <x v="325"/>
      <x v="20"/>
      <x v="18"/>
    </i>
    <i r="7">
      <x v="59"/>
      <x v="10"/>
      <x v="5"/>
      <x v="8"/>
      <x v="167"/>
      <x v="323"/>
      <x v="20"/>
      <x v="18"/>
    </i>
    <i r="7">
      <x v="68"/>
      <x v="10"/>
      <x v="5"/>
      <x v="8"/>
      <x v="168"/>
      <x v="324"/>
      <x v="20"/>
      <x v="18"/>
    </i>
    <i r="5">
      <x v="10"/>
      <x v="102"/>
      <x v="91"/>
      <x/>
      <x v="5"/>
      <x v="19"/>
      <x v="164"/>
      <x v="318"/>
      <x v="20"/>
      <x v="18"/>
    </i>
    <i r="8">
      <x v="3"/>
      <x v="5"/>
      <x v="19"/>
      <x v="164"/>
      <x v="318"/>
      <x v="20"/>
      <x v="18"/>
    </i>
    <i r="8">
      <x v="8"/>
      <x v="5"/>
      <x v="19"/>
      <x v="164"/>
      <x v="318"/>
      <x v="20"/>
      <x v="18"/>
    </i>
    <i r="5">
      <x v="23"/>
      <x v="87"/>
      <x v="182"/>
      <x v="11"/>
      <x v="5"/>
      <x v="20"/>
      <x v="147"/>
      <x v="299"/>
      <x v="20"/>
      <x v="18"/>
    </i>
    <i r="6">
      <x v="102"/>
      <x v="91"/>
      <x v="8"/>
      <x v="5"/>
      <x v="19"/>
      <x v="125"/>
      <x v="280"/>
      <x v="20"/>
      <x v="18"/>
    </i>
    <i r="5">
      <x v="32"/>
      <x v="102"/>
      <x v="91"/>
      <x v="8"/>
      <x v="5"/>
      <x v="19"/>
      <x v="163"/>
      <x v="315"/>
      <x v="20"/>
      <x v="18"/>
    </i>
    <i r="5">
      <x v="35"/>
      <x v="5"/>
      <x v="51"/>
      <x v="17"/>
      <x v="5"/>
      <x v="26"/>
      <x v="72"/>
      <x v="233"/>
      <x v="20"/>
      <x v="18"/>
    </i>
    <i r="11">
      <x v="113"/>
      <x v="267"/>
      <x v="20"/>
      <x v="18"/>
    </i>
    <i r="11">
      <x v="166"/>
      <x v="321"/>
      <x v="20"/>
      <x v="18"/>
    </i>
    <i r="6">
      <x v="6"/>
      <x v="51"/>
      <x v="17"/>
      <x v="5"/>
      <x v="26"/>
      <x v="160"/>
      <x v="308"/>
      <x v="20"/>
      <x v="18"/>
    </i>
    <i r="5">
      <x v="36"/>
      <x v="90"/>
      <x v="182"/>
      <x v="11"/>
      <x v="5"/>
      <x v="32"/>
      <x v="166"/>
      <x v="322"/>
      <x v="20"/>
      <x v="18"/>
    </i>
    <i r="6">
      <x v="91"/>
      <x v="182"/>
      <x v="11"/>
      <x v="5"/>
      <x v="32"/>
      <x v="157"/>
      <x v="311"/>
      <x v="20"/>
      <x v="18"/>
    </i>
    <i r="5">
      <x v="42"/>
      <x v="102"/>
      <x v="91"/>
      <x/>
      <x v="5"/>
      <x v="19"/>
      <x v="171"/>
      <x v="327"/>
      <x v="20"/>
      <x v="18"/>
    </i>
    <i r="8">
      <x v="8"/>
      <x v="5"/>
      <x v="19"/>
      <x v="171"/>
      <x v="327"/>
      <x v="20"/>
      <x v="18"/>
    </i>
    <i r="5">
      <x v="68"/>
      <x v="79"/>
      <x v="104"/>
      <x v="10"/>
      <x v="2"/>
      <x v="35"/>
      <x v="124"/>
      <x v="279"/>
      <x v="20"/>
      <x v="18"/>
    </i>
    <i r="7">
      <x v="107"/>
      <x v="10"/>
      <x v="5"/>
      <x v="35"/>
      <x v="130"/>
      <x v="282"/>
      <x v="20"/>
      <x v="18"/>
    </i>
    <i r="5">
      <x v="81"/>
      <x v="117"/>
      <x v="91"/>
      <x v="14"/>
      <x v="5"/>
      <x v="26"/>
      <x v="123"/>
      <x v="269"/>
      <x v="20"/>
      <x v="18"/>
    </i>
    <i r="5">
      <x v="87"/>
      <x v="101"/>
      <x v="103"/>
      <x v="10"/>
      <x v="2"/>
      <x v="19"/>
      <x v="110"/>
      <x v="265"/>
      <x v="20"/>
      <x v="18"/>
    </i>
    <i r="7">
      <x v="106"/>
      <x v="10"/>
      <x v="2"/>
      <x v="19"/>
      <x v="114"/>
      <x v="268"/>
      <x v="20"/>
      <x v="18"/>
    </i>
    <i r="7">
      <x v="108"/>
      <x v="10"/>
      <x v="2"/>
      <x v="19"/>
      <x v="122"/>
      <x v="276"/>
      <x v="20"/>
      <x v="18"/>
    </i>
    <i r="3">
      <x v="8"/>
      <x v="23"/>
      <x v="3"/>
      <x v="80"/>
      <x v="123"/>
      <x v="18"/>
      <x v="5"/>
      <x/>
      <x v="101"/>
      <x v="208"/>
      <x v="20"/>
      <x v="18"/>
    </i>
    <i r="10">
      <x v="10"/>
      <x v="101"/>
      <x v="208"/>
      <x v="20"/>
      <x v="18"/>
    </i>
    <i r="6">
      <x v="106"/>
      <x v="57"/>
      <x v="14"/>
      <x v="2"/>
      <x v="15"/>
      <x v="141"/>
      <x v="286"/>
      <x v="20"/>
      <x v="18"/>
    </i>
    <i r="9">
      <x v="5"/>
      <x v="15"/>
      <x v="141"/>
      <x v="254"/>
      <x v="20"/>
      <x v="18"/>
    </i>
    <i r="5">
      <x v="15"/>
      <x v="113"/>
      <x v="99"/>
      <x v="8"/>
      <x v="2"/>
      <x v="11"/>
      <x v="71"/>
      <x v="218"/>
      <x v="20"/>
      <x v="18"/>
    </i>
    <i r="5">
      <x v="17"/>
      <x v="80"/>
      <x v="99"/>
      <x/>
      <x v="2"/>
      <x v="33"/>
      <x v="71"/>
      <x v="230"/>
      <x v="20"/>
      <x v="18"/>
    </i>
    <i r="3">
      <x v="9"/>
      <x v="5"/>
      <x v="57"/>
      <x v="103"/>
      <x v="147"/>
      <x v="19"/>
      <x v="2"/>
      <x v="26"/>
      <x v="17"/>
      <x v="72"/>
      <x v="20"/>
      <x v="18"/>
    </i>
    <i r="3">
      <x v="11"/>
      <x v="16"/>
      <x v="25"/>
      <x v="21"/>
      <x v="156"/>
      <x v="8"/>
      <x v="5"/>
      <x v="26"/>
      <x v="158"/>
      <x v="305"/>
      <x v="20"/>
      <x v="18"/>
    </i>
    <i r="8">
      <x v="14"/>
      <x v="5"/>
      <x v="26"/>
      <x v="158"/>
      <x v="305"/>
      <x v="20"/>
      <x v="18"/>
    </i>
    <i r="5">
      <x v="38"/>
      <x v="3"/>
      <x v="10"/>
      <x v="21"/>
      <x v="5"/>
      <x v="34"/>
      <x v="38"/>
      <x v="189"/>
      <x v="20"/>
      <x v="18"/>
    </i>
    <i r="3">
      <x v="12"/>
      <x v="17"/>
      <x v="13"/>
      <x v="114"/>
      <x v="74"/>
      <x v="14"/>
      <x v="5"/>
      <x v="26"/>
      <x v="55"/>
      <x v="216"/>
      <x v="20"/>
      <x v="18"/>
    </i>
    <i r="5">
      <x v="53"/>
      <x v="89"/>
      <x v="96"/>
      <x v="23"/>
      <x v="5"/>
      <x v="26"/>
      <x v="30"/>
      <x v="175"/>
      <x v="20"/>
      <x v="18"/>
    </i>
    <i r="11">
      <x v="36"/>
      <x v="185"/>
      <x v="20"/>
      <x v="18"/>
    </i>
    <i r="5">
      <x v="56"/>
      <x v="115"/>
      <x v="132"/>
      <x v="23"/>
      <x v="5"/>
      <x v="26"/>
      <x v="91"/>
      <x v="249"/>
      <x v="20"/>
      <x v="18"/>
    </i>
    <i r="5">
      <x v="68"/>
      <x v="62"/>
      <x v="86"/>
      <x v="23"/>
      <x v="5"/>
      <x v="10"/>
      <x v="107"/>
      <x v="262"/>
      <x v="20"/>
      <x v="18"/>
    </i>
    <i r="3">
      <x v="17"/>
      <x v="34"/>
      <x/>
      <x v="38"/>
      <x v="1"/>
      <x v="14"/>
      <x v="3"/>
      <x v="26"/>
      <x v="153"/>
      <x v="288"/>
      <x v="20"/>
      <x v="18"/>
    </i>
    <i r="11">
      <x v="173"/>
      <x v="326"/>
      <x v="20"/>
      <x v="18"/>
    </i>
    <i r="11">
      <x v="174"/>
      <x v="328"/>
      <x v="20"/>
      <x v="18"/>
    </i>
    <i r="5">
      <x v="79"/>
      <x v="19"/>
      <x v="41"/>
      <x v="14"/>
      <x v="3"/>
      <x v="26"/>
      <x v="70"/>
      <x v="186"/>
      <x v="20"/>
      <x v="18"/>
    </i>
    <i r="3">
      <x v="18"/>
      <x v="18"/>
      <x v="14"/>
      <x v="76"/>
      <x v="5"/>
      <x v="10"/>
      <x v="2"/>
      <x v="26"/>
      <x v="101"/>
      <x v="259"/>
      <x v="20"/>
      <x v="18"/>
    </i>
    <i r="5">
      <x v="31"/>
      <x v="110"/>
      <x v="10"/>
      <x v="10"/>
      <x v="2"/>
      <x v="26"/>
      <x v="101"/>
      <x v="259"/>
      <x v="20"/>
      <x v="18"/>
    </i>
    <i r="5">
      <x v="41"/>
      <x v="94"/>
      <x v="182"/>
      <x v="11"/>
      <x v="2"/>
      <x v="26"/>
      <x v="25"/>
      <x v="170"/>
      <x v="1"/>
      <x v="18"/>
    </i>
    <i r="5">
      <x v="45"/>
      <x v="119"/>
      <x v="162"/>
      <x/>
      <x v="3"/>
      <x v="26"/>
      <x v="42"/>
      <x v="192"/>
      <x v="20"/>
      <x v="18"/>
    </i>
    <i r="5">
      <x v="63"/>
      <x v="45"/>
      <x v="22"/>
      <x/>
      <x v="2"/>
      <x v="26"/>
      <x v="5"/>
      <x v="62"/>
      <x v="20"/>
      <x v="18"/>
    </i>
    <i r="9">
      <x v="3"/>
      <x v="26"/>
      <x v="13"/>
      <x v="115"/>
      <x v="20"/>
      <x v="18"/>
    </i>
    <i r="5">
      <x v="64"/>
      <x v="111"/>
      <x v="17"/>
      <x v="10"/>
      <x v="2"/>
      <x v="26"/>
      <x v="101"/>
      <x v="259"/>
      <x v="20"/>
      <x v="18"/>
    </i>
    <i r="5">
      <x v="67"/>
      <x v="111"/>
      <x v="71"/>
      <x v="10"/>
      <x v="2"/>
      <x v="26"/>
      <x v="101"/>
      <x v="259"/>
      <x v="20"/>
      <x v="18"/>
    </i>
    <i r="5">
      <x v="75"/>
      <x v="93"/>
      <x v="110"/>
      <x/>
      <x v="3"/>
      <x v="26"/>
      <x v="39"/>
      <x v="190"/>
      <x v="20"/>
      <x v="18"/>
    </i>
    <i r="3">
      <x v="19"/>
      <x v="26"/>
      <x v="82"/>
      <x v="69"/>
      <x v="44"/>
      <x v="14"/>
      <x v="1"/>
      <x v="40"/>
      <x v="99"/>
      <x v="257"/>
      <x v="20"/>
      <x v="18"/>
    </i>
    <i r="3">
      <x v="21"/>
      <x v="28"/>
      <x v="5"/>
      <x v="9"/>
      <x v="182"/>
      <x v="11"/>
      <x v="2"/>
      <x v="28"/>
      <x v="149"/>
      <x v="300"/>
      <x v="20"/>
      <x v="18"/>
    </i>
    <i r="6">
      <x v="104"/>
      <x v="182"/>
      <x v="11"/>
      <x v="2"/>
      <x v="28"/>
      <x v="165"/>
      <x v="319"/>
      <x v="20"/>
      <x v="18"/>
    </i>
    <i r="5">
      <x v="78"/>
      <x v="7"/>
      <x v="73"/>
      <x v="17"/>
      <x v="5"/>
      <x v="12"/>
      <x v="172"/>
      <x v="330"/>
      <x v="20"/>
      <x v="18"/>
    </i>
    <i r="3">
      <x v="22"/>
      <x v="12"/>
      <x v="86"/>
      <x v="1"/>
      <x v="13"/>
      <x v="26"/>
      <x v="2"/>
      <x v="26"/>
      <x v="19"/>
      <x v="138"/>
      <x v="20"/>
      <x v="18"/>
    </i>
    <i r="3">
      <x v="23"/>
      <x v="8"/>
      <x v="68"/>
      <x v="78"/>
      <x v="91"/>
      <x v="17"/>
      <x v="5"/>
      <x v="16"/>
      <x v="125"/>
      <x v="280"/>
      <x v="20"/>
      <x v="18"/>
    </i>
    <i r="11">
      <x v="129"/>
      <x v="281"/>
      <x v="20"/>
      <x v="18"/>
    </i>
    <i r="7">
      <x v="112"/>
      <x v="8"/>
      <x v="5"/>
      <x v="16"/>
      <x v="143"/>
      <x v="292"/>
      <x v="20"/>
      <x v="18"/>
    </i>
    <i r="11">
      <x v="146"/>
      <x v="297"/>
      <x v="20"/>
      <x v="18"/>
    </i>
    <i r="8">
      <x v="24"/>
      <x v="5"/>
      <x v="16"/>
      <x v="125"/>
      <x v="280"/>
      <x v="20"/>
      <x v="18"/>
    </i>
    <i r="11">
      <x v="145"/>
      <x v="295"/>
      <x v="20"/>
      <x v="18"/>
    </i>
    <i r="5">
      <x v="74"/>
      <x v="81"/>
      <x v="69"/>
      <x v="24"/>
      <x v="2"/>
      <x v="26"/>
      <x v="100"/>
      <x v="258"/>
      <x v="20"/>
      <x v="18"/>
    </i>
    <i r="5">
      <x v="88"/>
      <x/>
      <x v="26"/>
      <x v="8"/>
      <x v="5"/>
      <x v="21"/>
      <x v="162"/>
      <x v="310"/>
      <x v="20"/>
      <x v="18"/>
    </i>
    <i r="8">
      <x v="9"/>
      <x v="5"/>
      <x v="21"/>
      <x v="162"/>
      <x v="310"/>
      <x v="20"/>
      <x v="18"/>
    </i>
    <i r="8">
      <x v="23"/>
      <x v="5"/>
      <x v="21"/>
      <x v="162"/>
      <x v="310"/>
      <x v="20"/>
      <x v="18"/>
    </i>
    <i r="5">
      <x v="91"/>
      <x v="108"/>
      <x v="26"/>
      <x v="8"/>
      <x v="5"/>
      <x v="21"/>
      <x v="155"/>
      <x v="302"/>
      <x v="20"/>
      <x v="18"/>
    </i>
    <i r="11">
      <x v="156"/>
      <x v="304"/>
      <x v="20"/>
      <x v="18"/>
    </i>
    <i r="11">
      <x v="159"/>
      <x v="306"/>
      <x v="20"/>
      <x v="18"/>
    </i>
    <i r="7">
      <x v="46"/>
      <x v="8"/>
      <x v="5"/>
      <x v="21"/>
      <x v="158"/>
      <x v="305"/>
      <x v="20"/>
      <x v="18"/>
    </i>
    <i r="7">
      <x v="47"/>
      <x v="8"/>
      <x v="5"/>
      <x v="21"/>
      <x v="161"/>
      <x v="309"/>
      <x v="20"/>
      <x v="18"/>
    </i>
    <i r="3">
      <x v="24"/>
      <x v="22"/>
      <x v="3"/>
      <x v="8"/>
      <x v="45"/>
      <x v="8"/>
      <x v="5"/>
      <x v="18"/>
      <x v="136"/>
      <x v="228"/>
      <x v="20"/>
      <x v="18"/>
    </i>
    <i r="10">
      <x v="21"/>
      <x v="111"/>
      <x v="201"/>
      <x v="20"/>
      <x v="18"/>
    </i>
    <i r="7">
      <x v="76"/>
      <x v="8"/>
      <x v="5"/>
      <x v="21"/>
      <x v="126"/>
      <x v="225"/>
      <x v="20"/>
      <x v="18"/>
    </i>
    <i r="7">
      <x v="102"/>
      <x v="8"/>
      <x v="5"/>
      <x v="19"/>
      <x v="119"/>
      <x v="219"/>
      <x v="20"/>
      <x v="18"/>
    </i>
    <i r="7">
      <x v="111"/>
      <x v="8"/>
      <x v="5"/>
      <x v="21"/>
      <x v="127"/>
      <x v="215"/>
      <x v="20"/>
      <x v="18"/>
    </i>
    <i r="6">
      <x v="58"/>
      <x v="6"/>
      <x v="17"/>
      <x v="5"/>
      <x v="19"/>
      <x v="2"/>
      <x v="35"/>
      <x v="20"/>
      <x v="18"/>
    </i>
    <i r="7">
      <x v="20"/>
      <x v="8"/>
      <x v="5"/>
      <x v="19"/>
      <x v="14"/>
      <x v="38"/>
      <x v="20"/>
      <x v="18"/>
    </i>
    <i r="7">
      <x v="23"/>
      <x v="17"/>
      <x v="5"/>
      <x v="19"/>
      <x v="8"/>
      <x v="27"/>
      <x v="20"/>
      <x v="18"/>
    </i>
    <i r="7">
      <x v="27"/>
      <x v="8"/>
      <x v="5"/>
      <x v="15"/>
      <x v="82"/>
      <x v="142"/>
      <x v="20"/>
      <x v="18"/>
    </i>
    <i r="7">
      <x v="54"/>
      <x v="14"/>
      <x v="5"/>
      <x v="14"/>
      <x v="29"/>
      <x v="66"/>
      <x v="20"/>
      <x v="18"/>
    </i>
    <i r="7">
      <x v="71"/>
      <x v="12"/>
      <x v="5"/>
      <x v="19"/>
      <x v="45"/>
      <x v="99"/>
      <x v="20"/>
      <x v="18"/>
    </i>
    <i r="6">
      <x v="80"/>
      <x v="55"/>
      <x v="17"/>
      <x v="5"/>
      <x v="7"/>
      <x v="4"/>
      <x v="12"/>
      <x v="20"/>
      <x v="18"/>
    </i>
    <i r="7">
      <x v="62"/>
      <x v="8"/>
      <x v="5"/>
      <x v="7"/>
      <x v="23"/>
      <x v="43"/>
      <x v="20"/>
      <x v="18"/>
    </i>
    <i r="7">
      <x v="64"/>
      <x v="17"/>
      <x v="5"/>
      <x v="7"/>
      <x v="16"/>
      <x v="46"/>
      <x v="20"/>
      <x v="18"/>
    </i>
    <i r="7">
      <x v="65"/>
      <x v="8"/>
      <x v="5"/>
      <x v="7"/>
      <x v="18"/>
      <x v="31"/>
      <x v="20"/>
      <x v="18"/>
    </i>
    <i r="7">
      <x v="66"/>
      <x v="8"/>
      <x v="5"/>
      <x v="17"/>
      <x v="27"/>
      <x v="59"/>
      <x v="20"/>
      <x v="18"/>
    </i>
    <i r="10">
      <x v="26"/>
      <x v="12"/>
      <x v="34"/>
      <x v="20"/>
      <x v="18"/>
    </i>
    <i r="8">
      <x v="17"/>
      <x v="5"/>
      <x v="26"/>
      <x v="9"/>
      <x v="33"/>
      <x v="20"/>
      <x v="18"/>
    </i>
    <i r="7">
      <x v="72"/>
      <x v="8"/>
      <x v="5"/>
      <x v="7"/>
      <x v="18"/>
      <x v="31"/>
      <x v="20"/>
      <x v="18"/>
    </i>
    <i r="7">
      <x v="99"/>
      <x v="12"/>
      <x v="5"/>
      <x v="17"/>
      <x v="31"/>
      <x v="75"/>
      <x v="20"/>
      <x v="18"/>
    </i>
    <i r="7">
      <x v="114"/>
      <x v="12"/>
      <x v="5"/>
      <x v="19"/>
      <x v="66"/>
      <x v="108"/>
      <x v="20"/>
      <x v="18"/>
    </i>
    <i r="6">
      <x v="82"/>
      <x v="66"/>
      <x v="8"/>
      <x v="5"/>
      <x v="17"/>
      <x v="135"/>
      <x v="239"/>
      <x v="20"/>
      <x v="18"/>
    </i>
    <i r="6">
      <x v="100"/>
      <x v="48"/>
      <x v="8"/>
      <x v="5"/>
      <x v="26"/>
      <x v="7"/>
      <x v="13"/>
      <x v="20"/>
      <x v="18"/>
    </i>
    <i r="7">
      <x v="78"/>
      <x v="3"/>
      <x v="5"/>
      <x v="21"/>
      <x v="44"/>
      <x v="116"/>
      <x v="20"/>
      <x v="18"/>
    </i>
    <i r="8">
      <x v="8"/>
      <x v="5"/>
      <x v="21"/>
      <x v="44"/>
      <x v="92"/>
      <x v="20"/>
      <x v="18"/>
    </i>
    <i r="8">
      <x v="24"/>
      <x v="5"/>
      <x v="19"/>
      <x v="152"/>
      <x v="270"/>
      <x v="20"/>
      <x v="18"/>
    </i>
    <i r="7">
      <x v="82"/>
      <x v="8"/>
      <x v="5"/>
      <x v="21"/>
      <x v="65"/>
      <x v="125"/>
      <x v="20"/>
      <x v="18"/>
    </i>
    <i r="7">
      <x v="93"/>
      <x v="8"/>
      <x v="5"/>
      <x v="19"/>
      <x v="152"/>
      <x v="261"/>
      <x v="20"/>
      <x v="18"/>
    </i>
    <i r="7">
      <x v="94"/>
      <x v="8"/>
      <x v="5"/>
      <x v="7"/>
      <x v="18"/>
      <x v="45"/>
      <x v="20"/>
      <x v="18"/>
    </i>
    <i r="10">
      <x v="19"/>
      <x v="98"/>
      <x v="182"/>
      <x v="20"/>
      <x v="18"/>
    </i>
    <i r="11">
      <x v="109"/>
      <x v="199"/>
      <x v="20"/>
      <x v="18"/>
    </i>
    <i r="11">
      <x v="121"/>
      <x v="221"/>
      <x v="20"/>
      <x v="18"/>
    </i>
    <i r="10">
      <x v="21"/>
      <x v="57"/>
      <x v="117"/>
      <x v="20"/>
      <x v="18"/>
    </i>
    <i r="7">
      <x v="96"/>
      <x v="8"/>
      <x v="5"/>
      <x v="7"/>
      <x v="24"/>
      <x v="54"/>
      <x v="20"/>
      <x v="18"/>
    </i>
    <i r="7">
      <x v="97"/>
      <x v="8"/>
      <x v="5"/>
      <x v="21"/>
      <x v="85"/>
      <x v="160"/>
      <x v="20"/>
      <x v="18"/>
    </i>
    <i r="7">
      <x v="105"/>
      <x v="8"/>
      <x v="5"/>
      <x v="7"/>
      <x v="28"/>
      <x v="150"/>
      <x v="20"/>
      <x v="18"/>
    </i>
    <i r="7">
      <x v="112"/>
      <x v="8"/>
      <x v="5"/>
      <x v="21"/>
      <x v="85"/>
      <x v="160"/>
      <x v="20"/>
      <x v="18"/>
    </i>
    <i r="7">
      <x v="113"/>
      <x v="8"/>
      <x v="5"/>
      <x v="21"/>
      <x v="92"/>
      <x v="176"/>
      <x v="20"/>
      <x v="18"/>
    </i>
    <i r="7">
      <x v="115"/>
      <x v="8"/>
      <x v="5"/>
      <x v="19"/>
      <x v="121"/>
      <x v="221"/>
      <x v="20"/>
      <x v="18"/>
    </i>
    <i r="7">
      <x v="118"/>
      <x v="8"/>
      <x v="5"/>
      <x v="21"/>
      <x v="81"/>
      <x v="158"/>
      <x v="20"/>
      <x v="18"/>
    </i>
    <i r="7">
      <x v="119"/>
      <x v="8"/>
      <x v="5"/>
      <x/>
      <x v="31"/>
      <x v="69"/>
      <x v="20"/>
      <x v="18"/>
    </i>
    <i r="10">
      <x v="7"/>
      <x v="27"/>
      <x v="59"/>
      <x v="20"/>
      <x v="18"/>
    </i>
    <i r="10">
      <x v="17"/>
      <x v="53"/>
      <x v="105"/>
      <x v="20"/>
      <x v="18"/>
    </i>
    <i r="7">
      <x v="122"/>
      <x v="8"/>
      <x v="5"/>
      <x v="7"/>
      <x v="63"/>
      <x v="106"/>
      <x v="20"/>
      <x v="18"/>
    </i>
    <i r="10">
      <x v="19"/>
      <x v="61"/>
      <x v="122"/>
      <x v="20"/>
      <x v="18"/>
    </i>
    <i r="11">
      <x v="93"/>
      <x v="177"/>
      <x v="20"/>
      <x v="18"/>
    </i>
    <i r="11">
      <x v="98"/>
      <x v="182"/>
      <x v="20"/>
      <x v="18"/>
    </i>
    <i r="11">
      <x v="151"/>
      <x v="260"/>
      <x v="20"/>
      <x v="18"/>
    </i>
    <i r="7">
      <x v="126"/>
      <x v="8"/>
      <x v="5"/>
      <x v="19"/>
      <x v="52"/>
      <x v="104"/>
      <x v="20"/>
      <x v="18"/>
    </i>
    <i r="10">
      <x v="22"/>
      <x v="108"/>
      <x v="256"/>
      <x v="20"/>
      <x v="18"/>
    </i>
    <i r="7">
      <x v="128"/>
      <x v="8"/>
      <x v="5"/>
      <x v="19"/>
      <x v="105"/>
      <x v="180"/>
      <x v="20"/>
      <x v="18"/>
    </i>
    <i r="7">
      <x v="130"/>
      <x v="8"/>
      <x v="5"/>
      <x v="7"/>
      <x v="34"/>
      <x v="76"/>
      <x v="20"/>
      <x v="18"/>
    </i>
    <i r="7">
      <x v="135"/>
      <x v="1"/>
      <x v="5"/>
      <x v="19"/>
      <x v="60"/>
      <x v="127"/>
      <x v="20"/>
      <x v="18"/>
    </i>
    <i r="7">
      <x v="136"/>
      <x v="8"/>
      <x v="5"/>
      <x v="15"/>
      <x v="88"/>
      <x v="168"/>
      <x v="20"/>
      <x v="18"/>
    </i>
    <i r="10">
      <x v="19"/>
      <x v="105"/>
      <x v="180"/>
      <x v="20"/>
      <x v="18"/>
    </i>
    <i r="10">
      <x v="22"/>
      <x v="134"/>
      <x v="277"/>
      <x v="20"/>
      <x v="18"/>
    </i>
    <i r="7">
      <x v="137"/>
      <x v="8"/>
      <x v="5"/>
      <x v="17"/>
      <x v="53"/>
      <x v="105"/>
      <x v="20"/>
      <x v="18"/>
    </i>
    <i r="7">
      <x v="142"/>
      <x v="8"/>
      <x v="5"/>
      <x v="15"/>
      <x v="86"/>
      <x v="164"/>
      <x v="20"/>
      <x v="18"/>
    </i>
    <i r="7">
      <x v="143"/>
      <x v="8"/>
      <x v="5"/>
      <x v="19"/>
      <x v="21"/>
      <x v="50"/>
      <x v="20"/>
      <x v="18"/>
    </i>
    <i r="11">
      <x v="80"/>
      <x v="155"/>
      <x v="20"/>
      <x v="18"/>
    </i>
    <i r="11">
      <x v="116"/>
      <x v="214"/>
      <x v="20"/>
      <x v="18"/>
    </i>
    <i r="7">
      <x v="144"/>
      <x v="8"/>
      <x v="5"/>
      <x v="7"/>
      <x v="69"/>
      <x v="130"/>
      <x v="20"/>
      <x v="18"/>
    </i>
    <i r="6">
      <x v="106"/>
      <x v="28"/>
      <x v="8"/>
      <x v="5"/>
      <x v="7"/>
      <x v="67"/>
      <x v="109"/>
      <x v="20"/>
      <x v="18"/>
    </i>
    <i r="8">
      <x v="12"/>
      <x v="5"/>
      <x v="7"/>
      <x v="66"/>
      <x v="152"/>
      <x v="20"/>
      <x v="18"/>
    </i>
    <i r="7">
      <x v="52"/>
      <x v="8"/>
      <x v="5"/>
      <x v="17"/>
      <x v="133"/>
      <x v="223"/>
      <x v="20"/>
      <x v="18"/>
    </i>
    <i r="6">
      <x v="107"/>
      <x v="39"/>
      <x v="8"/>
      <x v="5"/>
      <x v="21"/>
      <x v="104"/>
      <x v="195"/>
      <x v="20"/>
      <x v="18"/>
    </i>
    <i r="7">
      <x v="42"/>
      <x v="8"/>
      <x v="5"/>
      <x v="21"/>
      <x v="97"/>
      <x v="181"/>
      <x v="20"/>
      <x v="18"/>
    </i>
    <i r="7">
      <x v="60"/>
      <x v="8"/>
      <x v="5"/>
      <x v="21"/>
      <x v="102"/>
      <x v="193"/>
      <x v="20"/>
      <x v="18"/>
    </i>
    <i r="7">
      <x v="66"/>
      <x v="8"/>
      <x v="5"/>
      <x v="21"/>
      <x v="115"/>
      <x v="213"/>
      <x v="20"/>
      <x v="18"/>
    </i>
    <i r="7">
      <x v="69"/>
      <x v="8"/>
      <x v="5"/>
      <x v="21"/>
      <x v="115"/>
      <x v="213"/>
      <x v="20"/>
      <x v="18"/>
    </i>
    <i r="7">
      <x v="73"/>
      <x v="24"/>
      <x v="5"/>
      <x v="21"/>
      <x v="109"/>
      <x v="220"/>
      <x v="20"/>
      <x v="18"/>
    </i>
    <i r="11">
      <x v="116"/>
      <x v="231"/>
      <x v="20"/>
      <x v="18"/>
    </i>
    <i r="7">
      <x v="82"/>
      <x v="8"/>
      <x v="5"/>
      <x v="21"/>
      <x v="142"/>
      <x v="244"/>
      <x v="20"/>
      <x v="18"/>
    </i>
    <i r="7">
      <x v="94"/>
      <x v="8"/>
      <x v="5"/>
      <x v="21"/>
      <x v="140"/>
      <x v="241"/>
      <x v="20"/>
      <x v="18"/>
    </i>
    <i r="5">
      <x v="7"/>
      <x v="7"/>
      <x v="88"/>
      <x v="8"/>
      <x v="5"/>
      <x v="21"/>
      <x v="169"/>
      <x v="313"/>
      <x v="20"/>
      <x v="18"/>
    </i>
    <i r="5">
      <x v="58"/>
      <x v="79"/>
      <x v="75"/>
      <x v="8"/>
      <x v="5"/>
      <x v="35"/>
      <x v="103"/>
      <x v="194"/>
      <x v="20"/>
      <x v="18"/>
    </i>
    <i r="5">
      <x v="59"/>
      <x v="79"/>
      <x v="75"/>
      <x v="24"/>
      <x v="5"/>
      <x v="35"/>
      <x v="103"/>
      <x v="212"/>
      <x v="20"/>
      <x v="18"/>
    </i>
    <i r="5">
      <x v="68"/>
      <x v="79"/>
      <x v="75"/>
      <x v="8"/>
      <x v="5"/>
      <x v="7"/>
      <x v="103"/>
      <x v="194"/>
      <x v="20"/>
      <x v="18"/>
    </i>
    <i r="10">
      <x v="35"/>
      <x v="103"/>
      <x v="194"/>
      <x v="20"/>
      <x v="18"/>
    </i>
    <i r="3">
      <x v="29"/>
      <x v="11"/>
      <x v="76"/>
      <x v="35"/>
      <x v="182"/>
      <x v="11"/>
      <x v="2"/>
      <x v="26"/>
      <x v="84"/>
      <x v="247"/>
      <x v="2"/>
      <x v="18"/>
    </i>
    <i r="3">
      <x v="30"/>
      <x v="37"/>
      <x v="72"/>
      <x v="2"/>
      <x v="182"/>
      <x v="11"/>
      <x v="2"/>
      <x v="26"/>
      <x v="90"/>
      <x v="338"/>
      <x v="3"/>
      <x v="16"/>
    </i>
    <i r="6">
      <x v="42"/>
      <x v="182"/>
      <x v="25"/>
      <x v="2"/>
      <x v="26"/>
      <x v="90"/>
      <x v="207"/>
      <x v="3"/>
      <x v="17"/>
    </i>
    <i r="5">
      <x v="90"/>
      <x v="11"/>
      <x v="182"/>
      <x v="11"/>
      <x v="2"/>
      <x v="26"/>
      <x v="3"/>
      <x v="56"/>
      <x/>
      <x v="18"/>
    </i>
    <i r="8">
      <x v="25"/>
      <x v="2"/>
      <x v="26"/>
      <x v="3"/>
      <x v="14"/>
      <x/>
      <x/>
    </i>
    <i r="3">
      <x v="31"/>
      <x v="35"/>
      <x v="5"/>
      <x v="70"/>
      <x v="154"/>
      <x v="11"/>
      <x v="4"/>
      <x v="27"/>
      <x v="117"/>
      <x v="271"/>
      <x v="20"/>
      <x v="18"/>
    </i>
    <i r="7">
      <x v="157"/>
      <x v="11"/>
      <x v="4"/>
      <x v="27"/>
      <x v="95"/>
      <x v="252"/>
      <x v="20"/>
      <x v="18"/>
    </i>
    <i r="7">
      <x v="179"/>
      <x v="11"/>
      <x v="4"/>
      <x v="1"/>
      <x v="112"/>
      <x v="266"/>
      <x v="20"/>
      <x v="18"/>
    </i>
    <i r="6">
      <x v="116"/>
      <x v="150"/>
      <x v="11"/>
      <x v="4"/>
      <x v="27"/>
      <x v="101"/>
      <x v="259"/>
      <x v="20"/>
      <x v="18"/>
    </i>
    <i r="3">
      <x v="34"/>
      <x v="20"/>
      <x v="70"/>
      <x v="74"/>
      <x v="73"/>
      <x/>
      <x v="2"/>
      <x v="26"/>
      <x v="117"/>
      <x v="271"/>
      <x v="20"/>
      <x v="18"/>
    </i>
    <i r="3">
      <x v="35"/>
      <x v="21"/>
      <x v="3"/>
      <x v="8"/>
      <x v="111"/>
      <x v="8"/>
      <x v="5"/>
      <x v="21"/>
      <x v="128"/>
      <x v="226"/>
      <x v="20"/>
      <x v="18"/>
    </i>
    <i r="6">
      <x v="58"/>
      <x v="23"/>
      <x v="14"/>
      <x v="5"/>
      <x v="19"/>
      <x v="8"/>
      <x v="27"/>
      <x v="20"/>
      <x v="18"/>
    </i>
    <i r="8">
      <x v="17"/>
      <x v="5"/>
      <x v="19"/>
      <x v="8"/>
      <x v="27"/>
      <x v="20"/>
      <x v="18"/>
    </i>
    <i r="7">
      <x v="38"/>
      <x v="17"/>
      <x v="5"/>
      <x v="17"/>
      <x v="10"/>
      <x v="36"/>
      <x v="20"/>
      <x v="18"/>
    </i>
    <i r="7">
      <x v="54"/>
      <x v="14"/>
      <x v="5"/>
      <x v="14"/>
      <x v="29"/>
      <x v="66"/>
      <x v="20"/>
      <x v="18"/>
    </i>
    <i r="7">
      <x v="71"/>
      <x v="12"/>
      <x v="5"/>
      <x v="19"/>
      <x v="26"/>
      <x v="73"/>
      <x v="20"/>
      <x v="18"/>
    </i>
    <i r="6">
      <x v="80"/>
      <x v="99"/>
      <x v="12"/>
      <x v="5"/>
      <x v="17"/>
      <x v="31"/>
      <x v="88"/>
      <x v="20"/>
      <x v="18"/>
    </i>
    <i r="6">
      <x v="100"/>
      <x v="122"/>
      <x v="8"/>
      <x v="5"/>
      <x v="7"/>
      <x v="37"/>
      <x v="81"/>
      <x v="20"/>
      <x v="18"/>
    </i>
    <i r="7">
      <x v="128"/>
      <x v="8"/>
      <x v="5"/>
      <x v="19"/>
      <x v="96"/>
      <x v="179"/>
      <x v="20"/>
      <x v="18"/>
    </i>
    <i r="7">
      <x v="135"/>
      <x v="1"/>
      <x v="5"/>
      <x v="19"/>
      <x v="54"/>
      <x v="145"/>
      <x v="20"/>
      <x v="18"/>
    </i>
    <i r="7">
      <x v="136"/>
      <x v="8"/>
      <x v="5"/>
      <x v="15"/>
      <x v="96"/>
      <x v="243"/>
      <x v="20"/>
      <x v="18"/>
    </i>
    <i r="10">
      <x v="19"/>
      <x v="96"/>
      <x v="243"/>
      <x v="20"/>
      <x v="18"/>
    </i>
    <i r="6">
      <x v="106"/>
      <x v="28"/>
      <x v="8"/>
      <x v="5"/>
      <x v="7"/>
      <x v="66"/>
      <x v="126"/>
      <x v="20"/>
      <x v="18"/>
    </i>
    <i r="8">
      <x v="12"/>
      <x v="5"/>
      <x v="7"/>
      <x v="59"/>
      <x v="148"/>
      <x v="20"/>
      <x v="18"/>
    </i>
    <i r="7">
      <x v="52"/>
      <x v="8"/>
      <x v="5"/>
      <x v="17"/>
      <x v="133"/>
      <x v="234"/>
      <x v="20"/>
      <x v="18"/>
    </i>
    <i r="7">
      <x v="98"/>
      <x v="8"/>
      <x v="5"/>
      <x v="21"/>
      <x v="131"/>
      <x v="275"/>
      <x v="20"/>
      <x v="18"/>
    </i>
    <i r="3">
      <x v="36"/>
      <x v="13"/>
      <x v="80"/>
      <x v="118"/>
      <x v="73"/>
      <x v="14"/>
      <x v="2"/>
      <x v="31"/>
      <x v="76"/>
      <x v="237"/>
      <x v="20"/>
      <x v="18"/>
    </i>
    <i t="default">
      <x/>
    </i>
    <i t="grand">
      <x/>
    </i>
  </rowItems>
  <colFields count="1">
    <field x="-2"/>
  </colFields>
  <colItems count="2">
    <i>
      <x/>
    </i>
    <i i="1">
      <x v="1"/>
    </i>
  </colItems>
  <dataFields count="2">
    <dataField name="Count of Code" fld="3" subtotal="count" baseField="0" baseItem="0"/>
    <dataField name="Sum of Tentative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98B960-A7EF-43A6-852A-09DD0DB146B8}" name="PivotTable1" cacheId="2" applyNumberFormats="0" applyBorderFormats="0" applyFontFormats="0" applyPatternFormats="0" applyAlignmentFormats="0" applyWidthHeightFormats="1" dataCaption="Values" updatedVersion="8" minRefreshableVersion="3" useAutoFormatting="1" itemPrintTitles="1" createdVersion="7" indent="0" compact="0" compactData="0" gridDropZones="1" multipleFieldFilters="0">
  <location ref="A3:I16" firstHeaderRow="2" firstDataRow="2" firstDataCol="8" rowPageCount="1" colPageCount="1"/>
  <pivotFields count="33">
    <pivotField compact="0" outline="0" showAll="0"/>
    <pivotField compact="0" outline="0" showAll="0"/>
    <pivotField compact="0" outline="0" showAll="0"/>
    <pivotField dataField="1" compact="0" outline="0" showAll="0"/>
    <pivotField compact="0" outline="0" showAll="0"/>
    <pivotField axis="axisRow" compact="0" outline="0" showAll="0" defaultSubtotal="0">
      <items count="31">
        <item h="1" x="27"/>
        <item h="1" x="29"/>
        <item h="1" x="28"/>
        <item h="1" x="10"/>
        <item h="1" x="22"/>
        <item x="11"/>
        <item h="1" x="19"/>
        <item h="1" x="12"/>
        <item h="1" x="9"/>
        <item h="1" x="4"/>
        <item h="1" x="18"/>
        <item h="1" x="17"/>
        <item h="1" x="1"/>
        <item h="1" x="30"/>
        <item h="1" x="16"/>
        <item h="1" x="7"/>
        <item h="1" x="2"/>
        <item h="1" x="26"/>
        <item h="1" x="25"/>
        <item h="1" x="6"/>
        <item h="1" x="5"/>
        <item h="1" x="24"/>
        <item h="1" x="14"/>
        <item h="1" x="8"/>
        <item h="1" x="0"/>
        <item h="1" x="20"/>
        <item h="1" x="3"/>
        <item h="1" x="23"/>
        <item h="1" x="21"/>
        <item h="1" x="15"/>
        <item h="1" x="13"/>
      </items>
    </pivotField>
    <pivotField axis="axisPage" compact="0" outline="0" showAll="0">
      <items count="3">
        <item x="1"/>
        <item x="0"/>
        <item t="default"/>
      </items>
    </pivotField>
    <pivotField axis="axisRow" compact="0" outline="0" showAll="0" defaultSubtotal="0">
      <items count="134">
        <item x="45"/>
        <item x="29"/>
        <item x="0"/>
        <item x="19"/>
        <item x="26"/>
        <item x="42"/>
        <item x="32"/>
        <item x="81"/>
        <item x="88"/>
        <item x="72"/>
        <item x="97"/>
        <item x="37"/>
        <item x="2"/>
        <item x="78"/>
        <item x="23"/>
        <item x="115"/>
        <item x="131"/>
        <item x="25"/>
        <item x="75"/>
        <item x="24"/>
        <item x="111"/>
        <item x="96"/>
        <item x="22"/>
        <item x="1"/>
        <item x="82"/>
        <item x="56"/>
        <item x="48"/>
        <item x="33"/>
        <item x="130"/>
        <item x="79"/>
        <item x="43"/>
        <item x="53"/>
        <item x="27"/>
        <item x="89"/>
        <item x="52"/>
        <item x="46"/>
        <item x="117"/>
        <item x="3"/>
        <item x="47"/>
        <item x="123"/>
        <item x="16"/>
        <item x="17"/>
        <item x="121"/>
        <item x="18"/>
        <item x="50"/>
        <item x="132"/>
        <item x="20"/>
        <item x="15"/>
        <item x="116"/>
        <item x="58"/>
        <item x="51"/>
        <item x="126"/>
        <item x="110"/>
        <item x="107"/>
        <item x="21"/>
        <item x="61"/>
        <item x="62"/>
        <item x="98"/>
        <item x="112"/>
        <item x="63"/>
        <item x="102"/>
        <item x="113"/>
        <item x="101"/>
        <item x="13"/>
        <item x="104"/>
        <item x="64"/>
        <item x="41"/>
        <item x="9"/>
        <item x="12"/>
        <item x="10"/>
        <item x="103"/>
        <item x="30"/>
        <item x="91"/>
        <item x="8"/>
        <item x="14"/>
        <item x="4"/>
        <item x="109"/>
        <item x="76"/>
        <item x="84"/>
        <item x="105"/>
        <item x="94"/>
        <item x="36"/>
        <item x="99"/>
        <item x="124"/>
        <item x="73"/>
        <item x="108"/>
        <item x="28"/>
        <item x="90"/>
        <item x="49"/>
        <item x="66"/>
        <item x="80"/>
        <item x="60"/>
        <item x="39"/>
        <item x="127"/>
        <item x="65"/>
        <item x="40"/>
        <item x="38"/>
        <item x="93"/>
        <item x="128"/>
        <item x="54"/>
        <item x="92"/>
        <item x="55"/>
        <item x="70"/>
        <item x="87"/>
        <item x="106"/>
        <item x="67"/>
        <item x="85"/>
        <item x="122"/>
        <item x="95"/>
        <item x="125"/>
        <item x="83"/>
        <item x="129"/>
        <item x="59"/>
        <item x="74"/>
        <item x="57"/>
        <item x="100"/>
        <item x="31"/>
        <item x="34"/>
        <item x="35"/>
        <item x="118"/>
        <item x="44"/>
        <item x="86"/>
        <item x="6"/>
        <item x="69"/>
        <item x="5"/>
        <item x="68"/>
        <item x="71"/>
        <item x="11"/>
        <item x="7"/>
        <item x="77"/>
        <item x="114"/>
        <item x="133"/>
        <item x="120"/>
        <item x="119"/>
      </items>
    </pivotField>
    <pivotField axis="axisRow" compact="0" outline="0" showAll="0" defaultSubtotal="0">
      <items count="155">
        <item x="51"/>
        <item x="126"/>
        <item x="98"/>
        <item x="129"/>
        <item x="132"/>
        <item x="128"/>
        <item x="86"/>
        <item x="43"/>
        <item x="44"/>
        <item x="42"/>
        <item x="119"/>
        <item x="112"/>
        <item x="124"/>
        <item x="46"/>
        <item x="1"/>
        <item x="88"/>
        <item x="101"/>
        <item x="84"/>
        <item x="11"/>
        <item x="38"/>
        <item x="57"/>
        <item x="144"/>
        <item x="85"/>
        <item x="32"/>
        <item x="61"/>
        <item x="135"/>
        <item x="130"/>
        <item x="60"/>
        <item x="65"/>
        <item x="55"/>
        <item x="133"/>
        <item x="31"/>
        <item x="5"/>
        <item x="21"/>
        <item x="30"/>
        <item x="8"/>
        <item x="131"/>
        <item x="6"/>
        <item x="18"/>
        <item x="12"/>
        <item x="64"/>
        <item x="67"/>
        <item x="62"/>
        <item x="68"/>
        <item x="63"/>
        <item x="15"/>
        <item x="13"/>
        <item x="20"/>
        <item x="16"/>
        <item x="19"/>
        <item x="7"/>
        <item x="136"/>
        <item x="127"/>
        <item x="66"/>
        <item x="134"/>
        <item x="137"/>
        <item x="33"/>
        <item x="25"/>
        <item x="27"/>
        <item x="23"/>
        <item x="29"/>
        <item x="4"/>
        <item x="3"/>
        <item x="22"/>
        <item x="17"/>
        <item x="24"/>
        <item x="26"/>
        <item x="28"/>
        <item x="14"/>
        <item x="36"/>
        <item x="110"/>
        <item x="35"/>
        <item x="58"/>
        <item x="102"/>
        <item x="151"/>
        <item x="96"/>
        <item x="97"/>
        <item x="146"/>
        <item x="145"/>
        <item x="139"/>
        <item x="118"/>
        <item x="120"/>
        <item x="148"/>
        <item x="114"/>
        <item x="77"/>
        <item x="71"/>
        <item x="111"/>
        <item x="56"/>
        <item x="103"/>
        <item x="115"/>
        <item x="54"/>
        <item x="121"/>
        <item x="87"/>
        <item x="49"/>
        <item x="143"/>
        <item x="117"/>
        <item x="141"/>
        <item x="90"/>
        <item x="92"/>
        <item x="82"/>
        <item x="140"/>
        <item x="75"/>
        <item x="78"/>
        <item x="142"/>
        <item x="0"/>
        <item x="150"/>
        <item x="149"/>
        <item x="147"/>
        <item x="52"/>
        <item x="108"/>
        <item x="106"/>
        <item x="109"/>
        <item x="107"/>
        <item x="48"/>
        <item x="41"/>
        <item x="105"/>
        <item x="83"/>
        <item x="152"/>
        <item x="79"/>
        <item x="95"/>
        <item x="100"/>
        <item x="91"/>
        <item x="80"/>
        <item x="138"/>
        <item x="53"/>
        <item x="123"/>
        <item x="50"/>
        <item x="125"/>
        <item x="153"/>
        <item x="72"/>
        <item x="69"/>
        <item x="89"/>
        <item x="34"/>
        <item x="81"/>
        <item x="104"/>
        <item x="45"/>
        <item x="2"/>
        <item x="10"/>
        <item x="154"/>
        <item x="39"/>
        <item x="76"/>
        <item x="99"/>
        <item x="116"/>
        <item x="122"/>
        <item x="59"/>
        <item x="74"/>
        <item x="113"/>
        <item x="47"/>
        <item x="37"/>
        <item x="40"/>
        <item x="73"/>
        <item x="94"/>
        <item x="70"/>
        <item x="9"/>
        <item x="93"/>
      </items>
    </pivotField>
    <pivotField axis="axisRow" compact="0" outline="0" showAll="0" defaultSubtotal="0">
      <items count="123">
        <item x="43"/>
        <item x="96"/>
        <item x="21"/>
        <item x="70"/>
        <item x="18"/>
        <item x="37"/>
        <item x="19"/>
        <item x="34"/>
        <item x="17"/>
        <item x="16"/>
        <item x="31"/>
        <item x="14"/>
        <item x="15"/>
        <item x="40"/>
        <item x="29"/>
        <item x="35"/>
        <item x="22"/>
        <item x="95"/>
        <item x="109"/>
        <item x="36"/>
        <item x="47"/>
        <item x="58"/>
        <item x="13"/>
        <item x="101"/>
        <item x="86"/>
        <item x="90"/>
        <item x="20"/>
        <item x="23"/>
        <item x="63"/>
        <item x="53"/>
        <item x="57"/>
        <item x="64"/>
        <item x="103"/>
        <item x="65"/>
        <item x="114"/>
        <item x="62"/>
        <item x="67"/>
        <item x="11"/>
        <item x="120"/>
        <item x="1"/>
        <item x="93"/>
        <item x="116"/>
        <item x="115"/>
        <item x="5"/>
        <item x="6"/>
        <item x="102"/>
        <item x="61"/>
        <item x="100"/>
        <item x="107"/>
        <item x="88"/>
        <item x="12"/>
        <item x="66"/>
        <item x="98"/>
        <item x="105"/>
        <item x="92"/>
        <item x="73"/>
        <item x="119"/>
        <item x="104"/>
        <item x="69"/>
        <item x="121"/>
        <item x="89"/>
        <item x="2"/>
        <item x="122"/>
        <item x="68"/>
        <item x="56"/>
        <item x="108"/>
        <item x="0"/>
        <item x="71"/>
        <item x="118"/>
        <item x="55"/>
        <item x="106"/>
        <item x="7"/>
        <item x="85"/>
        <item x="91"/>
        <item x="75"/>
        <item x="79"/>
        <item x="50"/>
        <item x="76"/>
        <item x="82"/>
        <item x="84"/>
        <item x="49"/>
        <item x="60"/>
        <item x="8"/>
        <item x="81"/>
        <item x="117"/>
        <item x="38"/>
        <item x="48"/>
        <item x="46"/>
        <item x="59"/>
        <item x="113"/>
        <item x="74"/>
        <item x="87"/>
        <item x="80"/>
        <item x="83"/>
        <item x="41"/>
        <item x="78"/>
        <item x="110"/>
        <item x="51"/>
        <item x="77"/>
        <item x="45"/>
        <item x="54"/>
        <item x="111"/>
        <item x="112"/>
        <item x="72"/>
        <item x="26"/>
        <item x="99"/>
        <item x="44"/>
        <item x="24"/>
        <item x="30"/>
        <item x="39"/>
        <item x="27"/>
        <item x="32"/>
        <item x="94"/>
        <item x="33"/>
        <item x="28"/>
        <item x="42"/>
        <item x="25"/>
        <item x="3"/>
        <item x="10"/>
        <item x="9"/>
        <item x="52"/>
        <item x="4"/>
        <item x="97"/>
      </items>
    </pivotField>
    <pivotField axis="axisRow" compact="0" outline="0" showAll="0" defaultSubtotal="0">
      <items count="21">
        <item x="8"/>
        <item x="10"/>
        <item x="4"/>
        <item x="15"/>
        <item x="3"/>
        <item x="19"/>
        <item x="6"/>
        <item x="13"/>
        <item x="0"/>
        <item x="5"/>
        <item x="20"/>
        <item x="2"/>
        <item x="11"/>
        <item x="9"/>
        <item x="7"/>
        <item x="1"/>
        <item x="17"/>
        <item x="16"/>
        <item x="18"/>
        <item x="14"/>
        <item x="12"/>
      </items>
    </pivotField>
    <pivotField axis="axisRow" compact="0" outline="0" showAll="0" defaultSubtotal="0">
      <items count="10">
        <item x="5"/>
        <item x="8"/>
        <item x="3"/>
        <item x="1"/>
        <item x="7"/>
        <item x="9"/>
        <item x="4"/>
        <item x="6"/>
        <item x="0"/>
        <item x="2"/>
      </items>
    </pivotField>
    <pivotField compact="0" outline="0" showAll="0"/>
    <pivotField axis="axisRow" compact="0" outline="0" showAll="0" defaultSubtotal="0">
      <items count="24">
        <item m="1" x="10"/>
        <item m="1" x="12"/>
        <item m="1" x="16"/>
        <item m="1" x="19"/>
        <item m="1" x="23"/>
        <item x="5"/>
        <item m="1" x="14"/>
        <item m="1" x="20"/>
        <item m="1" x="18"/>
        <item m="1" x="11"/>
        <item m="1" x="15"/>
        <item m="1" x="21"/>
        <item m="1" x="22"/>
        <item x="6"/>
        <item x="3"/>
        <item x="1"/>
        <item x="9"/>
        <item x="0"/>
        <item x="8"/>
        <item m="1" x="13"/>
        <item m="1" x="17"/>
        <item x="2"/>
        <item x="4"/>
        <item x="7"/>
      </items>
    </pivotField>
    <pivotField compact="0" outline="0" showAll="0"/>
    <pivotField axis="axisRow" compact="0" outline="0" showAll="0">
      <items count="26">
        <item x="22"/>
        <item x="21"/>
        <item x="18"/>
        <item x="20"/>
        <item x="13"/>
        <item x="14"/>
        <item x="0"/>
        <item x="11"/>
        <item x="12"/>
        <item x="7"/>
        <item x="8"/>
        <item x="5"/>
        <item x="2"/>
        <item x="4"/>
        <item x="3"/>
        <item x="1"/>
        <item x="6"/>
        <item x="9"/>
        <item x="19"/>
        <item x="10"/>
        <item x="15"/>
        <item x="24"/>
        <item x="17"/>
        <item x="23"/>
        <item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8">
    <field x="5"/>
    <field x="7"/>
    <field x="8"/>
    <field x="9"/>
    <field x="10"/>
    <field x="11"/>
    <field x="13"/>
    <field x="15"/>
  </rowFields>
  <rowItems count="12">
    <i>
      <x v="5"/>
      <x v="26"/>
      <x v="44"/>
      <x v="98"/>
      <x v="2"/>
      <x v="6"/>
      <x v="13"/>
      <x v="9"/>
    </i>
    <i r="1">
      <x v="34"/>
      <x v="43"/>
      <x v="93"/>
      <x v="9"/>
      <x v="3"/>
      <x v="13"/>
      <x v="7"/>
    </i>
    <i r="1">
      <x v="35"/>
      <x v="24"/>
      <x v="74"/>
      <x v="9"/>
      <x v="3"/>
      <x v="13"/>
      <x v="7"/>
    </i>
    <i r="1">
      <x v="38"/>
      <x v="42"/>
      <x v="77"/>
      <x v="13"/>
      <x v="3"/>
      <x v="13"/>
      <x v="4"/>
    </i>
    <i r="1">
      <x v="44"/>
      <x v="28"/>
      <x v="75"/>
      <x v="13"/>
      <x v="3"/>
      <x v="13"/>
      <x v="5"/>
    </i>
    <i r="1">
      <x v="46"/>
      <x v="53"/>
      <x v="79"/>
      <x v="2"/>
      <x v="3"/>
      <x v="13"/>
      <x v="5"/>
    </i>
    <i r="3">
      <x v="83"/>
      <x v="2"/>
      <x v="3"/>
      <x v="13"/>
      <x v="9"/>
    </i>
    <i r="4">
      <x v="9"/>
      <x v="3"/>
      <x v="13"/>
      <x v="12"/>
    </i>
    <i r="3">
      <x v="92"/>
      <x v="9"/>
      <x v="3"/>
      <x v="13"/>
      <x v="9"/>
    </i>
    <i r="1">
      <x v="50"/>
      <x v="41"/>
      <x v="78"/>
      <x v="13"/>
      <x v="3"/>
      <x v="13"/>
      <x v="5"/>
    </i>
    <i r="1">
      <x v="88"/>
      <x v="40"/>
      <x v="95"/>
      <x v="9"/>
      <x v="3"/>
      <x v="13"/>
      <x v="9"/>
    </i>
    <i t="grand">
      <x/>
    </i>
  </rowItems>
  <colItems count="1">
    <i/>
  </colItems>
  <pageFields count="1">
    <pageField fld="6" hier="-1"/>
  </pageFields>
  <dataFields count="1">
    <dataField name="Count of Cod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8E9CF9-7C5A-4009-BF6E-3149F1A4099F}" name="PivotTable2" cacheId="4"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190" firstHeaderRow="1" firstDataRow="1" firstDataCol="3" rowPageCount="1" colPageCount="1"/>
  <pivotFields count="5">
    <pivotField dataField="1" compact="0" outline="0" subtotalTop="0" showAll="0" defaultSubtotal="0"/>
    <pivotField axis="axisRow" compact="0" allDrilled="1" outline="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howAll="0" dataSourceSort="1" defaultSubtotal="0" defaultAttributeDrillState="1">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s>
    </pivotField>
    <pivotField axis="axisRow" compact="0" allDrilled="1" outline="0" showAll="0" dataSourceSort="1" defaultAttributeDrillState="1">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Page" compact="0" allDrilled="1" outline="0" subtotalTop="0" showAll="0" dataSourceSort="1" defaultSubtotal="0" defaultAttributeDrillState="1"/>
  </pivotFields>
  <rowFields count="3">
    <field x="1"/>
    <field x="2"/>
    <field x="3"/>
  </rowFields>
  <rowItems count="187">
    <i>
      <x/>
      <x/>
      <x/>
    </i>
    <i r="1">
      <x v="1"/>
      <x v="1"/>
    </i>
    <i r="1">
      <x v="2"/>
      <x v="2"/>
    </i>
    <i r="1">
      <x v="3"/>
      <x v="3"/>
    </i>
    <i r="1">
      <x v="4"/>
      <x v="4"/>
    </i>
    <i r="1">
      <x v="5"/>
      <x v="5"/>
    </i>
    <i r="1">
      <x v="6"/>
      <x v="6"/>
    </i>
    <i r="1">
      <x v="7"/>
      <x v="7"/>
    </i>
    <i r="1">
      <x v="8"/>
      <x v="8"/>
    </i>
    <i r="2">
      <x v="9"/>
    </i>
    <i r="1">
      <x v="9"/>
      <x v="10"/>
    </i>
    <i>
      <x v="1"/>
      <x v="10"/>
      <x v="11"/>
    </i>
    <i>
      <x v="2"/>
      <x v="11"/>
      <x v="12"/>
    </i>
    <i r="2">
      <x v="13"/>
    </i>
    <i r="2">
      <x v="14"/>
    </i>
    <i r="1">
      <x v="12"/>
      <x v="15"/>
    </i>
    <i r="1">
      <x v="13"/>
      <x v="13"/>
    </i>
    <i>
      <x v="3"/>
      <x v="14"/>
      <x v="16"/>
    </i>
    <i r="1">
      <x v="15"/>
      <x v="17"/>
    </i>
    <i r="1">
      <x v="16"/>
      <x v="18"/>
    </i>
    <i r="2">
      <x v="19"/>
    </i>
    <i r="2">
      <x v="20"/>
    </i>
    <i r="2">
      <x v="21"/>
    </i>
    <i>
      <x v="4"/>
      <x v="17"/>
      <x v="22"/>
    </i>
    <i r="2">
      <x v="23"/>
    </i>
    <i>
      <x v="5"/>
      <x v="18"/>
      <x v="24"/>
    </i>
    <i r="1">
      <x v="19"/>
      <x v="25"/>
    </i>
    <i r="1">
      <x v="20"/>
      <x v="26"/>
    </i>
    <i r="1">
      <x v="1"/>
      <x v="27"/>
    </i>
    <i r="1">
      <x v="21"/>
      <x v="28"/>
    </i>
    <i r="1">
      <x v="22"/>
      <x v="4"/>
    </i>
    <i r="1">
      <x v="23"/>
      <x v="29"/>
    </i>
    <i r="1">
      <x v="24"/>
      <x v="30"/>
    </i>
    <i>
      <x v="6"/>
      <x v="11"/>
      <x v="31"/>
    </i>
    <i r="1">
      <x v="25"/>
      <x v="32"/>
    </i>
    <i r="1">
      <x v="26"/>
      <x v="33"/>
    </i>
    <i r="1">
      <x v="27"/>
      <x v="34"/>
    </i>
    <i r="1">
      <x v="28"/>
      <x v="35"/>
    </i>
    <i r="1">
      <x v="29"/>
      <x v="36"/>
    </i>
    <i r="1">
      <x v="30"/>
      <x v="37"/>
    </i>
    <i r="1">
      <x v="31"/>
      <x v="38"/>
    </i>
    <i r="1">
      <x v="32"/>
      <x v="39"/>
    </i>
    <i r="1">
      <x v="33"/>
      <x v="40"/>
    </i>
    <i r="1">
      <x v="34"/>
      <x v="41"/>
    </i>
    <i>
      <x v="7"/>
      <x v="35"/>
      <x v="42"/>
    </i>
    <i r="1">
      <x v="36"/>
      <x v="43"/>
    </i>
    <i r="1">
      <x v="31"/>
      <x v="44"/>
    </i>
    <i>
      <x v="8"/>
      <x v="37"/>
      <x v="45"/>
    </i>
    <i r="1">
      <x v="38"/>
      <x v="46"/>
    </i>
    <i r="1">
      <x v="39"/>
      <x v="47"/>
    </i>
    <i>
      <x v="9"/>
      <x v="16"/>
      <x v="48"/>
    </i>
    <i>
      <x v="10"/>
      <x v="11"/>
      <x v="49"/>
    </i>
    <i>
      <x v="11"/>
      <x v="40"/>
      <x v="13"/>
    </i>
    <i r="1">
      <x v="41"/>
      <x v="50"/>
    </i>
    <i r="1">
      <x v="42"/>
      <x v="50"/>
    </i>
    <i r="1">
      <x v="43"/>
      <x v="51"/>
    </i>
    <i r="1">
      <x v="44"/>
      <x v="52"/>
    </i>
    <i r="1">
      <x v="45"/>
      <x v="9"/>
    </i>
    <i r="1">
      <x v="46"/>
      <x v="53"/>
    </i>
    <i r="1">
      <x v="47"/>
      <x v="54"/>
    </i>
    <i r="1">
      <x v="48"/>
      <x v="55"/>
    </i>
    <i r="1">
      <x v="49"/>
      <x v="55"/>
    </i>
    <i r="1">
      <x v="50"/>
      <x v="56"/>
    </i>
    <i r="1">
      <x v="51"/>
      <x v="57"/>
    </i>
    <i r="1">
      <x v="52"/>
      <x v="58"/>
    </i>
    <i r="1">
      <x v="53"/>
      <x v="59"/>
    </i>
    <i r="1">
      <x v="54"/>
      <x v="9"/>
    </i>
    <i r="1">
      <x v="55"/>
      <x v="9"/>
    </i>
    <i r="1">
      <x v="56"/>
      <x v="9"/>
    </i>
    <i r="1">
      <x v="57"/>
      <x v="60"/>
    </i>
    <i r="1">
      <x v="58"/>
      <x v="61"/>
    </i>
    <i>
      <x v="12"/>
      <x v="11"/>
      <x v="62"/>
    </i>
    <i r="2">
      <x v="63"/>
    </i>
    <i r="1">
      <x v="59"/>
      <x v="64"/>
    </i>
    <i>
      <x v="13"/>
      <x v="60"/>
      <x v="65"/>
    </i>
    <i r="2">
      <x v="66"/>
    </i>
    <i r="1">
      <x v="15"/>
      <x v="65"/>
    </i>
    <i>
      <x v="14"/>
      <x v="61"/>
      <x v="67"/>
    </i>
    <i r="1">
      <x v="55"/>
      <x v="68"/>
    </i>
    <i r="1">
      <x v="62"/>
      <x v="69"/>
    </i>
    <i>
      <x v="15"/>
      <x v="63"/>
      <x v="70"/>
    </i>
    <i r="1">
      <x v="11"/>
      <x v="71"/>
    </i>
    <i r="2">
      <x v="72"/>
    </i>
    <i r="2">
      <x v="73"/>
    </i>
    <i r="2">
      <x v="74"/>
    </i>
    <i r="1">
      <x v="64"/>
      <x v="75"/>
    </i>
    <i r="1">
      <x v="65"/>
      <x v="76"/>
    </i>
    <i r="1">
      <x v="66"/>
      <x v="75"/>
    </i>
    <i r="1">
      <x v="67"/>
      <x v="77"/>
    </i>
    <i r="1">
      <x v="68"/>
      <x v="78"/>
    </i>
    <i r="1">
      <x v="69"/>
      <x v="76"/>
    </i>
    <i r="1">
      <x v="28"/>
      <x v="79"/>
    </i>
    <i r="1">
      <x v="70"/>
      <x v="80"/>
    </i>
    <i r="1">
      <x v="71"/>
      <x v="81"/>
    </i>
    <i r="1">
      <x v="72"/>
      <x v="82"/>
    </i>
    <i r="1">
      <x v="73"/>
      <x v="83"/>
    </i>
    <i r="2">
      <x v="84"/>
    </i>
    <i r="1">
      <x v="74"/>
      <x v="85"/>
    </i>
    <i r="1">
      <x v="31"/>
      <x v="51"/>
    </i>
    <i>
      <x v="16"/>
      <x v="75"/>
      <x v="86"/>
    </i>
    <i r="1">
      <x v="59"/>
      <x v="87"/>
    </i>
    <i r="1">
      <x v="76"/>
      <x v="88"/>
    </i>
    <i r="1">
      <x v="77"/>
      <x v="89"/>
    </i>
    <i r="2">
      <x v="90"/>
    </i>
    <i>
      <x v="17"/>
      <x v="11"/>
      <x v="91"/>
    </i>
    <i>
      <x v="18"/>
      <x v="78"/>
      <x v="92"/>
    </i>
    <i>
      <x v="19"/>
      <x v="79"/>
      <x v="93"/>
    </i>
    <i r="2">
      <x v="94"/>
    </i>
    <i r="1">
      <x v="80"/>
      <x v="95"/>
    </i>
    <i r="1">
      <x v="81"/>
      <x v="96"/>
    </i>
    <i r="1">
      <x v="82"/>
      <x v="97"/>
    </i>
    <i r="1">
      <x v="83"/>
      <x v="98"/>
    </i>
    <i r="1">
      <x v="84"/>
      <x v="99"/>
    </i>
    <i r="1">
      <x v="76"/>
      <x v="97"/>
    </i>
    <i r="2">
      <x v="100"/>
    </i>
    <i r="1">
      <x v="85"/>
      <x v="101"/>
    </i>
    <i r="2">
      <x v="102"/>
    </i>
    <i r="1">
      <x v="86"/>
      <x v="103"/>
    </i>
    <i r="1">
      <x v="87"/>
      <x v="104"/>
    </i>
    <i r="1">
      <x v="22"/>
      <x v="104"/>
    </i>
    <i r="1">
      <x v="88"/>
      <x v="96"/>
    </i>
    <i r="1">
      <x v="4"/>
      <x v="104"/>
    </i>
    <i>
      <x v="20"/>
      <x v="59"/>
      <x v="105"/>
    </i>
    <i r="1">
      <x v="89"/>
      <x v="106"/>
    </i>
    <i r="2">
      <x v="107"/>
    </i>
    <i r="2">
      <x v="108"/>
    </i>
    <i r="2">
      <x v="109"/>
    </i>
    <i r="1">
      <x v="90"/>
      <x v="105"/>
    </i>
    <i r="2">
      <x v="110"/>
    </i>
    <i r="1">
      <x v="91"/>
      <x v="111"/>
    </i>
    <i r="1">
      <x v="92"/>
      <x v="107"/>
    </i>
    <i r="1">
      <x v="93"/>
      <x v="107"/>
    </i>
    <i r="1">
      <x v="94"/>
      <x v="110"/>
    </i>
    <i r="1">
      <x v="95"/>
      <x v="112"/>
    </i>
    <i r="2">
      <x v="113"/>
    </i>
    <i r="1">
      <x v="96"/>
      <x v="114"/>
    </i>
    <i>
      <x v="21"/>
      <x v="97"/>
      <x v="115"/>
    </i>
    <i>
      <x v="22"/>
      <x v="11"/>
      <x v="116"/>
    </i>
    <i r="2">
      <x v="62"/>
    </i>
    <i r="1">
      <x v="98"/>
      <x v="117"/>
    </i>
    <i r="1">
      <x v="99"/>
      <x v="118"/>
    </i>
    <i r="1">
      <x v="100"/>
      <x v="119"/>
    </i>
    <i r="1">
      <x v="101"/>
      <x v="55"/>
    </i>
    <i r="1">
      <x v="102"/>
      <x v="120"/>
    </i>
    <i r="1">
      <x v="103"/>
      <x v="121"/>
    </i>
    <i r="1">
      <x v="104"/>
      <x v="122"/>
    </i>
    <i r="1">
      <x v="105"/>
      <x v="123"/>
    </i>
    <i r="1">
      <x v="106"/>
      <x v="124"/>
    </i>
    <i r="1">
      <x v="107"/>
      <x v="125"/>
    </i>
    <i r="1">
      <x v="108"/>
      <x v="126"/>
    </i>
    <i r="1">
      <x v="109"/>
      <x v="126"/>
    </i>
    <i r="1">
      <x v="110"/>
      <x v="127"/>
    </i>
    <i r="1">
      <x v="32"/>
      <x v="128"/>
    </i>
    <i r="1">
      <x v="111"/>
      <x v="129"/>
    </i>
    <i r="1">
      <x v="112"/>
      <x v="129"/>
    </i>
    <i>
      <x v="23"/>
      <x v="11"/>
      <x v="130"/>
    </i>
    <i>
      <x v="24"/>
      <x v="11"/>
      <x v="57"/>
    </i>
    <i r="2">
      <x v="131"/>
    </i>
    <i>
      <x v="25"/>
      <x v="113"/>
      <x v="132"/>
    </i>
    <i>
      <x v="26"/>
      <x v="11"/>
      <x v="12"/>
    </i>
    <i r="2">
      <x v="133"/>
    </i>
    <i r="1">
      <x v="114"/>
      <x v="134"/>
    </i>
    <i>
      <x v="27"/>
      <x v="115"/>
      <x v="135"/>
    </i>
    <i>
      <x v="28"/>
      <x v="71"/>
      <x v="22"/>
    </i>
    <i r="1">
      <x v="116"/>
      <x v="136"/>
    </i>
    <i>
      <x v="29"/>
      <x v="11"/>
      <x v="137"/>
    </i>
    <i r="2">
      <x v="138"/>
    </i>
    <i r="1">
      <x v="117"/>
      <x v="139"/>
    </i>
    <i r="1">
      <x v="118"/>
      <x v="140"/>
    </i>
    <i r="1">
      <x v="119"/>
      <x v="141"/>
    </i>
    <i r="1">
      <x v="21"/>
      <x v="142"/>
    </i>
    <i r="1">
      <x v="120"/>
      <x v="143"/>
    </i>
    <i r="1">
      <x v="121"/>
      <x v="144"/>
    </i>
    <i r="1">
      <x v="122"/>
      <x v="145"/>
    </i>
    <i r="1">
      <x v="123"/>
      <x v="146"/>
    </i>
    <i r="1">
      <x v="124"/>
      <x v="147"/>
    </i>
    <i r="1">
      <x v="125"/>
      <x v="148"/>
    </i>
    <i r="1">
      <x v="126"/>
      <x v="149"/>
    </i>
    <i r="1">
      <x v="127"/>
      <x v="150"/>
    </i>
    <i r="1">
      <x v="128"/>
      <x v="151"/>
    </i>
    <i>
      <x v="30"/>
      <x v="129"/>
      <x v="152"/>
    </i>
    <i r="1">
      <x v="130"/>
      <x v="153"/>
    </i>
    <i r="1">
      <x v="131"/>
      <x v="154"/>
    </i>
    <i r="1">
      <x v="132"/>
      <x v="155"/>
    </i>
    <i r="1">
      <x v="74"/>
      <x v="156"/>
    </i>
    <i r="1">
      <x v="133"/>
      <x v="157"/>
    </i>
    <i t="grand">
      <x/>
    </i>
  </rowItems>
  <colItems count="1">
    <i/>
  </colItems>
  <pageFields count="1">
    <pageField fld="4" hier="6" name="[Range].[Origin].[All]" cap="All"/>
  </pageFields>
  <dataFields count="1">
    <dataField name="Count of Code" fld="0" subtotal="count" baseField="0" baseItem="0"/>
  </dataFields>
  <pivotHierarchies count="12">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5"/>
    <rowHierarchyUsage hierarchyUsage="7"/>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W26 Development Specs!$A$1:$I$69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2D0AC-2D9C-4DAC-B37F-2F4EB13371DB}" name="PivotTable1" cacheId="3"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D6" firstHeaderRow="2" firstDataRow="2" firstDataCol="3" rowPageCount="1" colPageCount="1"/>
  <pivotFields count="9">
    <pivotField compact="0" outline="0" showAll="0"/>
    <pivotField compact="0" outline="0" showAll="0"/>
    <pivotField compact="0" outline="0" showAll="0"/>
    <pivotField dataField="1" compact="0" outline="0" showAll="0"/>
    <pivotField compact="0" outline="0" showAll="0"/>
    <pivotField axis="axisRow" compact="0" outline="0" showAll="0" defaultSubtotal="0">
      <items count="31">
        <item h="1" x="27"/>
        <item h="1" x="29"/>
        <item h="1" x="28"/>
        <item h="1" x="10"/>
        <item h="1" x="22"/>
        <item h="1" x="11"/>
        <item h="1" x="19"/>
        <item h="1" x="12"/>
        <item h="1" x="9"/>
        <item x="4"/>
        <item h="1" x="18"/>
        <item h="1" x="17"/>
        <item h="1" x="1"/>
        <item h="1" x="30"/>
        <item h="1" x="16"/>
        <item h="1" x="7"/>
        <item h="1" x="2"/>
        <item h="1" x="26"/>
        <item h="1" x="25"/>
        <item h="1" x="6"/>
        <item h="1" x="5"/>
        <item h="1" x="24"/>
        <item h="1" x="14"/>
        <item h="1" x="8"/>
        <item h="1" x="0"/>
        <item h="1" x="20"/>
        <item h="1" x="3"/>
        <item h="1" x="23"/>
        <item h="1" x="21"/>
        <item h="1" x="15"/>
        <item h="1" x="13"/>
      </items>
    </pivotField>
    <pivotField axis="axisPage" compact="0" outline="0" multipleItemSelectionAllowed="1" showAll="0">
      <items count="3">
        <item x="1"/>
        <item h="1" x="0"/>
        <item t="default"/>
      </items>
    </pivotField>
    <pivotField axis="axisRow" compact="0" outline="0" showAll="0" defaultSubtotal="0">
      <items count="134">
        <item x="45"/>
        <item x="29"/>
        <item x="0"/>
        <item x="19"/>
        <item x="26"/>
        <item x="42"/>
        <item x="32"/>
        <item x="81"/>
        <item x="88"/>
        <item x="72"/>
        <item x="97"/>
        <item x="37"/>
        <item x="2"/>
        <item x="78"/>
        <item x="23"/>
        <item x="115"/>
        <item x="131"/>
        <item x="25"/>
        <item x="75"/>
        <item x="24"/>
        <item x="111"/>
        <item x="96"/>
        <item x="22"/>
        <item x="1"/>
        <item x="82"/>
        <item x="56"/>
        <item x="48"/>
        <item x="33"/>
        <item x="130"/>
        <item x="79"/>
        <item x="43"/>
        <item x="53"/>
        <item x="27"/>
        <item x="89"/>
        <item x="52"/>
        <item x="46"/>
        <item x="117"/>
        <item x="3"/>
        <item x="47"/>
        <item x="123"/>
        <item x="16"/>
        <item x="17"/>
        <item x="121"/>
        <item x="18"/>
        <item x="50"/>
        <item x="132"/>
        <item x="20"/>
        <item x="15"/>
        <item x="116"/>
        <item x="58"/>
        <item x="51"/>
        <item x="126"/>
        <item x="110"/>
        <item x="107"/>
        <item x="21"/>
        <item x="61"/>
        <item x="62"/>
        <item x="98"/>
        <item x="112"/>
        <item x="63"/>
        <item x="102"/>
        <item x="113"/>
        <item x="101"/>
        <item x="13"/>
        <item x="104"/>
        <item x="64"/>
        <item x="41"/>
        <item x="9"/>
        <item x="12"/>
        <item x="10"/>
        <item x="103"/>
        <item x="30"/>
        <item x="91"/>
        <item x="8"/>
        <item x="14"/>
        <item x="4"/>
        <item x="109"/>
        <item x="76"/>
        <item x="84"/>
        <item x="105"/>
        <item x="94"/>
        <item x="36"/>
        <item x="99"/>
        <item x="124"/>
        <item x="73"/>
        <item x="108"/>
        <item x="28"/>
        <item x="90"/>
        <item x="49"/>
        <item x="66"/>
        <item x="80"/>
        <item x="60"/>
        <item x="39"/>
        <item x="127"/>
        <item x="114"/>
        <item x="65"/>
        <item x="40"/>
        <item x="38"/>
        <item x="93"/>
        <item x="128"/>
        <item x="54"/>
        <item x="92"/>
        <item x="55"/>
        <item x="70"/>
        <item x="87"/>
        <item x="106"/>
        <item x="67"/>
        <item x="85"/>
        <item x="122"/>
        <item x="95"/>
        <item x="125"/>
        <item x="83"/>
        <item x="129"/>
        <item x="59"/>
        <item x="74"/>
        <item x="57"/>
        <item x="100"/>
        <item x="31"/>
        <item x="34"/>
        <item x="35"/>
        <item x="118"/>
        <item x="44"/>
        <item x="86"/>
        <item x="6"/>
        <item x="69"/>
        <item x="5"/>
        <item x="68"/>
        <item x="71"/>
        <item x="11"/>
        <item x="7"/>
        <item x="77"/>
        <item x="133"/>
        <item x="120"/>
        <item x="119"/>
      </items>
    </pivotField>
    <pivotField axis="axisRow" compact="0" outline="0" showAll="0">
      <items count="160">
        <item x="156"/>
        <item x="51"/>
        <item x="126"/>
        <item x="98"/>
        <item x="129"/>
        <item x="132"/>
        <item x="128"/>
        <item x="86"/>
        <item x="43"/>
        <item x="44"/>
        <item x="42"/>
        <item x="119"/>
        <item x="112"/>
        <item x="124"/>
        <item x="46"/>
        <item x="1"/>
        <item x="88"/>
        <item x="101"/>
        <item x="84"/>
        <item x="11"/>
        <item x="38"/>
        <item x="57"/>
        <item x="146"/>
        <item x="85"/>
        <item x="32"/>
        <item x="61"/>
        <item x="135"/>
        <item x="130"/>
        <item x="60"/>
        <item x="65"/>
        <item x="55"/>
        <item x="133"/>
        <item x="31"/>
        <item x="5"/>
        <item x="21"/>
        <item x="30"/>
        <item x="8"/>
        <item x="131"/>
        <item x="6"/>
        <item x="18"/>
        <item x="12"/>
        <item x="64"/>
        <item x="67"/>
        <item x="62"/>
        <item x="68"/>
        <item x="63"/>
        <item x="15"/>
        <item x="13"/>
        <item x="20"/>
        <item x="16"/>
        <item x="19"/>
        <item x="7"/>
        <item x="136"/>
        <item x="127"/>
        <item x="66"/>
        <item x="134"/>
        <item x="139"/>
        <item x="33"/>
        <item x="25"/>
        <item x="27"/>
        <item x="23"/>
        <item x="29"/>
        <item x="4"/>
        <item x="3"/>
        <item x="22"/>
        <item x="17"/>
        <item x="24"/>
        <item x="26"/>
        <item x="28"/>
        <item x="14"/>
        <item x="36"/>
        <item x="110"/>
        <item x="35"/>
        <item x="58"/>
        <item x="102"/>
        <item x="153"/>
        <item x="95"/>
        <item x="97"/>
        <item x="148"/>
        <item x="147"/>
        <item x="141"/>
        <item x="118"/>
        <item x="120"/>
        <item x="150"/>
        <item x="114"/>
        <item x="77"/>
        <item x="71"/>
        <item x="111"/>
        <item x="56"/>
        <item x="103"/>
        <item x="115"/>
        <item x="54"/>
        <item x="121"/>
        <item x="87"/>
        <item x="49"/>
        <item x="145"/>
        <item x="117"/>
        <item x="143"/>
        <item x="90"/>
        <item x="92"/>
        <item x="82"/>
        <item x="142"/>
        <item x="75"/>
        <item x="78"/>
        <item x="144"/>
        <item x="0"/>
        <item x="152"/>
        <item x="151"/>
        <item x="149"/>
        <item x="52"/>
        <item x="108"/>
        <item x="106"/>
        <item x="109"/>
        <item x="107"/>
        <item x="48"/>
        <item x="41"/>
        <item x="105"/>
        <item x="83"/>
        <item x="154"/>
        <item x="79"/>
        <item x="94"/>
        <item x="100"/>
        <item x="91"/>
        <item x="80"/>
        <item x="140"/>
        <item x="53"/>
        <item x="123"/>
        <item x="50"/>
        <item x="125"/>
        <item x="155"/>
        <item x="72"/>
        <item x="69"/>
        <item x="89"/>
        <item x="34"/>
        <item x="81"/>
        <item x="104"/>
        <item x="45"/>
        <item x="2"/>
        <item x="10"/>
        <item x="157"/>
        <item x="39"/>
        <item x="76"/>
        <item x="99"/>
        <item x="116"/>
        <item x="122"/>
        <item x="59"/>
        <item x="74"/>
        <item x="113"/>
        <item x="47"/>
        <item x="37"/>
        <item x="40"/>
        <item x="73"/>
        <item x="93"/>
        <item x="70"/>
        <item x="9"/>
        <item m="1" x="158"/>
        <item x="96"/>
        <item x="137"/>
        <item x="138"/>
        <item t="default"/>
      </items>
    </pivotField>
  </pivotFields>
  <rowFields count="3">
    <field x="5"/>
    <field x="7"/>
    <field x="8"/>
  </rowFields>
  <rowItems count="2">
    <i>
      <x v="9"/>
      <x v="123"/>
      <x v="19"/>
    </i>
    <i t="grand">
      <x/>
    </i>
  </rowItems>
  <colItems count="1">
    <i/>
  </colItems>
  <pageFields count="1">
    <pageField fld="6" hier="-1"/>
  </pageFields>
  <dataFields count="1">
    <dataField name="Count of Cod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E8AAF9-73A5-4F4B-88BB-293308CF0C48}" name="PivotTable1" cacheId="5"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E17" firstHeaderRow="1" firstDataRow="2" firstDataCol="1" rowPageCount="1" colPageCount="1"/>
  <pivotFields count="6">
    <pivotField compact="0" outline="0" showAll="0"/>
    <pivotField axis="axisCol" compact="0" outline="0" showAll="0">
      <items count="4">
        <item x="0"/>
        <item x="1"/>
        <item x="2"/>
        <item t="default"/>
      </items>
    </pivotField>
    <pivotField dataField="1" compact="0" outline="0" showAll="0"/>
    <pivotField compact="0" outline="0" showAll="0"/>
    <pivotField axis="axisRow" compact="0" outline="0" showAll="0" sortType="descending">
      <items count="24">
        <item x="4"/>
        <item x="18"/>
        <item x="1"/>
        <item x="17"/>
        <item x="5"/>
        <item x="7"/>
        <item x="12"/>
        <item x="16"/>
        <item x="13"/>
        <item x="19"/>
        <item x="10"/>
        <item x="22"/>
        <item x="11"/>
        <item x="2"/>
        <item x="21"/>
        <item x="20"/>
        <item x="0"/>
        <item x="3"/>
        <item x="6"/>
        <item x="14"/>
        <item x="15"/>
        <item x="8"/>
        <item x="9"/>
        <item t="default"/>
      </items>
      <autoSortScope>
        <pivotArea dataOnly="0" outline="0" fieldPosition="0">
          <references count="1">
            <reference field="4294967294" count="1" selected="0">
              <x v="0"/>
            </reference>
          </references>
        </pivotArea>
      </autoSortScope>
    </pivotField>
    <pivotField axis="axisPage" compact="0" outline="0" multipleItemSelectionAllowed="1" showAll="0">
      <items count="3">
        <item x="0"/>
        <item h="1" x="1"/>
        <item t="default"/>
      </items>
    </pivotField>
  </pivotFields>
  <rowFields count="1">
    <field x="4"/>
  </rowFields>
  <rowItems count="13">
    <i>
      <x v="16"/>
    </i>
    <i>
      <x v="13"/>
    </i>
    <i>
      <x v="3"/>
    </i>
    <i>
      <x v="14"/>
    </i>
    <i>
      <x/>
    </i>
    <i>
      <x v="1"/>
    </i>
    <i>
      <x v="17"/>
    </i>
    <i>
      <x v="11"/>
    </i>
    <i>
      <x v="2"/>
    </i>
    <i>
      <x v="15"/>
    </i>
    <i>
      <x v="22"/>
    </i>
    <i>
      <x v="9"/>
    </i>
    <i t="grand">
      <x/>
    </i>
  </rowItems>
  <colFields count="1">
    <field x="1"/>
  </colFields>
  <colItems count="4">
    <i>
      <x/>
    </i>
    <i>
      <x v="1"/>
    </i>
    <i>
      <x v="2"/>
    </i>
    <i t="grand">
      <x/>
    </i>
  </colItems>
  <pageFields count="1">
    <pageField fld="5" hier="-1"/>
  </pageFields>
  <dataFields count="1">
    <dataField name="Count of Code" fld="2" subtotal="count" baseField="0" baseItem="0"/>
  </dataFields>
  <formats count="30">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4" type="button" dataOnly="0" labelOnly="1" outline="0" axis="axisRow" fieldPosition="0"/>
    </format>
    <format dxfId="31">
      <pivotArea dataOnly="0" labelOnly="1" outline="0" fieldPosition="0">
        <references count="1">
          <reference field="4" count="0"/>
        </references>
      </pivotArea>
    </format>
    <format dxfId="30">
      <pivotArea dataOnly="0" labelOnly="1" grandRow="1" outline="0" fieldPosition="0"/>
    </format>
    <format dxfId="29">
      <pivotArea dataOnly="0" labelOnly="1" outline="0" fieldPosition="0">
        <references count="1">
          <reference field="1"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1" type="button" dataOnly="0" labelOnly="1" outline="0" axis="axisCol" fieldPosition="0"/>
    </format>
    <format dxfId="23">
      <pivotArea type="topRight" dataOnly="0" labelOnly="1" outline="0" fieldPosition="0"/>
    </format>
    <format dxfId="22">
      <pivotArea field="4" type="button" dataOnly="0" labelOnly="1" outline="0" axis="axisRow" fieldPosition="0"/>
    </format>
    <format dxfId="21">
      <pivotArea dataOnly="0" labelOnly="1" outline="0" fieldPosition="0">
        <references count="1">
          <reference field="4" count="0"/>
        </references>
      </pivotArea>
    </format>
    <format dxfId="20">
      <pivotArea dataOnly="0" labelOnly="1" grandRow="1" outline="0" fieldPosition="0"/>
    </format>
    <format dxfId="19">
      <pivotArea dataOnly="0" labelOnly="1" outline="0" fieldPosition="0">
        <references count="1">
          <reference field="1" count="0"/>
        </references>
      </pivotArea>
    </format>
    <format dxfId="18">
      <pivotArea dataOnly="0" labelOnly="1" grandCol="1" outline="0" fieldPosition="0"/>
    </format>
    <format dxfId="17">
      <pivotArea type="all" dataOnly="0" outline="0" fieldPosition="0"/>
    </format>
    <format dxfId="16">
      <pivotArea outline="0" collapsedLevelsAreSubtotals="1" fieldPosition="0"/>
    </format>
    <format dxfId="15">
      <pivotArea type="origin" dataOnly="0" labelOnly="1" outline="0" fieldPosition="0"/>
    </format>
    <format dxfId="14">
      <pivotArea field="1" type="button" dataOnly="0" labelOnly="1" outline="0" axis="axisCol" fieldPosition="0"/>
    </format>
    <format dxfId="13">
      <pivotArea type="topRight" dataOnly="0" labelOnly="1" outline="0" fieldPosition="0"/>
    </format>
    <format dxfId="12">
      <pivotArea field="4" type="button" dataOnly="0" labelOnly="1" outline="0" axis="axisRow" fieldPosition="0"/>
    </format>
    <format dxfId="11">
      <pivotArea dataOnly="0" labelOnly="1" outline="0" fieldPosition="0">
        <references count="1">
          <reference field="4" count="0"/>
        </references>
      </pivotArea>
    </format>
    <format dxfId="10">
      <pivotArea dataOnly="0" labelOnly="1" grandRow="1" outline="0" fieldPosition="0"/>
    </format>
    <format dxfId="9">
      <pivotArea dataOnly="0" labelOnly="1" outline="0" fieldPosition="0">
        <references count="1">
          <reference field="1" count="0"/>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AB7353-5CF0-4CBF-BBB7-53522F193306}" name="PivotTable1" cacheId="1"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A3:G39" firstHeaderRow="2" firstDataRow="2" firstDataCol="6"/>
  <pivotFields count="8">
    <pivotField axis="axisRow" compact="0" outline="0" showAll="0" defaultSubtotal="0">
      <items count="8">
        <item x="6"/>
        <item x="0"/>
        <item x="3"/>
        <item x="1"/>
        <item x="2"/>
        <item x="5"/>
        <item x="4"/>
        <item x="7"/>
      </items>
    </pivotField>
    <pivotField dataField="1" compact="0" outline="0" showAll="0"/>
    <pivotField axis="axisRow" compact="0" outline="0" showAll="0" defaultSubtotal="0">
      <items count="6">
        <item x="0"/>
        <item x="4"/>
        <item x="3"/>
        <item x="5"/>
        <item x="2"/>
        <item x="1"/>
      </items>
    </pivotField>
    <pivotField axis="axisRow" compact="0" outline="0" showAll="0" defaultSubtotal="0">
      <items count="12">
        <item x="9"/>
        <item x="2"/>
        <item x="0"/>
        <item x="11"/>
        <item x="7"/>
        <item x="8"/>
        <item x="10"/>
        <item x="1"/>
        <item x="6"/>
        <item x="3"/>
        <item x="4"/>
        <item x="5"/>
      </items>
    </pivotField>
    <pivotField axis="axisRow" compact="0" outline="0" showAll="0" defaultSubtotal="0">
      <items count="26">
        <item x="0"/>
        <item x="13"/>
        <item x="17"/>
        <item x="23"/>
        <item x="22"/>
        <item x="16"/>
        <item x="11"/>
        <item x="4"/>
        <item x="15"/>
        <item x="9"/>
        <item x="2"/>
        <item x="18"/>
        <item x="6"/>
        <item x="5"/>
        <item x="24"/>
        <item x="19"/>
        <item x="1"/>
        <item x="7"/>
        <item x="8"/>
        <item x="21"/>
        <item x="14"/>
        <item x="3"/>
        <item x="20"/>
        <item x="10"/>
        <item x="12"/>
        <item x="25"/>
      </items>
    </pivotField>
    <pivotField axis="axisRow" compact="0" outline="0" showAll="0" defaultSubtotal="0">
      <items count="8">
        <item x="6"/>
        <item x="7"/>
        <item x="0"/>
        <item x="1"/>
        <item x="3"/>
        <item x="5"/>
        <item x="2"/>
        <item x="4"/>
      </items>
    </pivotField>
    <pivotField axis="axisRow" compact="0" outline="0" showAll="0">
      <items count="9">
        <item x="3"/>
        <item x="1"/>
        <item x="5"/>
        <item x="6"/>
        <item x="0"/>
        <item x="4"/>
        <item x="2"/>
        <item x="7"/>
        <item t="default"/>
      </items>
    </pivotField>
    <pivotField compact="0" outline="0" showAll="0"/>
  </pivotFields>
  <rowFields count="6">
    <field x="0"/>
    <field x="2"/>
    <field x="3"/>
    <field x="4"/>
    <field x="5"/>
    <field x="6"/>
  </rowFields>
  <rowItems count="35">
    <i>
      <x/>
      <x/>
      <x v="5"/>
      <x v="14"/>
      <x v="1"/>
      <x v="3"/>
    </i>
    <i>
      <x v="1"/>
      <x/>
      <x v="2"/>
      <x/>
      <x v="2"/>
      <x v="4"/>
    </i>
    <i r="3">
      <x v="1"/>
      <x v="5"/>
      <x v="4"/>
    </i>
    <i r="2">
      <x v="5"/>
      <x v="8"/>
      <x v="5"/>
      <x v="1"/>
    </i>
    <i r="2">
      <x v="7"/>
      <x v="13"/>
      <x v="2"/>
      <x/>
    </i>
    <i r="5">
      <x v="1"/>
    </i>
    <i r="5">
      <x v="6"/>
    </i>
    <i r="3">
      <x v="15"/>
      <x v="2"/>
      <x v="1"/>
    </i>
    <i r="3">
      <x v="16"/>
      <x v="2"/>
      <x v="1"/>
    </i>
    <i r="3">
      <x v="20"/>
      <x v="2"/>
      <x v="2"/>
    </i>
    <i r="5">
      <x v="4"/>
    </i>
    <i r="3">
      <x v="21"/>
      <x v="2"/>
      <x v="6"/>
    </i>
    <i r="3">
      <x v="22"/>
      <x v="2"/>
      <x v="2"/>
    </i>
    <i>
      <x v="2"/>
      <x v="5"/>
      <x v="8"/>
      <x v="23"/>
      <x v="7"/>
      <x v="3"/>
    </i>
    <i r="3">
      <x v="24"/>
      <x v="7"/>
      <x v="3"/>
    </i>
    <i>
      <x v="3"/>
      <x/>
      <x v="1"/>
      <x v="4"/>
      <x v="2"/>
      <x v="1"/>
    </i>
    <i r="4">
      <x v="3"/>
      <x v="1"/>
    </i>
    <i r="3">
      <x v="7"/>
      <x v="2"/>
      <x v="6"/>
    </i>
    <i r="2">
      <x v="2"/>
      <x v="1"/>
      <x v="4"/>
      <x v="4"/>
    </i>
    <i r="4">
      <x v="5"/>
      <x v="4"/>
    </i>
    <i r="3">
      <x v="2"/>
      <x v="5"/>
      <x v="4"/>
    </i>
    <i r="3">
      <x v="5"/>
      <x v="5"/>
      <x v="6"/>
    </i>
    <i r="3">
      <x v="10"/>
      <x v="3"/>
      <x v="4"/>
    </i>
    <i r="2">
      <x v="5"/>
      <x v="11"/>
      <x v="3"/>
      <x v="6"/>
    </i>
    <i r="2">
      <x v="7"/>
      <x v="16"/>
      <x v="2"/>
      <x v="1"/>
    </i>
    <i r="3">
      <x v="17"/>
      <x v="2"/>
      <x v="4"/>
    </i>
    <i r="3">
      <x v="19"/>
      <x/>
      <x v="4"/>
    </i>
    <i r="2">
      <x v="9"/>
      <x v="12"/>
      <x v="2"/>
      <x v="5"/>
    </i>
    <i>
      <x v="4"/>
      <x/>
      <x v="10"/>
      <x v="18"/>
      <x v="6"/>
      <x/>
    </i>
    <i r="2">
      <x v="11"/>
      <x v="9"/>
      <x v="4"/>
      <x v="2"/>
    </i>
    <i>
      <x v="5"/>
      <x v="2"/>
      <x/>
      <x v="3"/>
      <x v="4"/>
      <x v="3"/>
    </i>
    <i>
      <x v="6"/>
      <x v="3"/>
      <x v="3"/>
      <x v="6"/>
      <x v="4"/>
      <x v="7"/>
    </i>
    <i r="1">
      <x v="4"/>
      <x v="4"/>
      <x v="6"/>
      <x v="4"/>
      <x v="3"/>
    </i>
    <i>
      <x v="7"/>
      <x v="1"/>
      <x v="6"/>
      <x v="25"/>
      <x v="4"/>
      <x v="3"/>
    </i>
    <i t="grand">
      <x/>
    </i>
  </rowItems>
  <colItems count="1">
    <i/>
  </colItems>
  <dataFields count="1">
    <dataField name="Sum of Q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B3CE-A926-4E26-AE76-31F7BD532809}">
  <dimension ref="A3:Q389"/>
  <sheetViews>
    <sheetView topLeftCell="A400" zoomScale="58" workbookViewId="0">
      <selection activeCell="A3" sqref="A3:Q389"/>
      <pivotSelection pane="bottomRight" showHeader="1" activeRow="2" previousRow="2" click="1" r:id="rId1">
        <pivotArea type="all" dataOnly="0" outline="0" fieldPosition="0"/>
      </pivotSelection>
    </sheetView>
  </sheetViews>
  <sheetFormatPr defaultRowHeight="14.4"/>
  <cols>
    <col min="1" max="1" width="14.33203125" bestFit="1" customWidth="1"/>
    <col min="3" max="3" width="8.5546875" bestFit="1" customWidth="1"/>
    <col min="4" max="4" width="14.44140625" bestFit="1" customWidth="1"/>
    <col min="5" max="5" width="42.5546875" bestFit="1" customWidth="1"/>
    <col min="6" max="6" width="43.77734375" bestFit="1" customWidth="1"/>
    <col min="7" max="7" width="42.88671875" bestFit="1" customWidth="1"/>
    <col min="8" max="8" width="12.77734375" bestFit="1" customWidth="1"/>
    <col min="9" max="9" width="13.109375" bestFit="1" customWidth="1"/>
    <col min="10" max="10" width="20.44140625" bestFit="1" customWidth="1"/>
    <col min="11" max="11" width="28.21875" bestFit="1" customWidth="1"/>
    <col min="12" max="12" width="18" bestFit="1" customWidth="1"/>
    <col min="13" max="14" width="17.21875" bestFit="1" customWidth="1"/>
    <col min="15" max="15" width="12.6640625" bestFit="1" customWidth="1"/>
    <col min="16" max="16" width="13.21875" bestFit="1" customWidth="1"/>
    <col min="17" max="17" width="19.77734375" bestFit="1" customWidth="1"/>
  </cols>
  <sheetData>
    <row r="3" spans="1:17">
      <c r="P3" s="17" t="s">
        <v>2797</v>
      </c>
    </row>
    <row r="4" spans="1:17">
      <c r="A4" s="17" t="s">
        <v>28</v>
      </c>
      <c r="B4" s="17" t="s">
        <v>3</v>
      </c>
      <c r="C4" s="17" t="s">
        <v>4</v>
      </c>
      <c r="D4" s="17" t="s">
        <v>2789</v>
      </c>
      <c r="E4" s="17" t="s">
        <v>2503</v>
      </c>
      <c r="F4" s="17" t="s">
        <v>5</v>
      </c>
      <c r="G4" s="17" t="s">
        <v>6</v>
      </c>
      <c r="H4" s="17" t="s">
        <v>2371</v>
      </c>
      <c r="I4" s="17" t="s">
        <v>7</v>
      </c>
      <c r="J4" s="17" t="s">
        <v>2744</v>
      </c>
      <c r="K4" s="17" t="s">
        <v>8</v>
      </c>
      <c r="L4" s="17" t="s">
        <v>14</v>
      </c>
      <c r="M4" s="17" t="s">
        <v>16</v>
      </c>
      <c r="N4" s="17" t="s">
        <v>15</v>
      </c>
      <c r="O4" s="17" t="s">
        <v>17</v>
      </c>
      <c r="P4" t="s">
        <v>2748</v>
      </c>
      <c r="Q4" t="s">
        <v>2935</v>
      </c>
    </row>
    <row r="5" spans="1:17">
      <c r="A5" t="s">
        <v>20</v>
      </c>
      <c r="B5" t="s">
        <v>26</v>
      </c>
      <c r="C5" t="s">
        <v>556</v>
      </c>
      <c r="D5">
        <v>1200035</v>
      </c>
      <c r="E5" t="s">
        <v>2593</v>
      </c>
      <c r="F5" t="s">
        <v>637</v>
      </c>
      <c r="G5" t="s">
        <v>638</v>
      </c>
      <c r="H5" t="s">
        <v>1359</v>
      </c>
      <c r="I5" t="s">
        <v>1378</v>
      </c>
      <c r="J5" t="s">
        <v>551</v>
      </c>
      <c r="K5" t="s">
        <v>1380</v>
      </c>
      <c r="L5">
        <v>245</v>
      </c>
      <c r="M5">
        <v>248</v>
      </c>
      <c r="N5" t="s">
        <v>2494</v>
      </c>
      <c r="O5" t="s">
        <v>2494</v>
      </c>
      <c r="P5">
        <v>1</v>
      </c>
      <c r="Q5">
        <v>0</v>
      </c>
    </row>
    <row r="6" spans="1:17">
      <c r="L6">
        <v>285</v>
      </c>
      <c r="M6">
        <v>288</v>
      </c>
      <c r="N6" t="s">
        <v>2494</v>
      </c>
      <c r="O6" t="s">
        <v>2494</v>
      </c>
      <c r="P6">
        <v>1</v>
      </c>
      <c r="Q6">
        <v>0</v>
      </c>
    </row>
    <row r="7" spans="1:17">
      <c r="H7" t="s">
        <v>1358</v>
      </c>
      <c r="I7" t="s">
        <v>1378</v>
      </c>
      <c r="J7" t="s">
        <v>551</v>
      </c>
      <c r="K7" t="s">
        <v>1380</v>
      </c>
      <c r="L7">
        <v>290</v>
      </c>
      <c r="M7">
        <v>293</v>
      </c>
      <c r="N7" t="s">
        <v>2494</v>
      </c>
      <c r="O7" t="s">
        <v>2494</v>
      </c>
      <c r="P7">
        <v>1</v>
      </c>
      <c r="Q7">
        <v>0</v>
      </c>
    </row>
    <row r="8" spans="1:17">
      <c r="H8" t="s">
        <v>1360</v>
      </c>
      <c r="I8" t="s">
        <v>1377</v>
      </c>
      <c r="J8" t="s">
        <v>551</v>
      </c>
      <c r="K8" t="s">
        <v>1380</v>
      </c>
      <c r="L8">
        <v>220</v>
      </c>
      <c r="M8">
        <v>223</v>
      </c>
      <c r="N8" t="s">
        <v>2494</v>
      </c>
      <c r="O8" t="s">
        <v>2494</v>
      </c>
      <c r="P8">
        <v>4</v>
      </c>
      <c r="Q8">
        <v>0</v>
      </c>
    </row>
    <row r="9" spans="1:17">
      <c r="G9" t="s">
        <v>2509</v>
      </c>
      <c r="H9" t="s">
        <v>1358</v>
      </c>
      <c r="I9" t="s">
        <v>1378</v>
      </c>
      <c r="J9" t="s">
        <v>551</v>
      </c>
      <c r="K9" t="s">
        <v>1380</v>
      </c>
      <c r="L9">
        <v>240</v>
      </c>
      <c r="M9">
        <v>243</v>
      </c>
      <c r="N9" t="s">
        <v>2494</v>
      </c>
      <c r="O9" t="s">
        <v>2494</v>
      </c>
      <c r="P9">
        <v>1</v>
      </c>
      <c r="Q9">
        <v>0</v>
      </c>
    </row>
    <row r="10" spans="1:17">
      <c r="G10" t="s">
        <v>771</v>
      </c>
      <c r="H10" t="s">
        <v>1372</v>
      </c>
      <c r="I10" t="s">
        <v>732</v>
      </c>
      <c r="J10" t="s">
        <v>550</v>
      </c>
      <c r="K10" t="s">
        <v>1380</v>
      </c>
      <c r="L10">
        <v>245</v>
      </c>
      <c r="M10">
        <v>248</v>
      </c>
      <c r="N10" t="s">
        <v>2494</v>
      </c>
      <c r="O10" t="s">
        <v>2494</v>
      </c>
      <c r="P10">
        <v>1</v>
      </c>
      <c r="Q10">
        <v>0</v>
      </c>
    </row>
    <row r="11" spans="1:17">
      <c r="G11" t="s">
        <v>2017</v>
      </c>
      <c r="H11" t="s">
        <v>1357</v>
      </c>
      <c r="I11" t="s">
        <v>1232</v>
      </c>
      <c r="J11" t="s">
        <v>551</v>
      </c>
      <c r="K11" t="s">
        <v>1380</v>
      </c>
      <c r="L11">
        <v>220</v>
      </c>
      <c r="M11">
        <v>223</v>
      </c>
      <c r="N11" t="s">
        <v>2494</v>
      </c>
      <c r="O11" t="s">
        <v>2494</v>
      </c>
      <c r="P11">
        <v>2</v>
      </c>
      <c r="Q11">
        <v>0</v>
      </c>
    </row>
    <row r="12" spans="1:17">
      <c r="D12">
        <v>1200094</v>
      </c>
      <c r="E12" t="s">
        <v>2588</v>
      </c>
      <c r="F12" t="s">
        <v>637</v>
      </c>
      <c r="G12" t="s">
        <v>2546</v>
      </c>
      <c r="H12" t="s">
        <v>2029</v>
      </c>
      <c r="I12" t="s">
        <v>1232</v>
      </c>
      <c r="J12" t="s">
        <v>550</v>
      </c>
      <c r="K12" t="s">
        <v>1380</v>
      </c>
      <c r="L12">
        <v>169</v>
      </c>
      <c r="M12">
        <v>172</v>
      </c>
      <c r="N12" t="s">
        <v>2494</v>
      </c>
      <c r="O12" t="s">
        <v>2494</v>
      </c>
      <c r="P12">
        <v>1</v>
      </c>
      <c r="Q12">
        <v>0</v>
      </c>
    </row>
    <row r="13" spans="1:17">
      <c r="G13" t="s">
        <v>2016</v>
      </c>
      <c r="H13" t="s">
        <v>2023</v>
      </c>
      <c r="I13" t="s">
        <v>643</v>
      </c>
      <c r="J13" t="s">
        <v>1233</v>
      </c>
      <c r="K13" t="s">
        <v>2504</v>
      </c>
      <c r="L13">
        <v>206</v>
      </c>
      <c r="M13">
        <v>209</v>
      </c>
      <c r="N13" t="s">
        <v>2494</v>
      </c>
      <c r="O13" t="s">
        <v>2494</v>
      </c>
      <c r="P13">
        <v>2</v>
      </c>
      <c r="Q13">
        <v>0</v>
      </c>
    </row>
    <row r="14" spans="1:17">
      <c r="K14" t="s">
        <v>1380</v>
      </c>
      <c r="L14">
        <v>203</v>
      </c>
      <c r="M14">
        <v>206</v>
      </c>
      <c r="N14" t="s">
        <v>2494</v>
      </c>
      <c r="O14" t="s">
        <v>2494</v>
      </c>
      <c r="P14">
        <v>60</v>
      </c>
      <c r="Q14">
        <v>0</v>
      </c>
    </row>
    <row r="15" spans="1:17">
      <c r="J15" t="s">
        <v>550</v>
      </c>
      <c r="K15" t="s">
        <v>1380</v>
      </c>
      <c r="L15">
        <v>143</v>
      </c>
      <c r="M15">
        <v>146</v>
      </c>
      <c r="N15" t="s">
        <v>2494</v>
      </c>
      <c r="O15" t="s">
        <v>2494</v>
      </c>
      <c r="P15">
        <v>1</v>
      </c>
      <c r="Q15">
        <v>0</v>
      </c>
    </row>
    <row r="16" spans="1:17">
      <c r="J16" t="s">
        <v>2750</v>
      </c>
      <c r="K16" t="s">
        <v>1380</v>
      </c>
      <c r="L16">
        <v>161</v>
      </c>
      <c r="M16">
        <v>164</v>
      </c>
      <c r="N16" t="s">
        <v>2494</v>
      </c>
      <c r="O16" t="s">
        <v>2494</v>
      </c>
      <c r="P16">
        <v>23</v>
      </c>
      <c r="Q16">
        <v>0</v>
      </c>
    </row>
    <row r="17" spans="7:17">
      <c r="G17" t="s">
        <v>2019</v>
      </c>
      <c r="H17" t="s">
        <v>2028</v>
      </c>
      <c r="I17" t="s">
        <v>1232</v>
      </c>
      <c r="J17" t="s">
        <v>551</v>
      </c>
      <c r="K17" t="s">
        <v>1380</v>
      </c>
      <c r="L17">
        <v>189</v>
      </c>
      <c r="M17">
        <v>192</v>
      </c>
      <c r="N17" t="s">
        <v>2494</v>
      </c>
      <c r="O17" t="s">
        <v>2494</v>
      </c>
      <c r="P17">
        <v>2</v>
      </c>
      <c r="Q17">
        <v>0</v>
      </c>
    </row>
    <row r="18" spans="7:17">
      <c r="G18" t="s">
        <v>2701</v>
      </c>
      <c r="H18" t="s">
        <v>2389</v>
      </c>
      <c r="I18" t="s">
        <v>1232</v>
      </c>
      <c r="J18" t="s">
        <v>551</v>
      </c>
      <c r="K18" t="s">
        <v>1380</v>
      </c>
      <c r="L18">
        <v>200</v>
      </c>
      <c r="M18">
        <v>203</v>
      </c>
      <c r="N18" t="s">
        <v>2494</v>
      </c>
      <c r="O18" t="s">
        <v>2494</v>
      </c>
      <c r="P18">
        <v>1</v>
      </c>
      <c r="Q18">
        <v>0</v>
      </c>
    </row>
    <row r="19" spans="7:17">
      <c r="G19" t="s">
        <v>2700</v>
      </c>
      <c r="H19" t="s">
        <v>2391</v>
      </c>
      <c r="I19" t="s">
        <v>1232</v>
      </c>
      <c r="J19" t="s">
        <v>551</v>
      </c>
      <c r="K19" t="s">
        <v>1380</v>
      </c>
      <c r="L19">
        <v>179</v>
      </c>
      <c r="M19">
        <v>182</v>
      </c>
      <c r="N19" t="s">
        <v>2494</v>
      </c>
      <c r="O19" t="s">
        <v>2494</v>
      </c>
      <c r="P19">
        <v>1</v>
      </c>
      <c r="Q19">
        <v>0</v>
      </c>
    </row>
    <row r="20" spans="7:17">
      <c r="G20" t="s">
        <v>2703</v>
      </c>
      <c r="H20" t="s">
        <v>2391</v>
      </c>
      <c r="I20" t="s">
        <v>1232</v>
      </c>
      <c r="J20" t="s">
        <v>551</v>
      </c>
      <c r="K20" t="s">
        <v>1380</v>
      </c>
      <c r="L20">
        <v>193</v>
      </c>
      <c r="M20">
        <v>196</v>
      </c>
      <c r="N20" t="s">
        <v>2494</v>
      </c>
      <c r="O20" t="s">
        <v>2494</v>
      </c>
      <c r="P20">
        <v>2</v>
      </c>
      <c r="Q20">
        <v>0</v>
      </c>
    </row>
    <row r="21" spans="7:17">
      <c r="G21" t="s">
        <v>2699</v>
      </c>
      <c r="H21" t="s">
        <v>2392</v>
      </c>
      <c r="I21" t="s">
        <v>1232</v>
      </c>
      <c r="J21" t="s">
        <v>551</v>
      </c>
      <c r="K21" t="s">
        <v>1380</v>
      </c>
      <c r="L21">
        <v>244</v>
      </c>
      <c r="M21">
        <v>247</v>
      </c>
      <c r="N21" t="s">
        <v>2494</v>
      </c>
      <c r="O21" t="s">
        <v>2494</v>
      </c>
      <c r="P21">
        <v>1</v>
      </c>
      <c r="Q21">
        <v>0</v>
      </c>
    </row>
    <row r="22" spans="7:17">
      <c r="G22" t="s">
        <v>2702</v>
      </c>
      <c r="H22" t="s">
        <v>2390</v>
      </c>
      <c r="I22" t="s">
        <v>2552</v>
      </c>
      <c r="J22" t="s">
        <v>551</v>
      </c>
      <c r="K22" t="s">
        <v>1380</v>
      </c>
      <c r="L22">
        <v>190</v>
      </c>
      <c r="M22">
        <v>193</v>
      </c>
      <c r="N22" t="s">
        <v>2494</v>
      </c>
      <c r="O22" t="s">
        <v>2494</v>
      </c>
      <c r="P22">
        <v>2</v>
      </c>
      <c r="Q22">
        <v>0</v>
      </c>
    </row>
    <row r="23" spans="7:17">
      <c r="G23" t="s">
        <v>2712</v>
      </c>
      <c r="H23" t="s">
        <v>1328</v>
      </c>
      <c r="I23" t="s">
        <v>1328</v>
      </c>
      <c r="J23" t="s">
        <v>551</v>
      </c>
      <c r="K23" t="s">
        <v>1380</v>
      </c>
      <c r="L23">
        <v>240</v>
      </c>
      <c r="M23">
        <v>243</v>
      </c>
      <c r="N23" t="s">
        <v>2494</v>
      </c>
      <c r="O23" t="s">
        <v>2494</v>
      </c>
      <c r="P23">
        <v>5</v>
      </c>
      <c r="Q23">
        <v>0</v>
      </c>
    </row>
    <row r="24" spans="7:17">
      <c r="G24" t="s">
        <v>2017</v>
      </c>
      <c r="H24" t="s">
        <v>2378</v>
      </c>
      <c r="I24" t="s">
        <v>643</v>
      </c>
      <c r="J24" t="s">
        <v>1233</v>
      </c>
      <c r="K24" t="s">
        <v>1380</v>
      </c>
      <c r="L24">
        <v>205</v>
      </c>
      <c r="M24">
        <v>208</v>
      </c>
      <c r="N24" t="s">
        <v>2494</v>
      </c>
      <c r="O24" t="s">
        <v>2494</v>
      </c>
      <c r="P24">
        <v>3</v>
      </c>
      <c r="Q24">
        <v>0</v>
      </c>
    </row>
    <row r="25" spans="7:17">
      <c r="H25" t="s">
        <v>2021</v>
      </c>
      <c r="I25" t="s">
        <v>1374</v>
      </c>
      <c r="J25" t="s">
        <v>1233</v>
      </c>
      <c r="K25" t="s">
        <v>2504</v>
      </c>
      <c r="L25">
        <v>209.32</v>
      </c>
      <c r="M25">
        <v>212.32</v>
      </c>
      <c r="N25" t="s">
        <v>2494</v>
      </c>
      <c r="O25" t="s">
        <v>2494</v>
      </c>
      <c r="P25">
        <v>3</v>
      </c>
      <c r="Q25">
        <v>0</v>
      </c>
    </row>
    <row r="26" spans="7:17">
      <c r="K26" t="s">
        <v>1380</v>
      </c>
      <c r="L26">
        <v>206.32</v>
      </c>
      <c r="M26">
        <v>209.32</v>
      </c>
      <c r="N26" t="s">
        <v>2494</v>
      </c>
      <c r="O26" t="s">
        <v>2494</v>
      </c>
      <c r="P26">
        <v>5</v>
      </c>
      <c r="Q26">
        <v>0</v>
      </c>
    </row>
    <row r="27" spans="7:17">
      <c r="J27" t="s">
        <v>2750</v>
      </c>
      <c r="K27" t="s">
        <v>1380</v>
      </c>
      <c r="L27">
        <v>164.32</v>
      </c>
      <c r="M27">
        <v>167.32</v>
      </c>
      <c r="N27" t="s">
        <v>2494</v>
      </c>
      <c r="O27" t="s">
        <v>2494</v>
      </c>
      <c r="P27">
        <v>6</v>
      </c>
      <c r="Q27">
        <v>0</v>
      </c>
    </row>
    <row r="28" spans="7:17">
      <c r="G28" t="s">
        <v>2717</v>
      </c>
      <c r="H28" t="s">
        <v>31</v>
      </c>
      <c r="I28" t="s">
        <v>1232</v>
      </c>
      <c r="J28" t="s">
        <v>551</v>
      </c>
      <c r="K28" t="s">
        <v>2032</v>
      </c>
      <c r="L28">
        <v>261</v>
      </c>
      <c r="M28">
        <v>264</v>
      </c>
      <c r="N28" t="s">
        <v>2494</v>
      </c>
      <c r="O28" t="s">
        <v>2494</v>
      </c>
      <c r="P28">
        <v>2</v>
      </c>
      <c r="Q28">
        <v>0</v>
      </c>
    </row>
    <row r="29" spans="7:17">
      <c r="G29" t="s">
        <v>2015</v>
      </c>
      <c r="H29" t="s">
        <v>2025</v>
      </c>
      <c r="I29" t="s">
        <v>1232</v>
      </c>
      <c r="J29" t="s">
        <v>2750</v>
      </c>
      <c r="K29" t="s">
        <v>2032</v>
      </c>
      <c r="L29">
        <v>216.86</v>
      </c>
      <c r="M29">
        <v>219.86</v>
      </c>
      <c r="N29" t="s">
        <v>2494</v>
      </c>
      <c r="O29" t="s">
        <v>2494</v>
      </c>
      <c r="P29">
        <v>7</v>
      </c>
      <c r="Q29">
        <v>0</v>
      </c>
    </row>
    <row r="30" spans="7:17">
      <c r="H30" t="s">
        <v>33</v>
      </c>
      <c r="I30" t="s">
        <v>1232</v>
      </c>
      <c r="J30" t="s">
        <v>551</v>
      </c>
      <c r="K30" t="s">
        <v>2032</v>
      </c>
      <c r="L30">
        <v>212.22</v>
      </c>
      <c r="M30">
        <v>215.22</v>
      </c>
      <c r="N30" t="s">
        <v>2494</v>
      </c>
      <c r="O30" t="s">
        <v>2494</v>
      </c>
      <c r="P30">
        <v>2</v>
      </c>
      <c r="Q30">
        <v>0</v>
      </c>
    </row>
    <row r="31" spans="7:17">
      <c r="H31" t="s">
        <v>2921</v>
      </c>
      <c r="I31" t="s">
        <v>2030</v>
      </c>
      <c r="J31" t="s">
        <v>2561</v>
      </c>
      <c r="K31" t="s">
        <v>1380</v>
      </c>
      <c r="L31">
        <v>177.27559199999999</v>
      </c>
      <c r="M31">
        <v>180.27559199999999</v>
      </c>
      <c r="N31" t="s">
        <v>2494</v>
      </c>
      <c r="O31" t="s">
        <v>2494</v>
      </c>
      <c r="P31">
        <v>7</v>
      </c>
      <c r="Q31">
        <v>10470</v>
      </c>
    </row>
    <row r="32" spans="7:17">
      <c r="J32" t="s">
        <v>550</v>
      </c>
      <c r="K32" t="s">
        <v>1380</v>
      </c>
      <c r="L32">
        <v>171.10519199999999</v>
      </c>
      <c r="M32">
        <v>174.10519199999999</v>
      </c>
      <c r="N32" t="s">
        <v>2494</v>
      </c>
      <c r="O32" t="s">
        <v>2494</v>
      </c>
      <c r="P32">
        <v>5</v>
      </c>
      <c r="Q32">
        <v>9000</v>
      </c>
    </row>
    <row r="33" spans="6:17">
      <c r="G33" t="s">
        <v>2018</v>
      </c>
      <c r="H33" t="s">
        <v>1367</v>
      </c>
      <c r="I33" t="s">
        <v>1232</v>
      </c>
      <c r="J33" t="s">
        <v>1233</v>
      </c>
      <c r="K33" t="s">
        <v>1380</v>
      </c>
      <c r="L33">
        <v>242</v>
      </c>
      <c r="M33">
        <v>245</v>
      </c>
      <c r="N33" t="s">
        <v>2494</v>
      </c>
      <c r="O33" t="s">
        <v>2494</v>
      </c>
      <c r="P33">
        <v>3</v>
      </c>
      <c r="Q33">
        <v>0</v>
      </c>
    </row>
    <row r="34" spans="6:17">
      <c r="J34" t="s">
        <v>2750</v>
      </c>
      <c r="K34" t="s">
        <v>1380</v>
      </c>
      <c r="L34">
        <v>200</v>
      </c>
      <c r="M34">
        <v>203</v>
      </c>
      <c r="N34" t="s">
        <v>2494</v>
      </c>
      <c r="O34" t="s">
        <v>2494</v>
      </c>
      <c r="P34">
        <v>2</v>
      </c>
      <c r="Q34">
        <v>0</v>
      </c>
    </row>
    <row r="35" spans="6:17">
      <c r="G35" t="s">
        <v>2014</v>
      </c>
      <c r="H35" t="s">
        <v>2020</v>
      </c>
      <c r="I35" t="s">
        <v>1232</v>
      </c>
      <c r="J35" t="s">
        <v>551</v>
      </c>
      <c r="K35" t="s">
        <v>935</v>
      </c>
      <c r="L35">
        <v>212.68</v>
      </c>
      <c r="M35">
        <v>215.68</v>
      </c>
      <c r="N35" t="s">
        <v>2494</v>
      </c>
      <c r="O35" t="s">
        <v>2494</v>
      </c>
      <c r="P35">
        <v>3</v>
      </c>
      <c r="Q35">
        <v>0</v>
      </c>
    </row>
    <row r="36" spans="6:17">
      <c r="H36" t="s">
        <v>1365</v>
      </c>
      <c r="I36" t="s">
        <v>1374</v>
      </c>
      <c r="J36" t="s">
        <v>1233</v>
      </c>
      <c r="K36" t="s">
        <v>935</v>
      </c>
      <c r="L36">
        <v>233.16</v>
      </c>
      <c r="M36">
        <v>236.16</v>
      </c>
      <c r="N36" t="s">
        <v>2494</v>
      </c>
      <c r="O36" t="s">
        <v>2494</v>
      </c>
      <c r="P36">
        <v>3</v>
      </c>
      <c r="Q36">
        <v>0</v>
      </c>
    </row>
    <row r="37" spans="6:17">
      <c r="J37" t="s">
        <v>2750</v>
      </c>
      <c r="K37" t="s">
        <v>935</v>
      </c>
      <c r="L37">
        <v>191.16</v>
      </c>
      <c r="M37">
        <v>194.16</v>
      </c>
      <c r="N37" t="s">
        <v>2494</v>
      </c>
      <c r="O37" t="s">
        <v>2494</v>
      </c>
      <c r="P37">
        <v>15</v>
      </c>
      <c r="Q37">
        <v>0</v>
      </c>
    </row>
    <row r="38" spans="6:17">
      <c r="H38" t="s">
        <v>2024</v>
      </c>
      <c r="I38" t="s">
        <v>2030</v>
      </c>
      <c r="J38" t="s">
        <v>1233</v>
      </c>
      <c r="K38" t="s">
        <v>2504</v>
      </c>
      <c r="L38">
        <v>221</v>
      </c>
      <c r="M38">
        <v>224</v>
      </c>
      <c r="N38" t="s">
        <v>2494</v>
      </c>
      <c r="O38" t="s">
        <v>2494</v>
      </c>
      <c r="P38">
        <v>1</v>
      </c>
      <c r="Q38">
        <v>0</v>
      </c>
    </row>
    <row r="39" spans="6:17">
      <c r="K39" t="s">
        <v>935</v>
      </c>
      <c r="L39">
        <v>221</v>
      </c>
      <c r="M39">
        <v>224</v>
      </c>
      <c r="N39" t="s">
        <v>2494</v>
      </c>
      <c r="O39" t="s">
        <v>2494</v>
      </c>
      <c r="P39">
        <v>8</v>
      </c>
      <c r="Q39">
        <v>0</v>
      </c>
    </row>
    <row r="40" spans="6:17">
      <c r="K40" t="s">
        <v>1380</v>
      </c>
      <c r="L40">
        <v>218</v>
      </c>
      <c r="M40">
        <v>221</v>
      </c>
      <c r="N40" t="s">
        <v>2494</v>
      </c>
      <c r="O40" t="s">
        <v>2494</v>
      </c>
      <c r="P40">
        <v>7</v>
      </c>
      <c r="Q40">
        <v>0</v>
      </c>
    </row>
    <row r="41" spans="6:17">
      <c r="J41" t="s">
        <v>550</v>
      </c>
      <c r="K41" t="s">
        <v>557</v>
      </c>
      <c r="L41">
        <v>170</v>
      </c>
      <c r="M41">
        <v>173</v>
      </c>
      <c r="N41" t="s">
        <v>2494</v>
      </c>
      <c r="O41" t="s">
        <v>2494</v>
      </c>
      <c r="P41">
        <v>2</v>
      </c>
      <c r="Q41">
        <v>0</v>
      </c>
    </row>
    <row r="42" spans="6:17">
      <c r="J42" t="s">
        <v>2750</v>
      </c>
      <c r="K42" t="s">
        <v>935</v>
      </c>
      <c r="L42">
        <v>179</v>
      </c>
      <c r="M42">
        <v>182</v>
      </c>
      <c r="N42" t="s">
        <v>2494</v>
      </c>
      <c r="O42" t="s">
        <v>2494</v>
      </c>
      <c r="P42">
        <v>7</v>
      </c>
      <c r="Q42">
        <v>0</v>
      </c>
    </row>
    <row r="43" spans="6:17">
      <c r="L43">
        <v>180.9984</v>
      </c>
      <c r="M43">
        <v>183.9984</v>
      </c>
      <c r="N43" t="s">
        <v>2494</v>
      </c>
      <c r="O43" t="s">
        <v>2494</v>
      </c>
      <c r="P43">
        <v>2</v>
      </c>
      <c r="Q43">
        <v>2666</v>
      </c>
    </row>
    <row r="44" spans="6:17">
      <c r="K44" t="s">
        <v>557</v>
      </c>
      <c r="L44">
        <v>188</v>
      </c>
      <c r="M44">
        <v>191</v>
      </c>
      <c r="N44" t="s">
        <v>2494</v>
      </c>
      <c r="O44" t="s">
        <v>2494</v>
      </c>
      <c r="P44">
        <v>4</v>
      </c>
      <c r="Q44">
        <v>0</v>
      </c>
    </row>
    <row r="45" spans="6:17">
      <c r="K45" t="s">
        <v>1380</v>
      </c>
      <c r="L45">
        <v>176</v>
      </c>
      <c r="M45">
        <v>179</v>
      </c>
      <c r="N45" t="s">
        <v>2494</v>
      </c>
      <c r="O45" t="s">
        <v>2494</v>
      </c>
      <c r="P45">
        <v>16</v>
      </c>
      <c r="Q45">
        <v>0</v>
      </c>
    </row>
    <row r="46" spans="6:17">
      <c r="F46" t="s">
        <v>2558</v>
      </c>
      <c r="G46" t="s">
        <v>2715</v>
      </c>
      <c r="H46" t="s">
        <v>2560</v>
      </c>
      <c r="I46" t="s">
        <v>1232</v>
      </c>
      <c r="J46" t="s">
        <v>551</v>
      </c>
      <c r="K46" t="s">
        <v>2033</v>
      </c>
      <c r="L46">
        <v>258</v>
      </c>
      <c r="M46">
        <v>261</v>
      </c>
      <c r="N46" t="s">
        <v>2494</v>
      </c>
      <c r="O46" t="s">
        <v>2494</v>
      </c>
      <c r="P46">
        <v>1</v>
      </c>
      <c r="Q46">
        <v>0</v>
      </c>
    </row>
    <row r="47" spans="6:17">
      <c r="F47" t="s">
        <v>2491</v>
      </c>
      <c r="G47" t="s">
        <v>2730</v>
      </c>
      <c r="H47" t="s">
        <v>1328</v>
      </c>
      <c r="I47" t="s">
        <v>1328</v>
      </c>
      <c r="J47" t="s">
        <v>551</v>
      </c>
      <c r="K47" t="s">
        <v>1380</v>
      </c>
      <c r="L47">
        <v>225</v>
      </c>
      <c r="M47">
        <v>228</v>
      </c>
      <c r="N47" t="s">
        <v>2494</v>
      </c>
      <c r="O47" t="s">
        <v>2494</v>
      </c>
      <c r="P47">
        <v>5</v>
      </c>
      <c r="Q47">
        <v>0</v>
      </c>
    </row>
    <row r="48" spans="6:17">
      <c r="F48" t="s">
        <v>2489</v>
      </c>
      <c r="G48" t="s">
        <v>2731</v>
      </c>
      <c r="H48" t="s">
        <v>1328</v>
      </c>
      <c r="I48" t="s">
        <v>1328</v>
      </c>
      <c r="J48" t="s">
        <v>550</v>
      </c>
      <c r="K48" t="s">
        <v>1380</v>
      </c>
      <c r="L48">
        <v>240</v>
      </c>
      <c r="M48">
        <v>243</v>
      </c>
      <c r="N48" t="s">
        <v>2494</v>
      </c>
      <c r="O48" t="s">
        <v>2494</v>
      </c>
      <c r="P48">
        <v>3</v>
      </c>
      <c r="Q48">
        <v>0</v>
      </c>
    </row>
    <row r="49" spans="4:17">
      <c r="F49" t="s">
        <v>1342</v>
      </c>
      <c r="G49" t="s">
        <v>2730</v>
      </c>
      <c r="H49" t="s">
        <v>1328</v>
      </c>
      <c r="I49" t="s">
        <v>1328</v>
      </c>
      <c r="J49" t="s">
        <v>551</v>
      </c>
      <c r="K49" t="s">
        <v>1380</v>
      </c>
      <c r="L49">
        <v>225</v>
      </c>
      <c r="M49">
        <v>228</v>
      </c>
      <c r="N49" t="s">
        <v>2494</v>
      </c>
      <c r="O49" t="s">
        <v>2494</v>
      </c>
      <c r="P49">
        <v>2</v>
      </c>
      <c r="Q49">
        <v>0</v>
      </c>
    </row>
    <row r="50" spans="4:17">
      <c r="L50">
        <v>240</v>
      </c>
      <c r="M50">
        <v>243</v>
      </c>
      <c r="N50" t="s">
        <v>2494</v>
      </c>
      <c r="O50" t="s">
        <v>2494</v>
      </c>
      <c r="P50">
        <v>1</v>
      </c>
      <c r="Q50">
        <v>0</v>
      </c>
    </row>
    <row r="51" spans="4:17">
      <c r="F51" t="s">
        <v>2486</v>
      </c>
      <c r="G51" t="s">
        <v>2730</v>
      </c>
      <c r="H51" t="s">
        <v>1328</v>
      </c>
      <c r="I51" t="s">
        <v>1328</v>
      </c>
      <c r="J51" t="s">
        <v>551</v>
      </c>
      <c r="K51" t="s">
        <v>1380</v>
      </c>
      <c r="L51">
        <v>240</v>
      </c>
      <c r="M51">
        <v>243</v>
      </c>
      <c r="N51" t="s">
        <v>2494</v>
      </c>
      <c r="O51" t="s">
        <v>2494</v>
      </c>
      <c r="P51">
        <v>3</v>
      </c>
      <c r="Q51">
        <v>0</v>
      </c>
    </row>
    <row r="52" spans="4:17">
      <c r="F52" t="s">
        <v>2490</v>
      </c>
      <c r="G52" t="s">
        <v>2730</v>
      </c>
      <c r="H52" t="s">
        <v>1328</v>
      </c>
      <c r="I52" t="s">
        <v>1328</v>
      </c>
      <c r="J52" t="s">
        <v>2750</v>
      </c>
      <c r="K52" t="s">
        <v>1380</v>
      </c>
      <c r="L52">
        <v>270</v>
      </c>
      <c r="M52">
        <v>273</v>
      </c>
      <c r="N52" t="s">
        <v>2494</v>
      </c>
      <c r="O52" t="s">
        <v>2494</v>
      </c>
      <c r="P52">
        <v>4</v>
      </c>
      <c r="Q52">
        <v>0</v>
      </c>
    </row>
    <row r="53" spans="4:17">
      <c r="F53" t="s">
        <v>2557</v>
      </c>
      <c r="G53" t="s">
        <v>2723</v>
      </c>
      <c r="H53" t="s">
        <v>2559</v>
      </c>
      <c r="I53" t="s">
        <v>1232</v>
      </c>
      <c r="J53" t="s">
        <v>551</v>
      </c>
      <c r="K53" t="s">
        <v>2033</v>
      </c>
      <c r="L53">
        <v>228</v>
      </c>
      <c r="M53">
        <v>231</v>
      </c>
      <c r="N53" t="s">
        <v>2494</v>
      </c>
      <c r="O53" t="s">
        <v>2494</v>
      </c>
      <c r="P53">
        <v>1</v>
      </c>
      <c r="Q53">
        <v>0</v>
      </c>
    </row>
    <row r="54" spans="4:17">
      <c r="F54" t="s">
        <v>2010</v>
      </c>
      <c r="G54" t="s">
        <v>2705</v>
      </c>
      <c r="H54" t="s">
        <v>2021</v>
      </c>
      <c r="I54" t="s">
        <v>1376</v>
      </c>
      <c r="J54" t="s">
        <v>551</v>
      </c>
      <c r="K54" t="s">
        <v>2033</v>
      </c>
      <c r="L54">
        <v>274</v>
      </c>
      <c r="M54">
        <v>277</v>
      </c>
      <c r="N54" t="s">
        <v>2494</v>
      </c>
      <c r="O54" t="s">
        <v>2494</v>
      </c>
      <c r="P54">
        <v>1</v>
      </c>
      <c r="Q54">
        <v>0</v>
      </c>
    </row>
    <row r="55" spans="4:17">
      <c r="F55" t="s">
        <v>2013</v>
      </c>
      <c r="G55" t="s">
        <v>2722</v>
      </c>
      <c r="H55" t="s">
        <v>2027</v>
      </c>
      <c r="I55" t="s">
        <v>2030</v>
      </c>
      <c r="J55" t="s">
        <v>1233</v>
      </c>
      <c r="K55" t="s">
        <v>1380</v>
      </c>
      <c r="L55">
        <v>243</v>
      </c>
      <c r="M55">
        <v>246</v>
      </c>
      <c r="N55" t="s">
        <v>2494</v>
      </c>
      <c r="O55" t="s">
        <v>2494</v>
      </c>
      <c r="P55">
        <v>2</v>
      </c>
      <c r="Q55">
        <v>0</v>
      </c>
    </row>
    <row r="56" spans="4:17">
      <c r="F56" t="s">
        <v>2011</v>
      </c>
      <c r="G56" t="s">
        <v>2714</v>
      </c>
      <c r="H56" t="s">
        <v>2022</v>
      </c>
      <c r="I56" t="s">
        <v>1232</v>
      </c>
      <c r="J56" t="s">
        <v>551</v>
      </c>
      <c r="K56" t="s">
        <v>2034</v>
      </c>
      <c r="L56">
        <v>196</v>
      </c>
      <c r="M56">
        <v>199</v>
      </c>
      <c r="N56" t="s">
        <v>2494</v>
      </c>
      <c r="O56" t="s">
        <v>2494</v>
      </c>
      <c r="P56">
        <v>1</v>
      </c>
      <c r="Q56">
        <v>0</v>
      </c>
    </row>
    <row r="57" spans="4:17">
      <c r="I57" t="s">
        <v>2552</v>
      </c>
      <c r="J57" t="s">
        <v>551</v>
      </c>
      <c r="K57" t="s">
        <v>2034</v>
      </c>
      <c r="L57">
        <v>190</v>
      </c>
      <c r="M57">
        <v>193</v>
      </c>
      <c r="N57" t="s">
        <v>2494</v>
      </c>
      <c r="O57" t="s">
        <v>2494</v>
      </c>
      <c r="P57">
        <v>1</v>
      </c>
      <c r="Q57">
        <v>0</v>
      </c>
    </row>
    <row r="58" spans="4:17">
      <c r="F58" t="s">
        <v>2487</v>
      </c>
      <c r="G58" t="s">
        <v>2730</v>
      </c>
      <c r="H58" t="s">
        <v>1328</v>
      </c>
      <c r="I58" t="s">
        <v>1328</v>
      </c>
      <c r="J58" t="s">
        <v>550</v>
      </c>
      <c r="K58" t="s">
        <v>1380</v>
      </c>
      <c r="L58">
        <v>225</v>
      </c>
      <c r="M58">
        <v>228</v>
      </c>
      <c r="N58" t="s">
        <v>2494</v>
      </c>
      <c r="O58" t="s">
        <v>2494</v>
      </c>
      <c r="P58">
        <v>2</v>
      </c>
      <c r="Q58">
        <v>0</v>
      </c>
    </row>
    <row r="59" spans="4:17">
      <c r="L59">
        <v>240</v>
      </c>
      <c r="M59">
        <v>243</v>
      </c>
      <c r="N59" t="s">
        <v>2494</v>
      </c>
      <c r="O59" t="s">
        <v>2494</v>
      </c>
      <c r="P59">
        <v>2</v>
      </c>
      <c r="Q59">
        <v>0</v>
      </c>
    </row>
    <row r="60" spans="4:17">
      <c r="F60" t="s">
        <v>2488</v>
      </c>
      <c r="G60" t="s">
        <v>2730</v>
      </c>
      <c r="H60" t="s">
        <v>1328</v>
      </c>
      <c r="I60" t="s">
        <v>1328</v>
      </c>
      <c r="J60" t="s">
        <v>551</v>
      </c>
      <c r="K60" t="s">
        <v>1380</v>
      </c>
      <c r="L60">
        <v>225</v>
      </c>
      <c r="M60">
        <v>228</v>
      </c>
      <c r="N60" t="s">
        <v>2494</v>
      </c>
      <c r="O60" t="s">
        <v>2494</v>
      </c>
      <c r="P60">
        <v>2</v>
      </c>
      <c r="Q60">
        <v>0</v>
      </c>
    </row>
    <row r="61" spans="4:17">
      <c r="F61" t="s">
        <v>2012</v>
      </c>
      <c r="G61" t="s">
        <v>2716</v>
      </c>
      <c r="H61" t="s">
        <v>2026</v>
      </c>
      <c r="I61" t="s">
        <v>2031</v>
      </c>
      <c r="J61" t="s">
        <v>2561</v>
      </c>
      <c r="K61" t="s">
        <v>2035</v>
      </c>
      <c r="L61">
        <v>169</v>
      </c>
      <c r="M61">
        <v>172</v>
      </c>
      <c r="N61" t="s">
        <v>2494</v>
      </c>
      <c r="O61" t="s">
        <v>2494</v>
      </c>
      <c r="P61">
        <v>2</v>
      </c>
      <c r="Q61">
        <v>0</v>
      </c>
    </row>
    <row r="62" spans="4:17">
      <c r="J62" t="s">
        <v>550</v>
      </c>
      <c r="K62" t="s">
        <v>2035</v>
      </c>
      <c r="L62">
        <v>169</v>
      </c>
      <c r="M62">
        <v>172</v>
      </c>
      <c r="N62" t="s">
        <v>2494</v>
      </c>
      <c r="O62" t="s">
        <v>2494</v>
      </c>
      <c r="P62">
        <v>5</v>
      </c>
      <c r="Q62">
        <v>0</v>
      </c>
    </row>
    <row r="63" spans="4:17">
      <c r="D63">
        <v>1200134</v>
      </c>
      <c r="E63" t="s">
        <v>2589</v>
      </c>
      <c r="F63" t="s">
        <v>637</v>
      </c>
      <c r="G63" t="s">
        <v>2719</v>
      </c>
      <c r="H63" t="s">
        <v>1512</v>
      </c>
      <c r="I63" t="s">
        <v>1078</v>
      </c>
      <c r="J63" t="s">
        <v>551</v>
      </c>
      <c r="K63" t="s">
        <v>1391</v>
      </c>
      <c r="L63" t="s">
        <v>2494</v>
      </c>
      <c r="M63" t="s">
        <v>2494</v>
      </c>
      <c r="N63" t="s">
        <v>2494</v>
      </c>
      <c r="O63" t="s">
        <v>2494</v>
      </c>
      <c r="P63">
        <v>4</v>
      </c>
      <c r="Q63">
        <v>0</v>
      </c>
    </row>
    <row r="64" spans="4:17">
      <c r="G64" t="s">
        <v>2014</v>
      </c>
      <c r="H64" t="s">
        <v>1564</v>
      </c>
      <c r="I64" t="s">
        <v>1078</v>
      </c>
      <c r="J64" t="s">
        <v>550</v>
      </c>
      <c r="K64" t="s">
        <v>1380</v>
      </c>
      <c r="L64">
        <v>178</v>
      </c>
      <c r="M64">
        <v>181</v>
      </c>
      <c r="N64" t="s">
        <v>2494</v>
      </c>
      <c r="O64" t="s">
        <v>2494</v>
      </c>
      <c r="P64">
        <v>2</v>
      </c>
      <c r="Q64">
        <v>0</v>
      </c>
    </row>
    <row r="65" spans="4:17">
      <c r="H65" t="s">
        <v>1562</v>
      </c>
      <c r="I65" t="s">
        <v>1232</v>
      </c>
      <c r="J65" t="s">
        <v>2750</v>
      </c>
      <c r="K65" t="s">
        <v>557</v>
      </c>
      <c r="L65">
        <v>285</v>
      </c>
      <c r="M65">
        <v>288</v>
      </c>
      <c r="N65" t="s">
        <v>2494</v>
      </c>
      <c r="O65" t="s">
        <v>2494</v>
      </c>
      <c r="P65">
        <v>2</v>
      </c>
      <c r="Q65">
        <v>0</v>
      </c>
    </row>
    <row r="66" spans="4:17">
      <c r="I66" t="s">
        <v>644</v>
      </c>
      <c r="J66" t="s">
        <v>2750</v>
      </c>
      <c r="K66" t="s">
        <v>1391</v>
      </c>
      <c r="L66">
        <v>171</v>
      </c>
      <c r="M66">
        <v>174</v>
      </c>
      <c r="N66" t="s">
        <v>2494</v>
      </c>
      <c r="O66" t="s">
        <v>2494</v>
      </c>
      <c r="P66">
        <v>3</v>
      </c>
      <c r="Q66">
        <v>0</v>
      </c>
    </row>
    <row r="67" spans="4:17">
      <c r="H67" t="s">
        <v>1563</v>
      </c>
      <c r="I67" t="s">
        <v>644</v>
      </c>
      <c r="J67" t="s">
        <v>2750</v>
      </c>
      <c r="K67" t="s">
        <v>557</v>
      </c>
      <c r="L67">
        <v>171</v>
      </c>
      <c r="M67">
        <v>174</v>
      </c>
      <c r="N67" t="s">
        <v>2494</v>
      </c>
      <c r="O67" t="s">
        <v>2494</v>
      </c>
      <c r="P67">
        <v>14</v>
      </c>
      <c r="Q67">
        <v>0</v>
      </c>
    </row>
    <row r="68" spans="4:17">
      <c r="K68" t="s">
        <v>1391</v>
      </c>
      <c r="L68">
        <v>171</v>
      </c>
      <c r="M68">
        <v>174</v>
      </c>
      <c r="N68" t="s">
        <v>2494</v>
      </c>
      <c r="O68" t="s">
        <v>2494</v>
      </c>
      <c r="P68">
        <v>2</v>
      </c>
      <c r="Q68">
        <v>0</v>
      </c>
    </row>
    <row r="69" spans="4:17">
      <c r="I69" t="s">
        <v>1565</v>
      </c>
      <c r="J69" t="s">
        <v>550</v>
      </c>
      <c r="K69" t="s">
        <v>1380</v>
      </c>
      <c r="L69">
        <v>152</v>
      </c>
      <c r="M69">
        <v>155</v>
      </c>
      <c r="N69" t="s">
        <v>2494</v>
      </c>
      <c r="O69" t="s">
        <v>2494</v>
      </c>
      <c r="P69">
        <v>1</v>
      </c>
      <c r="Q69">
        <v>0</v>
      </c>
    </row>
    <row r="70" spans="4:17">
      <c r="J70" t="s">
        <v>2750</v>
      </c>
      <c r="K70" t="s">
        <v>557</v>
      </c>
      <c r="L70">
        <v>174</v>
      </c>
      <c r="M70">
        <v>177</v>
      </c>
      <c r="N70" t="s">
        <v>2494</v>
      </c>
      <c r="O70" t="s">
        <v>2494</v>
      </c>
      <c r="P70">
        <v>3</v>
      </c>
      <c r="Q70">
        <v>0</v>
      </c>
    </row>
    <row r="71" spans="4:17">
      <c r="F71" t="s">
        <v>2329</v>
      </c>
      <c r="G71" t="s">
        <v>2014</v>
      </c>
      <c r="H71" t="s">
        <v>1561</v>
      </c>
      <c r="I71" t="s">
        <v>643</v>
      </c>
      <c r="J71" t="s">
        <v>2750</v>
      </c>
      <c r="K71" t="s">
        <v>1380</v>
      </c>
      <c r="L71">
        <v>195</v>
      </c>
      <c r="M71">
        <v>198</v>
      </c>
      <c r="N71" t="s">
        <v>2494</v>
      </c>
      <c r="O71" t="s">
        <v>2494</v>
      </c>
      <c r="P71">
        <v>4</v>
      </c>
      <c r="Q71">
        <v>0</v>
      </c>
    </row>
    <row r="72" spans="4:17">
      <c r="L72">
        <v>243</v>
      </c>
      <c r="M72">
        <v>246</v>
      </c>
      <c r="N72" t="s">
        <v>2494</v>
      </c>
      <c r="O72" t="s">
        <v>2494</v>
      </c>
      <c r="P72">
        <v>2</v>
      </c>
      <c r="Q72">
        <v>0</v>
      </c>
    </row>
    <row r="73" spans="4:17">
      <c r="F73" t="s">
        <v>2908</v>
      </c>
      <c r="G73" t="s">
        <v>2885</v>
      </c>
      <c r="H73" t="s">
        <v>2925</v>
      </c>
      <c r="I73" t="s">
        <v>2030</v>
      </c>
      <c r="J73" t="s">
        <v>550</v>
      </c>
      <c r="K73" t="s">
        <v>2893</v>
      </c>
      <c r="L73">
        <v>275</v>
      </c>
      <c r="M73">
        <v>278</v>
      </c>
      <c r="N73" t="s">
        <v>2494</v>
      </c>
      <c r="O73" t="s">
        <v>2494</v>
      </c>
      <c r="P73">
        <v>1</v>
      </c>
      <c r="Q73">
        <v>1800</v>
      </c>
    </row>
    <row r="74" spans="4:17">
      <c r="F74" t="s">
        <v>2332</v>
      </c>
      <c r="G74" t="s">
        <v>2014</v>
      </c>
      <c r="H74" t="s">
        <v>1562</v>
      </c>
      <c r="I74" t="s">
        <v>1374</v>
      </c>
      <c r="J74" t="s">
        <v>2750</v>
      </c>
      <c r="K74" t="s">
        <v>557</v>
      </c>
      <c r="L74">
        <v>285</v>
      </c>
      <c r="M74">
        <v>288</v>
      </c>
      <c r="N74" t="s">
        <v>2494</v>
      </c>
      <c r="O74" t="s">
        <v>2494</v>
      </c>
      <c r="P74">
        <v>5</v>
      </c>
      <c r="Q74">
        <v>0</v>
      </c>
    </row>
    <row r="75" spans="4:17">
      <c r="L75">
        <v>334</v>
      </c>
      <c r="M75">
        <v>337</v>
      </c>
      <c r="N75" t="s">
        <v>2494</v>
      </c>
      <c r="O75" t="s">
        <v>2494</v>
      </c>
      <c r="P75">
        <v>5</v>
      </c>
      <c r="Q75">
        <v>0</v>
      </c>
    </row>
    <row r="76" spans="4:17">
      <c r="D76">
        <v>1201716</v>
      </c>
      <c r="E76" t="s">
        <v>2759</v>
      </c>
      <c r="F76" t="s">
        <v>2762</v>
      </c>
      <c r="G76" t="s">
        <v>2772</v>
      </c>
      <c r="H76" t="s">
        <v>2791</v>
      </c>
      <c r="I76" t="s">
        <v>643</v>
      </c>
      <c r="J76" t="s">
        <v>550</v>
      </c>
      <c r="K76" t="s">
        <v>1380</v>
      </c>
      <c r="L76">
        <v>1075</v>
      </c>
      <c r="M76">
        <v>1075</v>
      </c>
      <c r="N76" t="s">
        <v>2494</v>
      </c>
      <c r="O76" t="s">
        <v>2494</v>
      </c>
      <c r="P76">
        <v>2</v>
      </c>
      <c r="Q76">
        <v>4000</v>
      </c>
    </row>
    <row r="77" spans="4:17">
      <c r="L77">
        <v>1090</v>
      </c>
      <c r="M77">
        <v>1090</v>
      </c>
      <c r="N77" t="s">
        <v>2494</v>
      </c>
      <c r="O77" t="s">
        <v>2494</v>
      </c>
      <c r="P77">
        <v>2</v>
      </c>
      <c r="Q77">
        <v>4000</v>
      </c>
    </row>
    <row r="78" spans="4:17">
      <c r="D78">
        <v>1202018</v>
      </c>
      <c r="E78" t="s">
        <v>2590</v>
      </c>
      <c r="F78" t="s">
        <v>637</v>
      </c>
      <c r="G78" t="s">
        <v>2696</v>
      </c>
      <c r="H78" t="s">
        <v>2455</v>
      </c>
      <c r="I78" t="s">
        <v>1232</v>
      </c>
      <c r="J78" t="s">
        <v>2585</v>
      </c>
      <c r="K78" t="s">
        <v>1380</v>
      </c>
      <c r="L78">
        <v>186</v>
      </c>
      <c r="M78">
        <v>189</v>
      </c>
      <c r="N78" t="s">
        <v>2494</v>
      </c>
      <c r="O78" t="s">
        <v>2494</v>
      </c>
      <c r="P78">
        <v>2</v>
      </c>
      <c r="Q78">
        <v>0</v>
      </c>
    </row>
    <row r="79" spans="4:17">
      <c r="G79" t="s">
        <v>2432</v>
      </c>
      <c r="H79" t="s">
        <v>2454</v>
      </c>
      <c r="I79" t="s">
        <v>643</v>
      </c>
      <c r="J79" t="s">
        <v>2585</v>
      </c>
      <c r="K79" t="s">
        <v>1380</v>
      </c>
      <c r="L79">
        <v>172</v>
      </c>
      <c r="M79">
        <v>175</v>
      </c>
      <c r="N79" t="s">
        <v>2494</v>
      </c>
      <c r="O79" t="s">
        <v>2494</v>
      </c>
      <c r="P79">
        <v>6</v>
      </c>
      <c r="Q79">
        <v>0</v>
      </c>
    </row>
    <row r="80" spans="4:17">
      <c r="G80" t="s">
        <v>2431</v>
      </c>
      <c r="H80" t="s">
        <v>2452</v>
      </c>
      <c r="I80" t="s">
        <v>1232</v>
      </c>
      <c r="J80" t="s">
        <v>551</v>
      </c>
      <c r="K80" t="s">
        <v>1380</v>
      </c>
      <c r="L80">
        <v>170</v>
      </c>
      <c r="M80">
        <v>173</v>
      </c>
      <c r="N80" t="s">
        <v>2494</v>
      </c>
      <c r="O80" t="s">
        <v>2494</v>
      </c>
      <c r="P80">
        <v>6</v>
      </c>
      <c r="Q80">
        <v>0</v>
      </c>
    </row>
    <row r="81" spans="4:17">
      <c r="G81" t="s">
        <v>2713</v>
      </c>
      <c r="H81" t="s">
        <v>2451</v>
      </c>
      <c r="I81" t="s">
        <v>2256</v>
      </c>
      <c r="J81" t="s">
        <v>551</v>
      </c>
      <c r="K81" t="s">
        <v>1380</v>
      </c>
      <c r="L81">
        <v>210</v>
      </c>
      <c r="M81">
        <v>213</v>
      </c>
      <c r="N81" t="s">
        <v>2494</v>
      </c>
      <c r="O81" t="s">
        <v>2494</v>
      </c>
      <c r="P81">
        <v>1</v>
      </c>
      <c r="Q81">
        <v>0</v>
      </c>
    </row>
    <row r="82" spans="4:17">
      <c r="I82" t="s">
        <v>1078</v>
      </c>
      <c r="J82" t="s">
        <v>551</v>
      </c>
      <c r="K82" t="s">
        <v>1380</v>
      </c>
      <c r="L82">
        <v>210</v>
      </c>
      <c r="M82">
        <v>213</v>
      </c>
      <c r="N82" t="s">
        <v>2494</v>
      </c>
      <c r="O82" t="s">
        <v>2494</v>
      </c>
      <c r="P82">
        <v>2</v>
      </c>
      <c r="Q82">
        <v>0</v>
      </c>
    </row>
    <row r="83" spans="4:17">
      <c r="G83" t="s">
        <v>2017</v>
      </c>
      <c r="H83" t="s">
        <v>2453</v>
      </c>
      <c r="I83" t="s">
        <v>1232</v>
      </c>
      <c r="J83" t="s">
        <v>551</v>
      </c>
      <c r="K83" t="s">
        <v>1380</v>
      </c>
      <c r="L83">
        <v>175</v>
      </c>
      <c r="M83">
        <v>178</v>
      </c>
      <c r="N83" t="s">
        <v>2494</v>
      </c>
      <c r="O83" t="s">
        <v>2494</v>
      </c>
      <c r="P83">
        <v>2</v>
      </c>
      <c r="Q83">
        <v>0</v>
      </c>
    </row>
    <row r="84" spans="4:17">
      <c r="D84">
        <v>1202242</v>
      </c>
      <c r="E84" t="s">
        <v>2600</v>
      </c>
      <c r="F84" t="s">
        <v>1330</v>
      </c>
      <c r="G84" t="s">
        <v>2734</v>
      </c>
      <c r="H84" t="s">
        <v>753</v>
      </c>
      <c r="I84" t="s">
        <v>643</v>
      </c>
      <c r="J84" t="s">
        <v>551</v>
      </c>
      <c r="K84" t="s">
        <v>1380</v>
      </c>
      <c r="L84">
        <v>105</v>
      </c>
      <c r="M84">
        <v>108</v>
      </c>
      <c r="N84" t="s">
        <v>2494</v>
      </c>
      <c r="O84" t="s">
        <v>2494</v>
      </c>
      <c r="P84">
        <v>2</v>
      </c>
      <c r="Q84">
        <v>0</v>
      </c>
    </row>
    <row r="85" spans="4:17">
      <c r="D85">
        <v>1202454</v>
      </c>
      <c r="E85" t="s">
        <v>717</v>
      </c>
      <c r="F85" t="s">
        <v>637</v>
      </c>
      <c r="G85" t="s">
        <v>2704</v>
      </c>
      <c r="H85" t="s">
        <v>639</v>
      </c>
      <c r="I85" t="s">
        <v>643</v>
      </c>
      <c r="J85" t="s">
        <v>1233</v>
      </c>
      <c r="K85" t="s">
        <v>1380</v>
      </c>
      <c r="L85">
        <v>230</v>
      </c>
      <c r="M85">
        <v>233</v>
      </c>
      <c r="N85" t="s">
        <v>2494</v>
      </c>
      <c r="O85" t="s">
        <v>2494</v>
      </c>
      <c r="P85">
        <v>9</v>
      </c>
      <c r="Q85">
        <v>0</v>
      </c>
    </row>
    <row r="86" spans="4:17">
      <c r="G86" t="s">
        <v>2015</v>
      </c>
      <c r="H86" t="s">
        <v>641</v>
      </c>
      <c r="I86" t="s">
        <v>643</v>
      </c>
      <c r="J86" t="s">
        <v>1233</v>
      </c>
      <c r="K86" t="s">
        <v>1380</v>
      </c>
      <c r="L86">
        <v>218</v>
      </c>
      <c r="M86">
        <v>221</v>
      </c>
      <c r="N86" t="s">
        <v>2494</v>
      </c>
      <c r="O86" t="s">
        <v>2494</v>
      </c>
      <c r="P86">
        <v>12</v>
      </c>
      <c r="Q86">
        <v>0</v>
      </c>
    </row>
    <row r="87" spans="4:17">
      <c r="G87" t="s">
        <v>2014</v>
      </c>
      <c r="H87" t="s">
        <v>640</v>
      </c>
      <c r="I87" t="s">
        <v>644</v>
      </c>
      <c r="J87" t="s">
        <v>1233</v>
      </c>
      <c r="K87" t="s">
        <v>1380</v>
      </c>
      <c r="L87">
        <v>220</v>
      </c>
      <c r="M87">
        <v>223</v>
      </c>
      <c r="N87" t="s">
        <v>2494</v>
      </c>
      <c r="O87" t="s">
        <v>2494</v>
      </c>
      <c r="P87">
        <v>18</v>
      </c>
      <c r="Q87">
        <v>0</v>
      </c>
    </row>
    <row r="88" spans="4:17">
      <c r="K88" t="s">
        <v>1391</v>
      </c>
      <c r="L88">
        <v>226</v>
      </c>
      <c r="M88">
        <v>229</v>
      </c>
      <c r="N88" t="s">
        <v>2494</v>
      </c>
      <c r="O88" t="s">
        <v>2494</v>
      </c>
      <c r="P88">
        <v>19</v>
      </c>
      <c r="Q88">
        <v>0</v>
      </c>
    </row>
    <row r="89" spans="4:17">
      <c r="J89" t="s">
        <v>2750</v>
      </c>
      <c r="K89" t="s">
        <v>1391</v>
      </c>
      <c r="L89">
        <v>185</v>
      </c>
      <c r="M89">
        <v>188</v>
      </c>
      <c r="N89" t="s">
        <v>2494</v>
      </c>
      <c r="O89" t="s">
        <v>2494</v>
      </c>
      <c r="P89">
        <v>9</v>
      </c>
      <c r="Q89">
        <v>0</v>
      </c>
    </row>
    <row r="90" spans="4:17">
      <c r="D90">
        <v>1204046</v>
      </c>
      <c r="E90" t="s">
        <v>2597</v>
      </c>
      <c r="F90" t="s">
        <v>637</v>
      </c>
      <c r="G90" t="s">
        <v>2544</v>
      </c>
      <c r="H90" t="s">
        <v>2360</v>
      </c>
      <c r="I90" t="s">
        <v>2372</v>
      </c>
      <c r="J90" t="s">
        <v>551</v>
      </c>
      <c r="K90" t="s">
        <v>935</v>
      </c>
      <c r="L90">
        <v>976</v>
      </c>
      <c r="M90">
        <v>979</v>
      </c>
      <c r="N90" t="s">
        <v>2494</v>
      </c>
      <c r="O90" t="s">
        <v>2494</v>
      </c>
      <c r="P90">
        <v>4</v>
      </c>
      <c r="Q90">
        <v>0</v>
      </c>
    </row>
    <row r="91" spans="4:17">
      <c r="G91" t="s">
        <v>938</v>
      </c>
      <c r="H91" t="s">
        <v>2351</v>
      </c>
      <c r="I91" t="s">
        <v>1378</v>
      </c>
      <c r="J91" t="s">
        <v>551</v>
      </c>
      <c r="K91" t="s">
        <v>935</v>
      </c>
      <c r="L91">
        <v>348</v>
      </c>
      <c r="M91">
        <v>351</v>
      </c>
      <c r="N91" t="s">
        <v>2494</v>
      </c>
      <c r="O91" t="s">
        <v>2494</v>
      </c>
      <c r="P91">
        <v>2</v>
      </c>
      <c r="Q91">
        <v>0</v>
      </c>
    </row>
    <row r="92" spans="4:17">
      <c r="G92" t="s">
        <v>2687</v>
      </c>
      <c r="H92" t="s">
        <v>2754</v>
      </c>
      <c r="I92" t="s">
        <v>2690</v>
      </c>
      <c r="J92" t="s">
        <v>551</v>
      </c>
      <c r="K92" t="s">
        <v>2691</v>
      </c>
      <c r="L92">
        <v>217</v>
      </c>
      <c r="M92">
        <v>220</v>
      </c>
      <c r="N92" t="s">
        <v>2494</v>
      </c>
      <c r="O92" t="s">
        <v>2494</v>
      </c>
      <c r="P92">
        <v>1</v>
      </c>
      <c r="Q92">
        <v>0</v>
      </c>
    </row>
    <row r="93" spans="4:17">
      <c r="G93" t="s">
        <v>939</v>
      </c>
      <c r="H93" t="s">
        <v>2352</v>
      </c>
      <c r="I93" t="s">
        <v>1378</v>
      </c>
      <c r="J93" t="s">
        <v>551</v>
      </c>
      <c r="K93" t="s">
        <v>935</v>
      </c>
      <c r="L93">
        <v>366</v>
      </c>
      <c r="M93">
        <v>369</v>
      </c>
      <c r="N93" t="s">
        <v>2494</v>
      </c>
      <c r="O93" t="s">
        <v>2494</v>
      </c>
      <c r="P93">
        <v>1</v>
      </c>
      <c r="Q93">
        <v>0</v>
      </c>
    </row>
    <row r="94" spans="4:17">
      <c r="G94" t="s">
        <v>2014</v>
      </c>
      <c r="H94" t="s">
        <v>2353</v>
      </c>
      <c r="I94" t="s">
        <v>1378</v>
      </c>
      <c r="J94" t="s">
        <v>2561</v>
      </c>
      <c r="K94" t="s">
        <v>935</v>
      </c>
      <c r="L94">
        <v>305</v>
      </c>
      <c r="M94">
        <v>308</v>
      </c>
      <c r="N94" t="s">
        <v>2494</v>
      </c>
      <c r="O94" t="s">
        <v>2494</v>
      </c>
      <c r="P94">
        <v>1</v>
      </c>
      <c r="Q94">
        <v>0</v>
      </c>
    </row>
    <row r="95" spans="4:17">
      <c r="J95" t="s">
        <v>551</v>
      </c>
      <c r="K95" t="s">
        <v>935</v>
      </c>
      <c r="L95">
        <v>305</v>
      </c>
      <c r="M95">
        <v>308</v>
      </c>
      <c r="N95" t="s">
        <v>2494</v>
      </c>
      <c r="O95" t="s">
        <v>2494</v>
      </c>
      <c r="P95">
        <v>6</v>
      </c>
      <c r="Q95">
        <v>0</v>
      </c>
    </row>
    <row r="96" spans="4:17">
      <c r="H96" t="s">
        <v>2354</v>
      </c>
      <c r="I96" t="s">
        <v>1378</v>
      </c>
      <c r="J96" t="s">
        <v>551</v>
      </c>
      <c r="K96" t="s">
        <v>935</v>
      </c>
      <c r="L96">
        <v>308</v>
      </c>
      <c r="M96">
        <v>311</v>
      </c>
      <c r="N96" t="s">
        <v>2494</v>
      </c>
      <c r="O96" t="s">
        <v>2494</v>
      </c>
      <c r="P96">
        <v>1</v>
      </c>
      <c r="Q96">
        <v>0</v>
      </c>
    </row>
    <row r="97" spans="6:17">
      <c r="H97" t="s">
        <v>2355</v>
      </c>
      <c r="I97" t="s">
        <v>1232</v>
      </c>
      <c r="J97" t="s">
        <v>551</v>
      </c>
      <c r="K97" t="s">
        <v>2505</v>
      </c>
      <c r="L97">
        <v>249</v>
      </c>
      <c r="M97">
        <v>252</v>
      </c>
      <c r="N97" t="s">
        <v>2494</v>
      </c>
      <c r="O97" t="s">
        <v>2494</v>
      </c>
      <c r="P97">
        <v>2</v>
      </c>
      <c r="Q97">
        <v>0</v>
      </c>
    </row>
    <row r="98" spans="6:17">
      <c r="H98" t="s">
        <v>2357</v>
      </c>
      <c r="I98" t="s">
        <v>1232</v>
      </c>
      <c r="J98" t="s">
        <v>551</v>
      </c>
      <c r="K98" t="s">
        <v>935</v>
      </c>
      <c r="L98">
        <v>249</v>
      </c>
      <c r="M98">
        <v>252</v>
      </c>
      <c r="N98" t="s">
        <v>2494</v>
      </c>
      <c r="O98" t="s">
        <v>2494</v>
      </c>
      <c r="P98">
        <v>3</v>
      </c>
      <c r="Q98">
        <v>0</v>
      </c>
    </row>
    <row r="99" spans="6:17">
      <c r="H99" t="s">
        <v>2358</v>
      </c>
      <c r="I99" t="s">
        <v>2372</v>
      </c>
      <c r="J99" t="s">
        <v>551</v>
      </c>
      <c r="K99" t="s">
        <v>2505</v>
      </c>
      <c r="L99">
        <v>269</v>
      </c>
      <c r="M99">
        <v>272</v>
      </c>
      <c r="N99" t="s">
        <v>2494</v>
      </c>
      <c r="O99" t="s">
        <v>2494</v>
      </c>
      <c r="P99">
        <v>2</v>
      </c>
      <c r="Q99">
        <v>0</v>
      </c>
    </row>
    <row r="100" spans="6:17">
      <c r="H100" t="s">
        <v>2359</v>
      </c>
      <c r="I100" t="s">
        <v>1379</v>
      </c>
      <c r="J100" t="s">
        <v>551</v>
      </c>
      <c r="K100" t="s">
        <v>935</v>
      </c>
      <c r="L100">
        <v>274</v>
      </c>
      <c r="M100">
        <v>277</v>
      </c>
      <c r="N100" t="s">
        <v>2494</v>
      </c>
      <c r="O100" t="s">
        <v>2494</v>
      </c>
      <c r="P100">
        <v>1</v>
      </c>
      <c r="Q100">
        <v>0</v>
      </c>
    </row>
    <row r="101" spans="6:17">
      <c r="F101" t="s">
        <v>1234</v>
      </c>
      <c r="G101" t="s">
        <v>2685</v>
      </c>
      <c r="H101" t="s">
        <v>2755</v>
      </c>
      <c r="I101" t="s">
        <v>643</v>
      </c>
      <c r="J101" t="s">
        <v>550</v>
      </c>
      <c r="K101" t="s">
        <v>2930</v>
      </c>
      <c r="L101">
        <v>457</v>
      </c>
      <c r="M101">
        <v>460</v>
      </c>
      <c r="N101" t="s">
        <v>2494</v>
      </c>
      <c r="O101" t="s">
        <v>2494</v>
      </c>
      <c r="P101">
        <v>1</v>
      </c>
      <c r="Q101">
        <v>0</v>
      </c>
    </row>
    <row r="102" spans="6:17">
      <c r="G102" t="s">
        <v>2707</v>
      </c>
      <c r="H102" t="s">
        <v>2361</v>
      </c>
      <c r="I102" t="s">
        <v>643</v>
      </c>
      <c r="J102" t="s">
        <v>2561</v>
      </c>
      <c r="K102" t="s">
        <v>1380</v>
      </c>
      <c r="L102">
        <v>488</v>
      </c>
      <c r="M102">
        <v>491</v>
      </c>
      <c r="N102" t="s">
        <v>2494</v>
      </c>
      <c r="O102" t="s">
        <v>2494</v>
      </c>
      <c r="P102">
        <v>1</v>
      </c>
      <c r="Q102">
        <v>0</v>
      </c>
    </row>
    <row r="103" spans="6:17">
      <c r="J103" t="s">
        <v>550</v>
      </c>
      <c r="K103" t="s">
        <v>1380</v>
      </c>
      <c r="L103">
        <v>488</v>
      </c>
      <c r="M103">
        <v>491</v>
      </c>
      <c r="N103" t="s">
        <v>2494</v>
      </c>
      <c r="O103" t="s">
        <v>2494</v>
      </c>
      <c r="P103">
        <v>2</v>
      </c>
      <c r="Q103">
        <v>0</v>
      </c>
    </row>
    <row r="104" spans="6:17">
      <c r="K104" t="s">
        <v>2930</v>
      </c>
      <c r="L104">
        <v>526</v>
      </c>
      <c r="M104">
        <v>529</v>
      </c>
      <c r="N104" t="s">
        <v>2494</v>
      </c>
      <c r="O104" t="s">
        <v>2494</v>
      </c>
      <c r="P104">
        <v>1</v>
      </c>
      <c r="Q104">
        <v>0</v>
      </c>
    </row>
    <row r="105" spans="6:17">
      <c r="J105" t="s">
        <v>551</v>
      </c>
      <c r="K105" t="s">
        <v>1380</v>
      </c>
      <c r="L105">
        <v>488</v>
      </c>
      <c r="M105">
        <v>491</v>
      </c>
      <c r="N105" t="s">
        <v>2494</v>
      </c>
      <c r="O105" t="s">
        <v>2494</v>
      </c>
      <c r="P105">
        <v>6</v>
      </c>
      <c r="Q105">
        <v>0</v>
      </c>
    </row>
    <row r="106" spans="6:17">
      <c r="G106" t="s">
        <v>2014</v>
      </c>
      <c r="H106" t="s">
        <v>2361</v>
      </c>
      <c r="I106" t="s">
        <v>643</v>
      </c>
      <c r="J106" t="s">
        <v>550</v>
      </c>
      <c r="K106" t="s">
        <v>1380</v>
      </c>
      <c r="L106">
        <v>465</v>
      </c>
      <c r="M106">
        <v>468</v>
      </c>
      <c r="N106" t="s">
        <v>2494</v>
      </c>
      <c r="O106" t="s">
        <v>2494</v>
      </c>
      <c r="P106">
        <v>5</v>
      </c>
      <c r="Q106">
        <v>7219.5</v>
      </c>
    </row>
    <row r="107" spans="6:17">
      <c r="F107" t="s">
        <v>2311</v>
      </c>
      <c r="G107" t="s">
        <v>933</v>
      </c>
      <c r="H107" t="s">
        <v>2341</v>
      </c>
      <c r="I107" t="s">
        <v>643</v>
      </c>
      <c r="J107" t="s">
        <v>1233</v>
      </c>
      <c r="K107" t="s">
        <v>1380</v>
      </c>
      <c r="L107">
        <v>425</v>
      </c>
      <c r="M107">
        <v>428</v>
      </c>
      <c r="N107" t="s">
        <v>2494</v>
      </c>
      <c r="O107" t="s">
        <v>2494</v>
      </c>
      <c r="P107">
        <v>3</v>
      </c>
      <c r="Q107">
        <v>0</v>
      </c>
    </row>
    <row r="108" spans="6:17">
      <c r="F108" t="s">
        <v>2314</v>
      </c>
      <c r="G108" t="s">
        <v>934</v>
      </c>
      <c r="H108" t="s">
        <v>2343</v>
      </c>
      <c r="I108" t="s">
        <v>643</v>
      </c>
      <c r="J108" t="s">
        <v>551</v>
      </c>
      <c r="K108" t="s">
        <v>1380</v>
      </c>
      <c r="L108">
        <v>381</v>
      </c>
      <c r="M108">
        <v>384</v>
      </c>
      <c r="N108" t="s">
        <v>2494</v>
      </c>
      <c r="O108" t="s">
        <v>2494</v>
      </c>
      <c r="P108">
        <v>8</v>
      </c>
      <c r="Q108">
        <v>0</v>
      </c>
    </row>
    <row r="109" spans="6:17">
      <c r="I109" t="s">
        <v>1504</v>
      </c>
      <c r="J109" t="s">
        <v>551</v>
      </c>
      <c r="K109" t="s">
        <v>1380</v>
      </c>
      <c r="L109">
        <v>381</v>
      </c>
      <c r="M109">
        <v>384</v>
      </c>
      <c r="N109" t="s">
        <v>2494</v>
      </c>
      <c r="O109" t="s">
        <v>2494</v>
      </c>
      <c r="P109">
        <v>3</v>
      </c>
      <c r="Q109">
        <v>0</v>
      </c>
    </row>
    <row r="110" spans="6:17">
      <c r="F110" t="s">
        <v>2315</v>
      </c>
      <c r="G110" t="s">
        <v>934</v>
      </c>
      <c r="H110" t="s">
        <v>2343</v>
      </c>
      <c r="I110" t="s">
        <v>643</v>
      </c>
      <c r="J110" t="s">
        <v>551</v>
      </c>
      <c r="K110" t="s">
        <v>1380</v>
      </c>
      <c r="L110">
        <v>381</v>
      </c>
      <c r="M110">
        <v>384</v>
      </c>
      <c r="N110" t="s">
        <v>2494</v>
      </c>
      <c r="O110" t="s">
        <v>2494</v>
      </c>
      <c r="P110">
        <v>2</v>
      </c>
      <c r="Q110">
        <v>0</v>
      </c>
    </row>
    <row r="111" spans="6:17">
      <c r="F111" t="s">
        <v>2313</v>
      </c>
      <c r="G111" t="s">
        <v>934</v>
      </c>
      <c r="H111" t="s">
        <v>2343</v>
      </c>
      <c r="I111" t="s">
        <v>643</v>
      </c>
      <c r="J111" t="s">
        <v>551</v>
      </c>
      <c r="K111" t="s">
        <v>1380</v>
      </c>
      <c r="L111">
        <v>381</v>
      </c>
      <c r="M111">
        <v>384</v>
      </c>
      <c r="N111" t="s">
        <v>2494</v>
      </c>
      <c r="O111" t="s">
        <v>2494</v>
      </c>
      <c r="P111">
        <v>4</v>
      </c>
      <c r="Q111">
        <v>0</v>
      </c>
    </row>
    <row r="112" spans="6:17">
      <c r="F112" t="s">
        <v>2312</v>
      </c>
      <c r="G112" t="s">
        <v>934</v>
      </c>
      <c r="H112" t="s">
        <v>2344</v>
      </c>
      <c r="I112" t="s">
        <v>1379</v>
      </c>
      <c r="J112" t="s">
        <v>551</v>
      </c>
      <c r="K112" t="s">
        <v>1380</v>
      </c>
      <c r="L112">
        <v>381</v>
      </c>
      <c r="M112">
        <v>384</v>
      </c>
      <c r="N112" t="s">
        <v>2494</v>
      </c>
      <c r="O112" t="s">
        <v>2494</v>
      </c>
      <c r="P112">
        <v>2</v>
      </c>
      <c r="Q112">
        <v>0</v>
      </c>
    </row>
    <row r="113" spans="6:17">
      <c r="F113" t="s">
        <v>2317</v>
      </c>
      <c r="G113" t="s">
        <v>934</v>
      </c>
      <c r="H113" t="s">
        <v>2346</v>
      </c>
      <c r="I113" t="s">
        <v>1379</v>
      </c>
      <c r="J113" t="s">
        <v>551</v>
      </c>
      <c r="K113" t="s">
        <v>1380</v>
      </c>
      <c r="L113">
        <v>381</v>
      </c>
      <c r="M113">
        <v>384</v>
      </c>
      <c r="N113" t="s">
        <v>2494</v>
      </c>
      <c r="O113" t="s">
        <v>2494</v>
      </c>
      <c r="P113">
        <v>1</v>
      </c>
      <c r="Q113">
        <v>0</v>
      </c>
    </row>
    <row r="114" spans="6:17">
      <c r="F114" t="s">
        <v>2316</v>
      </c>
      <c r="G114" t="s">
        <v>934</v>
      </c>
      <c r="H114" t="s">
        <v>2346</v>
      </c>
      <c r="I114" t="s">
        <v>643</v>
      </c>
      <c r="J114" t="s">
        <v>550</v>
      </c>
      <c r="K114" t="s">
        <v>1380</v>
      </c>
      <c r="L114">
        <v>381</v>
      </c>
      <c r="M114">
        <v>384</v>
      </c>
      <c r="N114" t="s">
        <v>2494</v>
      </c>
      <c r="O114" t="s">
        <v>2494</v>
      </c>
      <c r="P114">
        <v>1</v>
      </c>
      <c r="Q114">
        <v>0</v>
      </c>
    </row>
    <row r="115" spans="6:17">
      <c r="F115" t="s">
        <v>2310</v>
      </c>
      <c r="G115" t="s">
        <v>934</v>
      </c>
      <c r="H115" t="s">
        <v>2336</v>
      </c>
      <c r="I115" t="s">
        <v>643</v>
      </c>
      <c r="J115" t="s">
        <v>551</v>
      </c>
      <c r="K115" t="s">
        <v>1380</v>
      </c>
      <c r="L115">
        <v>369</v>
      </c>
      <c r="M115">
        <v>372</v>
      </c>
      <c r="N115" t="s">
        <v>2494</v>
      </c>
      <c r="O115" t="s">
        <v>2494</v>
      </c>
      <c r="P115">
        <v>8</v>
      </c>
      <c r="Q115">
        <v>0</v>
      </c>
    </row>
    <row r="116" spans="6:17">
      <c r="H116" t="s">
        <v>2339</v>
      </c>
      <c r="I116" t="s">
        <v>643</v>
      </c>
      <c r="J116" t="s">
        <v>550</v>
      </c>
      <c r="K116" t="s">
        <v>1380</v>
      </c>
      <c r="L116">
        <v>355</v>
      </c>
      <c r="M116">
        <v>358</v>
      </c>
      <c r="N116" t="s">
        <v>2494</v>
      </c>
      <c r="O116" t="s">
        <v>2494</v>
      </c>
      <c r="P116">
        <v>4</v>
      </c>
      <c r="Q116">
        <v>0</v>
      </c>
    </row>
    <row r="117" spans="6:17">
      <c r="F117" t="s">
        <v>2309</v>
      </c>
      <c r="G117" t="s">
        <v>2697</v>
      </c>
      <c r="H117" t="s">
        <v>2349</v>
      </c>
      <c r="I117" t="s">
        <v>643</v>
      </c>
      <c r="J117" t="s">
        <v>2561</v>
      </c>
      <c r="K117" t="s">
        <v>935</v>
      </c>
      <c r="L117">
        <v>1098</v>
      </c>
      <c r="M117">
        <v>1101</v>
      </c>
      <c r="N117" t="s">
        <v>2494</v>
      </c>
      <c r="O117" t="s">
        <v>2494</v>
      </c>
      <c r="P117">
        <v>1</v>
      </c>
      <c r="Q117">
        <v>0</v>
      </c>
    </row>
    <row r="118" spans="6:17">
      <c r="J118" t="s">
        <v>551</v>
      </c>
      <c r="K118" t="s">
        <v>935</v>
      </c>
      <c r="L118">
        <v>1098</v>
      </c>
      <c r="M118">
        <v>1101</v>
      </c>
      <c r="N118" t="s">
        <v>2494</v>
      </c>
      <c r="O118" t="s">
        <v>2494</v>
      </c>
      <c r="P118">
        <v>1</v>
      </c>
      <c r="Q118">
        <v>0</v>
      </c>
    </row>
    <row r="119" spans="6:17">
      <c r="F119" t="s">
        <v>2308</v>
      </c>
      <c r="G119" t="s">
        <v>934</v>
      </c>
      <c r="H119" t="s">
        <v>2336</v>
      </c>
      <c r="I119" t="s">
        <v>1379</v>
      </c>
      <c r="J119" t="s">
        <v>551</v>
      </c>
      <c r="K119" t="s">
        <v>1380</v>
      </c>
      <c r="L119">
        <v>369</v>
      </c>
      <c r="M119">
        <v>372</v>
      </c>
      <c r="N119" t="s">
        <v>2494</v>
      </c>
      <c r="O119" t="s">
        <v>2494</v>
      </c>
      <c r="P119">
        <v>1</v>
      </c>
      <c r="Q119">
        <v>0</v>
      </c>
    </row>
    <row r="120" spans="6:17">
      <c r="F120" t="s">
        <v>2320</v>
      </c>
      <c r="G120" t="s">
        <v>932</v>
      </c>
      <c r="H120" t="s">
        <v>2369</v>
      </c>
      <c r="I120" t="s">
        <v>2373</v>
      </c>
      <c r="J120" t="s">
        <v>551</v>
      </c>
      <c r="K120" t="s">
        <v>1380</v>
      </c>
      <c r="L120">
        <v>239</v>
      </c>
      <c r="M120">
        <v>242</v>
      </c>
      <c r="N120" t="s">
        <v>2494</v>
      </c>
      <c r="O120" t="s">
        <v>2494</v>
      </c>
      <c r="P120">
        <v>2</v>
      </c>
      <c r="Q120">
        <v>0</v>
      </c>
    </row>
    <row r="121" spans="6:17">
      <c r="F121" t="s">
        <v>2307</v>
      </c>
      <c r="G121" t="s">
        <v>934</v>
      </c>
      <c r="H121" t="s">
        <v>2337</v>
      </c>
      <c r="I121" t="s">
        <v>1379</v>
      </c>
      <c r="J121" t="s">
        <v>551</v>
      </c>
      <c r="K121" t="s">
        <v>1380</v>
      </c>
      <c r="L121">
        <v>369</v>
      </c>
      <c r="M121">
        <v>372</v>
      </c>
      <c r="N121" t="s">
        <v>2494</v>
      </c>
      <c r="O121" t="s">
        <v>2494</v>
      </c>
      <c r="P121">
        <v>1</v>
      </c>
      <c r="Q121">
        <v>0</v>
      </c>
    </row>
    <row r="122" spans="6:17">
      <c r="H122" t="s">
        <v>2343</v>
      </c>
      <c r="I122" t="s">
        <v>643</v>
      </c>
      <c r="J122" t="s">
        <v>551</v>
      </c>
      <c r="K122" t="s">
        <v>1380</v>
      </c>
      <c r="L122">
        <v>381</v>
      </c>
      <c r="M122">
        <v>384</v>
      </c>
      <c r="N122" t="s">
        <v>2494</v>
      </c>
      <c r="O122" t="s">
        <v>2494</v>
      </c>
      <c r="P122">
        <v>1</v>
      </c>
      <c r="Q122">
        <v>0</v>
      </c>
    </row>
    <row r="123" spans="6:17">
      <c r="F123" t="s">
        <v>2322</v>
      </c>
      <c r="G123" t="s">
        <v>932</v>
      </c>
      <c r="H123" t="s">
        <v>2369</v>
      </c>
      <c r="I123" t="s">
        <v>1374</v>
      </c>
      <c r="J123" t="s">
        <v>551</v>
      </c>
      <c r="K123" t="s">
        <v>1380</v>
      </c>
      <c r="L123">
        <v>239</v>
      </c>
      <c r="M123">
        <v>242</v>
      </c>
      <c r="N123" t="s">
        <v>2494</v>
      </c>
      <c r="O123" t="s">
        <v>2494</v>
      </c>
      <c r="P123">
        <v>2</v>
      </c>
      <c r="Q123">
        <v>0</v>
      </c>
    </row>
    <row r="124" spans="6:17">
      <c r="H124" t="s">
        <v>2370</v>
      </c>
      <c r="I124" t="s">
        <v>1374</v>
      </c>
      <c r="J124" t="s">
        <v>551</v>
      </c>
      <c r="K124" t="s">
        <v>1380</v>
      </c>
      <c r="L124">
        <v>241</v>
      </c>
      <c r="M124">
        <v>244</v>
      </c>
      <c r="N124" t="s">
        <v>2494</v>
      </c>
      <c r="O124" t="s">
        <v>2494</v>
      </c>
      <c r="P124">
        <v>2</v>
      </c>
      <c r="Q124">
        <v>0</v>
      </c>
    </row>
    <row r="125" spans="6:17">
      <c r="G125" t="s">
        <v>2686</v>
      </c>
      <c r="H125" t="s">
        <v>2367</v>
      </c>
      <c r="I125" t="s">
        <v>643</v>
      </c>
      <c r="J125" t="s">
        <v>550</v>
      </c>
      <c r="K125" t="s">
        <v>1380</v>
      </c>
      <c r="L125">
        <v>224</v>
      </c>
      <c r="M125">
        <v>227</v>
      </c>
      <c r="N125" t="s">
        <v>2494</v>
      </c>
      <c r="O125" t="s">
        <v>2494</v>
      </c>
      <c r="P125">
        <v>2</v>
      </c>
      <c r="Q125">
        <v>0</v>
      </c>
    </row>
    <row r="126" spans="6:17">
      <c r="F126" t="s">
        <v>2323</v>
      </c>
      <c r="G126" t="s">
        <v>932</v>
      </c>
      <c r="H126" t="s">
        <v>2367</v>
      </c>
      <c r="I126" t="s">
        <v>643</v>
      </c>
      <c r="J126" t="s">
        <v>2561</v>
      </c>
      <c r="K126" t="s">
        <v>1380</v>
      </c>
      <c r="L126">
        <v>224</v>
      </c>
      <c r="M126">
        <v>227</v>
      </c>
      <c r="N126" t="s">
        <v>2494</v>
      </c>
      <c r="O126" t="s">
        <v>2494</v>
      </c>
      <c r="P126">
        <v>1</v>
      </c>
      <c r="Q126">
        <v>0</v>
      </c>
    </row>
    <row r="127" spans="6:17">
      <c r="J127" t="s">
        <v>1233</v>
      </c>
      <c r="K127" t="s">
        <v>1380</v>
      </c>
      <c r="L127">
        <v>321</v>
      </c>
      <c r="M127">
        <v>324</v>
      </c>
      <c r="N127" t="s">
        <v>2494</v>
      </c>
      <c r="O127" t="s">
        <v>2494</v>
      </c>
      <c r="P127">
        <v>4</v>
      </c>
      <c r="Q127">
        <v>0</v>
      </c>
    </row>
    <row r="128" spans="6:17">
      <c r="J128" t="s">
        <v>551</v>
      </c>
      <c r="K128" t="s">
        <v>1380</v>
      </c>
      <c r="L128">
        <v>232</v>
      </c>
      <c r="M128">
        <v>235</v>
      </c>
      <c r="N128" t="s">
        <v>2494</v>
      </c>
      <c r="O128" t="s">
        <v>2494</v>
      </c>
      <c r="P128">
        <v>8</v>
      </c>
      <c r="Q128">
        <v>0</v>
      </c>
    </row>
    <row r="129" spans="4:17">
      <c r="I129" t="s">
        <v>1504</v>
      </c>
      <c r="J129" t="s">
        <v>551</v>
      </c>
      <c r="K129" t="s">
        <v>1380</v>
      </c>
      <c r="L129">
        <v>232</v>
      </c>
      <c r="M129">
        <v>235</v>
      </c>
      <c r="N129" t="s">
        <v>2494</v>
      </c>
      <c r="O129" t="s">
        <v>2494</v>
      </c>
      <c r="P129">
        <v>2</v>
      </c>
      <c r="Q129">
        <v>0</v>
      </c>
    </row>
    <row r="130" spans="4:17">
      <c r="H130" t="s">
        <v>2368</v>
      </c>
      <c r="I130" t="s">
        <v>1379</v>
      </c>
      <c r="J130" t="s">
        <v>550</v>
      </c>
      <c r="K130" t="s">
        <v>1380</v>
      </c>
      <c r="L130">
        <v>229</v>
      </c>
      <c r="M130">
        <v>232</v>
      </c>
      <c r="N130" t="s">
        <v>2494</v>
      </c>
      <c r="O130" t="s">
        <v>2494</v>
      </c>
      <c r="P130">
        <v>2</v>
      </c>
      <c r="Q130">
        <v>0</v>
      </c>
    </row>
    <row r="131" spans="4:17">
      <c r="F131" t="s">
        <v>2683</v>
      </c>
      <c r="G131" t="s">
        <v>2688</v>
      </c>
      <c r="H131" t="s">
        <v>2928</v>
      </c>
      <c r="I131" t="s">
        <v>643</v>
      </c>
      <c r="J131" t="s">
        <v>550</v>
      </c>
      <c r="K131" t="s">
        <v>1380</v>
      </c>
      <c r="L131">
        <v>318</v>
      </c>
      <c r="M131">
        <v>321</v>
      </c>
      <c r="N131" t="s">
        <v>2494</v>
      </c>
      <c r="O131" t="s">
        <v>2494</v>
      </c>
      <c r="P131">
        <v>1</v>
      </c>
      <c r="Q131">
        <v>0</v>
      </c>
    </row>
    <row r="132" spans="4:17">
      <c r="F132" t="s">
        <v>2324</v>
      </c>
      <c r="G132" t="s">
        <v>932</v>
      </c>
      <c r="H132" t="s">
        <v>2365</v>
      </c>
      <c r="I132" t="s">
        <v>1504</v>
      </c>
      <c r="J132" t="s">
        <v>551</v>
      </c>
      <c r="K132" t="s">
        <v>1380</v>
      </c>
      <c r="L132">
        <v>232</v>
      </c>
      <c r="M132">
        <v>235</v>
      </c>
      <c r="N132" t="s">
        <v>2494</v>
      </c>
      <c r="O132" t="s">
        <v>2494</v>
      </c>
      <c r="P132">
        <v>1</v>
      </c>
      <c r="Q132">
        <v>0</v>
      </c>
    </row>
    <row r="133" spans="4:17">
      <c r="H133" t="s">
        <v>2366</v>
      </c>
      <c r="I133" t="s">
        <v>1504</v>
      </c>
      <c r="J133" t="s">
        <v>551</v>
      </c>
      <c r="K133" t="s">
        <v>1380</v>
      </c>
      <c r="L133">
        <v>232</v>
      </c>
      <c r="M133">
        <v>235</v>
      </c>
      <c r="N133" t="s">
        <v>2494</v>
      </c>
      <c r="O133" t="s">
        <v>2494</v>
      </c>
      <c r="P133">
        <v>1</v>
      </c>
      <c r="Q133">
        <v>0</v>
      </c>
    </row>
    <row r="134" spans="4:17">
      <c r="H134" t="s">
        <v>2367</v>
      </c>
      <c r="I134" t="s">
        <v>643</v>
      </c>
      <c r="J134" t="s">
        <v>551</v>
      </c>
      <c r="K134" t="s">
        <v>1380</v>
      </c>
      <c r="L134">
        <v>232</v>
      </c>
      <c r="M134">
        <v>235</v>
      </c>
      <c r="N134" t="s">
        <v>2494</v>
      </c>
      <c r="O134" t="s">
        <v>2494</v>
      </c>
      <c r="P134">
        <v>4</v>
      </c>
      <c r="Q134">
        <v>0</v>
      </c>
    </row>
    <row r="135" spans="4:17">
      <c r="I135" t="s">
        <v>1504</v>
      </c>
      <c r="J135" t="s">
        <v>550</v>
      </c>
      <c r="K135" t="s">
        <v>1380</v>
      </c>
      <c r="L135">
        <v>224</v>
      </c>
      <c r="M135">
        <v>227</v>
      </c>
      <c r="N135" t="s">
        <v>2494</v>
      </c>
      <c r="O135" t="s">
        <v>2494</v>
      </c>
      <c r="P135">
        <v>8</v>
      </c>
      <c r="Q135">
        <v>0</v>
      </c>
    </row>
    <row r="136" spans="4:17">
      <c r="F136" t="s">
        <v>2682</v>
      </c>
      <c r="G136" t="s">
        <v>2684</v>
      </c>
      <c r="H136" t="s">
        <v>2924</v>
      </c>
      <c r="I136" t="s">
        <v>643</v>
      </c>
      <c r="J136" t="s">
        <v>550</v>
      </c>
      <c r="K136" t="s">
        <v>1380</v>
      </c>
      <c r="L136">
        <v>234</v>
      </c>
      <c r="M136">
        <v>237</v>
      </c>
      <c r="N136" t="s">
        <v>2494</v>
      </c>
      <c r="O136" t="s">
        <v>2494</v>
      </c>
      <c r="P136">
        <v>1</v>
      </c>
      <c r="Q136">
        <v>0</v>
      </c>
    </row>
    <row r="137" spans="4:17">
      <c r="F137" t="s">
        <v>2681</v>
      </c>
      <c r="G137" t="s">
        <v>2684</v>
      </c>
      <c r="H137" t="s">
        <v>2927</v>
      </c>
      <c r="I137" t="s">
        <v>643</v>
      </c>
      <c r="J137" t="s">
        <v>550</v>
      </c>
      <c r="K137" t="s">
        <v>1380</v>
      </c>
      <c r="L137">
        <v>224</v>
      </c>
      <c r="M137">
        <v>227</v>
      </c>
      <c r="N137" t="s">
        <v>2494</v>
      </c>
      <c r="O137" t="s">
        <v>2494</v>
      </c>
      <c r="P137">
        <v>3</v>
      </c>
      <c r="Q137">
        <v>0</v>
      </c>
    </row>
    <row r="138" spans="4:17">
      <c r="G138" t="s">
        <v>2686</v>
      </c>
      <c r="H138" t="s">
        <v>2367</v>
      </c>
      <c r="I138" t="s">
        <v>643</v>
      </c>
      <c r="J138" t="s">
        <v>550</v>
      </c>
      <c r="K138" t="s">
        <v>1380</v>
      </c>
      <c r="L138">
        <v>224</v>
      </c>
      <c r="M138">
        <v>227</v>
      </c>
      <c r="N138" t="s">
        <v>2494</v>
      </c>
      <c r="O138" t="s">
        <v>2494</v>
      </c>
      <c r="P138">
        <v>1</v>
      </c>
      <c r="Q138">
        <v>0</v>
      </c>
    </row>
    <row r="139" spans="4:17">
      <c r="F139" t="s">
        <v>2325</v>
      </c>
      <c r="G139" t="s">
        <v>932</v>
      </c>
      <c r="H139" t="s">
        <v>937</v>
      </c>
      <c r="I139" t="s">
        <v>643</v>
      </c>
      <c r="J139" t="s">
        <v>2750</v>
      </c>
      <c r="K139" t="s">
        <v>1380</v>
      </c>
      <c r="L139">
        <v>290</v>
      </c>
      <c r="M139">
        <v>293</v>
      </c>
      <c r="N139" t="s">
        <v>2494</v>
      </c>
      <c r="O139" t="s">
        <v>2494</v>
      </c>
      <c r="P139">
        <v>8</v>
      </c>
      <c r="Q139">
        <v>0</v>
      </c>
    </row>
    <row r="140" spans="4:17">
      <c r="F140" t="s">
        <v>2331</v>
      </c>
      <c r="G140" t="s">
        <v>936</v>
      </c>
      <c r="H140" t="s">
        <v>2363</v>
      </c>
      <c r="I140" t="s">
        <v>643</v>
      </c>
      <c r="J140" t="s">
        <v>2750</v>
      </c>
      <c r="K140" t="s">
        <v>1380</v>
      </c>
      <c r="L140">
        <v>205</v>
      </c>
      <c r="M140">
        <v>208</v>
      </c>
      <c r="N140" t="s">
        <v>2494</v>
      </c>
      <c r="O140" t="s">
        <v>2494</v>
      </c>
      <c r="P140">
        <v>6</v>
      </c>
      <c r="Q140">
        <v>0</v>
      </c>
    </row>
    <row r="141" spans="4:17">
      <c r="H141" t="s">
        <v>2364</v>
      </c>
      <c r="I141" t="s">
        <v>643</v>
      </c>
      <c r="J141" t="s">
        <v>1233</v>
      </c>
      <c r="K141" t="s">
        <v>1380</v>
      </c>
      <c r="L141">
        <v>267</v>
      </c>
      <c r="M141">
        <v>270</v>
      </c>
      <c r="N141" t="s">
        <v>2494</v>
      </c>
      <c r="O141" t="s">
        <v>2494</v>
      </c>
      <c r="P141">
        <v>12</v>
      </c>
      <c r="Q141">
        <v>0</v>
      </c>
    </row>
    <row r="142" spans="4:17">
      <c r="D142">
        <v>1204168</v>
      </c>
      <c r="E142" t="s">
        <v>2592</v>
      </c>
      <c r="F142" t="s">
        <v>637</v>
      </c>
      <c r="G142" t="s">
        <v>2017</v>
      </c>
      <c r="H142" t="s">
        <v>1252</v>
      </c>
      <c r="I142" t="s">
        <v>1232</v>
      </c>
      <c r="J142" t="s">
        <v>550</v>
      </c>
      <c r="K142" t="s">
        <v>1380</v>
      </c>
      <c r="L142">
        <v>247</v>
      </c>
      <c r="M142">
        <v>250</v>
      </c>
      <c r="N142" t="s">
        <v>2494</v>
      </c>
      <c r="O142" t="s">
        <v>2494</v>
      </c>
      <c r="P142">
        <v>5</v>
      </c>
      <c r="Q142">
        <v>0</v>
      </c>
    </row>
    <row r="143" spans="4:17">
      <c r="D143">
        <v>1204409</v>
      </c>
      <c r="E143" t="s">
        <v>2598</v>
      </c>
      <c r="F143" t="s">
        <v>637</v>
      </c>
      <c r="G143" t="s">
        <v>2545</v>
      </c>
      <c r="H143" t="s">
        <v>1328</v>
      </c>
      <c r="I143" t="s">
        <v>1378</v>
      </c>
      <c r="J143" t="s">
        <v>551</v>
      </c>
      <c r="K143" t="s">
        <v>1384</v>
      </c>
      <c r="L143" t="s">
        <v>2494</v>
      </c>
      <c r="M143" t="s">
        <v>2494</v>
      </c>
      <c r="N143">
        <v>1300.8800000000001</v>
      </c>
      <c r="O143">
        <v>1308.8800000000001</v>
      </c>
      <c r="P143">
        <v>2</v>
      </c>
      <c r="Q143">
        <v>0</v>
      </c>
    </row>
    <row r="144" spans="4:17">
      <c r="I144" t="s">
        <v>1328</v>
      </c>
      <c r="J144" t="s">
        <v>551</v>
      </c>
      <c r="K144" t="s">
        <v>1384</v>
      </c>
      <c r="L144" t="s">
        <v>2494</v>
      </c>
      <c r="M144" t="s">
        <v>2494</v>
      </c>
      <c r="N144">
        <v>1300.8800000000001</v>
      </c>
      <c r="O144">
        <v>1308.8800000000001</v>
      </c>
      <c r="P144">
        <v>5</v>
      </c>
      <c r="Q144">
        <v>0</v>
      </c>
    </row>
    <row r="145" spans="4:17">
      <c r="G145" t="s">
        <v>2550</v>
      </c>
      <c r="H145" t="s">
        <v>1328</v>
      </c>
      <c r="I145" t="s">
        <v>1328</v>
      </c>
      <c r="J145" t="s">
        <v>1233</v>
      </c>
      <c r="K145" t="s">
        <v>1384</v>
      </c>
      <c r="L145" t="s">
        <v>2494</v>
      </c>
      <c r="M145" t="s">
        <v>2494</v>
      </c>
      <c r="N145">
        <v>1757.7280000000001</v>
      </c>
      <c r="O145">
        <v>1765.7280000000001</v>
      </c>
      <c r="P145">
        <v>18</v>
      </c>
      <c r="Q145">
        <v>0</v>
      </c>
    </row>
    <row r="146" spans="4:17">
      <c r="J146" t="s">
        <v>2750</v>
      </c>
      <c r="K146" t="s">
        <v>1384</v>
      </c>
      <c r="L146" t="s">
        <v>2494</v>
      </c>
      <c r="M146" t="s">
        <v>2494</v>
      </c>
      <c r="N146">
        <v>1275.3440000000001</v>
      </c>
      <c r="O146">
        <v>1283.3440000000001</v>
      </c>
      <c r="P146">
        <v>37</v>
      </c>
      <c r="Q146">
        <v>0</v>
      </c>
    </row>
    <row r="147" spans="4:17">
      <c r="G147" t="s">
        <v>2549</v>
      </c>
      <c r="H147" t="s">
        <v>1328</v>
      </c>
      <c r="I147" t="s">
        <v>1328</v>
      </c>
      <c r="J147" t="s">
        <v>2750</v>
      </c>
      <c r="K147" t="s">
        <v>1384</v>
      </c>
      <c r="L147" t="s">
        <v>2494</v>
      </c>
      <c r="M147" t="s">
        <v>2494</v>
      </c>
      <c r="N147">
        <v>1235.6959999999999</v>
      </c>
      <c r="O147">
        <v>1243.6959999999999</v>
      </c>
      <c r="P147">
        <v>3</v>
      </c>
      <c r="Q147">
        <v>0</v>
      </c>
    </row>
    <row r="148" spans="4:17">
      <c r="F148" t="s">
        <v>1342</v>
      </c>
      <c r="G148" t="s">
        <v>2729</v>
      </c>
      <c r="H148" t="s">
        <v>1328</v>
      </c>
      <c r="I148" t="s">
        <v>1328</v>
      </c>
      <c r="J148" t="s">
        <v>550</v>
      </c>
      <c r="K148" t="s">
        <v>1381</v>
      </c>
      <c r="L148" t="s">
        <v>2494</v>
      </c>
      <c r="M148" t="s">
        <v>2494</v>
      </c>
      <c r="N148">
        <v>734.22719999999993</v>
      </c>
      <c r="O148">
        <v>742.22719999999993</v>
      </c>
      <c r="P148">
        <v>10</v>
      </c>
      <c r="Q148">
        <v>0</v>
      </c>
    </row>
    <row r="149" spans="4:17">
      <c r="F149" t="s">
        <v>2937</v>
      </c>
      <c r="G149" t="s">
        <v>2551</v>
      </c>
      <c r="H149" t="s">
        <v>1328</v>
      </c>
      <c r="I149" t="s">
        <v>1378</v>
      </c>
      <c r="J149" t="s">
        <v>551</v>
      </c>
      <c r="K149" t="s">
        <v>1384</v>
      </c>
      <c r="L149" t="s">
        <v>2494</v>
      </c>
      <c r="M149" t="s">
        <v>2494</v>
      </c>
      <c r="N149">
        <v>1037.7919999999999</v>
      </c>
      <c r="O149">
        <v>1045.7919999999999</v>
      </c>
      <c r="P149">
        <v>1</v>
      </c>
      <c r="Q149">
        <v>0</v>
      </c>
    </row>
    <row r="150" spans="4:17">
      <c r="D150">
        <v>1204598</v>
      </c>
      <c r="E150" t="s">
        <v>1126</v>
      </c>
      <c r="F150" t="s">
        <v>1333</v>
      </c>
      <c r="G150" t="s">
        <v>1109</v>
      </c>
      <c r="H150" t="s">
        <v>2585</v>
      </c>
      <c r="I150" t="s">
        <v>1110</v>
      </c>
      <c r="J150" t="s">
        <v>551</v>
      </c>
      <c r="K150" t="s">
        <v>1380</v>
      </c>
      <c r="L150">
        <v>225</v>
      </c>
      <c r="M150">
        <v>228</v>
      </c>
      <c r="N150" t="s">
        <v>2494</v>
      </c>
      <c r="O150" t="s">
        <v>2494</v>
      </c>
      <c r="P150">
        <v>8</v>
      </c>
      <c r="Q150">
        <v>0</v>
      </c>
    </row>
    <row r="151" spans="4:17">
      <c r="F151" t="s">
        <v>1354</v>
      </c>
      <c r="G151" t="s">
        <v>2585</v>
      </c>
      <c r="H151" t="s">
        <v>1328</v>
      </c>
      <c r="I151" t="s">
        <v>1328</v>
      </c>
      <c r="J151" t="s">
        <v>551</v>
      </c>
      <c r="K151" t="s">
        <v>1380</v>
      </c>
      <c r="L151">
        <v>225</v>
      </c>
      <c r="M151">
        <v>228</v>
      </c>
      <c r="N151">
        <v>830</v>
      </c>
      <c r="O151" t="s">
        <v>2494</v>
      </c>
      <c r="P151">
        <v>6</v>
      </c>
      <c r="Q151">
        <v>0</v>
      </c>
    </row>
    <row r="152" spans="4:17">
      <c r="D152">
        <v>1205078</v>
      </c>
      <c r="E152" t="s">
        <v>2594</v>
      </c>
      <c r="F152" t="s">
        <v>637</v>
      </c>
      <c r="G152" t="s">
        <v>2508</v>
      </c>
      <c r="H152" t="s">
        <v>1373</v>
      </c>
      <c r="I152" t="s">
        <v>1232</v>
      </c>
      <c r="J152" t="s">
        <v>1233</v>
      </c>
      <c r="K152" t="s">
        <v>1380</v>
      </c>
      <c r="L152">
        <v>270</v>
      </c>
      <c r="M152">
        <v>273</v>
      </c>
      <c r="N152" t="s">
        <v>2494</v>
      </c>
      <c r="O152" t="s">
        <v>2494</v>
      </c>
      <c r="P152">
        <v>4</v>
      </c>
      <c r="Q152">
        <v>0</v>
      </c>
    </row>
    <row r="153" spans="4:17">
      <c r="G153" t="s">
        <v>2017</v>
      </c>
      <c r="H153" t="s">
        <v>1362</v>
      </c>
      <c r="I153" t="s">
        <v>1232</v>
      </c>
      <c r="J153" t="s">
        <v>1233</v>
      </c>
      <c r="K153" t="s">
        <v>1380</v>
      </c>
      <c r="L153">
        <v>348</v>
      </c>
      <c r="M153">
        <v>351</v>
      </c>
      <c r="N153" t="s">
        <v>2494</v>
      </c>
      <c r="O153" t="s">
        <v>2494</v>
      </c>
      <c r="P153">
        <v>4</v>
      </c>
      <c r="Q153">
        <v>0</v>
      </c>
    </row>
    <row r="154" spans="4:17">
      <c r="G154" t="s">
        <v>2018</v>
      </c>
      <c r="H154" t="s">
        <v>1367</v>
      </c>
      <c r="I154" t="s">
        <v>1232</v>
      </c>
      <c r="J154" t="s">
        <v>1233</v>
      </c>
      <c r="K154" t="s">
        <v>1380</v>
      </c>
      <c r="L154">
        <v>285</v>
      </c>
      <c r="M154">
        <v>288</v>
      </c>
      <c r="N154" t="s">
        <v>2494</v>
      </c>
      <c r="O154" t="s">
        <v>2494</v>
      </c>
      <c r="P154">
        <v>5</v>
      </c>
      <c r="Q154">
        <v>0</v>
      </c>
    </row>
    <row r="155" spans="4:17">
      <c r="G155" t="s">
        <v>2014</v>
      </c>
      <c r="H155" t="s">
        <v>640</v>
      </c>
      <c r="I155" t="s">
        <v>644</v>
      </c>
      <c r="J155" t="s">
        <v>1233</v>
      </c>
      <c r="K155" t="s">
        <v>1380</v>
      </c>
      <c r="L155">
        <v>270</v>
      </c>
      <c r="M155">
        <v>273</v>
      </c>
      <c r="N155" t="s">
        <v>2494</v>
      </c>
      <c r="O155" t="s">
        <v>2494</v>
      </c>
      <c r="P155">
        <v>18</v>
      </c>
      <c r="Q155">
        <v>0</v>
      </c>
    </row>
    <row r="156" spans="4:17">
      <c r="F156" t="s">
        <v>1234</v>
      </c>
      <c r="G156" t="s">
        <v>2014</v>
      </c>
      <c r="H156" t="s">
        <v>1369</v>
      </c>
      <c r="I156" t="s">
        <v>643</v>
      </c>
      <c r="J156" t="s">
        <v>1233</v>
      </c>
      <c r="K156" t="s">
        <v>1380</v>
      </c>
      <c r="L156">
        <v>635</v>
      </c>
      <c r="M156">
        <v>638</v>
      </c>
      <c r="N156" t="s">
        <v>2494</v>
      </c>
      <c r="O156" t="s">
        <v>2494</v>
      </c>
      <c r="P156">
        <v>9</v>
      </c>
      <c r="Q156">
        <v>0</v>
      </c>
    </row>
    <row r="157" spans="4:17">
      <c r="F157" t="s">
        <v>1345</v>
      </c>
      <c r="G157" t="s">
        <v>2017</v>
      </c>
      <c r="H157" t="s">
        <v>1363</v>
      </c>
      <c r="I157" t="s">
        <v>643</v>
      </c>
      <c r="J157" t="s">
        <v>1233</v>
      </c>
      <c r="K157" t="s">
        <v>1380</v>
      </c>
      <c r="L157">
        <v>250</v>
      </c>
      <c r="M157">
        <v>253</v>
      </c>
      <c r="N157" t="s">
        <v>2494</v>
      </c>
      <c r="O157" t="s">
        <v>2494</v>
      </c>
      <c r="P157">
        <v>8</v>
      </c>
      <c r="Q157">
        <v>0</v>
      </c>
    </row>
    <row r="158" spans="4:17">
      <c r="D158">
        <v>1205667</v>
      </c>
      <c r="E158" t="s">
        <v>2906</v>
      </c>
      <c r="F158" t="s">
        <v>637</v>
      </c>
      <c r="G158" t="s">
        <v>2014</v>
      </c>
      <c r="H158" t="s">
        <v>2024</v>
      </c>
      <c r="I158" t="s">
        <v>644</v>
      </c>
      <c r="J158" t="s">
        <v>2750</v>
      </c>
      <c r="K158" t="s">
        <v>1380</v>
      </c>
      <c r="L158">
        <v>164</v>
      </c>
      <c r="M158">
        <v>167</v>
      </c>
      <c r="N158" t="s">
        <v>2494</v>
      </c>
      <c r="O158" t="s">
        <v>2494</v>
      </c>
      <c r="P158">
        <v>1</v>
      </c>
      <c r="Q158">
        <v>2000</v>
      </c>
    </row>
    <row r="159" spans="4:17">
      <c r="D159">
        <v>1205752</v>
      </c>
      <c r="E159" t="s">
        <v>1149</v>
      </c>
      <c r="F159" t="s">
        <v>637</v>
      </c>
      <c r="G159" t="s">
        <v>1148</v>
      </c>
      <c r="H159" t="s">
        <v>1328</v>
      </c>
      <c r="I159" t="s">
        <v>1328</v>
      </c>
      <c r="J159" t="s">
        <v>550</v>
      </c>
      <c r="K159" t="s">
        <v>1384</v>
      </c>
      <c r="L159" t="s">
        <v>2494</v>
      </c>
      <c r="M159" t="s">
        <v>2494</v>
      </c>
      <c r="N159">
        <v>720</v>
      </c>
      <c r="O159">
        <v>728</v>
      </c>
      <c r="P159">
        <v>6</v>
      </c>
      <c r="Q159">
        <v>0</v>
      </c>
    </row>
    <row r="160" spans="4:17">
      <c r="N160">
        <v>732</v>
      </c>
      <c r="O160">
        <v>740</v>
      </c>
      <c r="P160">
        <v>2</v>
      </c>
      <c r="Q160">
        <v>0</v>
      </c>
    </row>
    <row r="161" spans="4:17">
      <c r="N161">
        <v>754</v>
      </c>
      <c r="O161">
        <v>762</v>
      </c>
      <c r="P161">
        <v>2</v>
      </c>
      <c r="Q161">
        <v>0</v>
      </c>
    </row>
    <row r="162" spans="4:17">
      <c r="N162">
        <v>766</v>
      </c>
      <c r="O162">
        <v>774</v>
      </c>
      <c r="P162">
        <v>9</v>
      </c>
      <c r="Q162">
        <v>0</v>
      </c>
    </row>
    <row r="163" spans="4:17">
      <c r="N163">
        <v>771</v>
      </c>
      <c r="O163">
        <v>779</v>
      </c>
      <c r="P163">
        <v>2</v>
      </c>
      <c r="Q163">
        <v>0</v>
      </c>
    </row>
    <row r="164" spans="4:17">
      <c r="D164">
        <v>1205802</v>
      </c>
      <c r="E164" t="s">
        <v>2601</v>
      </c>
      <c r="F164" t="s">
        <v>637</v>
      </c>
      <c r="G164" t="s">
        <v>2014</v>
      </c>
      <c r="H164" t="s">
        <v>1368</v>
      </c>
      <c r="I164" t="s">
        <v>1378</v>
      </c>
      <c r="J164" t="s">
        <v>551</v>
      </c>
      <c r="K164" t="s">
        <v>557</v>
      </c>
      <c r="L164">
        <v>365</v>
      </c>
      <c r="M164">
        <v>368</v>
      </c>
      <c r="N164" t="s">
        <v>2494</v>
      </c>
      <c r="O164" t="s">
        <v>2494</v>
      </c>
      <c r="P164">
        <v>18</v>
      </c>
      <c r="Q164">
        <v>0</v>
      </c>
    </row>
    <row r="165" spans="4:17">
      <c r="F165" t="s">
        <v>1234</v>
      </c>
      <c r="G165" t="s">
        <v>2014</v>
      </c>
      <c r="H165" t="s">
        <v>1371</v>
      </c>
      <c r="I165" t="s">
        <v>643</v>
      </c>
      <c r="J165" t="s">
        <v>550</v>
      </c>
      <c r="K165" t="s">
        <v>1380</v>
      </c>
      <c r="L165">
        <v>523</v>
      </c>
      <c r="M165">
        <v>526</v>
      </c>
      <c r="N165" t="s">
        <v>2494</v>
      </c>
      <c r="O165" t="s">
        <v>2494</v>
      </c>
      <c r="P165">
        <v>5</v>
      </c>
      <c r="Q165">
        <v>0</v>
      </c>
    </row>
    <row r="166" spans="4:17">
      <c r="D166">
        <v>1205855</v>
      </c>
      <c r="E166" t="s">
        <v>2905</v>
      </c>
      <c r="F166" t="s">
        <v>637</v>
      </c>
      <c r="G166" t="s">
        <v>2014</v>
      </c>
      <c r="H166" t="s">
        <v>1697</v>
      </c>
      <c r="I166" t="s">
        <v>1232</v>
      </c>
      <c r="J166" t="s">
        <v>2561</v>
      </c>
      <c r="K166" t="s">
        <v>2786</v>
      </c>
      <c r="L166">
        <v>235</v>
      </c>
      <c r="M166">
        <v>238</v>
      </c>
      <c r="N166" t="s">
        <v>2494</v>
      </c>
      <c r="O166" t="s">
        <v>2494</v>
      </c>
      <c r="P166">
        <v>1</v>
      </c>
      <c r="Q166">
        <v>1000</v>
      </c>
    </row>
    <row r="167" spans="4:17">
      <c r="H167" t="s">
        <v>640</v>
      </c>
      <c r="I167" t="s">
        <v>2030</v>
      </c>
      <c r="J167" t="s">
        <v>2750</v>
      </c>
      <c r="K167" t="s">
        <v>1380</v>
      </c>
      <c r="L167">
        <v>185</v>
      </c>
      <c r="M167">
        <v>188</v>
      </c>
      <c r="N167" t="s">
        <v>2494</v>
      </c>
      <c r="O167" t="s">
        <v>2494</v>
      </c>
      <c r="P167">
        <v>1</v>
      </c>
      <c r="Q167">
        <v>2000</v>
      </c>
    </row>
    <row r="168" spans="4:17">
      <c r="D168">
        <v>1208651</v>
      </c>
      <c r="E168" t="s">
        <v>2599</v>
      </c>
      <c r="F168" t="s">
        <v>2576</v>
      </c>
      <c r="G168" t="s">
        <v>2721</v>
      </c>
      <c r="H168" t="s">
        <v>1328</v>
      </c>
      <c r="I168" t="s">
        <v>1328</v>
      </c>
      <c r="J168" t="s">
        <v>550</v>
      </c>
      <c r="K168" t="s">
        <v>2585</v>
      </c>
      <c r="L168" t="s">
        <v>2494</v>
      </c>
      <c r="M168" t="s">
        <v>2494</v>
      </c>
      <c r="N168">
        <v>705</v>
      </c>
      <c r="O168">
        <v>713</v>
      </c>
      <c r="P168">
        <v>2</v>
      </c>
      <c r="Q168">
        <v>0</v>
      </c>
    </row>
    <row r="169" spans="4:17">
      <c r="F169" t="s">
        <v>2577</v>
      </c>
      <c r="G169" t="s">
        <v>2706</v>
      </c>
      <c r="H169" t="s">
        <v>1328</v>
      </c>
      <c r="I169" t="s">
        <v>1328</v>
      </c>
      <c r="J169" t="s">
        <v>2750</v>
      </c>
      <c r="K169" t="s">
        <v>2585</v>
      </c>
      <c r="L169" t="s">
        <v>2494</v>
      </c>
      <c r="M169" t="s">
        <v>2494</v>
      </c>
      <c r="N169">
        <v>920</v>
      </c>
      <c r="O169">
        <v>928</v>
      </c>
      <c r="P169">
        <v>8</v>
      </c>
      <c r="Q169">
        <v>0</v>
      </c>
    </row>
    <row r="170" spans="4:17">
      <c r="F170" t="s">
        <v>2575</v>
      </c>
      <c r="G170" t="s">
        <v>2718</v>
      </c>
      <c r="H170" t="s">
        <v>1328</v>
      </c>
      <c r="I170" t="s">
        <v>1328</v>
      </c>
      <c r="J170" t="s">
        <v>550</v>
      </c>
      <c r="K170" t="s">
        <v>2585</v>
      </c>
      <c r="L170" t="s">
        <v>2494</v>
      </c>
      <c r="M170" t="s">
        <v>2494</v>
      </c>
      <c r="N170">
        <v>755</v>
      </c>
      <c r="O170">
        <v>763</v>
      </c>
      <c r="P170">
        <v>3</v>
      </c>
      <c r="Q170">
        <v>0</v>
      </c>
    </row>
    <row r="171" spans="4:17">
      <c r="D171">
        <v>1208655</v>
      </c>
      <c r="E171" t="s">
        <v>2587</v>
      </c>
      <c r="F171" t="s">
        <v>637</v>
      </c>
      <c r="G171" t="s">
        <v>2548</v>
      </c>
      <c r="H171" t="s">
        <v>1513</v>
      </c>
      <c r="I171" t="s">
        <v>643</v>
      </c>
      <c r="J171" t="s">
        <v>551</v>
      </c>
      <c r="K171" t="s">
        <v>1380</v>
      </c>
      <c r="L171">
        <v>155</v>
      </c>
      <c r="M171">
        <v>158</v>
      </c>
      <c r="N171" t="s">
        <v>2494</v>
      </c>
      <c r="O171" t="s">
        <v>2494</v>
      </c>
      <c r="P171">
        <v>25</v>
      </c>
      <c r="Q171">
        <v>0</v>
      </c>
    </row>
    <row r="172" spans="4:17">
      <c r="G172" t="s">
        <v>2547</v>
      </c>
      <c r="H172" t="s">
        <v>1510</v>
      </c>
      <c r="I172" t="s">
        <v>643</v>
      </c>
      <c r="J172" t="s">
        <v>551</v>
      </c>
      <c r="K172" t="s">
        <v>1380</v>
      </c>
      <c r="L172">
        <v>175</v>
      </c>
      <c r="M172">
        <v>178</v>
      </c>
      <c r="N172" t="s">
        <v>2494</v>
      </c>
      <c r="O172" t="s">
        <v>2494</v>
      </c>
      <c r="P172">
        <v>4</v>
      </c>
      <c r="Q172">
        <v>0</v>
      </c>
    </row>
    <row r="173" spans="4:17">
      <c r="G173" t="s">
        <v>2711</v>
      </c>
      <c r="H173" t="s">
        <v>1511</v>
      </c>
      <c r="I173" t="s">
        <v>1378</v>
      </c>
      <c r="J173" t="s">
        <v>551</v>
      </c>
      <c r="K173" t="s">
        <v>1380</v>
      </c>
      <c r="L173">
        <v>209</v>
      </c>
      <c r="M173">
        <v>212</v>
      </c>
      <c r="N173" t="s">
        <v>2494</v>
      </c>
      <c r="O173" t="s">
        <v>2494</v>
      </c>
      <c r="P173">
        <v>3</v>
      </c>
      <c r="Q173">
        <v>0</v>
      </c>
    </row>
    <row r="174" spans="4:17">
      <c r="G174" t="s">
        <v>2017</v>
      </c>
      <c r="H174" t="s">
        <v>1512</v>
      </c>
      <c r="I174" t="s">
        <v>1376</v>
      </c>
      <c r="J174" t="s">
        <v>551</v>
      </c>
      <c r="K174" t="s">
        <v>1380</v>
      </c>
      <c r="L174">
        <v>165</v>
      </c>
      <c r="M174">
        <v>168</v>
      </c>
      <c r="N174" t="s">
        <v>2494</v>
      </c>
      <c r="O174" t="s">
        <v>2494</v>
      </c>
      <c r="P174">
        <v>2</v>
      </c>
      <c r="Q174">
        <v>0</v>
      </c>
    </row>
    <row r="175" spans="4:17">
      <c r="I175" t="s">
        <v>1232</v>
      </c>
      <c r="J175" t="s">
        <v>551</v>
      </c>
      <c r="K175" t="s">
        <v>1380</v>
      </c>
      <c r="L175">
        <v>165</v>
      </c>
      <c r="M175">
        <v>168</v>
      </c>
      <c r="N175" t="s">
        <v>2494</v>
      </c>
      <c r="O175" t="s">
        <v>2494</v>
      </c>
      <c r="P175">
        <v>15</v>
      </c>
      <c r="Q175">
        <v>0</v>
      </c>
    </row>
    <row r="176" spans="4:17">
      <c r="G176" t="s">
        <v>2710</v>
      </c>
      <c r="H176" t="s">
        <v>1512</v>
      </c>
      <c r="I176" t="s">
        <v>2552</v>
      </c>
      <c r="J176" t="s">
        <v>550</v>
      </c>
      <c r="K176" t="s">
        <v>1380</v>
      </c>
      <c r="L176">
        <v>210</v>
      </c>
      <c r="M176">
        <v>213</v>
      </c>
      <c r="N176" t="s">
        <v>2494</v>
      </c>
      <c r="O176" t="s">
        <v>2494</v>
      </c>
      <c r="P176">
        <v>1</v>
      </c>
      <c r="Q176">
        <v>0</v>
      </c>
    </row>
    <row r="177" spans="3:17">
      <c r="J177" t="s">
        <v>551</v>
      </c>
      <c r="K177" t="s">
        <v>1380</v>
      </c>
      <c r="L177">
        <v>210</v>
      </c>
      <c r="M177">
        <v>213</v>
      </c>
      <c r="N177" t="s">
        <v>2494</v>
      </c>
      <c r="O177" t="s">
        <v>2494</v>
      </c>
      <c r="P177">
        <v>5</v>
      </c>
      <c r="Q177">
        <v>0</v>
      </c>
    </row>
    <row r="178" spans="3:17">
      <c r="G178" t="s">
        <v>2725</v>
      </c>
      <c r="H178" t="s">
        <v>1509</v>
      </c>
      <c r="I178" t="s">
        <v>1503</v>
      </c>
      <c r="J178" t="s">
        <v>551</v>
      </c>
      <c r="K178" t="s">
        <v>1502</v>
      </c>
      <c r="L178">
        <v>210</v>
      </c>
      <c r="M178">
        <v>213</v>
      </c>
      <c r="N178" t="s">
        <v>2494</v>
      </c>
      <c r="O178" t="s">
        <v>2494</v>
      </c>
      <c r="P178">
        <v>13</v>
      </c>
      <c r="Q178">
        <v>0</v>
      </c>
    </row>
    <row r="179" spans="3:17">
      <c r="G179" t="s">
        <v>2727</v>
      </c>
      <c r="H179" t="s">
        <v>1509</v>
      </c>
      <c r="I179" t="s">
        <v>1503</v>
      </c>
      <c r="J179" t="s">
        <v>551</v>
      </c>
      <c r="K179" t="s">
        <v>1502</v>
      </c>
      <c r="L179">
        <v>210</v>
      </c>
      <c r="M179">
        <v>213</v>
      </c>
      <c r="N179" t="s">
        <v>2494</v>
      </c>
      <c r="O179" t="s">
        <v>2494</v>
      </c>
      <c r="P179">
        <v>5</v>
      </c>
      <c r="Q179">
        <v>0</v>
      </c>
    </row>
    <row r="180" spans="3:17">
      <c r="G180" t="s">
        <v>2014</v>
      </c>
      <c r="H180" t="s">
        <v>1508</v>
      </c>
      <c r="I180" t="s">
        <v>1501</v>
      </c>
      <c r="J180" t="s">
        <v>551</v>
      </c>
      <c r="K180" t="s">
        <v>1500</v>
      </c>
      <c r="L180">
        <v>201</v>
      </c>
      <c r="M180">
        <v>204</v>
      </c>
      <c r="N180" t="s">
        <v>2494</v>
      </c>
      <c r="O180" t="s">
        <v>2494</v>
      </c>
      <c r="P180">
        <v>23</v>
      </c>
      <c r="Q180">
        <v>0</v>
      </c>
    </row>
    <row r="181" spans="3:17">
      <c r="G181" t="s">
        <v>1651</v>
      </c>
      <c r="H181" t="s">
        <v>1514</v>
      </c>
      <c r="I181" t="s">
        <v>643</v>
      </c>
      <c r="J181" t="s">
        <v>551</v>
      </c>
      <c r="K181" t="s">
        <v>1380</v>
      </c>
      <c r="L181">
        <v>216</v>
      </c>
      <c r="M181">
        <v>219</v>
      </c>
      <c r="N181" t="s">
        <v>2494</v>
      </c>
      <c r="O181" t="s">
        <v>2494</v>
      </c>
      <c r="P181">
        <v>7</v>
      </c>
      <c r="Q181">
        <v>0</v>
      </c>
    </row>
    <row r="182" spans="3:17">
      <c r="G182" t="s">
        <v>2733</v>
      </c>
      <c r="H182" t="s">
        <v>1507</v>
      </c>
      <c r="I182" t="s">
        <v>1379</v>
      </c>
      <c r="J182" t="s">
        <v>551</v>
      </c>
      <c r="K182" t="s">
        <v>1499</v>
      </c>
      <c r="L182">
        <v>256</v>
      </c>
      <c r="M182">
        <v>259</v>
      </c>
      <c r="N182" t="s">
        <v>2494</v>
      </c>
      <c r="O182" t="s">
        <v>2494</v>
      </c>
      <c r="P182">
        <v>1</v>
      </c>
      <c r="Q182">
        <v>0</v>
      </c>
    </row>
    <row r="183" spans="3:17">
      <c r="F183" t="s">
        <v>1506</v>
      </c>
      <c r="G183" t="s">
        <v>2726</v>
      </c>
      <c r="H183" t="s">
        <v>1516</v>
      </c>
      <c r="I183" t="s">
        <v>1504</v>
      </c>
      <c r="J183" t="s">
        <v>551</v>
      </c>
      <c r="K183" t="s">
        <v>1380</v>
      </c>
      <c r="L183">
        <v>274</v>
      </c>
      <c r="M183">
        <v>277</v>
      </c>
      <c r="N183" t="s">
        <v>2494</v>
      </c>
      <c r="O183" t="s">
        <v>2494</v>
      </c>
      <c r="P183">
        <v>1</v>
      </c>
      <c r="Q183">
        <v>0</v>
      </c>
    </row>
    <row r="184" spans="3:17">
      <c r="F184" t="s">
        <v>1505</v>
      </c>
      <c r="G184" t="s">
        <v>2709</v>
      </c>
      <c r="H184" t="s">
        <v>1515</v>
      </c>
      <c r="I184" t="s">
        <v>1232</v>
      </c>
      <c r="J184" t="s">
        <v>551</v>
      </c>
      <c r="K184" t="s">
        <v>1380</v>
      </c>
      <c r="L184">
        <v>275</v>
      </c>
      <c r="M184">
        <v>278</v>
      </c>
      <c r="N184" t="s">
        <v>2494</v>
      </c>
      <c r="O184" t="s">
        <v>2494</v>
      </c>
      <c r="P184">
        <v>6</v>
      </c>
      <c r="Q184">
        <v>0</v>
      </c>
    </row>
    <row r="185" spans="3:17">
      <c r="D185" t="s">
        <v>2747</v>
      </c>
      <c r="E185" t="s">
        <v>2607</v>
      </c>
      <c r="F185" t="s">
        <v>637</v>
      </c>
      <c r="G185" t="s">
        <v>2014</v>
      </c>
      <c r="H185" t="s">
        <v>2656</v>
      </c>
      <c r="I185" t="s">
        <v>644</v>
      </c>
      <c r="J185" t="s">
        <v>1233</v>
      </c>
      <c r="K185" t="s">
        <v>1380</v>
      </c>
      <c r="L185">
        <v>171</v>
      </c>
      <c r="M185">
        <v>174</v>
      </c>
      <c r="N185" t="s">
        <v>2494</v>
      </c>
      <c r="O185" t="s">
        <v>2494</v>
      </c>
      <c r="P185">
        <v>9</v>
      </c>
      <c r="Q185">
        <v>0</v>
      </c>
    </row>
    <row r="186" spans="3:17">
      <c r="F186" t="s">
        <v>2655</v>
      </c>
      <c r="G186" t="s">
        <v>2634</v>
      </c>
      <c r="H186" t="s">
        <v>2585</v>
      </c>
      <c r="I186" t="s">
        <v>643</v>
      </c>
      <c r="J186" t="s">
        <v>1233</v>
      </c>
      <c r="K186" t="s">
        <v>1380</v>
      </c>
      <c r="L186">
        <v>171</v>
      </c>
      <c r="M186">
        <v>174</v>
      </c>
      <c r="N186" t="s">
        <v>2494</v>
      </c>
      <c r="O186" t="s">
        <v>2494</v>
      </c>
      <c r="P186">
        <v>27</v>
      </c>
      <c r="Q186">
        <v>0</v>
      </c>
    </row>
    <row r="187" spans="3:17">
      <c r="G187" t="s">
        <v>2910</v>
      </c>
      <c r="H187" t="s">
        <v>2585</v>
      </c>
      <c r="I187" t="s">
        <v>643</v>
      </c>
      <c r="J187" t="s">
        <v>1233</v>
      </c>
      <c r="K187" t="s">
        <v>1380</v>
      </c>
      <c r="L187">
        <v>171</v>
      </c>
      <c r="M187">
        <v>174</v>
      </c>
      <c r="N187" t="s">
        <v>2494</v>
      </c>
      <c r="O187" t="s">
        <v>2494</v>
      </c>
      <c r="P187">
        <v>10</v>
      </c>
      <c r="Q187">
        <v>0</v>
      </c>
    </row>
    <row r="188" spans="3:17">
      <c r="C188" t="s">
        <v>25</v>
      </c>
      <c r="D188">
        <v>1200119</v>
      </c>
      <c r="E188" t="s">
        <v>2758</v>
      </c>
      <c r="F188" t="s">
        <v>1342</v>
      </c>
      <c r="G188" t="s">
        <v>2883</v>
      </c>
      <c r="H188" t="s">
        <v>2378</v>
      </c>
      <c r="I188" t="s">
        <v>643</v>
      </c>
      <c r="J188" t="s">
        <v>550</v>
      </c>
      <c r="K188" t="s">
        <v>1380</v>
      </c>
      <c r="L188">
        <v>1.4</v>
      </c>
      <c r="M188">
        <v>139.64400000000001</v>
      </c>
      <c r="N188" t="s">
        <v>2494</v>
      </c>
      <c r="O188" t="s">
        <v>2494</v>
      </c>
      <c r="P188">
        <v>4</v>
      </c>
      <c r="Q188">
        <v>5579</v>
      </c>
    </row>
    <row r="189" spans="3:17">
      <c r="K189" t="s">
        <v>1391</v>
      </c>
      <c r="L189">
        <v>1.4</v>
      </c>
      <c r="M189">
        <v>139.64400000000001</v>
      </c>
      <c r="N189" t="s">
        <v>2494</v>
      </c>
      <c r="O189" t="s">
        <v>2494</v>
      </c>
      <c r="P189">
        <v>1</v>
      </c>
      <c r="Q189">
        <v>1200</v>
      </c>
    </row>
    <row r="190" spans="3:17">
      <c r="D190">
        <v>1202233</v>
      </c>
      <c r="E190" t="s">
        <v>2596</v>
      </c>
      <c r="F190" t="s">
        <v>637</v>
      </c>
      <c r="G190" t="s">
        <v>2737</v>
      </c>
      <c r="H190" t="s">
        <v>1328</v>
      </c>
      <c r="I190" t="s">
        <v>1328</v>
      </c>
      <c r="J190" t="s">
        <v>551</v>
      </c>
      <c r="K190" t="s">
        <v>1385</v>
      </c>
      <c r="L190">
        <v>3.91</v>
      </c>
      <c r="M190">
        <v>436.4128</v>
      </c>
      <c r="N190" t="s">
        <v>2494</v>
      </c>
      <c r="O190" t="s">
        <v>2494</v>
      </c>
      <c r="P190">
        <v>7</v>
      </c>
      <c r="Q190">
        <v>0</v>
      </c>
    </row>
    <row r="191" spans="3:17">
      <c r="G191" t="s">
        <v>2736</v>
      </c>
      <c r="H191" t="s">
        <v>536</v>
      </c>
      <c r="I191" t="s">
        <v>1378</v>
      </c>
      <c r="J191" t="s">
        <v>550</v>
      </c>
      <c r="K191" t="s">
        <v>1386</v>
      </c>
      <c r="L191">
        <v>3.4704000000000002</v>
      </c>
      <c r="M191">
        <v>379.06800000000004</v>
      </c>
      <c r="N191" t="s">
        <v>2494</v>
      </c>
      <c r="O191" t="s">
        <v>2494</v>
      </c>
      <c r="P191">
        <v>2</v>
      </c>
      <c r="Q191">
        <v>0</v>
      </c>
    </row>
    <row r="192" spans="3:17">
      <c r="G192" t="s">
        <v>2735</v>
      </c>
      <c r="H192" t="s">
        <v>537</v>
      </c>
      <c r="I192" t="s">
        <v>1378</v>
      </c>
      <c r="J192" t="s">
        <v>550</v>
      </c>
      <c r="K192" t="s">
        <v>1386</v>
      </c>
      <c r="L192">
        <v>3.2355999999999998</v>
      </c>
      <c r="M192">
        <v>353.827</v>
      </c>
      <c r="N192" t="s">
        <v>2494</v>
      </c>
      <c r="O192" t="s">
        <v>2494</v>
      </c>
      <c r="P192">
        <v>2</v>
      </c>
      <c r="Q192">
        <v>0</v>
      </c>
    </row>
    <row r="193" spans="7:17">
      <c r="H193" t="s">
        <v>539</v>
      </c>
      <c r="I193" t="s">
        <v>1378</v>
      </c>
      <c r="J193" t="s">
        <v>550</v>
      </c>
      <c r="K193" t="s">
        <v>1386</v>
      </c>
      <c r="L193">
        <v>3.3580000000000001</v>
      </c>
      <c r="M193">
        <v>366.98500000000001</v>
      </c>
      <c r="N193" t="s">
        <v>2494</v>
      </c>
      <c r="O193" t="s">
        <v>2494</v>
      </c>
      <c r="P193">
        <v>2</v>
      </c>
      <c r="Q193">
        <v>0</v>
      </c>
    </row>
    <row r="194" spans="7:17">
      <c r="G194" t="s">
        <v>2884</v>
      </c>
      <c r="H194" t="s">
        <v>2917</v>
      </c>
      <c r="I194" t="s">
        <v>1232</v>
      </c>
      <c r="J194" t="s">
        <v>551</v>
      </c>
      <c r="K194" t="s">
        <v>2932</v>
      </c>
      <c r="L194">
        <v>3.6821999999999999</v>
      </c>
      <c r="M194">
        <v>388.02824999999996</v>
      </c>
      <c r="N194" t="s">
        <v>2494</v>
      </c>
      <c r="O194" t="s">
        <v>2494</v>
      </c>
      <c r="P194">
        <v>1</v>
      </c>
      <c r="Q194">
        <v>1000</v>
      </c>
    </row>
    <row r="195" spans="7:17">
      <c r="G195" t="s">
        <v>2014</v>
      </c>
      <c r="H195" t="s">
        <v>31</v>
      </c>
      <c r="I195" t="s">
        <v>1378</v>
      </c>
      <c r="J195" t="s">
        <v>550</v>
      </c>
      <c r="K195" t="s">
        <v>1382</v>
      </c>
      <c r="L195">
        <v>2.1312000000000002</v>
      </c>
      <c r="M195">
        <v>235.10400000000004</v>
      </c>
      <c r="N195" t="s">
        <v>2494</v>
      </c>
      <c r="O195" t="s">
        <v>2494</v>
      </c>
      <c r="P195">
        <v>4</v>
      </c>
      <c r="Q195">
        <v>0</v>
      </c>
    </row>
    <row r="196" spans="7:17">
      <c r="H196" t="s">
        <v>517</v>
      </c>
      <c r="I196" t="s">
        <v>1378</v>
      </c>
      <c r="J196" t="s">
        <v>550</v>
      </c>
      <c r="K196" t="s">
        <v>1382</v>
      </c>
      <c r="L196">
        <v>2.1720000000000002</v>
      </c>
      <c r="M196">
        <v>239.49</v>
      </c>
      <c r="N196" t="s">
        <v>2494</v>
      </c>
      <c r="O196" t="s">
        <v>2494</v>
      </c>
      <c r="P196">
        <v>3</v>
      </c>
      <c r="Q196">
        <v>0</v>
      </c>
    </row>
    <row r="197" spans="7:17">
      <c r="H197" t="s">
        <v>512</v>
      </c>
      <c r="I197" t="s">
        <v>1374</v>
      </c>
      <c r="J197" t="s">
        <v>551</v>
      </c>
      <c r="K197" t="s">
        <v>1386</v>
      </c>
      <c r="L197">
        <v>2.5691999999999999</v>
      </c>
      <c r="M197">
        <v>282.18900000000002</v>
      </c>
      <c r="N197" t="s">
        <v>2494</v>
      </c>
      <c r="O197" t="s">
        <v>2494</v>
      </c>
      <c r="P197">
        <v>1</v>
      </c>
      <c r="Q197">
        <v>0</v>
      </c>
    </row>
    <row r="198" spans="7:17">
      <c r="I198" t="s">
        <v>1376</v>
      </c>
      <c r="J198" t="s">
        <v>551</v>
      </c>
      <c r="K198" t="s">
        <v>1386</v>
      </c>
      <c r="L198">
        <v>2.8140000000000001</v>
      </c>
      <c r="M198">
        <v>308.505</v>
      </c>
      <c r="N198" t="s">
        <v>2494</v>
      </c>
      <c r="O198" t="s">
        <v>2494</v>
      </c>
      <c r="P198">
        <v>2</v>
      </c>
      <c r="Q198">
        <v>0</v>
      </c>
    </row>
    <row r="199" spans="7:17">
      <c r="I199" t="s">
        <v>1232</v>
      </c>
      <c r="J199" t="s">
        <v>551</v>
      </c>
      <c r="K199" t="s">
        <v>1386</v>
      </c>
      <c r="L199">
        <v>2.5691999999999999</v>
      </c>
      <c r="M199">
        <v>282.18900000000002</v>
      </c>
      <c r="N199" t="s">
        <v>2494</v>
      </c>
      <c r="O199" t="s">
        <v>2494</v>
      </c>
      <c r="P199">
        <v>1</v>
      </c>
      <c r="Q199">
        <v>0</v>
      </c>
    </row>
    <row r="200" spans="7:17">
      <c r="L200">
        <v>2.8140000000000001</v>
      </c>
      <c r="M200">
        <v>308.505</v>
      </c>
      <c r="N200" t="s">
        <v>2494</v>
      </c>
      <c r="O200" t="s">
        <v>2494</v>
      </c>
      <c r="P200">
        <v>1</v>
      </c>
      <c r="Q200">
        <v>0</v>
      </c>
    </row>
    <row r="201" spans="7:17">
      <c r="H201" t="s">
        <v>510</v>
      </c>
      <c r="I201" t="s">
        <v>804</v>
      </c>
      <c r="J201" t="s">
        <v>551</v>
      </c>
      <c r="K201" t="s">
        <v>1385</v>
      </c>
      <c r="L201">
        <v>3.48</v>
      </c>
      <c r="M201">
        <v>380.09999999999997</v>
      </c>
      <c r="N201" t="s">
        <v>2494</v>
      </c>
      <c r="O201" t="s">
        <v>2494</v>
      </c>
      <c r="P201">
        <v>1</v>
      </c>
      <c r="Q201">
        <v>0</v>
      </c>
    </row>
    <row r="202" spans="7:17">
      <c r="L202">
        <v>5.2</v>
      </c>
      <c r="M202">
        <v>565</v>
      </c>
      <c r="N202" t="s">
        <v>2494</v>
      </c>
      <c r="O202" t="s">
        <v>2494</v>
      </c>
      <c r="P202">
        <v>1</v>
      </c>
      <c r="Q202">
        <v>0</v>
      </c>
    </row>
    <row r="203" spans="7:17">
      <c r="H203" t="s">
        <v>520</v>
      </c>
      <c r="I203" t="s">
        <v>1378</v>
      </c>
      <c r="J203" t="s">
        <v>550</v>
      </c>
      <c r="K203" t="s">
        <v>1386</v>
      </c>
      <c r="L203">
        <v>2.4096000000000002</v>
      </c>
      <c r="M203">
        <v>265.03200000000004</v>
      </c>
      <c r="N203" t="s">
        <v>2494</v>
      </c>
      <c r="O203" t="s">
        <v>2494</v>
      </c>
      <c r="P203">
        <v>2</v>
      </c>
      <c r="Q203">
        <v>0</v>
      </c>
    </row>
    <row r="204" spans="7:17">
      <c r="H204" t="s">
        <v>519</v>
      </c>
      <c r="I204" t="s">
        <v>1378</v>
      </c>
      <c r="J204" t="s">
        <v>550</v>
      </c>
      <c r="K204" t="s">
        <v>1382</v>
      </c>
      <c r="L204">
        <v>2.488</v>
      </c>
      <c r="M204">
        <v>273.45999999999998</v>
      </c>
      <c r="N204" t="s">
        <v>2494</v>
      </c>
      <c r="O204" t="s">
        <v>2494</v>
      </c>
      <c r="P204">
        <v>7</v>
      </c>
      <c r="Q204">
        <v>0</v>
      </c>
    </row>
    <row r="205" spans="7:17">
      <c r="H205" t="s">
        <v>515</v>
      </c>
      <c r="I205" t="s">
        <v>1378</v>
      </c>
      <c r="J205" t="s">
        <v>550</v>
      </c>
      <c r="K205" t="s">
        <v>1382</v>
      </c>
      <c r="L205">
        <v>2.5084</v>
      </c>
      <c r="M205">
        <v>275.65300000000002</v>
      </c>
      <c r="N205" t="s">
        <v>2494</v>
      </c>
      <c r="O205" t="s">
        <v>2494</v>
      </c>
      <c r="P205">
        <v>5</v>
      </c>
      <c r="Q205">
        <v>0</v>
      </c>
    </row>
    <row r="206" spans="7:17">
      <c r="H206" t="s">
        <v>533</v>
      </c>
      <c r="I206" t="s">
        <v>1378</v>
      </c>
      <c r="J206" t="s">
        <v>550</v>
      </c>
      <c r="K206" t="s">
        <v>1386</v>
      </c>
      <c r="L206">
        <v>2.7652000000000001</v>
      </c>
      <c r="M206">
        <v>303.25900000000001</v>
      </c>
      <c r="N206" t="s">
        <v>2494</v>
      </c>
      <c r="O206" t="s">
        <v>2494</v>
      </c>
      <c r="P206">
        <v>2</v>
      </c>
      <c r="Q206">
        <v>0</v>
      </c>
    </row>
    <row r="207" spans="7:17">
      <c r="H207" t="s">
        <v>516</v>
      </c>
      <c r="I207" t="s">
        <v>1378</v>
      </c>
      <c r="J207" t="s">
        <v>550</v>
      </c>
      <c r="K207" t="s">
        <v>1382</v>
      </c>
      <c r="L207">
        <v>2.7216</v>
      </c>
      <c r="M207">
        <v>298.572</v>
      </c>
      <c r="N207" t="s">
        <v>2494</v>
      </c>
      <c r="O207" t="s">
        <v>2494</v>
      </c>
      <c r="P207">
        <v>3</v>
      </c>
      <c r="Q207">
        <v>0</v>
      </c>
    </row>
    <row r="208" spans="7:17">
      <c r="H208" t="s">
        <v>518</v>
      </c>
      <c r="I208" t="s">
        <v>1378</v>
      </c>
      <c r="J208" t="s">
        <v>550</v>
      </c>
      <c r="K208" t="s">
        <v>1382</v>
      </c>
      <c r="L208">
        <v>2.742</v>
      </c>
      <c r="M208">
        <v>300.76499999999999</v>
      </c>
      <c r="N208" t="s">
        <v>2494</v>
      </c>
      <c r="O208" t="s">
        <v>2494</v>
      </c>
      <c r="P208">
        <v>2</v>
      </c>
      <c r="Q208">
        <v>0</v>
      </c>
    </row>
    <row r="209" spans="6:17">
      <c r="G209" t="s">
        <v>2728</v>
      </c>
      <c r="H209" t="s">
        <v>528</v>
      </c>
      <c r="I209" t="s">
        <v>1378</v>
      </c>
      <c r="J209" t="s">
        <v>551</v>
      </c>
      <c r="K209" t="s">
        <v>1388</v>
      </c>
      <c r="L209">
        <v>3.2229999999999999</v>
      </c>
      <c r="M209">
        <v>352.47249999999997</v>
      </c>
      <c r="N209" t="s">
        <v>2494</v>
      </c>
      <c r="O209" t="s">
        <v>2494</v>
      </c>
      <c r="P209">
        <v>4</v>
      </c>
      <c r="Q209">
        <v>0</v>
      </c>
    </row>
    <row r="210" spans="6:17">
      <c r="H210" t="s">
        <v>510</v>
      </c>
      <c r="I210" t="s">
        <v>1378</v>
      </c>
      <c r="J210" t="s">
        <v>551</v>
      </c>
      <c r="K210" t="s">
        <v>1388</v>
      </c>
      <c r="L210">
        <v>3.7014</v>
      </c>
      <c r="M210">
        <v>403.90050000000002</v>
      </c>
      <c r="N210" t="s">
        <v>2494</v>
      </c>
      <c r="O210" t="s">
        <v>2494</v>
      </c>
      <c r="P210">
        <v>1</v>
      </c>
      <c r="Q210">
        <v>0</v>
      </c>
    </row>
    <row r="211" spans="6:17">
      <c r="F211" t="s">
        <v>1332</v>
      </c>
      <c r="G211" t="s">
        <v>2736</v>
      </c>
      <c r="H211" t="s">
        <v>545</v>
      </c>
      <c r="I211" t="s">
        <v>1378</v>
      </c>
      <c r="J211" t="s">
        <v>550</v>
      </c>
      <c r="K211" t="s">
        <v>1388</v>
      </c>
      <c r="L211">
        <v>5.52</v>
      </c>
      <c r="M211">
        <v>599.4</v>
      </c>
      <c r="N211" t="s">
        <v>2494</v>
      </c>
      <c r="O211" t="s">
        <v>2494</v>
      </c>
      <c r="P211">
        <v>4</v>
      </c>
      <c r="Q211">
        <v>0</v>
      </c>
    </row>
    <row r="212" spans="6:17">
      <c r="H212" t="s">
        <v>538</v>
      </c>
      <c r="I212" t="s">
        <v>1378</v>
      </c>
      <c r="J212" t="s">
        <v>551</v>
      </c>
      <c r="K212" t="s">
        <v>1383</v>
      </c>
      <c r="L212">
        <v>5.33</v>
      </c>
      <c r="M212">
        <v>578.97500000000002</v>
      </c>
      <c r="N212" t="s">
        <v>2494</v>
      </c>
      <c r="O212" t="s">
        <v>2494</v>
      </c>
      <c r="P212">
        <v>3</v>
      </c>
      <c r="Q212">
        <v>0</v>
      </c>
    </row>
    <row r="213" spans="6:17">
      <c r="H213" t="s">
        <v>540</v>
      </c>
      <c r="I213" t="s">
        <v>1378</v>
      </c>
      <c r="J213" t="s">
        <v>551</v>
      </c>
      <c r="K213" t="s">
        <v>1383</v>
      </c>
      <c r="L213">
        <v>5.34</v>
      </c>
      <c r="M213">
        <v>580.04999999999995</v>
      </c>
      <c r="N213" t="s">
        <v>2494</v>
      </c>
      <c r="O213" t="s">
        <v>2494</v>
      </c>
      <c r="P213">
        <v>6</v>
      </c>
      <c r="Q213">
        <v>0</v>
      </c>
    </row>
    <row r="214" spans="6:17">
      <c r="F214" t="s">
        <v>2306</v>
      </c>
      <c r="G214" t="s">
        <v>2720</v>
      </c>
      <c r="H214" t="s">
        <v>512</v>
      </c>
      <c r="I214" t="s">
        <v>1374</v>
      </c>
      <c r="J214" t="s">
        <v>551</v>
      </c>
      <c r="K214" t="s">
        <v>1386</v>
      </c>
      <c r="L214">
        <v>4.9000000000000004</v>
      </c>
      <c r="M214">
        <v>532.75</v>
      </c>
      <c r="N214" t="s">
        <v>2494</v>
      </c>
      <c r="O214" t="s">
        <v>2494</v>
      </c>
      <c r="P214">
        <v>2</v>
      </c>
      <c r="Q214">
        <v>0</v>
      </c>
    </row>
    <row r="215" spans="6:17">
      <c r="I215" t="s">
        <v>1376</v>
      </c>
      <c r="J215" t="s">
        <v>551</v>
      </c>
      <c r="K215" t="s">
        <v>1386</v>
      </c>
      <c r="L215">
        <v>4.9000000000000004</v>
      </c>
      <c r="M215">
        <v>532.75</v>
      </c>
      <c r="N215" t="s">
        <v>2494</v>
      </c>
      <c r="O215" t="s">
        <v>2494</v>
      </c>
      <c r="P215">
        <v>2</v>
      </c>
      <c r="Q215">
        <v>0</v>
      </c>
    </row>
    <row r="216" spans="6:17">
      <c r="I216" t="s">
        <v>1232</v>
      </c>
      <c r="J216" t="s">
        <v>551</v>
      </c>
      <c r="K216" t="s">
        <v>1386</v>
      </c>
      <c r="L216">
        <v>4.9000000000000004</v>
      </c>
      <c r="M216">
        <v>532.75</v>
      </c>
      <c r="N216" t="s">
        <v>2494</v>
      </c>
      <c r="O216" t="s">
        <v>2494</v>
      </c>
      <c r="P216">
        <v>7</v>
      </c>
      <c r="Q216">
        <v>0</v>
      </c>
    </row>
    <row r="217" spans="6:17">
      <c r="F217" t="s">
        <v>1338</v>
      </c>
      <c r="G217" t="s">
        <v>2741</v>
      </c>
      <c r="H217" t="s">
        <v>1328</v>
      </c>
      <c r="I217" t="s">
        <v>1328</v>
      </c>
      <c r="J217" t="s">
        <v>551</v>
      </c>
      <c r="K217" t="s">
        <v>1387</v>
      </c>
      <c r="L217">
        <v>3.66</v>
      </c>
      <c r="M217">
        <v>408.89280000000002</v>
      </c>
      <c r="N217" t="s">
        <v>2494</v>
      </c>
      <c r="O217" t="s">
        <v>2494</v>
      </c>
      <c r="P217">
        <v>1</v>
      </c>
      <c r="Q217">
        <v>0</v>
      </c>
    </row>
    <row r="218" spans="6:17">
      <c r="G218" t="s">
        <v>2720</v>
      </c>
      <c r="H218" t="s">
        <v>512</v>
      </c>
      <c r="I218" t="s">
        <v>1232</v>
      </c>
      <c r="J218" t="s">
        <v>551</v>
      </c>
      <c r="K218" t="s">
        <v>1386</v>
      </c>
      <c r="L218">
        <v>3.3</v>
      </c>
      <c r="M218">
        <v>360.75</v>
      </c>
      <c r="N218" t="s">
        <v>2494</v>
      </c>
      <c r="O218" t="s">
        <v>2494</v>
      </c>
      <c r="P218">
        <v>1</v>
      </c>
      <c r="Q218">
        <v>0</v>
      </c>
    </row>
    <row r="219" spans="6:17">
      <c r="F219" t="s">
        <v>2657</v>
      </c>
      <c r="G219" t="s">
        <v>2720</v>
      </c>
      <c r="H219" t="s">
        <v>512</v>
      </c>
      <c r="I219" t="s">
        <v>1232</v>
      </c>
      <c r="J219" t="s">
        <v>551</v>
      </c>
      <c r="K219" t="s">
        <v>1386</v>
      </c>
      <c r="L219">
        <v>4.6100000000000003</v>
      </c>
      <c r="M219">
        <v>501.57500000000005</v>
      </c>
      <c r="N219" t="s">
        <v>2494</v>
      </c>
      <c r="O219" t="s">
        <v>2494</v>
      </c>
      <c r="P219">
        <v>3</v>
      </c>
      <c r="Q219">
        <v>0</v>
      </c>
    </row>
    <row r="220" spans="6:17">
      <c r="F220" t="s">
        <v>1335</v>
      </c>
      <c r="G220" t="s">
        <v>2724</v>
      </c>
      <c r="H220" t="s">
        <v>511</v>
      </c>
      <c r="I220" t="s">
        <v>804</v>
      </c>
      <c r="J220" t="s">
        <v>551</v>
      </c>
      <c r="K220" t="s">
        <v>1380</v>
      </c>
      <c r="L220">
        <v>2.69</v>
      </c>
      <c r="M220">
        <v>295.17500000000001</v>
      </c>
      <c r="N220" t="s">
        <v>2494</v>
      </c>
      <c r="O220" t="s">
        <v>2494</v>
      </c>
      <c r="P220">
        <v>1</v>
      </c>
      <c r="Q220">
        <v>0</v>
      </c>
    </row>
    <row r="221" spans="6:17">
      <c r="L221">
        <v>3.1518000000000002</v>
      </c>
      <c r="M221">
        <v>344.81849999999997</v>
      </c>
      <c r="N221" t="s">
        <v>2494</v>
      </c>
      <c r="O221" t="s">
        <v>2494</v>
      </c>
      <c r="P221">
        <v>4</v>
      </c>
      <c r="Q221">
        <v>0</v>
      </c>
    </row>
    <row r="222" spans="6:17">
      <c r="L222">
        <v>5.2</v>
      </c>
      <c r="M222">
        <v>565</v>
      </c>
      <c r="N222" t="s">
        <v>2494</v>
      </c>
      <c r="O222" t="s">
        <v>2494</v>
      </c>
      <c r="P222">
        <v>1</v>
      </c>
      <c r="Q222">
        <v>0</v>
      </c>
    </row>
    <row r="223" spans="6:17">
      <c r="G223" t="s">
        <v>2693</v>
      </c>
      <c r="H223" t="s">
        <v>511</v>
      </c>
      <c r="I223" t="s">
        <v>804</v>
      </c>
      <c r="J223" t="s">
        <v>551</v>
      </c>
      <c r="K223" t="s">
        <v>1380</v>
      </c>
      <c r="L223">
        <v>4.2300000000000004</v>
      </c>
      <c r="M223">
        <v>460.72500000000002</v>
      </c>
      <c r="N223" t="s">
        <v>2494</v>
      </c>
      <c r="O223" t="s">
        <v>2494</v>
      </c>
      <c r="P223">
        <v>6</v>
      </c>
      <c r="Q223">
        <v>0</v>
      </c>
    </row>
    <row r="224" spans="6:17">
      <c r="F224" t="s">
        <v>1334</v>
      </c>
      <c r="G224" t="s">
        <v>2732</v>
      </c>
      <c r="H224" t="s">
        <v>1328</v>
      </c>
      <c r="I224" t="s">
        <v>1328</v>
      </c>
      <c r="J224" t="s">
        <v>551</v>
      </c>
      <c r="K224" t="s">
        <v>732</v>
      </c>
      <c r="L224">
        <v>5.2</v>
      </c>
      <c r="M224">
        <v>578.41600000000005</v>
      </c>
      <c r="N224" t="s">
        <v>2494</v>
      </c>
      <c r="O224" t="s">
        <v>2494</v>
      </c>
      <c r="P224">
        <v>1</v>
      </c>
      <c r="Q224">
        <v>0</v>
      </c>
    </row>
    <row r="225" spans="4:17">
      <c r="G225" t="s">
        <v>2692</v>
      </c>
      <c r="H225" t="s">
        <v>1328</v>
      </c>
      <c r="I225" t="s">
        <v>1328</v>
      </c>
      <c r="J225" t="s">
        <v>551</v>
      </c>
      <c r="K225" t="s">
        <v>732</v>
      </c>
      <c r="L225">
        <v>4.17</v>
      </c>
      <c r="M225">
        <v>465.03360000000004</v>
      </c>
      <c r="N225" t="s">
        <v>2494</v>
      </c>
      <c r="O225" t="s">
        <v>2494</v>
      </c>
      <c r="P225">
        <v>1</v>
      </c>
      <c r="Q225">
        <v>0</v>
      </c>
    </row>
    <row r="226" spans="4:17">
      <c r="F226" t="s">
        <v>2658</v>
      </c>
      <c r="G226" t="s">
        <v>2720</v>
      </c>
      <c r="H226" t="s">
        <v>512</v>
      </c>
      <c r="I226" t="s">
        <v>1374</v>
      </c>
      <c r="J226" t="s">
        <v>551</v>
      </c>
      <c r="K226" t="s">
        <v>1386</v>
      </c>
      <c r="L226">
        <v>5.77</v>
      </c>
      <c r="M226">
        <v>626.27499999999998</v>
      </c>
      <c r="N226" t="s">
        <v>2494</v>
      </c>
      <c r="O226" t="s">
        <v>2494</v>
      </c>
      <c r="P226">
        <v>1</v>
      </c>
      <c r="Q226">
        <v>0</v>
      </c>
    </row>
    <row r="227" spans="4:17">
      <c r="I227" t="s">
        <v>1232</v>
      </c>
      <c r="J227" t="s">
        <v>551</v>
      </c>
      <c r="K227" t="s">
        <v>1386</v>
      </c>
      <c r="L227">
        <v>5.77</v>
      </c>
      <c r="M227">
        <v>626.27499999999998</v>
      </c>
      <c r="N227" t="s">
        <v>2494</v>
      </c>
      <c r="O227" t="s">
        <v>2494</v>
      </c>
      <c r="P227">
        <v>1</v>
      </c>
      <c r="Q227">
        <v>0</v>
      </c>
    </row>
    <row r="228" spans="4:17">
      <c r="F228" t="s">
        <v>1341</v>
      </c>
      <c r="G228" t="s">
        <v>2739</v>
      </c>
      <c r="H228" t="s">
        <v>549</v>
      </c>
      <c r="I228" t="s">
        <v>1378</v>
      </c>
      <c r="J228" t="s">
        <v>550</v>
      </c>
      <c r="K228" t="s">
        <v>1390</v>
      </c>
      <c r="L228">
        <v>3.2753999999999999</v>
      </c>
      <c r="M228">
        <v>358.10550000000001</v>
      </c>
      <c r="N228" t="s">
        <v>2494</v>
      </c>
      <c r="O228" t="s">
        <v>2494</v>
      </c>
      <c r="P228">
        <v>2</v>
      </c>
      <c r="Q228">
        <v>0</v>
      </c>
    </row>
    <row r="229" spans="4:17">
      <c r="H229" t="s">
        <v>547</v>
      </c>
      <c r="I229" t="s">
        <v>1378</v>
      </c>
      <c r="J229" t="s">
        <v>551</v>
      </c>
      <c r="K229" t="s">
        <v>1390</v>
      </c>
      <c r="L229">
        <v>3.3456000000000001</v>
      </c>
      <c r="M229">
        <v>365.65200000000004</v>
      </c>
      <c r="N229" t="s">
        <v>2494</v>
      </c>
      <c r="O229" t="s">
        <v>2494</v>
      </c>
      <c r="P229">
        <v>2</v>
      </c>
      <c r="Q229">
        <v>0</v>
      </c>
    </row>
    <row r="230" spans="4:17">
      <c r="F230" t="s">
        <v>2909</v>
      </c>
      <c r="G230" t="s">
        <v>2886</v>
      </c>
      <c r="H230" t="s">
        <v>512</v>
      </c>
      <c r="I230" t="s">
        <v>643</v>
      </c>
      <c r="J230" t="s">
        <v>551</v>
      </c>
      <c r="K230" t="s">
        <v>1380</v>
      </c>
      <c r="L230">
        <v>3.27</v>
      </c>
      <c r="M230">
        <v>345.26250000000005</v>
      </c>
      <c r="N230" t="s">
        <v>2494</v>
      </c>
      <c r="O230" t="s">
        <v>2494</v>
      </c>
      <c r="P230">
        <v>4</v>
      </c>
      <c r="Q230">
        <v>6000</v>
      </c>
    </row>
    <row r="231" spans="4:17">
      <c r="F231" t="s">
        <v>1337</v>
      </c>
      <c r="G231" t="s">
        <v>2740</v>
      </c>
      <c r="H231" t="s">
        <v>543</v>
      </c>
      <c r="I231" t="s">
        <v>1378</v>
      </c>
      <c r="J231" t="s">
        <v>550</v>
      </c>
      <c r="K231" t="s">
        <v>1386</v>
      </c>
      <c r="L231">
        <v>3.0918000000000001</v>
      </c>
      <c r="M231">
        <v>338.36850000000004</v>
      </c>
      <c r="N231" t="s">
        <v>2494</v>
      </c>
      <c r="O231" t="s">
        <v>2494</v>
      </c>
      <c r="P231">
        <v>3</v>
      </c>
      <c r="Q231">
        <v>0</v>
      </c>
    </row>
    <row r="232" spans="4:17">
      <c r="H232" t="s">
        <v>542</v>
      </c>
      <c r="I232" t="s">
        <v>1378</v>
      </c>
      <c r="J232" t="s">
        <v>550</v>
      </c>
      <c r="K232" t="s">
        <v>1386</v>
      </c>
      <c r="L232">
        <v>3.153</v>
      </c>
      <c r="M232">
        <v>344.94749999999999</v>
      </c>
      <c r="N232" t="s">
        <v>2494</v>
      </c>
      <c r="O232" t="s">
        <v>2494</v>
      </c>
      <c r="P232">
        <v>2</v>
      </c>
      <c r="Q232">
        <v>0</v>
      </c>
    </row>
    <row r="233" spans="4:17">
      <c r="H233" t="s">
        <v>541</v>
      </c>
      <c r="I233" t="s">
        <v>1378</v>
      </c>
      <c r="J233" t="s">
        <v>550</v>
      </c>
      <c r="K233" t="s">
        <v>1386</v>
      </c>
      <c r="L233">
        <v>3.2549999999999999</v>
      </c>
      <c r="M233">
        <v>355.91250000000002</v>
      </c>
      <c r="N233" t="s">
        <v>2494</v>
      </c>
      <c r="O233" t="s">
        <v>2494</v>
      </c>
      <c r="P233">
        <v>3</v>
      </c>
      <c r="Q233">
        <v>0</v>
      </c>
    </row>
    <row r="234" spans="4:17">
      <c r="D234">
        <v>1202338</v>
      </c>
      <c r="E234" t="s">
        <v>509</v>
      </c>
      <c r="F234" t="s">
        <v>637</v>
      </c>
      <c r="G234" t="s">
        <v>2015</v>
      </c>
      <c r="H234" t="s">
        <v>2778</v>
      </c>
      <c r="I234" t="s">
        <v>2929</v>
      </c>
      <c r="J234" t="s">
        <v>551</v>
      </c>
      <c r="K234" t="s">
        <v>2786</v>
      </c>
      <c r="L234">
        <v>3</v>
      </c>
      <c r="M234">
        <v>276.90000000000003</v>
      </c>
      <c r="N234" t="s">
        <v>2494</v>
      </c>
      <c r="O234" t="s">
        <v>2494</v>
      </c>
      <c r="P234">
        <v>11</v>
      </c>
      <c r="Q234">
        <v>48000</v>
      </c>
    </row>
    <row r="235" spans="4:17">
      <c r="K235" t="s">
        <v>935</v>
      </c>
      <c r="L235">
        <v>3</v>
      </c>
      <c r="M235">
        <v>276.90000000000003</v>
      </c>
      <c r="N235" t="s">
        <v>2494</v>
      </c>
      <c r="O235" t="s">
        <v>2494</v>
      </c>
      <c r="P235">
        <v>5</v>
      </c>
      <c r="Q235">
        <v>24000</v>
      </c>
    </row>
    <row r="236" spans="4:17">
      <c r="G236" t="s">
        <v>2882</v>
      </c>
      <c r="H236" t="s">
        <v>2794</v>
      </c>
      <c r="I236" t="s">
        <v>643</v>
      </c>
      <c r="J236" t="s">
        <v>550</v>
      </c>
      <c r="K236" t="s">
        <v>557</v>
      </c>
      <c r="L236">
        <v>3.5</v>
      </c>
      <c r="M236">
        <v>369.125</v>
      </c>
      <c r="N236" t="s">
        <v>2494</v>
      </c>
      <c r="O236" t="s">
        <v>2494</v>
      </c>
      <c r="P236">
        <v>4</v>
      </c>
      <c r="Q236">
        <v>27000</v>
      </c>
    </row>
    <row r="237" spans="4:17">
      <c r="J237" t="s">
        <v>551</v>
      </c>
      <c r="K237" t="s">
        <v>557</v>
      </c>
      <c r="L237">
        <v>3.5</v>
      </c>
      <c r="M237">
        <v>322.05</v>
      </c>
      <c r="N237" t="s">
        <v>2494</v>
      </c>
      <c r="O237" t="s">
        <v>2494</v>
      </c>
      <c r="P237">
        <v>12</v>
      </c>
      <c r="Q237">
        <v>91000</v>
      </c>
    </row>
    <row r="238" spans="4:17">
      <c r="F238" t="s">
        <v>2907</v>
      </c>
      <c r="G238" t="s">
        <v>2887</v>
      </c>
      <c r="H238" t="s">
        <v>534</v>
      </c>
      <c r="I238" t="s">
        <v>1232</v>
      </c>
      <c r="J238" t="s">
        <v>550</v>
      </c>
      <c r="K238" t="s">
        <v>2894</v>
      </c>
      <c r="L238">
        <v>2.67</v>
      </c>
      <c r="M238">
        <v>283.01249999999999</v>
      </c>
      <c r="N238" t="s">
        <v>2494</v>
      </c>
      <c r="O238" t="s">
        <v>2494</v>
      </c>
      <c r="P238">
        <v>1</v>
      </c>
      <c r="Q238">
        <v>1800</v>
      </c>
    </row>
    <row r="239" spans="4:17">
      <c r="F239" t="s">
        <v>1336</v>
      </c>
      <c r="G239" t="s">
        <v>2015</v>
      </c>
      <c r="H239" t="s">
        <v>534</v>
      </c>
      <c r="I239" t="s">
        <v>1374</v>
      </c>
      <c r="J239" t="s">
        <v>550</v>
      </c>
      <c r="K239" t="s">
        <v>1389</v>
      </c>
      <c r="L239">
        <v>2.67</v>
      </c>
      <c r="M239">
        <v>293.02499999999998</v>
      </c>
      <c r="N239" t="s">
        <v>2494</v>
      </c>
      <c r="O239" t="s">
        <v>2494</v>
      </c>
      <c r="P239">
        <v>6</v>
      </c>
      <c r="Q239">
        <v>0</v>
      </c>
    </row>
    <row r="240" spans="4:17">
      <c r="D240">
        <v>1202368</v>
      </c>
      <c r="E240" t="s">
        <v>2757</v>
      </c>
      <c r="F240" t="s">
        <v>2760</v>
      </c>
      <c r="G240" t="s">
        <v>2769</v>
      </c>
      <c r="H240" t="s">
        <v>2780</v>
      </c>
      <c r="I240" t="s">
        <v>644</v>
      </c>
      <c r="J240" t="s">
        <v>550</v>
      </c>
      <c r="K240" t="s">
        <v>1380</v>
      </c>
      <c r="L240">
        <v>2.1</v>
      </c>
      <c r="M240">
        <v>206.46600000000001</v>
      </c>
      <c r="N240" t="s">
        <v>2494</v>
      </c>
      <c r="O240" t="s">
        <v>2494</v>
      </c>
      <c r="P240">
        <v>49</v>
      </c>
      <c r="Q240">
        <v>142495</v>
      </c>
    </row>
    <row r="241" spans="4:17">
      <c r="D241">
        <v>1202621</v>
      </c>
      <c r="E241" t="s">
        <v>2602</v>
      </c>
      <c r="F241" t="s">
        <v>1339</v>
      </c>
      <c r="G241" t="s">
        <v>2751</v>
      </c>
      <c r="H241" t="s">
        <v>1370</v>
      </c>
      <c r="I241" t="s">
        <v>1232</v>
      </c>
      <c r="J241" t="s">
        <v>551</v>
      </c>
      <c r="K241" t="s">
        <v>1380</v>
      </c>
      <c r="L241">
        <v>4.2</v>
      </c>
      <c r="M241">
        <v>457.5</v>
      </c>
      <c r="N241" t="s">
        <v>2494</v>
      </c>
      <c r="O241" t="s">
        <v>2494</v>
      </c>
      <c r="P241">
        <v>5</v>
      </c>
      <c r="Q241">
        <v>0</v>
      </c>
    </row>
    <row r="242" spans="4:17">
      <c r="I242" t="s">
        <v>643</v>
      </c>
      <c r="J242" t="s">
        <v>551</v>
      </c>
      <c r="K242" t="s">
        <v>1380</v>
      </c>
      <c r="L242">
        <v>4.2</v>
      </c>
      <c r="M242">
        <v>457.5</v>
      </c>
      <c r="N242" t="s">
        <v>2494</v>
      </c>
      <c r="O242" t="s">
        <v>2494</v>
      </c>
      <c r="P242">
        <v>3</v>
      </c>
      <c r="Q242">
        <v>0</v>
      </c>
    </row>
    <row r="243" spans="4:17">
      <c r="F243" t="s">
        <v>1340</v>
      </c>
      <c r="G243" t="s">
        <v>2695</v>
      </c>
      <c r="H243" t="s">
        <v>1356</v>
      </c>
      <c r="I243" t="s">
        <v>732</v>
      </c>
      <c r="J243" t="s">
        <v>551</v>
      </c>
      <c r="K243" t="s">
        <v>733</v>
      </c>
      <c r="L243">
        <v>2.39</v>
      </c>
      <c r="M243">
        <v>262.92500000000001</v>
      </c>
      <c r="N243" t="s">
        <v>2494</v>
      </c>
      <c r="O243" t="s">
        <v>2494</v>
      </c>
      <c r="P243">
        <v>4</v>
      </c>
      <c r="Q243">
        <v>0</v>
      </c>
    </row>
    <row r="244" spans="4:17">
      <c r="D244">
        <v>1203430</v>
      </c>
      <c r="E244" t="s">
        <v>1094</v>
      </c>
      <c r="F244" t="s">
        <v>1344</v>
      </c>
      <c r="G244" t="s">
        <v>1082</v>
      </c>
      <c r="H244" t="s">
        <v>1364</v>
      </c>
      <c r="I244" t="s">
        <v>643</v>
      </c>
      <c r="J244" t="s">
        <v>551</v>
      </c>
      <c r="K244" t="s">
        <v>1380</v>
      </c>
      <c r="L244">
        <v>2.56</v>
      </c>
      <c r="M244">
        <v>281.2</v>
      </c>
      <c r="N244" t="s">
        <v>2494</v>
      </c>
      <c r="O244" t="s">
        <v>2494</v>
      </c>
      <c r="P244">
        <v>4</v>
      </c>
      <c r="Q244">
        <v>0</v>
      </c>
    </row>
    <row r="245" spans="4:17">
      <c r="F245" t="s">
        <v>1346</v>
      </c>
      <c r="G245" t="s">
        <v>2743</v>
      </c>
      <c r="H245" t="s">
        <v>522</v>
      </c>
      <c r="I245" t="s">
        <v>1078</v>
      </c>
      <c r="J245" t="s">
        <v>551</v>
      </c>
      <c r="K245" t="s">
        <v>1380</v>
      </c>
      <c r="L245">
        <v>2.2999999999999998</v>
      </c>
      <c r="M245">
        <v>253.24999999999997</v>
      </c>
      <c r="N245" t="s">
        <v>2494</v>
      </c>
      <c r="O245" t="s">
        <v>2494</v>
      </c>
      <c r="P245">
        <v>1</v>
      </c>
      <c r="Q245">
        <v>0</v>
      </c>
    </row>
    <row r="246" spans="4:17">
      <c r="L246">
        <v>2.36</v>
      </c>
      <c r="M246">
        <v>259.7</v>
      </c>
      <c r="N246" t="s">
        <v>2494</v>
      </c>
      <c r="O246" t="s">
        <v>2494</v>
      </c>
      <c r="P246">
        <v>2</v>
      </c>
      <c r="Q246">
        <v>0</v>
      </c>
    </row>
    <row r="247" spans="4:17">
      <c r="F247" t="s">
        <v>1347</v>
      </c>
      <c r="G247" t="s">
        <v>1080</v>
      </c>
      <c r="H247" t="s">
        <v>1366</v>
      </c>
      <c r="I247" t="s">
        <v>1078</v>
      </c>
      <c r="J247" t="s">
        <v>551</v>
      </c>
      <c r="K247" t="s">
        <v>1380</v>
      </c>
      <c r="L247">
        <v>2.85</v>
      </c>
      <c r="M247">
        <v>312.375</v>
      </c>
      <c r="N247" t="s">
        <v>2494</v>
      </c>
      <c r="O247" t="s">
        <v>2494</v>
      </c>
      <c r="P247">
        <v>2</v>
      </c>
      <c r="Q247">
        <v>0</v>
      </c>
    </row>
    <row r="248" spans="4:17">
      <c r="F248" t="s">
        <v>1341</v>
      </c>
      <c r="G248" t="s">
        <v>1079</v>
      </c>
      <c r="H248" t="s">
        <v>1365</v>
      </c>
      <c r="I248" t="s">
        <v>1078</v>
      </c>
      <c r="J248" t="s">
        <v>551</v>
      </c>
      <c r="K248" t="s">
        <v>935</v>
      </c>
      <c r="L248">
        <v>3.06</v>
      </c>
      <c r="M248">
        <v>334.95000000000005</v>
      </c>
      <c r="N248" t="s">
        <v>2494</v>
      </c>
      <c r="O248" t="s">
        <v>2494</v>
      </c>
      <c r="P248">
        <v>2</v>
      </c>
      <c r="Q248">
        <v>0</v>
      </c>
    </row>
    <row r="249" spans="4:17">
      <c r="D249">
        <v>1205037</v>
      </c>
      <c r="E249" t="s">
        <v>2292</v>
      </c>
      <c r="F249" t="s">
        <v>2282</v>
      </c>
      <c r="G249" t="s">
        <v>638</v>
      </c>
      <c r="H249" t="s">
        <v>2334</v>
      </c>
      <c r="I249" t="s">
        <v>643</v>
      </c>
      <c r="J249" t="s">
        <v>2750</v>
      </c>
      <c r="K249" t="s">
        <v>1380</v>
      </c>
      <c r="L249">
        <v>3.86</v>
      </c>
      <c r="M249">
        <v>374.47559999999999</v>
      </c>
      <c r="N249" t="s">
        <v>2494</v>
      </c>
      <c r="O249" t="s">
        <v>2494</v>
      </c>
      <c r="P249">
        <v>2</v>
      </c>
      <c r="Q249">
        <v>0</v>
      </c>
    </row>
    <row r="250" spans="4:17">
      <c r="L250">
        <v>6.36</v>
      </c>
      <c r="M250">
        <v>613.12560000000008</v>
      </c>
      <c r="N250" t="s">
        <v>2494</v>
      </c>
      <c r="O250" t="s">
        <v>2494</v>
      </c>
      <c r="P250">
        <v>2</v>
      </c>
      <c r="Q250">
        <v>0</v>
      </c>
    </row>
    <row r="251" spans="4:17">
      <c r="L251">
        <v>6.6</v>
      </c>
      <c r="M251">
        <v>636.03600000000006</v>
      </c>
      <c r="N251" t="s">
        <v>2494</v>
      </c>
      <c r="O251" t="s">
        <v>2494</v>
      </c>
      <c r="P251">
        <v>2</v>
      </c>
      <c r="Q251">
        <v>0</v>
      </c>
    </row>
    <row r="252" spans="4:17">
      <c r="F252" t="s">
        <v>2333</v>
      </c>
      <c r="G252" t="s">
        <v>2283</v>
      </c>
      <c r="H252" t="s">
        <v>2347</v>
      </c>
      <c r="I252" t="s">
        <v>643</v>
      </c>
      <c r="J252" t="s">
        <v>2750</v>
      </c>
      <c r="K252" t="s">
        <v>1380</v>
      </c>
      <c r="L252">
        <v>2.66</v>
      </c>
      <c r="M252">
        <v>259.92360000000008</v>
      </c>
      <c r="N252" t="s">
        <v>2494</v>
      </c>
      <c r="O252" t="s">
        <v>2494</v>
      </c>
      <c r="P252">
        <v>7</v>
      </c>
      <c r="Q252">
        <v>0</v>
      </c>
    </row>
    <row r="253" spans="4:17">
      <c r="D253">
        <v>1205048</v>
      </c>
      <c r="E253" t="s">
        <v>2934</v>
      </c>
      <c r="F253" t="s">
        <v>2502</v>
      </c>
      <c r="G253" t="s">
        <v>2803</v>
      </c>
      <c r="H253" t="s">
        <v>2335</v>
      </c>
      <c r="I253" t="s">
        <v>1378</v>
      </c>
      <c r="J253" t="s">
        <v>550</v>
      </c>
      <c r="K253" t="s">
        <v>1380</v>
      </c>
      <c r="L253">
        <v>3</v>
      </c>
      <c r="M253">
        <v>328.5</v>
      </c>
      <c r="N253" t="s">
        <v>2494</v>
      </c>
      <c r="O253" t="s">
        <v>2494</v>
      </c>
      <c r="P253">
        <v>3</v>
      </c>
      <c r="Q253">
        <v>0</v>
      </c>
    </row>
    <row r="254" spans="4:17">
      <c r="F254" t="s">
        <v>2318</v>
      </c>
      <c r="G254" t="s">
        <v>2804</v>
      </c>
      <c r="H254" t="s">
        <v>1356</v>
      </c>
      <c r="I254" t="s">
        <v>1378</v>
      </c>
      <c r="J254" t="s">
        <v>550</v>
      </c>
      <c r="K254" t="s">
        <v>1380</v>
      </c>
      <c r="L254">
        <v>3</v>
      </c>
      <c r="M254">
        <v>328.5</v>
      </c>
      <c r="N254" t="s">
        <v>2494</v>
      </c>
      <c r="O254" t="s">
        <v>2494</v>
      </c>
      <c r="P254">
        <v>3</v>
      </c>
      <c r="Q254">
        <v>0</v>
      </c>
    </row>
    <row r="255" spans="4:17">
      <c r="F255" t="s">
        <v>2319</v>
      </c>
      <c r="G255" t="s">
        <v>1766</v>
      </c>
      <c r="H255" t="s">
        <v>1328</v>
      </c>
      <c r="I255" t="s">
        <v>1328</v>
      </c>
      <c r="J255" t="s">
        <v>550</v>
      </c>
      <c r="K255" t="s">
        <v>1380</v>
      </c>
      <c r="L255">
        <v>2.21</v>
      </c>
      <c r="M255">
        <v>249.27680000000001</v>
      </c>
      <c r="N255">
        <v>7.35</v>
      </c>
      <c r="O255" t="s">
        <v>2494</v>
      </c>
      <c r="P255">
        <v>4</v>
      </c>
      <c r="Q255">
        <v>0</v>
      </c>
    </row>
    <row r="256" spans="4:17">
      <c r="F256" t="s">
        <v>2321</v>
      </c>
      <c r="G256" t="s">
        <v>2585</v>
      </c>
      <c r="H256" t="s">
        <v>2362</v>
      </c>
      <c r="I256" t="s">
        <v>1374</v>
      </c>
      <c r="J256" t="s">
        <v>2750</v>
      </c>
      <c r="K256" t="s">
        <v>1380</v>
      </c>
      <c r="L256">
        <v>2.41</v>
      </c>
      <c r="M256">
        <v>265.07500000000005</v>
      </c>
      <c r="N256" t="s">
        <v>2494</v>
      </c>
      <c r="O256" t="s">
        <v>2494</v>
      </c>
      <c r="P256">
        <v>1</v>
      </c>
      <c r="Q256">
        <v>0</v>
      </c>
    </row>
    <row r="257" spans="4:17">
      <c r="F257" t="s">
        <v>2326</v>
      </c>
      <c r="G257" t="s">
        <v>2708</v>
      </c>
      <c r="H257" t="s">
        <v>2340</v>
      </c>
      <c r="I257" t="s">
        <v>1374</v>
      </c>
      <c r="J257" t="s">
        <v>550</v>
      </c>
      <c r="K257" t="s">
        <v>1380</v>
      </c>
      <c r="L257">
        <v>1.8</v>
      </c>
      <c r="M257">
        <v>199.5</v>
      </c>
      <c r="N257" t="s">
        <v>2494</v>
      </c>
      <c r="O257" t="s">
        <v>2494</v>
      </c>
      <c r="P257">
        <v>7</v>
      </c>
      <c r="Q257">
        <v>0</v>
      </c>
    </row>
    <row r="258" spans="4:17">
      <c r="J258" t="s">
        <v>2750</v>
      </c>
      <c r="K258" t="s">
        <v>1380</v>
      </c>
      <c r="L258">
        <v>2.0499999999999998</v>
      </c>
      <c r="M258">
        <v>226.37499999999997</v>
      </c>
      <c r="N258" t="s">
        <v>2494</v>
      </c>
      <c r="O258" t="s">
        <v>2494</v>
      </c>
      <c r="P258">
        <v>4</v>
      </c>
      <c r="Q258">
        <v>0</v>
      </c>
    </row>
    <row r="259" spans="4:17">
      <c r="F259" t="s">
        <v>2328</v>
      </c>
      <c r="G259" t="s">
        <v>2805</v>
      </c>
      <c r="H259" t="s">
        <v>2338</v>
      </c>
      <c r="I259" t="s">
        <v>1378</v>
      </c>
      <c r="J259" t="s">
        <v>550</v>
      </c>
      <c r="K259" t="s">
        <v>1380</v>
      </c>
      <c r="L259">
        <v>3</v>
      </c>
      <c r="M259">
        <v>328.5</v>
      </c>
      <c r="N259" t="s">
        <v>2494</v>
      </c>
      <c r="O259" t="s">
        <v>2494</v>
      </c>
      <c r="P259">
        <v>4</v>
      </c>
      <c r="Q259">
        <v>0</v>
      </c>
    </row>
    <row r="260" spans="4:17">
      <c r="F260" t="s">
        <v>2327</v>
      </c>
      <c r="G260" t="s">
        <v>2805</v>
      </c>
      <c r="H260" t="s">
        <v>2350</v>
      </c>
      <c r="I260" t="s">
        <v>1378</v>
      </c>
      <c r="J260" t="s">
        <v>550</v>
      </c>
      <c r="K260" t="s">
        <v>1380</v>
      </c>
      <c r="L260">
        <v>3</v>
      </c>
      <c r="M260">
        <v>328.5</v>
      </c>
      <c r="N260" t="s">
        <v>2494</v>
      </c>
      <c r="O260" t="s">
        <v>2494</v>
      </c>
      <c r="P260">
        <v>4</v>
      </c>
      <c r="Q260">
        <v>0</v>
      </c>
    </row>
    <row r="261" spans="4:17">
      <c r="F261" t="s">
        <v>2330</v>
      </c>
      <c r="G261" t="s">
        <v>1767</v>
      </c>
      <c r="H261" t="s">
        <v>2356</v>
      </c>
      <c r="I261" t="s">
        <v>1374</v>
      </c>
      <c r="J261" t="s">
        <v>2750</v>
      </c>
      <c r="K261" t="s">
        <v>1380</v>
      </c>
      <c r="L261">
        <v>2.4</v>
      </c>
      <c r="M261">
        <v>264</v>
      </c>
      <c r="N261" t="s">
        <v>2494</v>
      </c>
      <c r="O261" t="s">
        <v>2494</v>
      </c>
      <c r="P261">
        <v>4</v>
      </c>
      <c r="Q261">
        <v>0</v>
      </c>
    </row>
    <row r="262" spans="4:17">
      <c r="D262">
        <v>1205049</v>
      </c>
      <c r="E262" t="s">
        <v>797</v>
      </c>
      <c r="F262" t="s">
        <v>1353</v>
      </c>
      <c r="G262" t="s">
        <v>793</v>
      </c>
      <c r="H262" t="s">
        <v>794</v>
      </c>
      <c r="I262" t="s">
        <v>643</v>
      </c>
      <c r="J262" t="s">
        <v>1233</v>
      </c>
      <c r="K262" t="s">
        <v>795</v>
      </c>
      <c r="L262">
        <v>2.98</v>
      </c>
      <c r="M262">
        <v>326.34999999999997</v>
      </c>
      <c r="N262" t="s">
        <v>2494</v>
      </c>
      <c r="O262" t="s">
        <v>2494</v>
      </c>
      <c r="P262">
        <v>19</v>
      </c>
      <c r="Q262">
        <v>0</v>
      </c>
    </row>
    <row r="263" spans="4:17">
      <c r="D263">
        <v>1205263</v>
      </c>
      <c r="E263" t="s">
        <v>811</v>
      </c>
      <c r="F263" t="s">
        <v>1331</v>
      </c>
      <c r="G263" t="s">
        <v>802</v>
      </c>
      <c r="H263" t="s">
        <v>1328</v>
      </c>
      <c r="I263" t="s">
        <v>1328</v>
      </c>
      <c r="J263" t="s">
        <v>550</v>
      </c>
      <c r="K263" t="s">
        <v>805</v>
      </c>
      <c r="L263">
        <v>3.7</v>
      </c>
      <c r="M263">
        <v>413.29599999999999</v>
      </c>
      <c r="N263" t="s">
        <v>2494</v>
      </c>
      <c r="O263" t="s">
        <v>2494</v>
      </c>
      <c r="P263">
        <v>1</v>
      </c>
      <c r="Q263">
        <v>0</v>
      </c>
    </row>
    <row r="264" spans="4:17">
      <c r="G264" t="s">
        <v>801</v>
      </c>
      <c r="H264" t="s">
        <v>1328</v>
      </c>
      <c r="I264" t="s">
        <v>1328</v>
      </c>
      <c r="J264" t="s">
        <v>550</v>
      </c>
      <c r="K264" t="s">
        <v>805</v>
      </c>
      <c r="L264">
        <v>5</v>
      </c>
      <c r="M264">
        <v>556.4</v>
      </c>
      <c r="N264" t="s">
        <v>2494</v>
      </c>
      <c r="O264" t="s">
        <v>2494</v>
      </c>
      <c r="P264">
        <v>1</v>
      </c>
      <c r="Q264">
        <v>0</v>
      </c>
    </row>
    <row r="265" spans="4:17">
      <c r="F265" t="s">
        <v>1351</v>
      </c>
      <c r="G265" t="s">
        <v>2736</v>
      </c>
      <c r="H265" t="s">
        <v>34</v>
      </c>
      <c r="I265" t="s">
        <v>804</v>
      </c>
      <c r="J265" t="s">
        <v>551</v>
      </c>
      <c r="K265" t="s">
        <v>806</v>
      </c>
      <c r="L265">
        <v>6</v>
      </c>
      <c r="M265">
        <v>651</v>
      </c>
      <c r="N265" t="s">
        <v>2494</v>
      </c>
      <c r="O265" t="s">
        <v>2494</v>
      </c>
      <c r="P265">
        <v>1</v>
      </c>
      <c r="Q265">
        <v>0</v>
      </c>
    </row>
    <row r="266" spans="4:17">
      <c r="D266">
        <v>1205305</v>
      </c>
      <c r="E266" t="s">
        <v>1169</v>
      </c>
      <c r="F266" t="s">
        <v>1355</v>
      </c>
      <c r="G266" t="s">
        <v>2694</v>
      </c>
      <c r="H266" t="s">
        <v>1361</v>
      </c>
      <c r="I266" t="s">
        <v>1110</v>
      </c>
      <c r="J266" t="s">
        <v>550</v>
      </c>
      <c r="K266" t="s">
        <v>1380</v>
      </c>
      <c r="L266">
        <v>2.12</v>
      </c>
      <c r="M266">
        <v>233.90000000000003</v>
      </c>
      <c r="N266" t="s">
        <v>2494</v>
      </c>
      <c r="O266" t="s">
        <v>2494</v>
      </c>
      <c r="P266">
        <v>6</v>
      </c>
      <c r="Q266">
        <v>0</v>
      </c>
    </row>
    <row r="267" spans="4:17">
      <c r="D267">
        <v>1205440</v>
      </c>
      <c r="E267" t="s">
        <v>2591</v>
      </c>
      <c r="F267" t="s">
        <v>1341</v>
      </c>
      <c r="G267" t="s">
        <v>2289</v>
      </c>
      <c r="H267" t="s">
        <v>512</v>
      </c>
      <c r="I267" t="s">
        <v>804</v>
      </c>
      <c r="J267" t="s">
        <v>551</v>
      </c>
      <c r="K267" t="s">
        <v>2257</v>
      </c>
      <c r="L267">
        <v>3.3</v>
      </c>
      <c r="M267">
        <v>360.75</v>
      </c>
      <c r="N267" t="s">
        <v>2494</v>
      </c>
      <c r="O267" t="s">
        <v>2494</v>
      </c>
      <c r="P267">
        <v>1</v>
      </c>
      <c r="Q267">
        <v>0</v>
      </c>
    </row>
    <row r="268" spans="4:17">
      <c r="L268">
        <v>3.33</v>
      </c>
      <c r="M268">
        <v>363.97500000000002</v>
      </c>
      <c r="N268" t="s">
        <v>2494</v>
      </c>
      <c r="O268" t="s">
        <v>2494</v>
      </c>
      <c r="P268">
        <v>1</v>
      </c>
      <c r="Q268">
        <v>0</v>
      </c>
    </row>
    <row r="269" spans="4:17">
      <c r="H269" t="s">
        <v>527</v>
      </c>
      <c r="I269" t="s">
        <v>1232</v>
      </c>
      <c r="J269" t="s">
        <v>551</v>
      </c>
      <c r="K269" t="s">
        <v>2257</v>
      </c>
      <c r="L269">
        <v>3.51</v>
      </c>
      <c r="M269">
        <v>383.32499999999993</v>
      </c>
      <c r="N269" t="s">
        <v>2494</v>
      </c>
      <c r="O269" t="s">
        <v>2494</v>
      </c>
      <c r="P269">
        <v>1</v>
      </c>
      <c r="Q269">
        <v>0</v>
      </c>
    </row>
    <row r="270" spans="4:17">
      <c r="L270">
        <v>3.62</v>
      </c>
      <c r="M270">
        <v>395.15</v>
      </c>
      <c r="N270" t="s">
        <v>2494</v>
      </c>
      <c r="O270" t="s">
        <v>2494</v>
      </c>
      <c r="P270">
        <v>1</v>
      </c>
      <c r="Q270">
        <v>0</v>
      </c>
    </row>
    <row r="271" spans="4:17">
      <c r="I271" t="s">
        <v>2552</v>
      </c>
      <c r="J271" t="s">
        <v>551</v>
      </c>
      <c r="K271" t="s">
        <v>2257</v>
      </c>
      <c r="L271">
        <v>3.3</v>
      </c>
      <c r="M271">
        <v>360.75</v>
      </c>
      <c r="N271" t="s">
        <v>2494</v>
      </c>
      <c r="O271" t="s">
        <v>2494</v>
      </c>
      <c r="P271">
        <v>2</v>
      </c>
      <c r="Q271">
        <v>0</v>
      </c>
    </row>
    <row r="272" spans="4:17">
      <c r="L272">
        <v>3.56</v>
      </c>
      <c r="M272">
        <v>388.70000000000005</v>
      </c>
      <c r="N272" t="s">
        <v>2494</v>
      </c>
      <c r="O272" t="s">
        <v>2494</v>
      </c>
      <c r="P272">
        <v>4</v>
      </c>
      <c r="Q272">
        <v>0</v>
      </c>
    </row>
    <row r="273" spans="4:17">
      <c r="F273" t="s">
        <v>2409</v>
      </c>
      <c r="G273" t="s">
        <v>2410</v>
      </c>
      <c r="H273" t="s">
        <v>33</v>
      </c>
      <c r="I273" t="s">
        <v>2552</v>
      </c>
      <c r="J273" t="s">
        <v>550</v>
      </c>
      <c r="K273" t="s">
        <v>1380</v>
      </c>
      <c r="L273">
        <v>2.99</v>
      </c>
      <c r="M273">
        <v>327.42500000000007</v>
      </c>
      <c r="N273" t="s">
        <v>2494</v>
      </c>
      <c r="O273" t="s">
        <v>2494</v>
      </c>
      <c r="P273">
        <v>5</v>
      </c>
      <c r="Q273">
        <v>0</v>
      </c>
    </row>
    <row r="274" spans="4:17">
      <c r="F274" t="s">
        <v>2332</v>
      </c>
      <c r="G274" t="s">
        <v>2288</v>
      </c>
      <c r="H274" t="s">
        <v>2342</v>
      </c>
      <c r="I274" t="s">
        <v>1232</v>
      </c>
      <c r="J274" t="s">
        <v>551</v>
      </c>
      <c r="K274" t="s">
        <v>1388</v>
      </c>
      <c r="L274">
        <v>4.26</v>
      </c>
      <c r="M274">
        <v>463.94999999999993</v>
      </c>
      <c r="N274" t="s">
        <v>2494</v>
      </c>
      <c r="O274" t="s">
        <v>2494</v>
      </c>
      <c r="P274">
        <v>2</v>
      </c>
      <c r="Q274">
        <v>0</v>
      </c>
    </row>
    <row r="275" spans="4:17">
      <c r="I275" t="s">
        <v>2256</v>
      </c>
      <c r="J275" t="s">
        <v>551</v>
      </c>
      <c r="K275" t="s">
        <v>1388</v>
      </c>
      <c r="L275">
        <v>4.26</v>
      </c>
      <c r="M275">
        <v>463.94999999999993</v>
      </c>
      <c r="N275" t="s">
        <v>2494</v>
      </c>
      <c r="O275" t="s">
        <v>2494</v>
      </c>
      <c r="P275">
        <v>2</v>
      </c>
      <c r="Q275">
        <v>0</v>
      </c>
    </row>
    <row r="276" spans="4:17">
      <c r="I276" t="s">
        <v>1078</v>
      </c>
      <c r="J276" t="s">
        <v>551</v>
      </c>
      <c r="K276" t="s">
        <v>1388</v>
      </c>
      <c r="L276">
        <v>4.26</v>
      </c>
      <c r="M276">
        <v>463.94999999999993</v>
      </c>
      <c r="N276" t="s">
        <v>2494</v>
      </c>
      <c r="O276" t="s">
        <v>2494</v>
      </c>
      <c r="P276">
        <v>1</v>
      </c>
      <c r="Q276">
        <v>0</v>
      </c>
    </row>
    <row r="277" spans="4:17">
      <c r="F277" t="s">
        <v>2936</v>
      </c>
      <c r="G277" t="s">
        <v>2291</v>
      </c>
      <c r="H277" t="s">
        <v>2342</v>
      </c>
      <c r="I277" t="s">
        <v>1232</v>
      </c>
      <c r="J277" t="s">
        <v>551</v>
      </c>
      <c r="K277" t="s">
        <v>1388</v>
      </c>
      <c r="L277">
        <v>4</v>
      </c>
      <c r="M277">
        <v>436</v>
      </c>
      <c r="N277" t="s">
        <v>2494</v>
      </c>
      <c r="O277" t="s">
        <v>2494</v>
      </c>
      <c r="P277">
        <v>2</v>
      </c>
      <c r="Q277">
        <v>0</v>
      </c>
    </row>
    <row r="278" spans="4:17">
      <c r="L278">
        <v>4.04</v>
      </c>
      <c r="M278">
        <v>440.3</v>
      </c>
      <c r="N278" t="s">
        <v>2494</v>
      </c>
      <c r="O278" t="s">
        <v>2494</v>
      </c>
      <c r="P278">
        <v>1</v>
      </c>
      <c r="Q278">
        <v>0</v>
      </c>
    </row>
    <row r="279" spans="4:17">
      <c r="L279">
        <v>4.21</v>
      </c>
      <c r="M279">
        <v>458.57499999999999</v>
      </c>
      <c r="N279" t="s">
        <v>2494</v>
      </c>
      <c r="O279" t="s">
        <v>2494</v>
      </c>
      <c r="P279">
        <v>1</v>
      </c>
      <c r="Q279">
        <v>0</v>
      </c>
    </row>
    <row r="280" spans="4:17">
      <c r="H280" t="s">
        <v>2345</v>
      </c>
      <c r="I280" t="s">
        <v>1232</v>
      </c>
      <c r="J280" t="s">
        <v>551</v>
      </c>
      <c r="K280" t="s">
        <v>1388</v>
      </c>
      <c r="L280">
        <v>4.2</v>
      </c>
      <c r="M280">
        <v>457.5</v>
      </c>
      <c r="N280" t="s">
        <v>2494</v>
      </c>
      <c r="O280" t="s">
        <v>2494</v>
      </c>
      <c r="P280">
        <v>2</v>
      </c>
      <c r="Q280">
        <v>0</v>
      </c>
    </row>
    <row r="281" spans="4:17">
      <c r="H281" t="s">
        <v>2348</v>
      </c>
      <c r="I281" t="s">
        <v>1232</v>
      </c>
      <c r="J281" t="s">
        <v>551</v>
      </c>
      <c r="K281" t="s">
        <v>1388</v>
      </c>
      <c r="L281">
        <v>4.25</v>
      </c>
      <c r="M281">
        <v>462.875</v>
      </c>
      <c r="N281" t="s">
        <v>2494</v>
      </c>
      <c r="O281" t="s">
        <v>2494</v>
      </c>
      <c r="P281">
        <v>2</v>
      </c>
      <c r="Q281">
        <v>0</v>
      </c>
    </row>
    <row r="282" spans="4:17">
      <c r="D282">
        <v>1205622</v>
      </c>
      <c r="E282" t="s">
        <v>2595</v>
      </c>
      <c r="F282" t="s">
        <v>637</v>
      </c>
      <c r="G282" t="s">
        <v>2735</v>
      </c>
      <c r="H282" t="s">
        <v>524</v>
      </c>
      <c r="I282" t="s">
        <v>1232</v>
      </c>
      <c r="J282" t="s">
        <v>551</v>
      </c>
      <c r="K282" t="s">
        <v>2931</v>
      </c>
      <c r="L282">
        <v>3.4476</v>
      </c>
      <c r="M282">
        <v>292.1508</v>
      </c>
      <c r="N282" t="s">
        <v>2494</v>
      </c>
      <c r="O282" t="s">
        <v>2494</v>
      </c>
      <c r="P282">
        <v>4</v>
      </c>
      <c r="Q282">
        <v>5000</v>
      </c>
    </row>
    <row r="283" spans="4:17">
      <c r="K283" t="s">
        <v>1388</v>
      </c>
      <c r="L283">
        <v>3.0996000000000001</v>
      </c>
      <c r="M283">
        <v>272.56560000000002</v>
      </c>
      <c r="N283" t="s">
        <v>2494</v>
      </c>
      <c r="O283" t="s">
        <v>2494</v>
      </c>
      <c r="P283">
        <v>5</v>
      </c>
      <c r="Q283">
        <v>0</v>
      </c>
    </row>
    <row r="284" spans="4:17">
      <c r="H284" t="s">
        <v>532</v>
      </c>
      <c r="I284" t="s">
        <v>1232</v>
      </c>
      <c r="J284" t="s">
        <v>551</v>
      </c>
      <c r="K284" t="s">
        <v>1388</v>
      </c>
      <c r="L284">
        <v>3.3138000000000001</v>
      </c>
      <c r="M284">
        <v>290.98680000000002</v>
      </c>
      <c r="N284" t="s">
        <v>2494</v>
      </c>
      <c r="O284" t="s">
        <v>2494</v>
      </c>
      <c r="P284">
        <v>4</v>
      </c>
      <c r="Q284">
        <v>0</v>
      </c>
    </row>
    <row r="285" spans="4:17">
      <c r="H285" t="s">
        <v>521</v>
      </c>
      <c r="I285" t="s">
        <v>1232</v>
      </c>
      <c r="J285" t="s">
        <v>551</v>
      </c>
      <c r="K285" t="s">
        <v>1386</v>
      </c>
      <c r="L285">
        <v>3.2334000000000001</v>
      </c>
      <c r="M285">
        <v>284.07240000000002</v>
      </c>
      <c r="N285" t="s">
        <v>2494</v>
      </c>
      <c r="O285" t="s">
        <v>2494</v>
      </c>
      <c r="P285">
        <v>2</v>
      </c>
      <c r="Q285">
        <v>0</v>
      </c>
    </row>
    <row r="286" spans="4:17">
      <c r="H286" t="s">
        <v>2919</v>
      </c>
      <c r="I286" t="s">
        <v>1232</v>
      </c>
      <c r="J286" t="s">
        <v>551</v>
      </c>
      <c r="K286" t="s">
        <v>1388</v>
      </c>
      <c r="L286">
        <v>3.3149999999999999</v>
      </c>
      <c r="M286">
        <v>281.14499999999998</v>
      </c>
      <c r="N286" t="s">
        <v>2494</v>
      </c>
      <c r="O286" t="s">
        <v>2494</v>
      </c>
      <c r="P286">
        <v>3</v>
      </c>
      <c r="Q286">
        <v>4000</v>
      </c>
    </row>
    <row r="287" spans="4:17">
      <c r="G287" t="s">
        <v>2017</v>
      </c>
      <c r="H287" t="s">
        <v>2911</v>
      </c>
      <c r="I287" t="s">
        <v>804</v>
      </c>
      <c r="J287" t="s">
        <v>551</v>
      </c>
      <c r="K287" t="s">
        <v>1386</v>
      </c>
      <c r="L287">
        <v>1.6932</v>
      </c>
      <c r="M287">
        <v>181.66950000000003</v>
      </c>
      <c r="N287" t="s">
        <v>2494</v>
      </c>
      <c r="O287" t="s">
        <v>2494</v>
      </c>
      <c r="P287">
        <v>1</v>
      </c>
      <c r="Q287">
        <v>1000</v>
      </c>
    </row>
    <row r="288" spans="4:17">
      <c r="H288" t="s">
        <v>2790</v>
      </c>
      <c r="I288" t="s">
        <v>1232</v>
      </c>
      <c r="J288" t="s">
        <v>551</v>
      </c>
      <c r="K288" t="s">
        <v>1386</v>
      </c>
      <c r="L288">
        <v>2.0501999999999998</v>
      </c>
      <c r="M288">
        <v>182.31719999999999</v>
      </c>
      <c r="N288" t="s">
        <v>2494</v>
      </c>
      <c r="O288" t="s">
        <v>2494</v>
      </c>
      <c r="P288">
        <v>4</v>
      </c>
      <c r="Q288">
        <v>4000</v>
      </c>
    </row>
    <row r="289" spans="7:17">
      <c r="H289" t="s">
        <v>2341</v>
      </c>
      <c r="I289" t="s">
        <v>804</v>
      </c>
      <c r="J289" t="s">
        <v>551</v>
      </c>
      <c r="K289" t="s">
        <v>1386</v>
      </c>
      <c r="L289">
        <v>1.9074</v>
      </c>
      <c r="M289">
        <v>178.23821999999998</v>
      </c>
      <c r="N289" t="s">
        <v>2494</v>
      </c>
      <c r="O289" t="s">
        <v>2494</v>
      </c>
      <c r="P289">
        <v>7</v>
      </c>
      <c r="Q289">
        <v>8000</v>
      </c>
    </row>
    <row r="290" spans="7:17">
      <c r="H290" t="s">
        <v>2912</v>
      </c>
      <c r="I290" t="s">
        <v>1232</v>
      </c>
      <c r="J290" t="s">
        <v>551</v>
      </c>
      <c r="K290" t="s">
        <v>557</v>
      </c>
      <c r="L290">
        <v>2.7642000000000002</v>
      </c>
      <c r="M290">
        <v>235.42860000000002</v>
      </c>
      <c r="N290" t="s">
        <v>2494</v>
      </c>
      <c r="O290" t="s">
        <v>2494</v>
      </c>
      <c r="P290">
        <v>1</v>
      </c>
      <c r="Q290">
        <v>1650</v>
      </c>
    </row>
    <row r="291" spans="7:17">
      <c r="H291" t="s">
        <v>2021</v>
      </c>
      <c r="I291" t="s">
        <v>643</v>
      </c>
      <c r="J291" t="s">
        <v>551</v>
      </c>
      <c r="K291" t="s">
        <v>2895</v>
      </c>
      <c r="L291">
        <v>2.2644000000000002</v>
      </c>
      <c r="M291">
        <v>203.34246000000005</v>
      </c>
      <c r="N291" t="s">
        <v>2494</v>
      </c>
      <c r="O291" t="s">
        <v>2494</v>
      </c>
      <c r="P291">
        <v>2</v>
      </c>
      <c r="Q291">
        <v>3210</v>
      </c>
    </row>
    <row r="292" spans="7:17">
      <c r="H292" t="s">
        <v>2350</v>
      </c>
      <c r="I292" t="s">
        <v>1501</v>
      </c>
      <c r="J292" t="s">
        <v>551</v>
      </c>
      <c r="K292" t="s">
        <v>1386</v>
      </c>
      <c r="L292">
        <v>2.448</v>
      </c>
      <c r="M292">
        <v>219.51750000000004</v>
      </c>
      <c r="N292" t="s">
        <v>2494</v>
      </c>
      <c r="O292" t="s">
        <v>2494</v>
      </c>
      <c r="P292">
        <v>11</v>
      </c>
      <c r="Q292">
        <v>19000</v>
      </c>
    </row>
    <row r="293" spans="7:17">
      <c r="G293" t="s">
        <v>2015</v>
      </c>
      <c r="H293" t="s">
        <v>641</v>
      </c>
      <c r="I293" t="s">
        <v>804</v>
      </c>
      <c r="J293" t="s">
        <v>551</v>
      </c>
      <c r="K293" t="s">
        <v>1382</v>
      </c>
      <c r="L293">
        <v>1.7951999999999999</v>
      </c>
      <c r="M293">
        <v>168.10655999999997</v>
      </c>
      <c r="N293" t="s">
        <v>2494</v>
      </c>
      <c r="O293" t="s">
        <v>2494</v>
      </c>
      <c r="P293">
        <v>8</v>
      </c>
      <c r="Q293">
        <v>9546.4000000000015</v>
      </c>
    </row>
    <row r="294" spans="7:17">
      <c r="H294" t="s">
        <v>2914</v>
      </c>
      <c r="I294" t="s">
        <v>1232</v>
      </c>
      <c r="J294" t="s">
        <v>551</v>
      </c>
      <c r="K294" t="s">
        <v>1382</v>
      </c>
      <c r="L294">
        <v>2.1726000000000001</v>
      </c>
      <c r="M294">
        <v>186.32580000000002</v>
      </c>
      <c r="N294" t="s">
        <v>2494</v>
      </c>
      <c r="O294" t="s">
        <v>2494</v>
      </c>
      <c r="P294">
        <v>1</v>
      </c>
      <c r="Q294">
        <v>1034.7999999999997</v>
      </c>
    </row>
    <row r="295" spans="7:17">
      <c r="H295" t="s">
        <v>2913</v>
      </c>
      <c r="I295" t="s">
        <v>804</v>
      </c>
      <c r="J295" t="s">
        <v>551</v>
      </c>
      <c r="K295" t="s">
        <v>1382</v>
      </c>
      <c r="L295">
        <v>2.0808</v>
      </c>
      <c r="M295">
        <v>187.34172000000001</v>
      </c>
      <c r="N295" t="s">
        <v>2494</v>
      </c>
      <c r="O295" t="s">
        <v>2494</v>
      </c>
      <c r="P295">
        <v>1</v>
      </c>
      <c r="Q295">
        <v>1000</v>
      </c>
    </row>
    <row r="296" spans="7:17">
      <c r="H296" t="s">
        <v>2916</v>
      </c>
      <c r="I296" t="s">
        <v>1232</v>
      </c>
      <c r="J296" t="s">
        <v>551</v>
      </c>
      <c r="K296" t="s">
        <v>1382</v>
      </c>
      <c r="L296">
        <v>2.1012</v>
      </c>
      <c r="M296">
        <v>180.39959999999999</v>
      </c>
      <c r="N296" t="s">
        <v>2494</v>
      </c>
      <c r="O296" t="s">
        <v>2494</v>
      </c>
      <c r="P296">
        <v>1</v>
      </c>
      <c r="Q296">
        <v>1000</v>
      </c>
    </row>
    <row r="297" spans="7:17">
      <c r="H297" t="s">
        <v>31</v>
      </c>
      <c r="I297" t="s">
        <v>1232</v>
      </c>
      <c r="J297" t="s">
        <v>551</v>
      </c>
      <c r="K297" t="s">
        <v>1385</v>
      </c>
      <c r="L297">
        <v>2.2440000000000002</v>
      </c>
      <c r="M297">
        <v>198.98400000000001</v>
      </c>
      <c r="N297" t="s">
        <v>2494</v>
      </c>
      <c r="O297" t="s">
        <v>2494</v>
      </c>
      <c r="P297">
        <v>5</v>
      </c>
      <c r="Q297">
        <v>0</v>
      </c>
    </row>
    <row r="298" spans="7:17">
      <c r="K298" t="s">
        <v>1380</v>
      </c>
      <c r="L298">
        <v>2.04</v>
      </c>
      <c r="M298">
        <v>181.44</v>
      </c>
      <c r="N298" t="s">
        <v>2494</v>
      </c>
      <c r="O298" t="s">
        <v>2494</v>
      </c>
      <c r="P298">
        <v>14</v>
      </c>
      <c r="Q298">
        <v>0</v>
      </c>
    </row>
    <row r="299" spans="7:17">
      <c r="I299" t="s">
        <v>804</v>
      </c>
      <c r="J299" t="s">
        <v>551</v>
      </c>
      <c r="K299" t="s">
        <v>1380</v>
      </c>
      <c r="L299">
        <v>1.9379999999999999</v>
      </c>
      <c r="M299">
        <v>181.00140000000002</v>
      </c>
      <c r="N299" t="s">
        <v>2494</v>
      </c>
      <c r="O299" t="s">
        <v>2494</v>
      </c>
      <c r="P299">
        <v>2</v>
      </c>
      <c r="Q299">
        <v>0</v>
      </c>
    </row>
    <row r="300" spans="7:17">
      <c r="H300" t="s">
        <v>2915</v>
      </c>
      <c r="I300" t="s">
        <v>1232</v>
      </c>
      <c r="J300" t="s">
        <v>551</v>
      </c>
      <c r="K300" t="s">
        <v>1382</v>
      </c>
      <c r="L300">
        <v>2.1012</v>
      </c>
      <c r="M300">
        <v>180.39959999999999</v>
      </c>
      <c r="N300" t="s">
        <v>2494</v>
      </c>
      <c r="O300" t="s">
        <v>2494</v>
      </c>
      <c r="P300">
        <v>1</v>
      </c>
      <c r="Q300">
        <v>2196.8000000000002</v>
      </c>
    </row>
    <row r="301" spans="7:17">
      <c r="H301" t="s">
        <v>534</v>
      </c>
      <c r="I301" t="s">
        <v>1501</v>
      </c>
      <c r="J301" t="s">
        <v>551</v>
      </c>
      <c r="K301" t="s">
        <v>1385</v>
      </c>
      <c r="L301">
        <v>2.3052000000000001</v>
      </c>
      <c r="M301">
        <v>206.89818000000002</v>
      </c>
      <c r="N301" t="s">
        <v>2494</v>
      </c>
      <c r="O301" t="s">
        <v>2494</v>
      </c>
      <c r="P301">
        <v>4</v>
      </c>
      <c r="Q301">
        <v>6512.1579999999994</v>
      </c>
    </row>
    <row r="302" spans="7:17">
      <c r="H302" t="s">
        <v>2920</v>
      </c>
      <c r="I302" t="s">
        <v>1501</v>
      </c>
      <c r="J302" t="s">
        <v>551</v>
      </c>
      <c r="K302" t="s">
        <v>1386</v>
      </c>
      <c r="L302">
        <v>2.6112000000000002</v>
      </c>
      <c r="M302">
        <v>222.7296</v>
      </c>
      <c r="N302" t="s">
        <v>2494</v>
      </c>
      <c r="O302" t="s">
        <v>2494</v>
      </c>
      <c r="P302">
        <v>2</v>
      </c>
      <c r="Q302">
        <v>2000</v>
      </c>
    </row>
    <row r="303" spans="7:17">
      <c r="G303" t="s">
        <v>2738</v>
      </c>
      <c r="H303" t="s">
        <v>31</v>
      </c>
      <c r="I303" t="s">
        <v>1232</v>
      </c>
      <c r="J303" t="s">
        <v>551</v>
      </c>
      <c r="K303" t="s">
        <v>1385</v>
      </c>
      <c r="L303">
        <v>3.43</v>
      </c>
      <c r="M303">
        <v>300.98</v>
      </c>
      <c r="N303" t="s">
        <v>2494</v>
      </c>
      <c r="O303" t="s">
        <v>2494</v>
      </c>
      <c r="P303">
        <v>2</v>
      </c>
      <c r="Q303">
        <v>0</v>
      </c>
    </row>
    <row r="304" spans="7:17">
      <c r="G304" t="s">
        <v>2014</v>
      </c>
      <c r="H304" t="s">
        <v>535</v>
      </c>
      <c r="I304" t="s">
        <v>1232</v>
      </c>
      <c r="J304" t="s">
        <v>551</v>
      </c>
      <c r="K304" t="s">
        <v>1380</v>
      </c>
      <c r="L304">
        <v>1.8972</v>
      </c>
      <c r="M304">
        <v>169.1592</v>
      </c>
      <c r="N304" t="s">
        <v>2494</v>
      </c>
      <c r="O304" t="s">
        <v>2494</v>
      </c>
      <c r="P304">
        <v>4</v>
      </c>
      <c r="Q304">
        <v>0</v>
      </c>
    </row>
    <row r="305" spans="8:17">
      <c r="H305" t="s">
        <v>32</v>
      </c>
      <c r="I305" t="s">
        <v>1376</v>
      </c>
      <c r="J305" t="s">
        <v>551</v>
      </c>
      <c r="K305" t="s">
        <v>1388</v>
      </c>
      <c r="L305">
        <v>2.4468000000000001</v>
      </c>
      <c r="M305">
        <v>226.94604000000001</v>
      </c>
      <c r="N305" t="s">
        <v>2494</v>
      </c>
      <c r="O305" t="s">
        <v>2494</v>
      </c>
      <c r="P305">
        <v>2</v>
      </c>
      <c r="Q305">
        <v>0</v>
      </c>
    </row>
    <row r="306" spans="8:17">
      <c r="I306" t="s">
        <v>1232</v>
      </c>
      <c r="J306" t="s">
        <v>551</v>
      </c>
      <c r="K306" t="s">
        <v>1388</v>
      </c>
      <c r="L306">
        <v>2.4468000000000001</v>
      </c>
      <c r="M306">
        <v>216.4248</v>
      </c>
      <c r="N306" t="s">
        <v>2494</v>
      </c>
      <c r="O306" t="s">
        <v>2494</v>
      </c>
      <c r="P306">
        <v>21</v>
      </c>
      <c r="Q306">
        <v>0</v>
      </c>
    </row>
    <row r="307" spans="8:17">
      <c r="I307" t="s">
        <v>2552</v>
      </c>
      <c r="J307" t="s">
        <v>551</v>
      </c>
      <c r="K307" t="s">
        <v>1386</v>
      </c>
      <c r="L307">
        <v>3.78</v>
      </c>
      <c r="M307">
        <v>347.334</v>
      </c>
      <c r="N307" t="s">
        <v>2494</v>
      </c>
      <c r="O307" t="s">
        <v>2494</v>
      </c>
      <c r="P307">
        <v>2</v>
      </c>
      <c r="Q307">
        <v>0</v>
      </c>
    </row>
    <row r="308" spans="8:17">
      <c r="H308" t="s">
        <v>529</v>
      </c>
      <c r="I308" t="s">
        <v>1232</v>
      </c>
      <c r="J308" t="s">
        <v>551</v>
      </c>
      <c r="K308" t="s">
        <v>1388</v>
      </c>
      <c r="L308">
        <v>2.61</v>
      </c>
      <c r="M308">
        <v>230.45999999999998</v>
      </c>
      <c r="N308" t="s">
        <v>2494</v>
      </c>
      <c r="O308" t="s">
        <v>2494</v>
      </c>
      <c r="P308">
        <v>2</v>
      </c>
      <c r="Q308">
        <v>0</v>
      </c>
    </row>
    <row r="309" spans="8:17">
      <c r="H309" t="s">
        <v>1698</v>
      </c>
      <c r="I309" t="s">
        <v>1232</v>
      </c>
      <c r="J309" t="s">
        <v>551</v>
      </c>
      <c r="K309" t="s">
        <v>1386</v>
      </c>
      <c r="L309">
        <v>3.78</v>
      </c>
      <c r="M309">
        <v>331.08</v>
      </c>
      <c r="N309" t="s">
        <v>2494</v>
      </c>
      <c r="O309" t="s">
        <v>2494</v>
      </c>
      <c r="P309">
        <v>4</v>
      </c>
      <c r="Q309">
        <v>0</v>
      </c>
    </row>
    <row r="310" spans="8:17">
      <c r="H310" t="s">
        <v>510</v>
      </c>
      <c r="I310" t="s">
        <v>1232</v>
      </c>
      <c r="J310" t="s">
        <v>551</v>
      </c>
      <c r="K310" t="s">
        <v>1382</v>
      </c>
      <c r="L310">
        <v>2.1012</v>
      </c>
      <c r="M310">
        <v>186.70320000000001</v>
      </c>
      <c r="N310" t="s">
        <v>2494</v>
      </c>
      <c r="O310" t="s">
        <v>2494</v>
      </c>
      <c r="P310">
        <v>7</v>
      </c>
      <c r="Q310">
        <v>0</v>
      </c>
    </row>
    <row r="311" spans="8:17">
      <c r="K311" t="s">
        <v>1386</v>
      </c>
      <c r="L311">
        <v>2.9274</v>
      </c>
      <c r="M311">
        <v>257.75639999999999</v>
      </c>
      <c r="N311" t="s">
        <v>2494</v>
      </c>
      <c r="O311" t="s">
        <v>2494</v>
      </c>
      <c r="P311">
        <v>2</v>
      </c>
      <c r="Q311">
        <v>0</v>
      </c>
    </row>
    <row r="312" spans="8:17">
      <c r="L312">
        <v>3.0804</v>
      </c>
      <c r="M312">
        <v>270.9144</v>
      </c>
      <c r="N312" t="s">
        <v>2494</v>
      </c>
      <c r="O312" t="s">
        <v>2494</v>
      </c>
      <c r="P312">
        <v>2</v>
      </c>
      <c r="Q312">
        <v>0</v>
      </c>
    </row>
    <row r="313" spans="8:17">
      <c r="L313">
        <v>3.2435999999999998</v>
      </c>
      <c r="M313">
        <v>284.94959999999998</v>
      </c>
      <c r="N313" t="s">
        <v>2494</v>
      </c>
      <c r="O313" t="s">
        <v>2494</v>
      </c>
      <c r="P313">
        <v>1</v>
      </c>
      <c r="Q313">
        <v>0</v>
      </c>
    </row>
    <row r="314" spans="8:17">
      <c r="K314" t="s">
        <v>1388</v>
      </c>
      <c r="L314">
        <v>2.5691999999999999</v>
      </c>
      <c r="M314">
        <v>226.9512</v>
      </c>
      <c r="N314" t="s">
        <v>2494</v>
      </c>
      <c r="O314" t="s">
        <v>2494</v>
      </c>
      <c r="P314">
        <v>3</v>
      </c>
      <c r="Q314">
        <v>0</v>
      </c>
    </row>
    <row r="315" spans="8:17">
      <c r="H315" t="s">
        <v>522</v>
      </c>
      <c r="I315" t="s">
        <v>1232</v>
      </c>
      <c r="J315" t="s">
        <v>551</v>
      </c>
      <c r="K315" t="s">
        <v>1382</v>
      </c>
      <c r="L315">
        <v>2.2031999999999998</v>
      </c>
      <c r="M315">
        <v>195.47519999999997</v>
      </c>
      <c r="N315" t="s">
        <v>2494</v>
      </c>
      <c r="O315" t="s">
        <v>2494</v>
      </c>
      <c r="P315">
        <v>3</v>
      </c>
      <c r="Q315">
        <v>0</v>
      </c>
    </row>
    <row r="316" spans="8:17">
      <c r="H316" t="s">
        <v>525</v>
      </c>
      <c r="I316" t="s">
        <v>1232</v>
      </c>
      <c r="J316" t="s">
        <v>551</v>
      </c>
      <c r="K316" t="s">
        <v>1388</v>
      </c>
      <c r="L316">
        <v>2.7732000000000001</v>
      </c>
      <c r="M316">
        <v>244.49520000000001</v>
      </c>
      <c r="N316" t="s">
        <v>2494</v>
      </c>
      <c r="O316" t="s">
        <v>2494</v>
      </c>
      <c r="P316">
        <v>2</v>
      </c>
      <c r="Q316">
        <v>0</v>
      </c>
    </row>
    <row r="317" spans="8:17">
      <c r="H317" t="s">
        <v>2922</v>
      </c>
      <c r="I317" t="s">
        <v>1232</v>
      </c>
      <c r="J317" t="s">
        <v>551</v>
      </c>
      <c r="K317" t="s">
        <v>1382</v>
      </c>
      <c r="L317">
        <v>2.2542</v>
      </c>
      <c r="M317">
        <v>239.87325000000001</v>
      </c>
      <c r="N317" t="s">
        <v>2494</v>
      </c>
      <c r="O317" t="s">
        <v>2494</v>
      </c>
      <c r="P317">
        <v>1</v>
      </c>
      <c r="Q317">
        <v>2528.6105370862933</v>
      </c>
    </row>
    <row r="318" spans="8:17">
      <c r="H318" t="s">
        <v>527</v>
      </c>
      <c r="I318" t="s">
        <v>1232</v>
      </c>
      <c r="J318" t="s">
        <v>551</v>
      </c>
      <c r="K318" t="s">
        <v>1388</v>
      </c>
      <c r="L318">
        <v>2.7732000000000001</v>
      </c>
      <c r="M318">
        <v>244.49520000000001</v>
      </c>
      <c r="N318" t="s">
        <v>2494</v>
      </c>
      <c r="O318" t="s">
        <v>2494</v>
      </c>
      <c r="P318">
        <v>2</v>
      </c>
      <c r="Q318">
        <v>0</v>
      </c>
    </row>
    <row r="319" spans="8:17">
      <c r="H319" t="s">
        <v>548</v>
      </c>
      <c r="I319" t="s">
        <v>1232</v>
      </c>
      <c r="J319" t="s">
        <v>551</v>
      </c>
      <c r="K319" t="s">
        <v>1388</v>
      </c>
      <c r="L319">
        <v>2.8752</v>
      </c>
      <c r="M319">
        <v>253.2672</v>
      </c>
      <c r="N319" t="s">
        <v>2494</v>
      </c>
      <c r="O319" t="s">
        <v>2494</v>
      </c>
      <c r="P319">
        <v>3</v>
      </c>
      <c r="Q319">
        <v>0</v>
      </c>
    </row>
    <row r="320" spans="8:17">
      <c r="H320" t="s">
        <v>1696</v>
      </c>
      <c r="I320" t="s">
        <v>1232</v>
      </c>
      <c r="J320" t="s">
        <v>551</v>
      </c>
      <c r="K320" t="s">
        <v>1386</v>
      </c>
      <c r="L320">
        <v>3.2435999999999998</v>
      </c>
      <c r="M320">
        <v>284.94959999999998</v>
      </c>
      <c r="N320" t="s">
        <v>2494</v>
      </c>
      <c r="O320" t="s">
        <v>2494</v>
      </c>
      <c r="P320">
        <v>2</v>
      </c>
      <c r="Q320">
        <v>0</v>
      </c>
    </row>
    <row r="321" spans="8:17">
      <c r="H321" t="s">
        <v>526</v>
      </c>
      <c r="I321" t="s">
        <v>1232</v>
      </c>
      <c r="J321" t="s">
        <v>551</v>
      </c>
      <c r="K321" t="s">
        <v>1388</v>
      </c>
      <c r="L321">
        <v>2.7629999999999999</v>
      </c>
      <c r="M321">
        <v>243.61799999999999</v>
      </c>
      <c r="N321" t="s">
        <v>2494</v>
      </c>
      <c r="O321" t="s">
        <v>2494</v>
      </c>
      <c r="P321">
        <v>2</v>
      </c>
      <c r="Q321">
        <v>0</v>
      </c>
    </row>
    <row r="322" spans="8:17">
      <c r="H322" t="s">
        <v>2796</v>
      </c>
      <c r="I322" t="s">
        <v>1232</v>
      </c>
      <c r="J322" t="s">
        <v>551</v>
      </c>
      <c r="K322" t="s">
        <v>2786</v>
      </c>
      <c r="L322">
        <v>2.3052000000000001</v>
      </c>
      <c r="M322">
        <v>204.24720000000002</v>
      </c>
      <c r="N322" t="s">
        <v>2494</v>
      </c>
      <c r="O322" t="s">
        <v>2494</v>
      </c>
      <c r="P322">
        <v>6</v>
      </c>
      <c r="Q322">
        <v>12000</v>
      </c>
    </row>
    <row r="323" spans="8:17">
      <c r="K323" t="s">
        <v>1382</v>
      </c>
      <c r="L323">
        <v>2.2440000000000002</v>
      </c>
      <c r="M323">
        <v>198.98400000000001</v>
      </c>
      <c r="N323" t="s">
        <v>2494</v>
      </c>
      <c r="O323" t="s">
        <v>2494</v>
      </c>
      <c r="P323">
        <v>21</v>
      </c>
      <c r="Q323">
        <v>31000</v>
      </c>
    </row>
    <row r="324" spans="8:17">
      <c r="K324" t="s">
        <v>1385</v>
      </c>
      <c r="L324">
        <v>2.5092000000000003</v>
      </c>
      <c r="M324">
        <v>221.79120000000003</v>
      </c>
      <c r="N324" t="s">
        <v>2494</v>
      </c>
      <c r="O324" t="s">
        <v>2494</v>
      </c>
      <c r="P324">
        <v>4</v>
      </c>
      <c r="Q324">
        <v>5000</v>
      </c>
    </row>
    <row r="325" spans="8:17">
      <c r="H325" t="s">
        <v>1697</v>
      </c>
      <c r="I325" t="s">
        <v>1232</v>
      </c>
      <c r="J325" t="s">
        <v>551</v>
      </c>
      <c r="K325" t="s">
        <v>1382</v>
      </c>
      <c r="L325">
        <v>2.601</v>
      </c>
      <c r="M325">
        <v>221.88300000000001</v>
      </c>
      <c r="N325" t="s">
        <v>2494</v>
      </c>
      <c r="O325" t="s">
        <v>2494</v>
      </c>
      <c r="P325">
        <v>24</v>
      </c>
      <c r="Q325">
        <v>38218.980784575484</v>
      </c>
    </row>
    <row r="326" spans="8:17">
      <c r="K326" t="s">
        <v>1386</v>
      </c>
      <c r="L326">
        <v>2.5933999999999999</v>
      </c>
      <c r="M326">
        <v>229.0324</v>
      </c>
      <c r="N326" t="s">
        <v>2494</v>
      </c>
      <c r="O326" t="s">
        <v>2494</v>
      </c>
      <c r="P326">
        <v>2</v>
      </c>
      <c r="Q326">
        <v>0</v>
      </c>
    </row>
    <row r="327" spans="8:17">
      <c r="L327">
        <v>2.8763999999999998</v>
      </c>
      <c r="M327">
        <v>253.37039999999999</v>
      </c>
      <c r="N327" t="s">
        <v>2494</v>
      </c>
      <c r="O327" t="s">
        <v>2494</v>
      </c>
      <c r="P327">
        <v>2</v>
      </c>
      <c r="Q327">
        <v>0</v>
      </c>
    </row>
    <row r="328" spans="8:17">
      <c r="L328">
        <v>2.9274</v>
      </c>
      <c r="M328">
        <v>257.75639999999999</v>
      </c>
      <c r="N328" t="s">
        <v>2494</v>
      </c>
      <c r="O328" t="s">
        <v>2494</v>
      </c>
      <c r="P328">
        <v>1</v>
      </c>
      <c r="Q328">
        <v>0</v>
      </c>
    </row>
    <row r="329" spans="8:17">
      <c r="L329">
        <v>3.76</v>
      </c>
      <c r="M329">
        <v>329.35999999999996</v>
      </c>
      <c r="N329" t="s">
        <v>2494</v>
      </c>
      <c r="O329" t="s">
        <v>2494</v>
      </c>
      <c r="P329">
        <v>2</v>
      </c>
      <c r="Q329">
        <v>0</v>
      </c>
    </row>
    <row r="330" spans="8:17">
      <c r="H330" t="s">
        <v>514</v>
      </c>
      <c r="I330" t="s">
        <v>1232</v>
      </c>
      <c r="J330" t="s">
        <v>551</v>
      </c>
      <c r="K330" t="s">
        <v>1386</v>
      </c>
      <c r="L330">
        <v>2.5091999999999999</v>
      </c>
      <c r="M330">
        <v>221.7912</v>
      </c>
      <c r="N330" t="s">
        <v>2494</v>
      </c>
      <c r="O330" t="s">
        <v>2494</v>
      </c>
      <c r="P330">
        <v>4</v>
      </c>
      <c r="Q330">
        <v>0</v>
      </c>
    </row>
    <row r="331" spans="8:17">
      <c r="K331" t="s">
        <v>2933</v>
      </c>
      <c r="L331">
        <v>3.08</v>
      </c>
      <c r="M331">
        <v>325.55</v>
      </c>
      <c r="N331" t="s">
        <v>2494</v>
      </c>
      <c r="O331" t="s">
        <v>2494</v>
      </c>
      <c r="P331">
        <v>1</v>
      </c>
      <c r="Q331">
        <v>3271.68</v>
      </c>
    </row>
    <row r="332" spans="8:17">
      <c r="H332" t="s">
        <v>2795</v>
      </c>
      <c r="I332" t="s">
        <v>1232</v>
      </c>
      <c r="J332" t="s">
        <v>551</v>
      </c>
      <c r="K332" t="s">
        <v>1386</v>
      </c>
      <c r="L332">
        <v>3.0293999999999999</v>
      </c>
      <c r="M332">
        <v>257.4402</v>
      </c>
      <c r="N332" t="s">
        <v>2494</v>
      </c>
      <c r="O332" t="s">
        <v>2494</v>
      </c>
      <c r="P332">
        <v>4</v>
      </c>
      <c r="Q332">
        <v>4000</v>
      </c>
    </row>
    <row r="333" spans="8:17">
      <c r="H333" t="s">
        <v>513</v>
      </c>
      <c r="I333" t="s">
        <v>1232</v>
      </c>
      <c r="J333" t="s">
        <v>551</v>
      </c>
      <c r="K333" t="s">
        <v>1382</v>
      </c>
      <c r="L333">
        <v>2.3460000000000001</v>
      </c>
      <c r="M333">
        <v>207.756</v>
      </c>
      <c r="N333" t="s">
        <v>2494</v>
      </c>
      <c r="O333" t="s">
        <v>2494</v>
      </c>
      <c r="P333">
        <v>2</v>
      </c>
      <c r="Q333">
        <v>0</v>
      </c>
    </row>
    <row r="334" spans="8:17">
      <c r="H334" t="s">
        <v>2923</v>
      </c>
      <c r="I334" t="s">
        <v>2892</v>
      </c>
      <c r="J334" t="s">
        <v>551</v>
      </c>
      <c r="K334" t="s">
        <v>1386</v>
      </c>
      <c r="L334">
        <v>2.5806</v>
      </c>
      <c r="M334">
        <v>230.89929000000001</v>
      </c>
      <c r="N334" t="s">
        <v>2494</v>
      </c>
      <c r="O334" t="s">
        <v>2494</v>
      </c>
      <c r="P334">
        <v>5</v>
      </c>
      <c r="Q334">
        <v>7425.5075239808002</v>
      </c>
    </row>
    <row r="335" spans="8:17">
      <c r="H335" t="s">
        <v>2926</v>
      </c>
      <c r="I335" t="s">
        <v>1232</v>
      </c>
      <c r="J335" t="s">
        <v>551</v>
      </c>
      <c r="K335" t="s">
        <v>557</v>
      </c>
      <c r="L335">
        <v>2.8152000000000004</v>
      </c>
      <c r="M335">
        <v>248.10720000000003</v>
      </c>
      <c r="N335" t="s">
        <v>2494</v>
      </c>
      <c r="O335" t="s">
        <v>2494</v>
      </c>
      <c r="P335">
        <v>3</v>
      </c>
      <c r="Q335">
        <v>3000</v>
      </c>
    </row>
    <row r="336" spans="8:17">
      <c r="K336" t="s">
        <v>1386</v>
      </c>
      <c r="L336">
        <v>3.0293999999999999</v>
      </c>
      <c r="M336">
        <v>257.4402</v>
      </c>
      <c r="N336" t="s">
        <v>2494</v>
      </c>
      <c r="O336" t="s">
        <v>2494</v>
      </c>
      <c r="P336">
        <v>9</v>
      </c>
      <c r="Q336">
        <v>12950.029999999999</v>
      </c>
    </row>
    <row r="337" spans="7:17">
      <c r="K337" t="s">
        <v>2933</v>
      </c>
      <c r="L337">
        <v>3.39</v>
      </c>
      <c r="M337">
        <v>357.71249999999998</v>
      </c>
      <c r="N337" t="s">
        <v>2494</v>
      </c>
      <c r="O337" t="s">
        <v>2494</v>
      </c>
      <c r="P337">
        <v>1</v>
      </c>
      <c r="Q337">
        <v>1690.56</v>
      </c>
    </row>
    <row r="338" spans="7:17">
      <c r="H338" t="s">
        <v>2800</v>
      </c>
      <c r="I338" t="s">
        <v>1232</v>
      </c>
      <c r="J338" t="s">
        <v>551</v>
      </c>
      <c r="K338" t="s">
        <v>1385</v>
      </c>
      <c r="L338">
        <v>2.5092000000000003</v>
      </c>
      <c r="M338">
        <v>221.79120000000003</v>
      </c>
      <c r="N338" t="s">
        <v>2494</v>
      </c>
      <c r="O338" t="s">
        <v>2494</v>
      </c>
      <c r="P338">
        <v>12</v>
      </c>
      <c r="Q338">
        <v>13000</v>
      </c>
    </row>
    <row r="339" spans="7:17">
      <c r="H339" t="s">
        <v>2801</v>
      </c>
      <c r="I339" t="s">
        <v>1232</v>
      </c>
      <c r="J339" t="s">
        <v>551</v>
      </c>
      <c r="K339" t="s">
        <v>557</v>
      </c>
      <c r="L339">
        <v>2.7948000000000004</v>
      </c>
      <c r="M339">
        <v>246.35280000000003</v>
      </c>
      <c r="N339" t="s">
        <v>2494</v>
      </c>
      <c r="O339" t="s">
        <v>2494</v>
      </c>
      <c r="P339">
        <v>2</v>
      </c>
      <c r="Q339">
        <v>2000</v>
      </c>
    </row>
    <row r="340" spans="7:17">
      <c r="H340" t="s">
        <v>27</v>
      </c>
      <c r="I340" t="s">
        <v>1232</v>
      </c>
      <c r="J340" t="s">
        <v>551</v>
      </c>
      <c r="K340" t="s">
        <v>1386</v>
      </c>
      <c r="L340">
        <v>2.1612</v>
      </c>
      <c r="M340">
        <v>191.86320000000001</v>
      </c>
      <c r="N340" t="s">
        <v>2494</v>
      </c>
      <c r="O340" t="s">
        <v>2494</v>
      </c>
      <c r="P340">
        <v>2</v>
      </c>
      <c r="Q340">
        <v>0</v>
      </c>
    </row>
    <row r="341" spans="7:17">
      <c r="L341">
        <v>2.754</v>
      </c>
      <c r="M341">
        <v>242.84399999999999</v>
      </c>
      <c r="N341" t="s">
        <v>2494</v>
      </c>
      <c r="O341" t="s">
        <v>2494</v>
      </c>
      <c r="P341">
        <v>8</v>
      </c>
      <c r="Q341">
        <v>0</v>
      </c>
    </row>
    <row r="342" spans="7:17">
      <c r="L342">
        <v>3.1926000000000001</v>
      </c>
      <c r="M342">
        <v>280.56360000000001</v>
      </c>
      <c r="N342" t="s">
        <v>2494</v>
      </c>
      <c r="O342" t="s">
        <v>2494</v>
      </c>
      <c r="P342">
        <v>1</v>
      </c>
      <c r="Q342">
        <v>0</v>
      </c>
    </row>
    <row r="343" spans="7:17">
      <c r="H343" t="s">
        <v>523</v>
      </c>
      <c r="I343" t="s">
        <v>1232</v>
      </c>
      <c r="J343" t="s">
        <v>551</v>
      </c>
      <c r="K343" t="s">
        <v>1382</v>
      </c>
      <c r="L343">
        <v>2.6316000000000002</v>
      </c>
      <c r="M343">
        <v>232.31760000000003</v>
      </c>
      <c r="N343" t="s">
        <v>2494</v>
      </c>
      <c r="O343" t="s">
        <v>2494</v>
      </c>
      <c r="P343">
        <v>3</v>
      </c>
      <c r="Q343">
        <v>0</v>
      </c>
    </row>
    <row r="344" spans="7:17">
      <c r="G344" t="s">
        <v>2882</v>
      </c>
      <c r="H344" t="s">
        <v>2793</v>
      </c>
      <c r="I344" t="s">
        <v>1232</v>
      </c>
      <c r="J344" t="s">
        <v>551</v>
      </c>
      <c r="K344" t="s">
        <v>1382</v>
      </c>
      <c r="L344">
        <v>2.6112000000000006</v>
      </c>
      <c r="M344">
        <v>222.72960000000006</v>
      </c>
      <c r="N344" t="s">
        <v>2494</v>
      </c>
      <c r="O344" t="s">
        <v>2494</v>
      </c>
      <c r="P344">
        <v>5</v>
      </c>
      <c r="Q344">
        <v>8000</v>
      </c>
    </row>
    <row r="345" spans="7:17">
      <c r="I345" t="s">
        <v>1501</v>
      </c>
      <c r="J345" t="s">
        <v>551</v>
      </c>
      <c r="K345" t="s">
        <v>1382</v>
      </c>
      <c r="L345">
        <v>2.6112000000000002</v>
      </c>
      <c r="M345">
        <v>241.79136000000003</v>
      </c>
      <c r="N345" t="s">
        <v>2494</v>
      </c>
      <c r="O345" t="s">
        <v>2494</v>
      </c>
      <c r="P345">
        <v>15</v>
      </c>
      <c r="Q345">
        <v>31096.351999999999</v>
      </c>
    </row>
    <row r="346" spans="7:17">
      <c r="H346" t="s">
        <v>2754</v>
      </c>
      <c r="I346" t="s">
        <v>1232</v>
      </c>
      <c r="J346" t="s">
        <v>551</v>
      </c>
      <c r="K346" t="s">
        <v>1385</v>
      </c>
      <c r="L346">
        <v>3.3864000000000001</v>
      </c>
      <c r="M346">
        <v>287.07120000000003</v>
      </c>
      <c r="N346" t="s">
        <v>2494</v>
      </c>
      <c r="O346" t="s">
        <v>2494</v>
      </c>
      <c r="P346">
        <v>5</v>
      </c>
      <c r="Q346">
        <v>8802.6</v>
      </c>
    </row>
    <row r="347" spans="7:17">
      <c r="G347" t="s">
        <v>2728</v>
      </c>
      <c r="H347" t="s">
        <v>530</v>
      </c>
      <c r="I347" t="s">
        <v>1232</v>
      </c>
      <c r="J347" t="s">
        <v>551</v>
      </c>
      <c r="K347" t="s">
        <v>1388</v>
      </c>
      <c r="L347">
        <v>3.0282</v>
      </c>
      <c r="M347">
        <v>266.42520000000002</v>
      </c>
      <c r="N347" t="s">
        <v>2494</v>
      </c>
      <c r="O347" t="s">
        <v>2494</v>
      </c>
      <c r="P347">
        <v>2</v>
      </c>
      <c r="Q347">
        <v>0</v>
      </c>
    </row>
    <row r="348" spans="7:17">
      <c r="H348" t="s">
        <v>531</v>
      </c>
      <c r="I348" t="s">
        <v>1232</v>
      </c>
      <c r="J348" t="s">
        <v>551</v>
      </c>
      <c r="K348" t="s">
        <v>1388</v>
      </c>
      <c r="L348">
        <v>2.9262000000000001</v>
      </c>
      <c r="M348">
        <v>257.65319999999997</v>
      </c>
      <c r="N348" t="s">
        <v>2494</v>
      </c>
      <c r="O348" t="s">
        <v>2494</v>
      </c>
      <c r="P348">
        <v>2</v>
      </c>
      <c r="Q348">
        <v>0</v>
      </c>
    </row>
    <row r="349" spans="7:17">
      <c r="H349" t="s">
        <v>528</v>
      </c>
      <c r="I349" t="s">
        <v>1232</v>
      </c>
      <c r="J349" t="s">
        <v>551</v>
      </c>
      <c r="K349" t="s">
        <v>1388</v>
      </c>
      <c r="L349">
        <v>3.0190000000000001</v>
      </c>
      <c r="M349">
        <v>265.63400000000001</v>
      </c>
      <c r="N349" t="s">
        <v>2494</v>
      </c>
      <c r="O349" t="s">
        <v>2494</v>
      </c>
      <c r="P349">
        <v>1</v>
      </c>
      <c r="Q349">
        <v>0</v>
      </c>
    </row>
    <row r="350" spans="7:17">
      <c r="H350" t="s">
        <v>31</v>
      </c>
      <c r="I350" t="s">
        <v>1232</v>
      </c>
      <c r="J350" t="s">
        <v>551</v>
      </c>
      <c r="K350" t="s">
        <v>1388</v>
      </c>
      <c r="L350">
        <v>3.1823999999999999</v>
      </c>
      <c r="M350">
        <v>279.68639999999999</v>
      </c>
      <c r="N350" t="s">
        <v>2494</v>
      </c>
      <c r="O350" t="s">
        <v>2494</v>
      </c>
      <c r="P350">
        <v>11</v>
      </c>
      <c r="Q350">
        <v>0</v>
      </c>
    </row>
    <row r="351" spans="7:17">
      <c r="H351" t="s">
        <v>33</v>
      </c>
      <c r="I351" t="s">
        <v>1232</v>
      </c>
      <c r="J351" t="s">
        <v>551</v>
      </c>
      <c r="K351" t="s">
        <v>1388</v>
      </c>
      <c r="L351">
        <v>3.1823999999999999</v>
      </c>
      <c r="M351">
        <v>279.68639999999999</v>
      </c>
      <c r="N351" t="s">
        <v>2494</v>
      </c>
      <c r="O351" t="s">
        <v>2494</v>
      </c>
      <c r="P351">
        <v>1</v>
      </c>
      <c r="Q351">
        <v>0</v>
      </c>
    </row>
    <row r="352" spans="7:17">
      <c r="H352" t="s">
        <v>34</v>
      </c>
      <c r="I352" t="s">
        <v>2552</v>
      </c>
      <c r="J352" t="s">
        <v>551</v>
      </c>
      <c r="K352" t="s">
        <v>1388</v>
      </c>
      <c r="L352">
        <v>3.0804</v>
      </c>
      <c r="M352">
        <v>284.16012000000001</v>
      </c>
      <c r="N352" t="s">
        <v>2494</v>
      </c>
      <c r="O352" t="s">
        <v>2494</v>
      </c>
      <c r="P352">
        <v>2</v>
      </c>
      <c r="Q352">
        <v>0</v>
      </c>
    </row>
    <row r="353" spans="4:17">
      <c r="L353">
        <v>3.1926000000000001</v>
      </c>
      <c r="M353">
        <v>294.29178000000002</v>
      </c>
      <c r="N353" t="s">
        <v>2494</v>
      </c>
      <c r="O353" t="s">
        <v>2494</v>
      </c>
      <c r="P353">
        <v>2</v>
      </c>
      <c r="Q353">
        <v>0</v>
      </c>
    </row>
    <row r="354" spans="4:17">
      <c r="H354" t="s">
        <v>529</v>
      </c>
      <c r="I354" t="s">
        <v>1232</v>
      </c>
      <c r="J354" t="s">
        <v>551</v>
      </c>
      <c r="K354" t="s">
        <v>1388</v>
      </c>
      <c r="L354">
        <v>3.5076000000000001</v>
      </c>
      <c r="M354">
        <v>307.65359999999998</v>
      </c>
      <c r="N354" t="s">
        <v>2494</v>
      </c>
      <c r="O354" t="s">
        <v>2494</v>
      </c>
      <c r="P354">
        <v>2</v>
      </c>
      <c r="Q354">
        <v>0</v>
      </c>
    </row>
    <row r="355" spans="4:17">
      <c r="H355" t="s">
        <v>510</v>
      </c>
      <c r="I355" t="s">
        <v>1232</v>
      </c>
      <c r="J355" t="s">
        <v>551</v>
      </c>
      <c r="K355" t="s">
        <v>1388</v>
      </c>
      <c r="L355">
        <v>3.4973999999999998</v>
      </c>
      <c r="M355">
        <v>306.77639999999997</v>
      </c>
      <c r="N355" t="s">
        <v>2494</v>
      </c>
      <c r="O355" t="s">
        <v>2494</v>
      </c>
      <c r="P355">
        <v>1</v>
      </c>
      <c r="Q355">
        <v>0</v>
      </c>
    </row>
    <row r="356" spans="4:17">
      <c r="F356" t="s">
        <v>1332</v>
      </c>
      <c r="G356" t="s">
        <v>2736</v>
      </c>
      <c r="H356" t="s">
        <v>544</v>
      </c>
      <c r="I356" t="s">
        <v>1232</v>
      </c>
      <c r="J356" t="s">
        <v>551</v>
      </c>
      <c r="K356" t="s">
        <v>1388</v>
      </c>
      <c r="L356">
        <v>5.44</v>
      </c>
      <c r="M356">
        <v>473.84000000000003</v>
      </c>
      <c r="N356" t="s">
        <v>2494</v>
      </c>
      <c r="O356" t="s">
        <v>2494</v>
      </c>
      <c r="P356">
        <v>2</v>
      </c>
      <c r="Q356">
        <v>0</v>
      </c>
    </row>
    <row r="357" spans="4:17">
      <c r="F357" t="s">
        <v>1343</v>
      </c>
      <c r="G357" t="s">
        <v>2739</v>
      </c>
      <c r="H357" t="s">
        <v>546</v>
      </c>
      <c r="I357" t="s">
        <v>1232</v>
      </c>
      <c r="J357" t="s">
        <v>551</v>
      </c>
      <c r="K357" t="s">
        <v>1390</v>
      </c>
      <c r="L357">
        <v>3.0192000000000001</v>
      </c>
      <c r="M357">
        <v>265.65120000000002</v>
      </c>
      <c r="N357" t="s">
        <v>2494</v>
      </c>
      <c r="O357" t="s">
        <v>2494</v>
      </c>
      <c r="P357">
        <v>5</v>
      </c>
      <c r="Q357">
        <v>0</v>
      </c>
    </row>
    <row r="358" spans="4:17">
      <c r="F358" t="s">
        <v>1348</v>
      </c>
      <c r="G358" t="s">
        <v>2739</v>
      </c>
      <c r="H358" t="s">
        <v>546</v>
      </c>
      <c r="I358" t="s">
        <v>2552</v>
      </c>
      <c r="J358" t="s">
        <v>551</v>
      </c>
      <c r="K358" t="s">
        <v>1390</v>
      </c>
      <c r="L358">
        <v>3.0192000000000001</v>
      </c>
      <c r="M358">
        <v>278.63376000000005</v>
      </c>
      <c r="N358" t="s">
        <v>2494</v>
      </c>
      <c r="O358" t="s">
        <v>2494</v>
      </c>
      <c r="P358">
        <v>3</v>
      </c>
      <c r="Q358">
        <v>0</v>
      </c>
    </row>
    <row r="359" spans="4:17">
      <c r="F359" t="s">
        <v>1341</v>
      </c>
      <c r="G359" t="s">
        <v>2739</v>
      </c>
      <c r="H359" t="s">
        <v>546</v>
      </c>
      <c r="I359" t="s">
        <v>1232</v>
      </c>
      <c r="J359" t="s">
        <v>551</v>
      </c>
      <c r="K359" t="s">
        <v>1382</v>
      </c>
      <c r="L359">
        <v>3.0192000000000001</v>
      </c>
      <c r="M359">
        <v>265.65120000000002</v>
      </c>
      <c r="N359" t="s">
        <v>2494</v>
      </c>
      <c r="O359" t="s">
        <v>2494</v>
      </c>
      <c r="P359">
        <v>2</v>
      </c>
      <c r="Q359">
        <v>0</v>
      </c>
    </row>
    <row r="360" spans="4:17">
      <c r="K360" t="s">
        <v>1390</v>
      </c>
      <c r="L360">
        <v>3.0192000000000001</v>
      </c>
      <c r="M360">
        <v>265.65120000000002</v>
      </c>
      <c r="N360" t="s">
        <v>2494</v>
      </c>
      <c r="O360" t="s">
        <v>2494</v>
      </c>
      <c r="P360">
        <v>4</v>
      </c>
      <c r="Q360">
        <v>0</v>
      </c>
    </row>
    <row r="361" spans="4:17">
      <c r="D361">
        <v>1205947</v>
      </c>
      <c r="E361" t="s">
        <v>1162</v>
      </c>
      <c r="F361" t="s">
        <v>1350</v>
      </c>
      <c r="G361" t="s">
        <v>2698</v>
      </c>
      <c r="H361" t="s">
        <v>1328</v>
      </c>
      <c r="I361" t="s">
        <v>1328</v>
      </c>
      <c r="J361" t="s">
        <v>550</v>
      </c>
      <c r="K361" t="s">
        <v>1380</v>
      </c>
      <c r="L361">
        <v>2.77</v>
      </c>
      <c r="M361">
        <v>310.92160000000001</v>
      </c>
      <c r="N361">
        <v>10.81</v>
      </c>
      <c r="O361" t="s">
        <v>2494</v>
      </c>
      <c r="P361">
        <v>5</v>
      </c>
      <c r="Q361">
        <v>0</v>
      </c>
    </row>
    <row r="362" spans="4:17">
      <c r="D362">
        <v>1206085</v>
      </c>
      <c r="E362" t="s">
        <v>1157</v>
      </c>
      <c r="F362" t="s">
        <v>2401</v>
      </c>
      <c r="G362" t="s">
        <v>1177</v>
      </c>
      <c r="H362" t="s">
        <v>1328</v>
      </c>
      <c r="I362" t="s">
        <v>1328</v>
      </c>
      <c r="J362" t="s">
        <v>550</v>
      </c>
      <c r="K362" t="s">
        <v>1380</v>
      </c>
      <c r="L362">
        <v>2.83</v>
      </c>
      <c r="M362" t="s">
        <v>2494</v>
      </c>
      <c r="N362">
        <v>16.600000000000001</v>
      </c>
      <c r="O362">
        <v>1839.3280000000002</v>
      </c>
      <c r="P362">
        <v>2</v>
      </c>
      <c r="Q362">
        <v>0</v>
      </c>
    </row>
    <row r="363" spans="4:17">
      <c r="G363" t="s">
        <v>2402</v>
      </c>
      <c r="H363" t="s">
        <v>1328</v>
      </c>
      <c r="I363" t="s">
        <v>2374</v>
      </c>
      <c r="J363" t="s">
        <v>550</v>
      </c>
      <c r="K363" t="s">
        <v>1380</v>
      </c>
      <c r="L363">
        <v>2.83</v>
      </c>
      <c r="M363">
        <v>276.15180000000004</v>
      </c>
      <c r="N363">
        <v>16.600000000000001</v>
      </c>
      <c r="O363">
        <v>1841.3280000000002</v>
      </c>
      <c r="P363">
        <v>1</v>
      </c>
      <c r="Q363">
        <v>0</v>
      </c>
    </row>
    <row r="364" spans="4:17">
      <c r="F364" t="s">
        <v>1158</v>
      </c>
      <c r="G364" t="s">
        <v>1159</v>
      </c>
      <c r="H364" t="s">
        <v>1328</v>
      </c>
      <c r="I364" t="s">
        <v>1328</v>
      </c>
      <c r="J364" t="s">
        <v>550</v>
      </c>
      <c r="K364" t="s">
        <v>1380</v>
      </c>
      <c r="L364">
        <v>1.73</v>
      </c>
      <c r="M364">
        <v>196.4384</v>
      </c>
      <c r="N364">
        <v>7.2</v>
      </c>
      <c r="O364" t="s">
        <v>2494</v>
      </c>
      <c r="P364">
        <v>6</v>
      </c>
      <c r="Q364">
        <v>0</v>
      </c>
    </row>
    <row r="365" spans="4:17">
      <c r="I365" t="s">
        <v>2374</v>
      </c>
      <c r="J365" t="s">
        <v>550</v>
      </c>
      <c r="K365" t="s">
        <v>1380</v>
      </c>
      <c r="L365">
        <v>1.73</v>
      </c>
      <c r="M365">
        <v>171.14580000000001</v>
      </c>
      <c r="N365">
        <v>7.2</v>
      </c>
      <c r="O365">
        <v>693.31200000000013</v>
      </c>
      <c r="P365">
        <v>6</v>
      </c>
      <c r="Q365">
        <v>0</v>
      </c>
    </row>
    <row r="366" spans="4:17">
      <c r="D366">
        <v>1208609</v>
      </c>
      <c r="E366" t="s">
        <v>2539</v>
      </c>
      <c r="F366" t="s">
        <v>1331</v>
      </c>
      <c r="G366" t="s">
        <v>2742</v>
      </c>
      <c r="H366" t="s">
        <v>2543</v>
      </c>
      <c r="I366" t="s">
        <v>1328</v>
      </c>
      <c r="J366" t="s">
        <v>2585</v>
      </c>
      <c r="K366" t="s">
        <v>2511</v>
      </c>
      <c r="L366">
        <v>3.2</v>
      </c>
      <c r="M366">
        <v>350</v>
      </c>
      <c r="N366" t="s">
        <v>2494</v>
      </c>
      <c r="O366" t="s">
        <v>2494</v>
      </c>
      <c r="P366">
        <v>5</v>
      </c>
      <c r="Q366">
        <v>0</v>
      </c>
    </row>
    <row r="367" spans="4:17">
      <c r="H367" t="s">
        <v>2540</v>
      </c>
      <c r="I367" t="s">
        <v>1328</v>
      </c>
      <c r="J367" t="s">
        <v>2585</v>
      </c>
      <c r="K367" t="s">
        <v>2511</v>
      </c>
      <c r="L367">
        <v>2.9</v>
      </c>
      <c r="M367">
        <v>317.75</v>
      </c>
      <c r="N367" t="s">
        <v>2494</v>
      </c>
      <c r="O367" t="s">
        <v>2494</v>
      </c>
      <c r="P367">
        <v>3</v>
      </c>
      <c r="Q367">
        <v>0</v>
      </c>
    </row>
    <row r="368" spans="4:17">
      <c r="H368" t="s">
        <v>2541</v>
      </c>
      <c r="I368" t="s">
        <v>1328</v>
      </c>
      <c r="J368" t="s">
        <v>2585</v>
      </c>
      <c r="K368" t="s">
        <v>2518</v>
      </c>
      <c r="L368">
        <v>3.1</v>
      </c>
      <c r="M368">
        <v>339.25</v>
      </c>
      <c r="N368" t="s">
        <v>2494</v>
      </c>
      <c r="O368" t="s">
        <v>2494</v>
      </c>
      <c r="P368">
        <v>2</v>
      </c>
      <c r="Q368">
        <v>0</v>
      </c>
    </row>
    <row r="369" spans="4:17">
      <c r="G369" t="s">
        <v>2521</v>
      </c>
      <c r="H369" t="s">
        <v>2542</v>
      </c>
      <c r="I369" t="s">
        <v>1328</v>
      </c>
      <c r="J369" t="s">
        <v>2585</v>
      </c>
      <c r="K369" t="s">
        <v>2511</v>
      </c>
      <c r="L369">
        <v>3</v>
      </c>
      <c r="M369">
        <v>328.5</v>
      </c>
      <c r="N369" t="s">
        <v>2494</v>
      </c>
      <c r="O369" t="s">
        <v>2494</v>
      </c>
      <c r="P369">
        <v>3</v>
      </c>
      <c r="Q369">
        <v>0</v>
      </c>
    </row>
    <row r="370" spans="4:17">
      <c r="D370">
        <v>1208678</v>
      </c>
      <c r="E370" t="s">
        <v>568</v>
      </c>
      <c r="F370" t="s">
        <v>1349</v>
      </c>
      <c r="G370" t="s">
        <v>569</v>
      </c>
      <c r="H370" t="s">
        <v>34</v>
      </c>
      <c r="I370" t="s">
        <v>1374</v>
      </c>
      <c r="J370" t="s">
        <v>550</v>
      </c>
      <c r="K370" t="s">
        <v>1380</v>
      </c>
      <c r="L370">
        <v>3.2</v>
      </c>
      <c r="M370">
        <v>350</v>
      </c>
      <c r="N370" t="s">
        <v>2494</v>
      </c>
      <c r="O370" t="s">
        <v>2494</v>
      </c>
      <c r="P370">
        <v>7</v>
      </c>
      <c r="Q370">
        <v>0</v>
      </c>
    </row>
    <row r="371" spans="4:17">
      <c r="D371">
        <v>1208751</v>
      </c>
      <c r="E371" t="s">
        <v>2756</v>
      </c>
      <c r="F371" t="s">
        <v>637</v>
      </c>
      <c r="G371" t="s">
        <v>2735</v>
      </c>
      <c r="H371" t="s">
        <v>2919</v>
      </c>
      <c r="I371" t="s">
        <v>1232</v>
      </c>
      <c r="J371" t="s">
        <v>551</v>
      </c>
      <c r="K371" t="s">
        <v>1388</v>
      </c>
      <c r="L371">
        <v>3.32</v>
      </c>
      <c r="M371">
        <v>291.08999999999997</v>
      </c>
      <c r="N371" t="s">
        <v>2494</v>
      </c>
      <c r="O371" t="s">
        <v>2494</v>
      </c>
      <c r="P371">
        <v>6</v>
      </c>
      <c r="Q371">
        <v>6000</v>
      </c>
    </row>
    <row r="372" spans="4:17">
      <c r="G372" t="s">
        <v>2017</v>
      </c>
      <c r="H372" t="s">
        <v>2341</v>
      </c>
      <c r="I372" t="s">
        <v>643</v>
      </c>
      <c r="J372" t="s">
        <v>551</v>
      </c>
      <c r="K372" t="s">
        <v>1386</v>
      </c>
      <c r="L372">
        <v>1.9074</v>
      </c>
      <c r="M372">
        <v>178.23821999999998</v>
      </c>
      <c r="N372" t="s">
        <v>2494</v>
      </c>
      <c r="O372" t="s">
        <v>2494</v>
      </c>
      <c r="P372">
        <v>4</v>
      </c>
      <c r="Q372">
        <v>5000</v>
      </c>
    </row>
    <row r="373" spans="4:17">
      <c r="I373" t="s">
        <v>804</v>
      </c>
      <c r="J373" t="s">
        <v>551</v>
      </c>
      <c r="K373" t="s">
        <v>1386</v>
      </c>
      <c r="L373">
        <v>1.9074</v>
      </c>
      <c r="M373">
        <v>178.23821999999998</v>
      </c>
      <c r="N373" t="s">
        <v>2494</v>
      </c>
      <c r="O373" t="s">
        <v>2494</v>
      </c>
      <c r="P373">
        <v>6</v>
      </c>
      <c r="Q373">
        <v>6000</v>
      </c>
    </row>
    <row r="374" spans="4:17">
      <c r="H374" t="s">
        <v>2792</v>
      </c>
      <c r="I374" t="s">
        <v>804</v>
      </c>
      <c r="J374" t="s">
        <v>551</v>
      </c>
      <c r="K374" t="s">
        <v>1385</v>
      </c>
      <c r="L374">
        <v>1.9481999999999999</v>
      </c>
      <c r="M374">
        <v>181.92246</v>
      </c>
      <c r="N374" t="s">
        <v>2494</v>
      </c>
      <c r="O374" t="s">
        <v>2494</v>
      </c>
      <c r="P374">
        <v>2</v>
      </c>
      <c r="Q374">
        <v>2000</v>
      </c>
    </row>
    <row r="375" spans="4:17">
      <c r="H375" t="s">
        <v>2021</v>
      </c>
      <c r="I375" t="s">
        <v>643</v>
      </c>
      <c r="J375" t="s">
        <v>551</v>
      </c>
      <c r="K375" t="s">
        <v>2895</v>
      </c>
      <c r="L375">
        <v>2.2644000000000002</v>
      </c>
      <c r="M375">
        <v>203.34246000000005</v>
      </c>
      <c r="N375" t="s">
        <v>2494</v>
      </c>
      <c r="O375" t="s">
        <v>2494</v>
      </c>
      <c r="P375">
        <v>3</v>
      </c>
      <c r="Q375">
        <v>4380</v>
      </c>
    </row>
    <row r="376" spans="4:17">
      <c r="H376" t="s">
        <v>2350</v>
      </c>
      <c r="I376" t="s">
        <v>1501</v>
      </c>
      <c r="J376" t="s">
        <v>551</v>
      </c>
      <c r="K376" t="s">
        <v>1386</v>
      </c>
      <c r="L376">
        <v>2.2235999999999998</v>
      </c>
      <c r="M376">
        <v>206.79107999999999</v>
      </c>
      <c r="N376" t="s">
        <v>2494</v>
      </c>
      <c r="O376" t="s">
        <v>2494</v>
      </c>
      <c r="P376">
        <v>18</v>
      </c>
      <c r="Q376">
        <v>32000</v>
      </c>
    </row>
    <row r="377" spans="4:17">
      <c r="G377" t="s">
        <v>2015</v>
      </c>
      <c r="H377" t="s">
        <v>534</v>
      </c>
      <c r="I377" t="s">
        <v>1501</v>
      </c>
      <c r="J377" t="s">
        <v>551</v>
      </c>
      <c r="K377" t="s">
        <v>1385</v>
      </c>
      <c r="L377">
        <v>2.3052000000000001</v>
      </c>
      <c r="M377">
        <v>214.15956000000003</v>
      </c>
      <c r="N377" t="s">
        <v>2494</v>
      </c>
      <c r="O377" t="s">
        <v>2494</v>
      </c>
      <c r="P377">
        <v>1</v>
      </c>
      <c r="Q377">
        <v>1000</v>
      </c>
    </row>
    <row r="378" spans="4:17">
      <c r="G378" t="s">
        <v>2014</v>
      </c>
      <c r="H378" t="s">
        <v>1697</v>
      </c>
      <c r="I378" t="s">
        <v>1232</v>
      </c>
      <c r="J378" t="s">
        <v>551</v>
      </c>
      <c r="K378" t="s">
        <v>1382</v>
      </c>
      <c r="L378">
        <v>2.3868000000000005</v>
      </c>
      <c r="M378">
        <v>211.26480000000004</v>
      </c>
      <c r="N378" t="s">
        <v>2494</v>
      </c>
      <c r="O378" t="s">
        <v>2494</v>
      </c>
      <c r="P378">
        <v>7</v>
      </c>
      <c r="Q378">
        <v>13000</v>
      </c>
    </row>
    <row r="379" spans="4:17">
      <c r="H379" t="s">
        <v>2795</v>
      </c>
      <c r="I379" t="s">
        <v>1232</v>
      </c>
      <c r="J379" t="s">
        <v>551</v>
      </c>
      <c r="K379" t="s">
        <v>1386</v>
      </c>
      <c r="L379">
        <v>2.907</v>
      </c>
      <c r="M379">
        <v>256.00200000000001</v>
      </c>
      <c r="N379" t="s">
        <v>2494</v>
      </c>
      <c r="O379" t="s">
        <v>2494</v>
      </c>
      <c r="P379">
        <v>3</v>
      </c>
      <c r="Q379">
        <v>3000</v>
      </c>
    </row>
    <row r="380" spans="4:17">
      <c r="H380" t="s">
        <v>2923</v>
      </c>
      <c r="I380" t="s">
        <v>2892</v>
      </c>
      <c r="J380" t="s">
        <v>551</v>
      </c>
      <c r="K380" t="s">
        <v>1386</v>
      </c>
      <c r="L380">
        <v>2.5500000000000003</v>
      </c>
      <c r="M380">
        <v>236.26500000000001</v>
      </c>
      <c r="N380" t="s">
        <v>2494</v>
      </c>
      <c r="O380" t="s">
        <v>2494</v>
      </c>
      <c r="P380">
        <v>1</v>
      </c>
      <c r="Q380">
        <v>2000</v>
      </c>
    </row>
    <row r="381" spans="4:17">
      <c r="H381" t="s">
        <v>2926</v>
      </c>
      <c r="I381" t="s">
        <v>1232</v>
      </c>
      <c r="J381" t="s">
        <v>551</v>
      </c>
      <c r="K381" t="s">
        <v>557</v>
      </c>
      <c r="L381">
        <v>2.907</v>
      </c>
      <c r="M381">
        <v>307.60124999999999</v>
      </c>
      <c r="N381" t="s">
        <v>2494</v>
      </c>
      <c r="O381" t="s">
        <v>2494</v>
      </c>
      <c r="P381">
        <v>2</v>
      </c>
      <c r="Q381">
        <v>2000</v>
      </c>
    </row>
    <row r="382" spans="4:17">
      <c r="K382" t="s">
        <v>1386</v>
      </c>
      <c r="L382">
        <v>2.907</v>
      </c>
      <c r="M382">
        <v>307.60124999999999</v>
      </c>
      <c r="N382" t="s">
        <v>2494</v>
      </c>
      <c r="O382" t="s">
        <v>2494</v>
      </c>
      <c r="P382">
        <v>1</v>
      </c>
      <c r="Q382">
        <v>1300</v>
      </c>
    </row>
    <row r="383" spans="4:17">
      <c r="G383" t="s">
        <v>2882</v>
      </c>
      <c r="H383" t="s">
        <v>2793</v>
      </c>
      <c r="I383" t="s">
        <v>1232</v>
      </c>
      <c r="J383" t="s">
        <v>551</v>
      </c>
      <c r="K383" t="s">
        <v>1382</v>
      </c>
      <c r="L383">
        <v>2.6112000000000002</v>
      </c>
      <c r="M383">
        <v>230.56320000000005</v>
      </c>
      <c r="N383" t="s">
        <v>2494</v>
      </c>
      <c r="O383" t="s">
        <v>2494</v>
      </c>
      <c r="P383">
        <v>4</v>
      </c>
      <c r="Q383">
        <v>8000</v>
      </c>
    </row>
    <row r="384" spans="4:17">
      <c r="I384" t="s">
        <v>1501</v>
      </c>
      <c r="J384" t="s">
        <v>551</v>
      </c>
      <c r="K384" t="s">
        <v>1382</v>
      </c>
      <c r="L384">
        <v>2.58</v>
      </c>
      <c r="M384">
        <v>238.97400000000002</v>
      </c>
      <c r="N384" t="s">
        <v>2494</v>
      </c>
      <c r="O384" t="s">
        <v>2494</v>
      </c>
      <c r="P384">
        <v>8</v>
      </c>
      <c r="Q384">
        <v>19000</v>
      </c>
    </row>
    <row r="385" spans="1:17">
      <c r="H385" t="s">
        <v>2754</v>
      </c>
      <c r="I385" t="s">
        <v>1232</v>
      </c>
      <c r="J385" t="s">
        <v>551</v>
      </c>
      <c r="K385" t="s">
        <v>1385</v>
      </c>
      <c r="L385">
        <v>3.3864000000000001</v>
      </c>
      <c r="M385">
        <v>297.23040000000003</v>
      </c>
      <c r="N385" t="s">
        <v>2494</v>
      </c>
      <c r="O385" t="s">
        <v>2494</v>
      </c>
      <c r="P385">
        <v>7</v>
      </c>
      <c r="Q385">
        <v>15000</v>
      </c>
    </row>
    <row r="386" spans="1:17">
      <c r="H386" t="s">
        <v>2918</v>
      </c>
      <c r="I386" t="s">
        <v>1232</v>
      </c>
      <c r="J386" t="s">
        <v>551</v>
      </c>
      <c r="K386" t="s">
        <v>1388</v>
      </c>
      <c r="L386">
        <v>3.3557999999999999</v>
      </c>
      <c r="M386">
        <v>354.16425000000004</v>
      </c>
      <c r="N386" t="s">
        <v>2494</v>
      </c>
      <c r="O386" t="s">
        <v>2494</v>
      </c>
      <c r="P386">
        <v>2</v>
      </c>
      <c r="Q386">
        <v>2000</v>
      </c>
    </row>
    <row r="387" spans="1:17">
      <c r="D387">
        <v>1209000</v>
      </c>
      <c r="E387" t="s">
        <v>718</v>
      </c>
      <c r="F387" t="s">
        <v>1352</v>
      </c>
      <c r="G387" t="s">
        <v>714</v>
      </c>
      <c r="H387" t="s">
        <v>34</v>
      </c>
      <c r="I387" t="s">
        <v>643</v>
      </c>
      <c r="J387" t="s">
        <v>550</v>
      </c>
      <c r="K387" t="s">
        <v>2506</v>
      </c>
      <c r="L387">
        <v>2.74</v>
      </c>
      <c r="M387">
        <v>300.55</v>
      </c>
      <c r="N387" t="s">
        <v>2494</v>
      </c>
      <c r="O387" t="s">
        <v>2494</v>
      </c>
      <c r="P387">
        <v>5</v>
      </c>
      <c r="Q387">
        <v>0</v>
      </c>
    </row>
    <row r="388" spans="1:17">
      <c r="A388" t="s">
        <v>2745</v>
      </c>
      <c r="P388">
        <v>1703</v>
      </c>
      <c r="Q388">
        <v>767043.97884564253</v>
      </c>
    </row>
    <row r="389" spans="1:17">
      <c r="A389" t="s">
        <v>2493</v>
      </c>
      <c r="P389">
        <v>1703</v>
      </c>
      <c r="Q389">
        <v>767043.97884564253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9F740-573A-40E8-BCAE-2C353832AFE9}">
  <dimension ref="A1:I16"/>
  <sheetViews>
    <sheetView topLeftCell="C7" workbookViewId="0">
      <selection activeCell="G25" sqref="G25"/>
    </sheetView>
  </sheetViews>
  <sheetFormatPr defaultRowHeight="14.4"/>
  <cols>
    <col min="1" max="1" width="17.44140625" bestFit="1" customWidth="1"/>
    <col min="2" max="2" width="49.5546875" bestFit="1" customWidth="1"/>
    <col min="3" max="3" width="88" bestFit="1" customWidth="1"/>
    <col min="4" max="4" width="12.77734375" bestFit="1" customWidth="1"/>
    <col min="5" max="5" width="15.77734375" bestFit="1" customWidth="1"/>
    <col min="6" max="6" width="18" bestFit="1" customWidth="1"/>
    <col min="7" max="7" width="23.21875" bestFit="1" customWidth="1"/>
    <col min="8" max="8" width="8.33203125" bestFit="1" customWidth="1"/>
    <col min="9" max="9" width="5.21875" bestFit="1" customWidth="1"/>
    <col min="10" max="10" width="11.21875" bestFit="1" customWidth="1"/>
  </cols>
  <sheetData>
    <row r="1" spans="1:9">
      <c r="A1" s="17" t="s">
        <v>4</v>
      </c>
      <c r="B1" t="s">
        <v>3325</v>
      </c>
    </row>
    <row r="3" spans="1:9">
      <c r="A3" s="17" t="s">
        <v>2748</v>
      </c>
    </row>
    <row r="4" spans="1:9">
      <c r="A4" s="17" t="s">
        <v>2503</v>
      </c>
      <c r="B4" s="17" t="s">
        <v>5</v>
      </c>
      <c r="C4" s="17" t="s">
        <v>6</v>
      </c>
      <c r="D4" s="17" t="s">
        <v>2371</v>
      </c>
      <c r="E4" s="17" t="s">
        <v>7</v>
      </c>
      <c r="F4" s="17" t="s">
        <v>8</v>
      </c>
      <c r="G4" s="17" t="s">
        <v>10</v>
      </c>
      <c r="H4" s="17" t="s">
        <v>12</v>
      </c>
      <c r="I4" t="s">
        <v>2749</v>
      </c>
    </row>
    <row r="5" spans="1:9">
      <c r="A5" t="s">
        <v>3069</v>
      </c>
      <c r="B5" t="s">
        <v>3092</v>
      </c>
      <c r="C5" t="s">
        <v>3087</v>
      </c>
      <c r="D5" t="s">
        <v>3088</v>
      </c>
      <c r="E5" t="s">
        <v>1375</v>
      </c>
      <c r="F5" t="s">
        <v>3095</v>
      </c>
      <c r="G5" t="s">
        <v>2999</v>
      </c>
      <c r="H5">
        <v>144</v>
      </c>
      <c r="I5" s="95">
        <v>18</v>
      </c>
    </row>
    <row r="6" spans="1:9">
      <c r="B6" t="s">
        <v>3093</v>
      </c>
      <c r="C6" t="s">
        <v>3070</v>
      </c>
      <c r="D6" t="s">
        <v>3094</v>
      </c>
      <c r="E6" t="s">
        <v>2983</v>
      </c>
      <c r="F6" t="s">
        <v>1380</v>
      </c>
      <c r="G6" t="s">
        <v>2999</v>
      </c>
      <c r="H6">
        <v>142</v>
      </c>
      <c r="I6" s="95">
        <v>3</v>
      </c>
    </row>
    <row r="7" spans="1:9">
      <c r="B7" t="s">
        <v>3089</v>
      </c>
      <c r="C7" t="s">
        <v>3090</v>
      </c>
      <c r="D7" t="s">
        <v>3091</v>
      </c>
      <c r="E7" t="s">
        <v>2983</v>
      </c>
      <c r="F7" t="s">
        <v>1380</v>
      </c>
      <c r="G7" t="s">
        <v>2999</v>
      </c>
      <c r="H7">
        <v>142</v>
      </c>
      <c r="I7" s="95">
        <v>2</v>
      </c>
    </row>
    <row r="8" spans="1:9">
      <c r="B8" t="s">
        <v>3071</v>
      </c>
      <c r="C8" t="s">
        <v>3075</v>
      </c>
      <c r="D8" t="s">
        <v>3076</v>
      </c>
      <c r="E8" t="s">
        <v>643</v>
      </c>
      <c r="F8" t="s">
        <v>1380</v>
      </c>
      <c r="G8" t="s">
        <v>2999</v>
      </c>
      <c r="H8">
        <v>137</v>
      </c>
      <c r="I8" s="95">
        <v>2</v>
      </c>
    </row>
    <row r="9" spans="1:9">
      <c r="B9" t="s">
        <v>3072</v>
      </c>
      <c r="C9" t="s">
        <v>3073</v>
      </c>
      <c r="D9" t="s">
        <v>3074</v>
      </c>
      <c r="E9" t="s">
        <v>643</v>
      </c>
      <c r="F9" t="s">
        <v>1380</v>
      </c>
      <c r="G9" t="s">
        <v>2999</v>
      </c>
      <c r="H9">
        <v>139</v>
      </c>
      <c r="I9" s="95">
        <v>6</v>
      </c>
    </row>
    <row r="10" spans="1:9">
      <c r="B10" t="s">
        <v>3008</v>
      </c>
      <c r="C10" t="s">
        <v>3077</v>
      </c>
      <c r="D10" t="s">
        <v>3080</v>
      </c>
      <c r="E10" t="s">
        <v>1375</v>
      </c>
      <c r="F10" t="s">
        <v>1380</v>
      </c>
      <c r="G10" t="s">
        <v>2999</v>
      </c>
      <c r="H10">
        <v>139</v>
      </c>
      <c r="I10" s="95">
        <v>1</v>
      </c>
    </row>
    <row r="11" spans="1:9">
      <c r="D11" t="s">
        <v>3079</v>
      </c>
      <c r="E11" t="s">
        <v>1375</v>
      </c>
      <c r="F11" t="s">
        <v>1380</v>
      </c>
      <c r="G11" t="s">
        <v>2999</v>
      </c>
      <c r="H11">
        <v>144</v>
      </c>
      <c r="I11" s="95">
        <v>2</v>
      </c>
    </row>
    <row r="12" spans="1:9">
      <c r="E12" t="s">
        <v>2983</v>
      </c>
      <c r="F12" t="s">
        <v>1380</v>
      </c>
      <c r="G12" t="s">
        <v>2999</v>
      </c>
      <c r="H12">
        <v>147</v>
      </c>
      <c r="I12" s="95">
        <v>1</v>
      </c>
    </row>
    <row r="13" spans="1:9">
      <c r="D13" t="s">
        <v>3078</v>
      </c>
      <c r="E13" t="s">
        <v>2983</v>
      </c>
      <c r="F13" t="s">
        <v>1380</v>
      </c>
      <c r="G13" t="s">
        <v>2999</v>
      </c>
      <c r="H13">
        <v>144</v>
      </c>
      <c r="I13" s="95">
        <v>1</v>
      </c>
    </row>
    <row r="14" spans="1:9">
      <c r="B14" t="s">
        <v>3084</v>
      </c>
      <c r="C14" t="s">
        <v>3085</v>
      </c>
      <c r="D14" t="s">
        <v>3086</v>
      </c>
      <c r="E14" t="s">
        <v>643</v>
      </c>
      <c r="F14" t="s">
        <v>1380</v>
      </c>
      <c r="G14" t="s">
        <v>2999</v>
      </c>
      <c r="H14">
        <v>139</v>
      </c>
      <c r="I14" s="95">
        <v>5</v>
      </c>
    </row>
    <row r="15" spans="1:9">
      <c r="B15" t="s">
        <v>3081</v>
      </c>
      <c r="C15" t="s">
        <v>3082</v>
      </c>
      <c r="D15" t="s">
        <v>3083</v>
      </c>
      <c r="E15" t="s">
        <v>2983</v>
      </c>
      <c r="F15" t="s">
        <v>1380</v>
      </c>
      <c r="G15" t="s">
        <v>2999</v>
      </c>
      <c r="H15">
        <v>144</v>
      </c>
      <c r="I15" s="95">
        <v>1</v>
      </c>
    </row>
    <row r="16" spans="1:9">
      <c r="A16" t="s">
        <v>2493</v>
      </c>
      <c r="I16" s="95">
        <v>42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6C2A-7AEE-4424-8CD1-B0BE6BD22249}">
  <dimension ref="A1:D190"/>
  <sheetViews>
    <sheetView workbookViewId="0">
      <selection activeCell="C8" sqref="C8"/>
    </sheetView>
  </sheetViews>
  <sheetFormatPr defaultRowHeight="14.4"/>
  <cols>
    <col min="3" max="3" width="86.21875" bestFit="1" customWidth="1"/>
    <col min="4" max="4" width="12.88671875" bestFit="1" customWidth="1"/>
  </cols>
  <sheetData>
    <row r="1" spans="1:4">
      <c r="A1" s="17" t="s">
        <v>4</v>
      </c>
      <c r="B1" t="s" vm="1">
        <v>3337</v>
      </c>
    </row>
    <row r="3" spans="1:4">
      <c r="A3" s="17" t="s">
        <v>2503</v>
      </c>
      <c r="B3" s="17" t="s">
        <v>5</v>
      </c>
      <c r="C3" s="17" t="s">
        <v>6</v>
      </c>
      <c r="D3" t="s">
        <v>2748</v>
      </c>
    </row>
    <row r="4" spans="1:4">
      <c r="A4" t="s">
        <v>3219</v>
      </c>
      <c r="B4" t="s">
        <v>3280</v>
      </c>
      <c r="C4" t="s">
        <v>3281</v>
      </c>
      <c r="D4">
        <v>5</v>
      </c>
    </row>
    <row r="5" spans="1:4">
      <c r="B5" t="s">
        <v>3071</v>
      </c>
      <c r="C5" t="s">
        <v>3226</v>
      </c>
      <c r="D5">
        <v>7</v>
      </c>
    </row>
    <row r="6" spans="1:4">
      <c r="B6" t="s">
        <v>3220</v>
      </c>
      <c r="C6" t="s">
        <v>3221</v>
      </c>
      <c r="D6">
        <v>6</v>
      </c>
    </row>
    <row r="7" spans="1:4">
      <c r="B7" t="s">
        <v>3230</v>
      </c>
      <c r="C7" t="s">
        <v>3231</v>
      </c>
      <c r="D7">
        <v>4</v>
      </c>
    </row>
    <row r="8" spans="1:4">
      <c r="B8" t="s">
        <v>3010</v>
      </c>
      <c r="C8" t="s">
        <v>3077</v>
      </c>
      <c r="D8">
        <v>6</v>
      </c>
    </row>
    <row r="9" spans="1:4">
      <c r="B9" t="s">
        <v>3232</v>
      </c>
      <c r="C9" t="s">
        <v>3233</v>
      </c>
      <c r="D9">
        <v>5</v>
      </c>
    </row>
    <row r="10" spans="1:4">
      <c r="B10" t="s">
        <v>3227</v>
      </c>
      <c r="C10" t="s">
        <v>3228</v>
      </c>
      <c r="D10">
        <v>4</v>
      </c>
    </row>
    <row r="11" spans="1:4">
      <c r="B11" t="s">
        <v>3222</v>
      </c>
      <c r="C11" t="s">
        <v>3223</v>
      </c>
      <c r="D11">
        <v>4</v>
      </c>
    </row>
    <row r="12" spans="1:4">
      <c r="B12" t="s">
        <v>3224</v>
      </c>
      <c r="C12" t="s">
        <v>3229</v>
      </c>
      <c r="D12">
        <v>3</v>
      </c>
    </row>
    <row r="13" spans="1:4">
      <c r="C13" t="s">
        <v>3225</v>
      </c>
      <c r="D13">
        <v>3</v>
      </c>
    </row>
    <row r="14" spans="1:4">
      <c r="B14" t="s">
        <v>3332</v>
      </c>
      <c r="C14" t="s">
        <v>3218</v>
      </c>
      <c r="D14">
        <v>7</v>
      </c>
    </row>
    <row r="15" spans="1:4">
      <c r="A15" t="s">
        <v>3238</v>
      </c>
      <c r="B15" t="s">
        <v>3239</v>
      </c>
      <c r="C15" t="s">
        <v>3240</v>
      </c>
      <c r="D15">
        <v>7</v>
      </c>
    </row>
    <row r="16" spans="1:4">
      <c r="A16" t="s">
        <v>3235</v>
      </c>
      <c r="B16" t="s">
        <v>1331</v>
      </c>
      <c r="C16" t="s">
        <v>3146</v>
      </c>
      <c r="D16">
        <v>1</v>
      </c>
    </row>
    <row r="17" spans="1:4">
      <c r="C17" t="s">
        <v>3336</v>
      </c>
      <c r="D17">
        <v>1</v>
      </c>
    </row>
    <row r="18" spans="1:4">
      <c r="C18" t="s">
        <v>3335</v>
      </c>
      <c r="D18">
        <v>1</v>
      </c>
    </row>
    <row r="19" spans="1:4">
      <c r="B19" t="s">
        <v>3236</v>
      </c>
      <c r="C19" t="s">
        <v>3334</v>
      </c>
      <c r="D19">
        <v>4</v>
      </c>
    </row>
    <row r="20" spans="1:4">
      <c r="B20" t="s">
        <v>3237</v>
      </c>
      <c r="C20" t="s">
        <v>3336</v>
      </c>
      <c r="D20">
        <v>2</v>
      </c>
    </row>
    <row r="21" spans="1:4">
      <c r="A21" t="s">
        <v>3217</v>
      </c>
      <c r="B21" t="s">
        <v>637</v>
      </c>
      <c r="C21" t="s">
        <v>3065</v>
      </c>
      <c r="D21">
        <v>6</v>
      </c>
    </row>
    <row r="22" spans="1:4">
      <c r="B22" t="s">
        <v>1337</v>
      </c>
      <c r="C22" t="s">
        <v>3063</v>
      </c>
      <c r="D22">
        <v>3</v>
      </c>
    </row>
    <row r="23" spans="1:4">
      <c r="B23" t="s">
        <v>2332</v>
      </c>
      <c r="C23" t="s">
        <v>3068</v>
      </c>
      <c r="D23">
        <v>1</v>
      </c>
    </row>
    <row r="24" spans="1:4">
      <c r="C24" t="s">
        <v>3066</v>
      </c>
      <c r="D24">
        <v>1</v>
      </c>
    </row>
    <row r="25" spans="1:4">
      <c r="C25" t="s">
        <v>3064</v>
      </c>
      <c r="D25">
        <v>2</v>
      </c>
    </row>
    <row r="26" spans="1:4">
      <c r="C26" t="s">
        <v>3067</v>
      </c>
      <c r="D26">
        <v>1</v>
      </c>
    </row>
    <row r="27" spans="1:4">
      <c r="A27" t="s">
        <v>3108</v>
      </c>
      <c r="B27" t="s">
        <v>3174</v>
      </c>
      <c r="C27" t="s">
        <v>3199</v>
      </c>
      <c r="D27">
        <v>1</v>
      </c>
    </row>
    <row r="28" spans="1:4">
      <c r="C28" t="s">
        <v>3321</v>
      </c>
      <c r="D28">
        <v>1</v>
      </c>
    </row>
    <row r="29" spans="1:4">
      <c r="A29" t="s">
        <v>3069</v>
      </c>
      <c r="B29" t="s">
        <v>3092</v>
      </c>
      <c r="C29" t="s">
        <v>3087</v>
      </c>
      <c r="D29">
        <v>18</v>
      </c>
    </row>
    <row r="30" spans="1:4">
      <c r="B30" t="s">
        <v>3093</v>
      </c>
      <c r="C30" t="s">
        <v>3070</v>
      </c>
      <c r="D30">
        <v>3</v>
      </c>
    </row>
    <row r="31" spans="1:4">
      <c r="B31" t="s">
        <v>3089</v>
      </c>
      <c r="C31" t="s">
        <v>3090</v>
      </c>
      <c r="D31">
        <v>2</v>
      </c>
    </row>
    <row r="32" spans="1:4">
      <c r="B32" t="s">
        <v>3071</v>
      </c>
      <c r="C32" t="s">
        <v>3075</v>
      </c>
      <c r="D32">
        <v>2</v>
      </c>
    </row>
    <row r="33" spans="1:4">
      <c r="B33" t="s">
        <v>3072</v>
      </c>
      <c r="C33" t="s">
        <v>3073</v>
      </c>
      <c r="D33">
        <v>6</v>
      </c>
    </row>
    <row r="34" spans="1:4">
      <c r="B34" t="s">
        <v>3008</v>
      </c>
      <c r="C34" t="s">
        <v>3077</v>
      </c>
      <c r="D34">
        <v>5</v>
      </c>
    </row>
    <row r="35" spans="1:4">
      <c r="B35" t="s">
        <v>3084</v>
      </c>
      <c r="C35" t="s">
        <v>3085</v>
      </c>
      <c r="D35">
        <v>5</v>
      </c>
    </row>
    <row r="36" spans="1:4">
      <c r="B36" t="s">
        <v>3081</v>
      </c>
      <c r="C36" t="s">
        <v>3082</v>
      </c>
      <c r="D36">
        <v>1</v>
      </c>
    </row>
    <row r="37" spans="1:4">
      <c r="A37" t="s">
        <v>3105</v>
      </c>
      <c r="B37" t="s">
        <v>1331</v>
      </c>
      <c r="C37" t="s">
        <v>3276</v>
      </c>
      <c r="D37">
        <v>2</v>
      </c>
    </row>
    <row r="38" spans="1:4">
      <c r="B38" t="s">
        <v>3265</v>
      </c>
      <c r="C38" t="s">
        <v>3251</v>
      </c>
      <c r="D38">
        <v>1</v>
      </c>
    </row>
    <row r="39" spans="1:4">
      <c r="B39" t="s">
        <v>3271</v>
      </c>
      <c r="C39" t="s">
        <v>3248</v>
      </c>
      <c r="D39">
        <v>1</v>
      </c>
    </row>
    <row r="40" spans="1:4">
      <c r="B40" t="s">
        <v>3272</v>
      </c>
      <c r="C40" t="s">
        <v>3275</v>
      </c>
      <c r="D40">
        <v>1</v>
      </c>
    </row>
    <row r="41" spans="1:4">
      <c r="B41" t="s">
        <v>3029</v>
      </c>
      <c r="C41" t="s">
        <v>3249</v>
      </c>
      <c r="D41">
        <v>2</v>
      </c>
    </row>
    <row r="42" spans="1:4">
      <c r="B42" t="s">
        <v>3284</v>
      </c>
      <c r="C42" t="s">
        <v>3190</v>
      </c>
      <c r="D42">
        <v>4</v>
      </c>
    </row>
    <row r="43" spans="1:4">
      <c r="B43" t="s">
        <v>3273</v>
      </c>
      <c r="C43" t="s">
        <v>3250</v>
      </c>
      <c r="D43">
        <v>1</v>
      </c>
    </row>
    <row r="44" spans="1:4">
      <c r="B44" t="s">
        <v>3026</v>
      </c>
      <c r="C44" t="s">
        <v>3247</v>
      </c>
      <c r="D44">
        <v>2</v>
      </c>
    </row>
    <row r="45" spans="1:4">
      <c r="B45" t="s">
        <v>3184</v>
      </c>
      <c r="C45" t="s">
        <v>3323</v>
      </c>
      <c r="D45">
        <v>6</v>
      </c>
    </row>
    <row r="46" spans="1:4">
      <c r="B46" t="s">
        <v>3259</v>
      </c>
      <c r="C46" t="s">
        <v>3246</v>
      </c>
      <c r="D46">
        <v>2</v>
      </c>
    </row>
    <row r="47" spans="1:4">
      <c r="B47" t="s">
        <v>3258</v>
      </c>
      <c r="C47" t="s">
        <v>3245</v>
      </c>
      <c r="D47">
        <v>1</v>
      </c>
    </row>
    <row r="48" spans="1:4">
      <c r="A48" t="s">
        <v>3101</v>
      </c>
      <c r="B48" t="s">
        <v>3148</v>
      </c>
      <c r="C48" t="s">
        <v>3111</v>
      </c>
      <c r="D48">
        <v>12</v>
      </c>
    </row>
    <row r="49" spans="1:4">
      <c r="B49" t="s">
        <v>3274</v>
      </c>
      <c r="C49" t="s">
        <v>3261</v>
      </c>
      <c r="D49">
        <v>1</v>
      </c>
    </row>
    <row r="50" spans="1:4">
      <c r="B50" t="s">
        <v>3026</v>
      </c>
      <c r="C50" t="s">
        <v>3262</v>
      </c>
      <c r="D50">
        <v>2</v>
      </c>
    </row>
    <row r="51" spans="1:4">
      <c r="A51" t="s">
        <v>3056</v>
      </c>
      <c r="B51" t="s">
        <v>3058</v>
      </c>
      <c r="C51" t="s">
        <v>3060</v>
      </c>
      <c r="D51">
        <v>1</v>
      </c>
    </row>
    <row r="52" spans="1:4">
      <c r="B52" t="s">
        <v>3286</v>
      </c>
      <c r="C52" t="s">
        <v>3061</v>
      </c>
      <c r="D52">
        <v>4</v>
      </c>
    </row>
    <row r="53" spans="1:4">
      <c r="B53" t="s">
        <v>3057</v>
      </c>
      <c r="C53" t="s">
        <v>3059</v>
      </c>
      <c r="D53">
        <v>6</v>
      </c>
    </row>
    <row r="54" spans="1:4">
      <c r="A54" t="s">
        <v>2988</v>
      </c>
      <c r="B54" t="s">
        <v>2332</v>
      </c>
      <c r="C54" t="s">
        <v>2989</v>
      </c>
      <c r="D54">
        <v>6</v>
      </c>
    </row>
    <row r="55" spans="1:4">
      <c r="A55" t="s">
        <v>3102</v>
      </c>
      <c r="B55" t="s">
        <v>1331</v>
      </c>
      <c r="C55" t="s">
        <v>3116</v>
      </c>
      <c r="D55">
        <v>4</v>
      </c>
    </row>
    <row r="56" spans="1:4">
      <c r="A56" t="s">
        <v>2934</v>
      </c>
      <c r="B56" t="s">
        <v>3164</v>
      </c>
      <c r="C56" t="s">
        <v>3336</v>
      </c>
      <c r="D56">
        <v>2</v>
      </c>
    </row>
    <row r="57" spans="1:4">
      <c r="B57" t="s">
        <v>3283</v>
      </c>
      <c r="C57" t="s">
        <v>3126</v>
      </c>
      <c r="D57">
        <v>3</v>
      </c>
    </row>
    <row r="58" spans="1:4">
      <c r="B58" t="s">
        <v>3209</v>
      </c>
      <c r="C58" t="s">
        <v>3126</v>
      </c>
      <c r="D58">
        <v>2</v>
      </c>
    </row>
    <row r="59" spans="1:4">
      <c r="B59" t="s">
        <v>3165</v>
      </c>
      <c r="C59" t="s">
        <v>3018</v>
      </c>
      <c r="D59">
        <v>5</v>
      </c>
    </row>
    <row r="60" spans="1:4">
      <c r="B60" t="s">
        <v>3266</v>
      </c>
      <c r="C60" t="s">
        <v>3253</v>
      </c>
      <c r="D60">
        <v>1</v>
      </c>
    </row>
    <row r="61" spans="1:4">
      <c r="B61" t="s">
        <v>3267</v>
      </c>
      <c r="C61" t="s">
        <v>3225</v>
      </c>
      <c r="D61">
        <v>1</v>
      </c>
    </row>
    <row r="62" spans="1:4">
      <c r="B62" t="s">
        <v>3264</v>
      </c>
      <c r="C62" t="s">
        <v>3254</v>
      </c>
      <c r="D62">
        <v>1</v>
      </c>
    </row>
    <row r="63" spans="1:4">
      <c r="B63" t="s">
        <v>3152</v>
      </c>
      <c r="C63" t="s">
        <v>3096</v>
      </c>
      <c r="D63">
        <v>5</v>
      </c>
    </row>
    <row r="64" spans="1:4">
      <c r="B64" t="s">
        <v>3268</v>
      </c>
      <c r="C64" t="s">
        <v>3118</v>
      </c>
      <c r="D64">
        <v>1</v>
      </c>
    </row>
    <row r="65" spans="1:4">
      <c r="B65" t="s">
        <v>3171</v>
      </c>
      <c r="C65" t="s">
        <v>3118</v>
      </c>
      <c r="D65">
        <v>4</v>
      </c>
    </row>
    <row r="66" spans="1:4">
      <c r="B66" t="s">
        <v>3172</v>
      </c>
      <c r="C66" t="s">
        <v>3119</v>
      </c>
      <c r="D66">
        <v>3</v>
      </c>
    </row>
    <row r="67" spans="1:4">
      <c r="B67" t="s">
        <v>3175</v>
      </c>
      <c r="C67" t="s">
        <v>2969</v>
      </c>
      <c r="D67">
        <v>2</v>
      </c>
    </row>
    <row r="68" spans="1:4">
      <c r="B68" t="s">
        <v>3179</v>
      </c>
      <c r="C68" t="s">
        <v>3117</v>
      </c>
      <c r="D68">
        <v>3</v>
      </c>
    </row>
    <row r="69" spans="1:4">
      <c r="B69" t="s">
        <v>3269</v>
      </c>
      <c r="C69" t="s">
        <v>3252</v>
      </c>
      <c r="D69">
        <v>1</v>
      </c>
    </row>
    <row r="70" spans="1:4">
      <c r="B70" t="s">
        <v>3270</v>
      </c>
      <c r="C70" t="s">
        <v>3225</v>
      </c>
      <c r="D70">
        <v>2</v>
      </c>
    </row>
    <row r="71" spans="1:4">
      <c r="B71" t="s">
        <v>3141</v>
      </c>
      <c r="C71" t="s">
        <v>3225</v>
      </c>
      <c r="D71">
        <v>1</v>
      </c>
    </row>
    <row r="72" spans="1:4">
      <c r="B72" t="s">
        <v>3263</v>
      </c>
      <c r="C72" t="s">
        <v>3225</v>
      </c>
      <c r="D72">
        <v>1</v>
      </c>
    </row>
    <row r="73" spans="1:4">
      <c r="B73" t="s">
        <v>3183</v>
      </c>
      <c r="C73" t="s">
        <v>3115</v>
      </c>
      <c r="D73">
        <v>6</v>
      </c>
    </row>
    <row r="74" spans="1:4">
      <c r="B74" t="s">
        <v>3260</v>
      </c>
      <c r="C74" t="s">
        <v>3333</v>
      </c>
      <c r="D74">
        <v>1</v>
      </c>
    </row>
    <row r="75" spans="1:4">
      <c r="A75" t="s">
        <v>2971</v>
      </c>
      <c r="B75" t="s">
        <v>1331</v>
      </c>
      <c r="C75" t="s">
        <v>3203</v>
      </c>
      <c r="D75">
        <v>3</v>
      </c>
    </row>
    <row r="76" spans="1:4">
      <c r="C76" t="s">
        <v>3322</v>
      </c>
      <c r="D76">
        <v>2</v>
      </c>
    </row>
    <row r="77" spans="1:4">
      <c r="B77" t="s">
        <v>2972</v>
      </c>
      <c r="C77" t="s">
        <v>2973</v>
      </c>
      <c r="D77">
        <v>7</v>
      </c>
    </row>
    <row r="78" spans="1:4">
      <c r="A78" t="s">
        <v>3241</v>
      </c>
      <c r="B78" t="s">
        <v>3242</v>
      </c>
      <c r="C78" t="s">
        <v>3244</v>
      </c>
      <c r="D78">
        <v>1</v>
      </c>
    </row>
    <row r="79" spans="1:4">
      <c r="C79" t="s">
        <v>3243</v>
      </c>
      <c r="D79">
        <v>2</v>
      </c>
    </row>
    <row r="80" spans="1:4">
      <c r="B80" t="s">
        <v>1337</v>
      </c>
      <c r="C80" t="s">
        <v>3244</v>
      </c>
      <c r="D80">
        <v>3</v>
      </c>
    </row>
    <row r="81" spans="1:4">
      <c r="A81" t="s">
        <v>3104</v>
      </c>
      <c r="B81" t="s">
        <v>3149</v>
      </c>
      <c r="C81" t="s">
        <v>3097</v>
      </c>
      <c r="D81">
        <v>4</v>
      </c>
    </row>
    <row r="82" spans="1:4">
      <c r="B82" t="s">
        <v>3141</v>
      </c>
      <c r="C82" t="s">
        <v>3187</v>
      </c>
      <c r="D82">
        <v>5</v>
      </c>
    </row>
    <row r="83" spans="1:4">
      <c r="B83" t="s">
        <v>3143</v>
      </c>
      <c r="C83" t="s">
        <v>3234</v>
      </c>
      <c r="D83">
        <v>6</v>
      </c>
    </row>
    <row r="84" spans="1:4">
      <c r="A84" t="s">
        <v>1126</v>
      </c>
      <c r="B84" t="s">
        <v>3020</v>
      </c>
      <c r="C84" t="s">
        <v>3030</v>
      </c>
      <c r="D84">
        <v>5</v>
      </c>
    </row>
    <row r="85" spans="1:4">
      <c r="B85" t="s">
        <v>1331</v>
      </c>
      <c r="C85" t="s">
        <v>3278</v>
      </c>
      <c r="D85">
        <v>5</v>
      </c>
    </row>
    <row r="86" spans="1:4">
      <c r="C86" t="s">
        <v>3279</v>
      </c>
      <c r="D86">
        <v>5</v>
      </c>
    </row>
    <row r="87" spans="1:4">
      <c r="C87" t="s">
        <v>3277</v>
      </c>
      <c r="D87">
        <v>4</v>
      </c>
    </row>
    <row r="88" spans="1:4">
      <c r="C88" t="s">
        <v>3014</v>
      </c>
      <c r="D88">
        <v>3</v>
      </c>
    </row>
    <row r="89" spans="1:4">
      <c r="B89" t="s">
        <v>3206</v>
      </c>
      <c r="C89" t="s">
        <v>3204</v>
      </c>
      <c r="D89">
        <v>2</v>
      </c>
    </row>
    <row r="90" spans="1:4">
      <c r="B90" t="s">
        <v>3208</v>
      </c>
      <c r="C90" t="s">
        <v>3205</v>
      </c>
      <c r="D90">
        <v>1</v>
      </c>
    </row>
    <row r="91" spans="1:4">
      <c r="B91" t="s">
        <v>3288</v>
      </c>
      <c r="C91" t="s">
        <v>3204</v>
      </c>
      <c r="D91">
        <v>1</v>
      </c>
    </row>
    <row r="92" spans="1:4">
      <c r="B92" t="s">
        <v>3021</v>
      </c>
      <c r="C92" t="s">
        <v>3013</v>
      </c>
      <c r="D92">
        <v>5</v>
      </c>
    </row>
    <row r="93" spans="1:4">
      <c r="B93" t="s">
        <v>3028</v>
      </c>
      <c r="C93" t="s">
        <v>3053</v>
      </c>
      <c r="D93">
        <v>4</v>
      </c>
    </row>
    <row r="94" spans="1:4">
      <c r="B94" t="s">
        <v>3207</v>
      </c>
      <c r="C94" t="s">
        <v>3205</v>
      </c>
      <c r="D94">
        <v>2</v>
      </c>
    </row>
    <row r="95" spans="1:4">
      <c r="B95" t="s">
        <v>3029</v>
      </c>
      <c r="C95" t="s">
        <v>3051</v>
      </c>
      <c r="D95">
        <v>3</v>
      </c>
    </row>
    <row r="96" spans="1:4">
      <c r="B96" t="s">
        <v>3022</v>
      </c>
      <c r="C96" t="s">
        <v>3052</v>
      </c>
      <c r="D96">
        <v>3</v>
      </c>
    </row>
    <row r="97" spans="1:4">
      <c r="B97" t="s">
        <v>3027</v>
      </c>
      <c r="C97" t="s">
        <v>3054</v>
      </c>
      <c r="D97">
        <v>3</v>
      </c>
    </row>
    <row r="98" spans="1:4">
      <c r="B98" t="s">
        <v>3023</v>
      </c>
      <c r="C98" t="s">
        <v>3019</v>
      </c>
      <c r="D98">
        <v>1</v>
      </c>
    </row>
    <row r="99" spans="1:4">
      <c r="B99" t="s">
        <v>3024</v>
      </c>
      <c r="C99" t="s">
        <v>3016</v>
      </c>
      <c r="D99">
        <v>3</v>
      </c>
    </row>
    <row r="100" spans="1:4">
      <c r="C100" t="s">
        <v>3015</v>
      </c>
      <c r="D100">
        <v>6</v>
      </c>
    </row>
    <row r="101" spans="1:4">
      <c r="B101" t="s">
        <v>3025</v>
      </c>
      <c r="C101" t="s">
        <v>3017</v>
      </c>
      <c r="D101">
        <v>3</v>
      </c>
    </row>
    <row r="102" spans="1:4">
      <c r="B102" t="s">
        <v>3026</v>
      </c>
      <c r="C102" t="s">
        <v>3018</v>
      </c>
      <c r="D102">
        <v>3</v>
      </c>
    </row>
    <row r="103" spans="1:4">
      <c r="A103" t="s">
        <v>2974</v>
      </c>
      <c r="B103" t="s">
        <v>2975</v>
      </c>
      <c r="C103" t="s">
        <v>2979</v>
      </c>
      <c r="D103">
        <v>1</v>
      </c>
    </row>
    <row r="104" spans="1:4">
      <c r="B104" t="s">
        <v>2972</v>
      </c>
      <c r="C104" t="s">
        <v>2978</v>
      </c>
      <c r="D104">
        <v>5</v>
      </c>
    </row>
    <row r="105" spans="1:4">
      <c r="B105" t="s">
        <v>2976</v>
      </c>
      <c r="C105" t="s">
        <v>2980</v>
      </c>
      <c r="D105">
        <v>13</v>
      </c>
    </row>
    <row r="106" spans="1:4">
      <c r="B106" t="s">
        <v>2977</v>
      </c>
      <c r="C106" t="s">
        <v>2982</v>
      </c>
      <c r="D106">
        <v>1</v>
      </c>
    </row>
    <row r="107" spans="1:4">
      <c r="C107" t="s">
        <v>2981</v>
      </c>
      <c r="D107">
        <v>1</v>
      </c>
    </row>
    <row r="108" spans="1:4">
      <c r="A108" t="s">
        <v>3216</v>
      </c>
      <c r="B108" t="s">
        <v>1331</v>
      </c>
      <c r="C108" t="s">
        <v>3215</v>
      </c>
      <c r="D108">
        <v>4</v>
      </c>
    </row>
    <row r="109" spans="1:4">
      <c r="A109" t="s">
        <v>3212</v>
      </c>
      <c r="B109" t="s">
        <v>3213</v>
      </c>
      <c r="C109" t="s">
        <v>3214</v>
      </c>
      <c r="D109">
        <v>2</v>
      </c>
    </row>
    <row r="110" spans="1:4">
      <c r="A110" t="s">
        <v>3001</v>
      </c>
      <c r="B110" t="s">
        <v>3002</v>
      </c>
      <c r="C110" t="s">
        <v>3034</v>
      </c>
      <c r="D110">
        <v>5</v>
      </c>
    </row>
    <row r="111" spans="1:4">
      <c r="C111" t="s">
        <v>3049</v>
      </c>
      <c r="D111">
        <v>5</v>
      </c>
    </row>
    <row r="112" spans="1:4">
      <c r="B112" t="s">
        <v>3282</v>
      </c>
      <c r="C112" t="s">
        <v>3031</v>
      </c>
      <c r="D112">
        <v>2</v>
      </c>
    </row>
    <row r="113" spans="1:4">
      <c r="B113" t="s">
        <v>3011</v>
      </c>
      <c r="C113" t="s">
        <v>2765</v>
      </c>
      <c r="D113">
        <v>2</v>
      </c>
    </row>
    <row r="114" spans="1:4">
      <c r="B114" t="s">
        <v>3012</v>
      </c>
      <c r="C114" t="s">
        <v>3032</v>
      </c>
      <c r="D114">
        <v>1</v>
      </c>
    </row>
    <row r="115" spans="1:4">
      <c r="B115" t="s">
        <v>3003</v>
      </c>
      <c r="C115" t="s">
        <v>3045</v>
      </c>
      <c r="D115">
        <v>4</v>
      </c>
    </row>
    <row r="116" spans="1:4">
      <c r="B116" t="s">
        <v>3004</v>
      </c>
      <c r="C116" t="s">
        <v>3050</v>
      </c>
      <c r="D116">
        <v>4</v>
      </c>
    </row>
    <row r="117" spans="1:4">
      <c r="B117" t="s">
        <v>2976</v>
      </c>
      <c r="C117" t="s">
        <v>3032</v>
      </c>
      <c r="D117">
        <v>5</v>
      </c>
    </row>
    <row r="118" spans="1:4">
      <c r="C118" t="s">
        <v>3042</v>
      </c>
      <c r="D118">
        <v>3</v>
      </c>
    </row>
    <row r="119" spans="1:4">
      <c r="B119" t="s">
        <v>3005</v>
      </c>
      <c r="C119" t="s">
        <v>3044</v>
      </c>
      <c r="D119">
        <v>1</v>
      </c>
    </row>
    <row r="120" spans="1:4">
      <c r="C120" t="s">
        <v>3043</v>
      </c>
      <c r="D120">
        <v>15</v>
      </c>
    </row>
    <row r="121" spans="1:4">
      <c r="B121" t="s">
        <v>3007</v>
      </c>
      <c r="C121" t="s">
        <v>3047</v>
      </c>
      <c r="D121">
        <v>3</v>
      </c>
    </row>
    <row r="122" spans="1:4">
      <c r="B122" t="s">
        <v>3006</v>
      </c>
      <c r="C122" t="s">
        <v>3000</v>
      </c>
      <c r="D122">
        <v>27</v>
      </c>
    </row>
    <row r="123" spans="1:4">
      <c r="B123" t="s">
        <v>3008</v>
      </c>
      <c r="C123" t="s">
        <v>3000</v>
      </c>
      <c r="D123">
        <v>4</v>
      </c>
    </row>
    <row r="124" spans="1:4">
      <c r="B124" t="s">
        <v>3009</v>
      </c>
      <c r="C124" t="s">
        <v>2765</v>
      </c>
      <c r="D124">
        <v>8</v>
      </c>
    </row>
    <row r="125" spans="1:4">
      <c r="B125" t="s">
        <v>3010</v>
      </c>
      <c r="C125" t="s">
        <v>3000</v>
      </c>
      <c r="D125">
        <v>5</v>
      </c>
    </row>
    <row r="126" spans="1:4">
      <c r="A126" t="s">
        <v>2990</v>
      </c>
      <c r="B126" t="s">
        <v>2972</v>
      </c>
      <c r="C126" t="s">
        <v>3046</v>
      </c>
      <c r="D126">
        <v>5</v>
      </c>
    </row>
    <row r="127" spans="1:4">
      <c r="B127" t="s">
        <v>2994</v>
      </c>
      <c r="C127" t="s">
        <v>3033</v>
      </c>
      <c r="D127">
        <v>2</v>
      </c>
    </row>
    <row r="128" spans="1:4">
      <c r="C128" t="s">
        <v>3038</v>
      </c>
      <c r="D128">
        <v>28</v>
      </c>
    </row>
    <row r="129" spans="1:4">
      <c r="C129" t="s">
        <v>3039</v>
      </c>
      <c r="D129">
        <v>4</v>
      </c>
    </row>
    <row r="130" spans="1:4">
      <c r="C130" t="s">
        <v>3041</v>
      </c>
      <c r="D130">
        <v>3</v>
      </c>
    </row>
    <row r="131" spans="1:4">
      <c r="B131" t="s">
        <v>2998</v>
      </c>
      <c r="C131" t="s">
        <v>3046</v>
      </c>
      <c r="D131">
        <v>5</v>
      </c>
    </row>
    <row r="132" spans="1:4">
      <c r="C132" t="s">
        <v>3048</v>
      </c>
      <c r="D132">
        <v>16</v>
      </c>
    </row>
    <row r="133" spans="1:4">
      <c r="B133" t="s">
        <v>2996</v>
      </c>
      <c r="C133" t="s">
        <v>3040</v>
      </c>
      <c r="D133">
        <v>2</v>
      </c>
    </row>
    <row r="134" spans="1:4">
      <c r="B134" t="s">
        <v>2995</v>
      </c>
      <c r="C134" t="s">
        <v>3038</v>
      </c>
      <c r="D134">
        <v>17</v>
      </c>
    </row>
    <row r="135" spans="1:4">
      <c r="B135" t="s">
        <v>2993</v>
      </c>
      <c r="C135" t="s">
        <v>3038</v>
      </c>
      <c r="D135">
        <v>2</v>
      </c>
    </row>
    <row r="136" spans="1:4">
      <c r="B136" t="s">
        <v>2997</v>
      </c>
      <c r="C136" t="s">
        <v>3048</v>
      </c>
      <c r="D136">
        <v>4</v>
      </c>
    </row>
    <row r="137" spans="1:4">
      <c r="B137" t="s">
        <v>2992</v>
      </c>
      <c r="C137" t="s">
        <v>3035</v>
      </c>
      <c r="D137">
        <v>7</v>
      </c>
    </row>
    <row r="138" spans="1:4">
      <c r="C138" t="s">
        <v>3037</v>
      </c>
      <c r="D138">
        <v>7</v>
      </c>
    </row>
    <row r="139" spans="1:4">
      <c r="B139" t="s">
        <v>2991</v>
      </c>
      <c r="C139" t="s">
        <v>3036</v>
      </c>
      <c r="D139">
        <v>8</v>
      </c>
    </row>
    <row r="140" spans="1:4">
      <c r="A140" t="s">
        <v>3098</v>
      </c>
      <c r="B140" t="s">
        <v>3176</v>
      </c>
      <c r="C140" t="s">
        <v>3257</v>
      </c>
      <c r="D140">
        <v>1</v>
      </c>
    </row>
    <row r="141" spans="1:4">
      <c r="A141" t="s">
        <v>3100</v>
      </c>
      <c r="B141" t="s">
        <v>1331</v>
      </c>
      <c r="C141" t="s">
        <v>3124</v>
      </c>
      <c r="D141">
        <v>2</v>
      </c>
    </row>
    <row r="142" spans="1:4">
      <c r="C142" t="s">
        <v>3203</v>
      </c>
      <c r="D142">
        <v>5</v>
      </c>
    </row>
    <row r="143" spans="1:4">
      <c r="B143" t="s">
        <v>3138</v>
      </c>
      <c r="C143" t="s">
        <v>3128</v>
      </c>
      <c r="D143">
        <v>1</v>
      </c>
    </row>
    <row r="144" spans="1:4">
      <c r="B144" t="s">
        <v>3166</v>
      </c>
      <c r="C144" t="s">
        <v>3130</v>
      </c>
      <c r="D144">
        <v>3</v>
      </c>
    </row>
    <row r="145" spans="1:4">
      <c r="B145" t="s">
        <v>3173</v>
      </c>
      <c r="C145" t="s">
        <v>3120</v>
      </c>
      <c r="D145">
        <v>1</v>
      </c>
    </row>
    <row r="146" spans="1:4">
      <c r="B146" t="s">
        <v>3139</v>
      </c>
      <c r="C146" t="s">
        <v>3118</v>
      </c>
      <c r="D146">
        <v>1</v>
      </c>
    </row>
    <row r="147" spans="1:4">
      <c r="B147" t="s">
        <v>3168</v>
      </c>
      <c r="C147" t="s">
        <v>3256</v>
      </c>
      <c r="D147">
        <v>2</v>
      </c>
    </row>
    <row r="148" spans="1:4">
      <c r="B148" t="s">
        <v>3177</v>
      </c>
      <c r="C148" t="s">
        <v>3255</v>
      </c>
      <c r="D148">
        <v>3</v>
      </c>
    </row>
    <row r="149" spans="1:4">
      <c r="B149" t="s">
        <v>3178</v>
      </c>
      <c r="C149" t="s">
        <v>3201</v>
      </c>
      <c r="D149">
        <v>1</v>
      </c>
    </row>
    <row r="150" spans="1:4">
      <c r="B150" t="s">
        <v>3170</v>
      </c>
      <c r="C150" t="s">
        <v>3121</v>
      </c>
      <c r="D150">
        <v>5</v>
      </c>
    </row>
    <row r="151" spans="1:4">
      <c r="B151" t="s">
        <v>3180</v>
      </c>
      <c r="C151" t="s">
        <v>3131</v>
      </c>
      <c r="D151">
        <v>2</v>
      </c>
    </row>
    <row r="152" spans="1:4">
      <c r="B152" t="s">
        <v>3285</v>
      </c>
      <c r="C152" t="s">
        <v>3113</v>
      </c>
      <c r="D152">
        <v>14</v>
      </c>
    </row>
    <row r="153" spans="1:4">
      <c r="B153" t="s">
        <v>3151</v>
      </c>
      <c r="C153" t="s">
        <v>3122</v>
      </c>
      <c r="D153">
        <v>5</v>
      </c>
    </row>
    <row r="154" spans="1:4">
      <c r="B154" t="s">
        <v>3169</v>
      </c>
      <c r="C154" t="s">
        <v>3122</v>
      </c>
      <c r="D154">
        <v>1</v>
      </c>
    </row>
    <row r="155" spans="1:4">
      <c r="B155" t="s">
        <v>3142</v>
      </c>
      <c r="C155" t="s">
        <v>3127</v>
      </c>
      <c r="D155">
        <v>1</v>
      </c>
    </row>
    <row r="156" spans="1:4">
      <c r="B156" t="s">
        <v>3184</v>
      </c>
      <c r="C156" t="s">
        <v>3189</v>
      </c>
      <c r="D156">
        <v>6</v>
      </c>
    </row>
    <row r="157" spans="1:4">
      <c r="B157" t="s">
        <v>3144</v>
      </c>
      <c r="C157" t="s">
        <v>3123</v>
      </c>
      <c r="D157">
        <v>1</v>
      </c>
    </row>
    <row r="158" spans="1:4">
      <c r="B158" t="s">
        <v>3145</v>
      </c>
      <c r="C158" t="s">
        <v>3123</v>
      </c>
      <c r="D158">
        <v>3</v>
      </c>
    </row>
    <row r="159" spans="1:4">
      <c r="A159" t="s">
        <v>3055</v>
      </c>
      <c r="B159" t="s">
        <v>1331</v>
      </c>
      <c r="C159" t="s">
        <v>3062</v>
      </c>
      <c r="D159">
        <v>4</v>
      </c>
    </row>
    <row r="160" spans="1:4">
      <c r="A160" t="s">
        <v>2967</v>
      </c>
      <c r="B160" t="s">
        <v>1331</v>
      </c>
      <c r="C160" t="s">
        <v>2969</v>
      </c>
      <c r="D160">
        <v>2</v>
      </c>
    </row>
    <row r="161" spans="1:4">
      <c r="C161" t="s">
        <v>2968</v>
      </c>
      <c r="D161">
        <v>2</v>
      </c>
    </row>
    <row r="162" spans="1:4">
      <c r="A162" t="s">
        <v>3106</v>
      </c>
      <c r="B162" t="s">
        <v>2012</v>
      </c>
      <c r="C162" t="s">
        <v>3197</v>
      </c>
      <c r="D162">
        <v>5</v>
      </c>
    </row>
    <row r="163" spans="1:4">
      <c r="A163" t="s">
        <v>2984</v>
      </c>
      <c r="B163" t="s">
        <v>1331</v>
      </c>
      <c r="C163" t="s">
        <v>3146</v>
      </c>
      <c r="D163">
        <v>3</v>
      </c>
    </row>
    <row r="164" spans="1:4">
      <c r="C164" t="s">
        <v>2987</v>
      </c>
      <c r="D164">
        <v>3</v>
      </c>
    </row>
    <row r="165" spans="1:4">
      <c r="B165" t="s">
        <v>2985</v>
      </c>
      <c r="C165" t="s">
        <v>2986</v>
      </c>
      <c r="D165">
        <v>2</v>
      </c>
    </row>
    <row r="166" spans="1:4">
      <c r="A166" t="s">
        <v>3109</v>
      </c>
      <c r="B166" t="s">
        <v>3182</v>
      </c>
      <c r="C166" t="s">
        <v>3198</v>
      </c>
      <c r="D166">
        <v>2</v>
      </c>
    </row>
    <row r="167" spans="1:4">
      <c r="A167" t="s">
        <v>3107</v>
      </c>
      <c r="B167" t="s">
        <v>3027</v>
      </c>
      <c r="C167" t="s">
        <v>3199</v>
      </c>
      <c r="D167">
        <v>3</v>
      </c>
    </row>
    <row r="168" spans="1:4">
      <c r="B168" t="s">
        <v>1350</v>
      </c>
      <c r="C168" t="s">
        <v>3191</v>
      </c>
      <c r="D168">
        <v>4</v>
      </c>
    </row>
    <row r="169" spans="1:4">
      <c r="A169" t="s">
        <v>3103</v>
      </c>
      <c r="B169" t="s">
        <v>1331</v>
      </c>
      <c r="C169" t="s">
        <v>3125</v>
      </c>
      <c r="D169">
        <v>2</v>
      </c>
    </row>
    <row r="170" spans="1:4">
      <c r="C170" t="s">
        <v>3137</v>
      </c>
      <c r="D170">
        <v>1</v>
      </c>
    </row>
    <row r="171" spans="1:4">
      <c r="B171" t="s">
        <v>3150</v>
      </c>
      <c r="C171" t="s">
        <v>3134</v>
      </c>
      <c r="D171">
        <v>1</v>
      </c>
    </row>
    <row r="172" spans="1:4">
      <c r="B172" t="s">
        <v>3154</v>
      </c>
      <c r="C172" t="s">
        <v>3133</v>
      </c>
      <c r="D172">
        <v>1</v>
      </c>
    </row>
    <row r="173" spans="1:4">
      <c r="B173" t="s">
        <v>3147</v>
      </c>
      <c r="C173" t="s">
        <v>3114</v>
      </c>
      <c r="D173">
        <v>5</v>
      </c>
    </row>
    <row r="174" spans="1:4">
      <c r="B174" t="s">
        <v>3072</v>
      </c>
      <c r="C174" t="s">
        <v>3193</v>
      </c>
      <c r="D174">
        <v>1</v>
      </c>
    </row>
    <row r="175" spans="1:4">
      <c r="B175" t="s">
        <v>3156</v>
      </c>
      <c r="C175" t="s">
        <v>3194</v>
      </c>
      <c r="D175">
        <v>1</v>
      </c>
    </row>
    <row r="176" spans="1:4">
      <c r="B176" t="s">
        <v>3157</v>
      </c>
      <c r="C176" t="s">
        <v>3192</v>
      </c>
      <c r="D176">
        <v>1</v>
      </c>
    </row>
    <row r="177" spans="1:4">
      <c r="B177" t="s">
        <v>3158</v>
      </c>
      <c r="C177" t="s">
        <v>3324</v>
      </c>
      <c r="D177">
        <v>1</v>
      </c>
    </row>
    <row r="178" spans="1:4">
      <c r="B178" t="s">
        <v>3159</v>
      </c>
      <c r="C178" t="s">
        <v>3196</v>
      </c>
      <c r="D178">
        <v>1</v>
      </c>
    </row>
    <row r="179" spans="1:4">
      <c r="B179" t="s">
        <v>3160</v>
      </c>
      <c r="C179" t="s">
        <v>3188</v>
      </c>
      <c r="D179">
        <v>1</v>
      </c>
    </row>
    <row r="180" spans="1:4">
      <c r="B180" t="s">
        <v>3161</v>
      </c>
      <c r="C180" t="s">
        <v>3202</v>
      </c>
      <c r="D180">
        <v>1</v>
      </c>
    </row>
    <row r="181" spans="1:4">
      <c r="B181" t="s">
        <v>3155</v>
      </c>
      <c r="C181" t="s">
        <v>3135</v>
      </c>
      <c r="D181">
        <v>1</v>
      </c>
    </row>
    <row r="182" spans="1:4">
      <c r="B182" t="s">
        <v>3162</v>
      </c>
      <c r="C182" t="s">
        <v>3195</v>
      </c>
      <c r="D182">
        <v>1</v>
      </c>
    </row>
    <row r="183" spans="1:4">
      <c r="B183" t="s">
        <v>3163</v>
      </c>
      <c r="C183" t="s">
        <v>3136</v>
      </c>
      <c r="D183">
        <v>1</v>
      </c>
    </row>
    <row r="184" spans="1:4">
      <c r="A184" t="s">
        <v>3099</v>
      </c>
      <c r="B184" t="s">
        <v>3167</v>
      </c>
      <c r="C184" t="s">
        <v>3132</v>
      </c>
      <c r="D184">
        <v>1</v>
      </c>
    </row>
    <row r="185" spans="1:4">
      <c r="B185" t="s">
        <v>3153</v>
      </c>
      <c r="C185" t="s">
        <v>3185</v>
      </c>
      <c r="D185">
        <v>6</v>
      </c>
    </row>
    <row r="186" spans="1:4">
      <c r="B186" t="s">
        <v>3181</v>
      </c>
      <c r="C186" t="s">
        <v>3200</v>
      </c>
      <c r="D186">
        <v>2</v>
      </c>
    </row>
    <row r="187" spans="1:4">
      <c r="B187" t="s">
        <v>3140</v>
      </c>
      <c r="C187" t="s">
        <v>3112</v>
      </c>
      <c r="D187">
        <v>6</v>
      </c>
    </row>
    <row r="188" spans="1:4">
      <c r="B188" t="s">
        <v>3025</v>
      </c>
      <c r="C188" t="s">
        <v>3186</v>
      </c>
      <c r="D188">
        <v>6</v>
      </c>
    </row>
    <row r="189" spans="1:4">
      <c r="B189" t="s">
        <v>3110</v>
      </c>
      <c r="C189" t="s">
        <v>3129</v>
      </c>
      <c r="D189">
        <v>3</v>
      </c>
    </row>
    <row r="190" spans="1:4">
      <c r="A190" t="s">
        <v>2493</v>
      </c>
      <c r="D190">
        <v>690</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8793-E51D-4867-B9A2-88B94802F0D3}">
  <dimension ref="A1:D6"/>
  <sheetViews>
    <sheetView topLeftCell="A2" zoomScale="103" workbookViewId="0">
      <selection activeCell="A4" sqref="A4"/>
    </sheetView>
  </sheetViews>
  <sheetFormatPr defaultRowHeight="14.4"/>
  <cols>
    <col min="1" max="1" width="48.77734375" bestFit="1" customWidth="1"/>
    <col min="2" max="2" width="46.21875" bestFit="1" customWidth="1"/>
    <col min="3" max="3" width="8.21875" bestFit="1" customWidth="1"/>
    <col min="4" max="4" width="5.109375" bestFit="1" customWidth="1"/>
  </cols>
  <sheetData>
    <row r="1" spans="1:4">
      <c r="A1" s="17" t="s">
        <v>4</v>
      </c>
      <c r="B1" t="s">
        <v>556</v>
      </c>
    </row>
    <row r="3" spans="1:4">
      <c r="A3" s="17" t="s">
        <v>2748</v>
      </c>
    </row>
    <row r="4" spans="1:4">
      <c r="A4" s="17" t="s">
        <v>2503</v>
      </c>
      <c r="B4" s="17" t="s">
        <v>5</v>
      </c>
      <c r="C4" s="17" t="s">
        <v>6</v>
      </c>
      <c r="D4" t="s">
        <v>2749</v>
      </c>
    </row>
    <row r="5" spans="1:4">
      <c r="A5" t="s">
        <v>2988</v>
      </c>
      <c r="B5" t="s">
        <v>2332</v>
      </c>
      <c r="C5" t="s">
        <v>2989</v>
      </c>
      <c r="D5">
        <v>6</v>
      </c>
    </row>
    <row r="6" spans="1:4">
      <c r="A6" t="s">
        <v>2493</v>
      </c>
      <c r="D6">
        <v>6</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FB83-C0AC-43D0-8088-E9B2B38F2282}">
  <dimension ref="A1:E17"/>
  <sheetViews>
    <sheetView workbookViewId="0">
      <selection activeCell="C20" sqref="C20"/>
    </sheetView>
  </sheetViews>
  <sheetFormatPr defaultRowHeight="14.4"/>
  <cols>
    <col min="1" max="1" width="31.21875" bestFit="1" customWidth="1"/>
    <col min="2" max="4" width="13.44140625" bestFit="1" customWidth="1"/>
    <col min="5" max="5" width="10.77734375" bestFit="1" customWidth="1"/>
  </cols>
  <sheetData>
    <row r="1" spans="1:5">
      <c r="A1" s="91" t="s">
        <v>4</v>
      </c>
      <c r="B1" s="7" t="s">
        <v>556</v>
      </c>
    </row>
    <row r="3" spans="1:5">
      <c r="A3" s="91" t="s">
        <v>2748</v>
      </c>
      <c r="B3" s="91" t="s">
        <v>1</v>
      </c>
      <c r="C3" s="7"/>
      <c r="D3" s="7"/>
      <c r="E3" s="7"/>
    </row>
    <row r="4" spans="1:5">
      <c r="A4" s="91" t="s">
        <v>2503</v>
      </c>
      <c r="B4" s="7" t="s">
        <v>23</v>
      </c>
      <c r="C4" s="7" t="s">
        <v>22</v>
      </c>
      <c r="D4" s="7" t="s">
        <v>21</v>
      </c>
      <c r="E4" s="7" t="s">
        <v>2493</v>
      </c>
    </row>
    <row r="5" spans="1:5">
      <c r="A5" s="7" t="s">
        <v>7427</v>
      </c>
      <c r="B5" s="7">
        <v>80</v>
      </c>
      <c r="C5" s="7">
        <v>8</v>
      </c>
      <c r="D5" s="7"/>
      <c r="E5" s="7">
        <v>88</v>
      </c>
    </row>
    <row r="6" spans="1:5">
      <c r="A6" s="7" t="s">
        <v>7424</v>
      </c>
      <c r="B6" s="7">
        <v>21</v>
      </c>
      <c r="C6" s="7">
        <v>35</v>
      </c>
      <c r="D6" s="7"/>
      <c r="E6" s="7">
        <v>56</v>
      </c>
    </row>
    <row r="7" spans="1:5">
      <c r="A7" s="7" t="s">
        <v>7417</v>
      </c>
      <c r="B7" s="7">
        <v>49</v>
      </c>
      <c r="C7" s="7">
        <v>3</v>
      </c>
      <c r="D7" s="7"/>
      <c r="E7" s="7">
        <v>52</v>
      </c>
    </row>
    <row r="8" spans="1:5">
      <c r="A8" s="7" t="s">
        <v>7426</v>
      </c>
      <c r="B8" s="7">
        <v>47</v>
      </c>
      <c r="C8" s="7"/>
      <c r="D8" s="7"/>
      <c r="E8" s="7">
        <v>47</v>
      </c>
    </row>
    <row r="9" spans="1:5">
      <c r="A9" s="7" t="s">
        <v>7415</v>
      </c>
      <c r="B9" s="7">
        <v>10</v>
      </c>
      <c r="C9" s="7">
        <v>16</v>
      </c>
      <c r="D9" s="7">
        <v>4</v>
      </c>
      <c r="E9" s="7">
        <v>30</v>
      </c>
    </row>
    <row r="10" spans="1:5">
      <c r="A10" s="7" t="s">
        <v>7416</v>
      </c>
      <c r="B10" s="7"/>
      <c r="C10" s="7"/>
      <c r="D10" s="7">
        <v>23</v>
      </c>
      <c r="E10" s="7">
        <v>23</v>
      </c>
    </row>
    <row r="11" spans="1:5">
      <c r="A11" s="7" t="s">
        <v>7428</v>
      </c>
      <c r="B11" s="7"/>
      <c r="C11" s="7">
        <v>17</v>
      </c>
      <c r="D11" s="7"/>
      <c r="E11" s="7">
        <v>17</v>
      </c>
    </row>
    <row r="12" spans="1:5">
      <c r="A12" s="7" t="s">
        <v>7422</v>
      </c>
      <c r="B12" s="7">
        <v>9</v>
      </c>
      <c r="C12" s="7"/>
      <c r="D12" s="7"/>
      <c r="E12" s="7">
        <v>9</v>
      </c>
    </row>
    <row r="13" spans="1:5">
      <c r="A13" s="7" t="s">
        <v>2590</v>
      </c>
      <c r="B13" s="7">
        <v>5</v>
      </c>
      <c r="C13" s="7"/>
      <c r="D13" s="7"/>
      <c r="E13" s="7">
        <v>5</v>
      </c>
    </row>
    <row r="14" spans="1:5">
      <c r="A14" s="7" t="s">
        <v>2597</v>
      </c>
      <c r="B14" s="7">
        <v>5</v>
      </c>
      <c r="C14" s="7"/>
      <c r="D14" s="7"/>
      <c r="E14" s="7">
        <v>5</v>
      </c>
    </row>
    <row r="15" spans="1:5">
      <c r="A15" s="7" t="s">
        <v>7429</v>
      </c>
      <c r="B15" s="7"/>
      <c r="C15" s="7">
        <v>4</v>
      </c>
      <c r="D15" s="7"/>
      <c r="E15" s="7">
        <v>4</v>
      </c>
    </row>
    <row r="16" spans="1:5">
      <c r="A16" s="7" t="s">
        <v>7420</v>
      </c>
      <c r="B16" s="7">
        <v>2</v>
      </c>
      <c r="C16" s="7"/>
      <c r="D16" s="7"/>
      <c r="E16" s="7">
        <v>2</v>
      </c>
    </row>
    <row r="17" spans="1:5">
      <c r="A17" s="7" t="s">
        <v>2493</v>
      </c>
      <c r="B17" s="7">
        <v>228</v>
      </c>
      <c r="C17" s="7">
        <v>83</v>
      </c>
      <c r="D17" s="7">
        <v>27</v>
      </c>
      <c r="E17" s="7">
        <v>338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E2C1-B837-4BCE-B447-6A6CB22CA576}">
  <dimension ref="A1:AG1903"/>
  <sheetViews>
    <sheetView tabSelected="1" topLeftCell="A1826" zoomScale="96" zoomScaleNormal="70" workbookViewId="0">
      <selection activeCell="F1854" sqref="F1854"/>
    </sheetView>
  </sheetViews>
  <sheetFormatPr defaultColWidth="8.77734375" defaultRowHeight="14.4"/>
  <cols>
    <col min="1" max="1" width="9.44140625" bestFit="1" customWidth="1"/>
    <col min="2" max="2" width="10.44140625" bestFit="1" customWidth="1"/>
    <col min="3" max="3" width="13.44140625" bestFit="1" customWidth="1"/>
    <col min="4" max="4" width="14.77734375" bestFit="1" customWidth="1"/>
    <col min="5" max="5" width="12" bestFit="1" customWidth="1"/>
    <col min="6" max="6" width="33.5546875" bestFit="1" customWidth="1"/>
    <col min="7" max="7" width="10.5546875" bestFit="1" customWidth="1"/>
    <col min="8" max="8" width="55.5546875" bestFit="1" customWidth="1"/>
    <col min="9" max="9" width="53.21875" bestFit="1" customWidth="1"/>
    <col min="10" max="10" width="22.6640625" bestFit="1" customWidth="1"/>
    <col min="11" max="11" width="27.21875" bestFit="1" customWidth="1"/>
    <col min="12" max="12" width="39.77734375" bestFit="1" customWidth="1"/>
    <col min="13" max="13" width="18.21875" bestFit="1" customWidth="1"/>
    <col min="14" max="14" width="22.5546875" bestFit="1" customWidth="1"/>
    <col min="15" max="15" width="12.21875" bestFit="1" customWidth="1"/>
    <col min="16" max="16" width="10.6640625" bestFit="1" customWidth="1"/>
    <col min="17" max="17" width="15.109375" bestFit="1" customWidth="1"/>
    <col min="18" max="18" width="47.44140625" bestFit="1" customWidth="1"/>
    <col min="19" max="19" width="14" bestFit="1" customWidth="1"/>
    <col min="20" max="20" width="9.88671875" bestFit="1" customWidth="1"/>
    <col min="21" max="22" width="9.88671875" customWidth="1"/>
    <col min="23" max="23" width="20.44140625" bestFit="1" customWidth="1"/>
    <col min="24" max="24" width="19.77734375" bestFit="1" customWidth="1"/>
    <col min="25" max="25" width="13.6640625" bestFit="1" customWidth="1"/>
    <col min="26" max="26" width="12.88671875" bestFit="1" customWidth="1"/>
    <col min="27" max="27" width="9.88671875" bestFit="1" customWidth="1"/>
    <col min="28" max="28" width="9.6640625" bestFit="1" customWidth="1"/>
    <col min="29" max="29" width="136.21875" bestFit="1" customWidth="1"/>
    <col min="30" max="30" width="13.77734375" bestFit="1" customWidth="1"/>
    <col min="31" max="31" width="27.21875" bestFit="1" customWidth="1"/>
    <col min="32" max="32" width="255.6640625" bestFit="1" customWidth="1"/>
    <col min="33" max="33" width="22.77734375" bestFit="1" customWidth="1"/>
  </cols>
  <sheetData>
    <row r="1" spans="1:33">
      <c r="A1" s="1" t="s">
        <v>3853</v>
      </c>
      <c r="B1" s="1" t="s">
        <v>28</v>
      </c>
      <c r="C1" s="1" t="s">
        <v>1</v>
      </c>
      <c r="D1" s="1" t="s">
        <v>2</v>
      </c>
      <c r="E1" s="1" t="s">
        <v>3</v>
      </c>
      <c r="F1" s="1" t="s">
        <v>2503</v>
      </c>
      <c r="G1" s="1" t="s">
        <v>4</v>
      </c>
      <c r="H1" s="1" t="s">
        <v>5</v>
      </c>
      <c r="I1" s="1" t="s">
        <v>6</v>
      </c>
      <c r="J1" s="1" t="s">
        <v>2371</v>
      </c>
      <c r="K1" s="1" t="s">
        <v>7</v>
      </c>
      <c r="L1" s="1" t="s">
        <v>8</v>
      </c>
      <c r="M1" s="1" t="s">
        <v>9</v>
      </c>
      <c r="N1" s="1" t="s">
        <v>10</v>
      </c>
      <c r="O1" s="1" t="s">
        <v>11</v>
      </c>
      <c r="P1" s="1" t="s">
        <v>12</v>
      </c>
      <c r="Q1" s="1" t="s">
        <v>2970</v>
      </c>
      <c r="R1" s="1" t="s">
        <v>13</v>
      </c>
      <c r="S1" s="1" t="s">
        <v>3210</v>
      </c>
      <c r="T1" s="1" t="s">
        <v>1329</v>
      </c>
      <c r="U1" s="2" t="s">
        <v>7410</v>
      </c>
      <c r="V1" s="2" t="s">
        <v>7411</v>
      </c>
      <c r="W1" s="2" t="s">
        <v>7409</v>
      </c>
      <c r="X1" s="3" t="s">
        <v>15</v>
      </c>
      <c r="Y1" s="2" t="s">
        <v>16</v>
      </c>
      <c r="Z1" s="3" t="s">
        <v>17</v>
      </c>
      <c r="AA1" s="1" t="s">
        <v>18</v>
      </c>
      <c r="AB1" s="1" t="s">
        <v>1393</v>
      </c>
      <c r="AC1" s="1" t="s">
        <v>4262</v>
      </c>
      <c r="AD1" s="1" t="s">
        <v>2295</v>
      </c>
      <c r="AE1" s="1" t="s">
        <v>29</v>
      </c>
      <c r="AF1" s="1" t="s">
        <v>19</v>
      </c>
      <c r="AG1" s="1" t="s">
        <v>30</v>
      </c>
    </row>
    <row r="2" spans="1:33" ht="14.55" customHeight="1">
      <c r="A2" s="4">
        <v>1</v>
      </c>
      <c r="B2" s="4" t="s">
        <v>20</v>
      </c>
      <c r="C2" s="4" t="s">
        <v>23</v>
      </c>
      <c r="D2" s="4" t="s">
        <v>3339</v>
      </c>
      <c r="E2" s="4" t="s">
        <v>3849</v>
      </c>
      <c r="F2" s="4" t="s">
        <v>7427</v>
      </c>
      <c r="G2" s="4" t="s">
        <v>556</v>
      </c>
      <c r="H2" s="4" t="s">
        <v>3799</v>
      </c>
      <c r="I2" s="4" t="s">
        <v>3821</v>
      </c>
      <c r="J2" s="4" t="s">
        <v>3497</v>
      </c>
      <c r="K2" s="4" t="s">
        <v>3428</v>
      </c>
      <c r="L2" s="4" t="s">
        <v>3431</v>
      </c>
      <c r="M2" s="4"/>
      <c r="N2" s="4"/>
      <c r="O2" s="4" t="s">
        <v>3427</v>
      </c>
      <c r="P2" s="5">
        <v>148</v>
      </c>
      <c r="Q2" s="4">
        <v>191</v>
      </c>
      <c r="R2" s="4" t="s">
        <v>3437</v>
      </c>
      <c r="S2" s="4" t="s">
        <v>3854</v>
      </c>
      <c r="T2" s="4" t="s">
        <v>3436</v>
      </c>
      <c r="U2" s="4" t="s">
        <v>2747</v>
      </c>
      <c r="V2" s="4" t="s">
        <v>2747</v>
      </c>
      <c r="W2" s="14">
        <v>1317</v>
      </c>
      <c r="X2" s="4">
        <v>1317</v>
      </c>
      <c r="Y2" s="5">
        <f>W2+3</f>
        <v>1320</v>
      </c>
      <c r="Z2" s="5" t="e">
        <f>X2/U2-1</f>
        <v>#VALUE!</v>
      </c>
      <c r="AA2" s="4">
        <v>1200</v>
      </c>
      <c r="AB2" s="4"/>
      <c r="AC2" s="4">
        <v>105</v>
      </c>
      <c r="AD2" s="4">
        <v>120</v>
      </c>
      <c r="AE2" s="4"/>
      <c r="AF2" s="4" t="s">
        <v>4058</v>
      </c>
      <c r="AG2" s="7"/>
    </row>
    <row r="3" spans="1:33" ht="14.55" customHeight="1">
      <c r="A3" s="4">
        <f>A2+1</f>
        <v>2</v>
      </c>
      <c r="B3" s="4" t="s">
        <v>20</v>
      </c>
      <c r="C3" s="4" t="s">
        <v>23</v>
      </c>
      <c r="D3" s="4" t="s">
        <v>3340</v>
      </c>
      <c r="E3" s="4" t="s">
        <v>3849</v>
      </c>
      <c r="F3" s="4" t="s">
        <v>7427</v>
      </c>
      <c r="G3" s="4" t="s">
        <v>556</v>
      </c>
      <c r="H3" s="4" t="s">
        <v>3799</v>
      </c>
      <c r="I3" s="4" t="s">
        <v>3821</v>
      </c>
      <c r="J3" s="4" t="s">
        <v>3497</v>
      </c>
      <c r="K3" s="4" t="s">
        <v>3428</v>
      </c>
      <c r="L3" s="4" t="s">
        <v>3431</v>
      </c>
      <c r="M3" s="4"/>
      <c r="N3" s="4"/>
      <c r="O3" s="4" t="s">
        <v>3427</v>
      </c>
      <c r="P3" s="5">
        <v>148</v>
      </c>
      <c r="Q3" s="4">
        <v>191</v>
      </c>
      <c r="R3" s="4" t="s">
        <v>3438</v>
      </c>
      <c r="S3" s="4" t="s">
        <v>3854</v>
      </c>
      <c r="T3" s="4" t="s">
        <v>3436</v>
      </c>
      <c r="U3" s="4" t="s">
        <v>2747</v>
      </c>
      <c r="V3" s="4" t="s">
        <v>2747</v>
      </c>
      <c r="W3" s="14">
        <v>1317</v>
      </c>
      <c r="X3" s="4">
        <v>1317</v>
      </c>
      <c r="Y3" s="5">
        <f t="shared" ref="Y3:Y66" si="0">W3+3</f>
        <v>1320</v>
      </c>
      <c r="Z3" s="5" t="e">
        <f t="shared" ref="Z3:Z66" si="1">X3/U3-1</f>
        <v>#VALUE!</v>
      </c>
      <c r="AA3" s="4">
        <v>1200</v>
      </c>
      <c r="AB3" s="4"/>
      <c r="AC3" s="4">
        <v>105</v>
      </c>
      <c r="AD3" s="4">
        <v>120</v>
      </c>
      <c r="AE3" s="4"/>
      <c r="AF3" s="4" t="s">
        <v>4058</v>
      </c>
      <c r="AG3" s="7"/>
    </row>
    <row r="4" spans="1:33" ht="14.55" customHeight="1">
      <c r="A4" s="4">
        <f t="shared" ref="A4:A67" si="2">A3+1</f>
        <v>3</v>
      </c>
      <c r="B4" s="4" t="s">
        <v>20</v>
      </c>
      <c r="C4" s="4" t="s">
        <v>23</v>
      </c>
      <c r="D4" s="4" t="s">
        <v>3341</v>
      </c>
      <c r="E4" s="4" t="s">
        <v>3849</v>
      </c>
      <c r="F4" s="4" t="s">
        <v>7427</v>
      </c>
      <c r="G4" s="4" t="s">
        <v>556</v>
      </c>
      <c r="H4" s="4" t="s">
        <v>3794</v>
      </c>
      <c r="I4" s="4" t="s">
        <v>3035</v>
      </c>
      <c r="J4" s="4" t="s">
        <v>3498</v>
      </c>
      <c r="K4" s="4" t="s">
        <v>3428</v>
      </c>
      <c r="L4" s="4" t="s">
        <v>3431</v>
      </c>
      <c r="M4" s="4"/>
      <c r="N4" s="4"/>
      <c r="O4" s="4" t="s">
        <v>3427</v>
      </c>
      <c r="P4" s="5">
        <v>148</v>
      </c>
      <c r="Q4" s="4">
        <v>233</v>
      </c>
      <c r="R4" s="4" t="s">
        <v>3439</v>
      </c>
      <c r="S4" s="4" t="s">
        <v>3854</v>
      </c>
      <c r="T4" s="4" t="s">
        <v>3436</v>
      </c>
      <c r="U4" s="4">
        <v>335</v>
      </c>
      <c r="V4" s="4">
        <v>338</v>
      </c>
      <c r="W4" s="14">
        <v>350</v>
      </c>
      <c r="X4" s="4">
        <v>365</v>
      </c>
      <c r="Y4" s="5">
        <f t="shared" si="0"/>
        <v>353</v>
      </c>
      <c r="Z4" s="5">
        <f t="shared" si="1"/>
        <v>8.9552238805970186E-2</v>
      </c>
      <c r="AA4" s="4">
        <v>2400</v>
      </c>
      <c r="AB4" s="4"/>
      <c r="AC4" s="4">
        <v>95</v>
      </c>
      <c r="AD4" s="4">
        <v>120</v>
      </c>
      <c r="AE4" s="4"/>
      <c r="AF4" s="4" t="s">
        <v>4058</v>
      </c>
      <c r="AG4" s="7"/>
    </row>
    <row r="5" spans="1:33" ht="14.55" customHeight="1">
      <c r="A5" s="4">
        <f t="shared" si="2"/>
        <v>4</v>
      </c>
      <c r="B5" s="4" t="s">
        <v>20</v>
      </c>
      <c r="C5" s="4" t="s">
        <v>23</v>
      </c>
      <c r="D5" s="4" t="s">
        <v>3342</v>
      </c>
      <c r="E5" s="4" t="s">
        <v>3849</v>
      </c>
      <c r="F5" s="4" t="s">
        <v>7427</v>
      </c>
      <c r="G5" s="4" t="s">
        <v>556</v>
      </c>
      <c r="H5" s="4" t="s">
        <v>3794</v>
      </c>
      <c r="I5" s="4" t="s">
        <v>3035</v>
      </c>
      <c r="J5" s="4" t="s">
        <v>3498</v>
      </c>
      <c r="K5" s="4" t="s">
        <v>3428</v>
      </c>
      <c r="L5" s="4" t="s">
        <v>3431</v>
      </c>
      <c r="M5" s="4"/>
      <c r="N5" s="4"/>
      <c r="O5" s="4" t="s">
        <v>3427</v>
      </c>
      <c r="P5" s="5">
        <v>148</v>
      </c>
      <c r="Q5" s="4">
        <v>233</v>
      </c>
      <c r="R5" s="4" t="s">
        <v>3440</v>
      </c>
      <c r="S5" s="4" t="s">
        <v>3854</v>
      </c>
      <c r="T5" s="4" t="s">
        <v>3436</v>
      </c>
      <c r="U5" s="4">
        <v>335</v>
      </c>
      <c r="V5" s="4">
        <v>338</v>
      </c>
      <c r="W5" s="14">
        <v>350</v>
      </c>
      <c r="X5" s="4">
        <v>365</v>
      </c>
      <c r="Y5" s="5">
        <f t="shared" si="0"/>
        <v>353</v>
      </c>
      <c r="Z5" s="5">
        <f t="shared" si="1"/>
        <v>8.9552238805970186E-2</v>
      </c>
      <c r="AA5" s="4">
        <v>2400</v>
      </c>
      <c r="AB5" s="4"/>
      <c r="AC5" s="4">
        <v>95</v>
      </c>
      <c r="AD5" s="4">
        <v>120</v>
      </c>
      <c r="AE5" s="4"/>
      <c r="AF5" s="4" t="s">
        <v>4058</v>
      </c>
      <c r="AG5" s="7"/>
    </row>
    <row r="6" spans="1:33" ht="14.55" customHeight="1">
      <c r="A6" s="4">
        <f t="shared" si="2"/>
        <v>5</v>
      </c>
      <c r="B6" s="4" t="s">
        <v>20</v>
      </c>
      <c r="C6" s="4" t="s">
        <v>23</v>
      </c>
      <c r="D6" s="4" t="s">
        <v>3343</v>
      </c>
      <c r="E6" s="4" t="s">
        <v>3849</v>
      </c>
      <c r="F6" s="4" t="s">
        <v>7427</v>
      </c>
      <c r="G6" s="4" t="s">
        <v>556</v>
      </c>
      <c r="H6" s="4" t="s">
        <v>3794</v>
      </c>
      <c r="I6" s="4" t="s">
        <v>3035</v>
      </c>
      <c r="J6" s="4" t="s">
        <v>3498</v>
      </c>
      <c r="K6" s="4" t="s">
        <v>3428</v>
      </c>
      <c r="L6" s="4" t="s">
        <v>3431</v>
      </c>
      <c r="M6" s="4"/>
      <c r="N6" s="4"/>
      <c r="O6" s="4" t="s">
        <v>3427</v>
      </c>
      <c r="P6" s="5">
        <v>148</v>
      </c>
      <c r="Q6" s="4">
        <v>233</v>
      </c>
      <c r="R6" s="4" t="s">
        <v>3441</v>
      </c>
      <c r="S6" s="4" t="s">
        <v>3854</v>
      </c>
      <c r="T6" s="4" t="s">
        <v>3436</v>
      </c>
      <c r="U6" s="4">
        <v>335</v>
      </c>
      <c r="V6" s="4">
        <v>338</v>
      </c>
      <c r="W6" s="14">
        <v>350</v>
      </c>
      <c r="X6" s="4">
        <v>335</v>
      </c>
      <c r="Y6" s="5">
        <f t="shared" si="0"/>
        <v>353</v>
      </c>
      <c r="Z6" s="5">
        <f t="shared" si="1"/>
        <v>0</v>
      </c>
      <c r="AA6" s="4">
        <v>2400</v>
      </c>
      <c r="AB6" s="4"/>
      <c r="AC6" s="4">
        <v>95</v>
      </c>
      <c r="AD6" s="4">
        <v>120</v>
      </c>
      <c r="AE6" s="4"/>
      <c r="AF6" s="4" t="s">
        <v>4058</v>
      </c>
      <c r="AG6" s="7"/>
    </row>
    <row r="7" spans="1:33" ht="14.55" customHeight="1">
      <c r="A7" s="4">
        <f t="shared" si="2"/>
        <v>6</v>
      </c>
      <c r="B7" s="4" t="s">
        <v>20</v>
      </c>
      <c r="C7" s="4" t="s">
        <v>23</v>
      </c>
      <c r="D7" s="4" t="s">
        <v>3344</v>
      </c>
      <c r="E7" s="4" t="s">
        <v>3849</v>
      </c>
      <c r="F7" s="4" t="s">
        <v>7427</v>
      </c>
      <c r="G7" s="4" t="s">
        <v>556</v>
      </c>
      <c r="H7" s="4" t="s">
        <v>3794</v>
      </c>
      <c r="I7" s="4" t="s">
        <v>3035</v>
      </c>
      <c r="J7" s="4" t="s">
        <v>3498</v>
      </c>
      <c r="K7" s="4" t="s">
        <v>3428</v>
      </c>
      <c r="L7" s="4" t="s">
        <v>3431</v>
      </c>
      <c r="M7" s="4"/>
      <c r="N7" s="4"/>
      <c r="O7" s="4" t="s">
        <v>3427</v>
      </c>
      <c r="P7" s="5">
        <v>148</v>
      </c>
      <c r="Q7" s="4">
        <v>235</v>
      </c>
      <c r="R7" s="4" t="s">
        <v>3442</v>
      </c>
      <c r="S7" s="4" t="s">
        <v>3854</v>
      </c>
      <c r="T7" s="4" t="s">
        <v>3436</v>
      </c>
      <c r="U7" s="4">
        <v>335</v>
      </c>
      <c r="V7" s="4">
        <v>338</v>
      </c>
      <c r="W7" s="14">
        <v>350</v>
      </c>
      <c r="X7" s="4">
        <v>365</v>
      </c>
      <c r="Y7" s="5">
        <f t="shared" si="0"/>
        <v>353</v>
      </c>
      <c r="Z7" s="5">
        <f t="shared" si="1"/>
        <v>8.9552238805970186E-2</v>
      </c>
      <c r="AA7" s="4">
        <v>2400</v>
      </c>
      <c r="AB7" s="4"/>
      <c r="AC7" s="4">
        <v>95</v>
      </c>
      <c r="AD7" s="4">
        <v>120</v>
      </c>
      <c r="AE7" s="4"/>
      <c r="AF7" s="4" t="s">
        <v>4058</v>
      </c>
      <c r="AG7" s="7"/>
    </row>
    <row r="8" spans="1:33" ht="14.55" customHeight="1">
      <c r="A8" s="4">
        <f t="shared" si="2"/>
        <v>7</v>
      </c>
      <c r="B8" s="4" t="s">
        <v>20</v>
      </c>
      <c r="C8" s="4" t="s">
        <v>23</v>
      </c>
      <c r="D8" s="4" t="s">
        <v>3345</v>
      </c>
      <c r="E8" s="4" t="s">
        <v>3849</v>
      </c>
      <c r="F8" s="4" t="s">
        <v>7427</v>
      </c>
      <c r="G8" s="4" t="s">
        <v>556</v>
      </c>
      <c r="H8" s="4" t="s">
        <v>3794</v>
      </c>
      <c r="I8" s="4" t="s">
        <v>3035</v>
      </c>
      <c r="J8" s="4" t="s">
        <v>3498</v>
      </c>
      <c r="K8" s="4" t="s">
        <v>3428</v>
      </c>
      <c r="L8" s="4" t="s">
        <v>3431</v>
      </c>
      <c r="M8" s="4"/>
      <c r="N8" s="4"/>
      <c r="O8" s="4" t="s">
        <v>3427</v>
      </c>
      <c r="P8" s="5">
        <v>148</v>
      </c>
      <c r="Q8" s="4">
        <v>235</v>
      </c>
      <c r="R8" s="4" t="s">
        <v>3443</v>
      </c>
      <c r="S8" s="4" t="s">
        <v>3854</v>
      </c>
      <c r="T8" s="4" t="s">
        <v>3436</v>
      </c>
      <c r="U8" s="4">
        <v>335</v>
      </c>
      <c r="V8" s="4">
        <v>338</v>
      </c>
      <c r="W8" s="14">
        <v>350</v>
      </c>
      <c r="X8" s="4">
        <v>365</v>
      </c>
      <c r="Y8" s="5">
        <f t="shared" si="0"/>
        <v>353</v>
      </c>
      <c r="Z8" s="5">
        <f t="shared" si="1"/>
        <v>8.9552238805970186E-2</v>
      </c>
      <c r="AA8" s="4">
        <v>2400</v>
      </c>
      <c r="AB8" s="4"/>
      <c r="AC8" s="4">
        <v>95</v>
      </c>
      <c r="AD8" s="4">
        <v>120</v>
      </c>
      <c r="AE8" s="4"/>
      <c r="AF8" s="4" t="s">
        <v>4058</v>
      </c>
      <c r="AG8" s="7"/>
    </row>
    <row r="9" spans="1:33">
      <c r="A9" s="4">
        <f t="shared" si="2"/>
        <v>8</v>
      </c>
      <c r="B9" s="4" t="s">
        <v>20</v>
      </c>
      <c r="C9" s="4" t="s">
        <v>23</v>
      </c>
      <c r="D9" s="4" t="s">
        <v>3346</v>
      </c>
      <c r="E9" s="4" t="s">
        <v>3849</v>
      </c>
      <c r="F9" s="4" t="s">
        <v>7427</v>
      </c>
      <c r="G9" s="4" t="s">
        <v>556</v>
      </c>
      <c r="H9" s="4" t="s">
        <v>3794</v>
      </c>
      <c r="I9" s="4" t="s">
        <v>3035</v>
      </c>
      <c r="J9" s="4" t="s">
        <v>3498</v>
      </c>
      <c r="K9" s="4" t="s">
        <v>3428</v>
      </c>
      <c r="L9" s="4" t="s">
        <v>3431</v>
      </c>
      <c r="M9" s="4"/>
      <c r="N9" s="4"/>
      <c r="O9" s="4" t="s">
        <v>3427</v>
      </c>
      <c r="P9" s="5">
        <v>148</v>
      </c>
      <c r="Q9" s="4">
        <v>235</v>
      </c>
      <c r="R9" s="4" t="s">
        <v>3444</v>
      </c>
      <c r="S9" s="4" t="s">
        <v>3854</v>
      </c>
      <c r="T9" s="4" t="s">
        <v>3436</v>
      </c>
      <c r="U9" s="4">
        <v>335</v>
      </c>
      <c r="V9" s="4">
        <v>338</v>
      </c>
      <c r="W9" s="14">
        <v>350</v>
      </c>
      <c r="X9" s="4">
        <v>365</v>
      </c>
      <c r="Y9" s="5">
        <f t="shared" si="0"/>
        <v>353</v>
      </c>
      <c r="Z9" s="5">
        <f t="shared" si="1"/>
        <v>8.9552238805970186E-2</v>
      </c>
      <c r="AA9" s="4">
        <v>2400</v>
      </c>
      <c r="AB9" s="4"/>
      <c r="AC9" s="4">
        <v>95</v>
      </c>
      <c r="AD9" s="4">
        <v>120</v>
      </c>
      <c r="AE9" s="4"/>
      <c r="AF9" s="4" t="s">
        <v>4058</v>
      </c>
      <c r="AG9" s="7"/>
    </row>
    <row r="10" spans="1:33">
      <c r="A10" s="4">
        <f t="shared" si="2"/>
        <v>9</v>
      </c>
      <c r="B10" s="4" t="s">
        <v>20</v>
      </c>
      <c r="C10" s="4" t="s">
        <v>23</v>
      </c>
      <c r="D10" s="4" t="s">
        <v>3347</v>
      </c>
      <c r="E10" s="4" t="s">
        <v>3849</v>
      </c>
      <c r="F10" s="4" t="s">
        <v>7427</v>
      </c>
      <c r="G10" s="4" t="s">
        <v>556</v>
      </c>
      <c r="H10" s="4" t="s">
        <v>3794</v>
      </c>
      <c r="I10" s="4" t="s">
        <v>3035</v>
      </c>
      <c r="J10" s="4" t="s">
        <v>3498</v>
      </c>
      <c r="K10" s="4" t="s">
        <v>3428</v>
      </c>
      <c r="L10" s="4" t="s">
        <v>3431</v>
      </c>
      <c r="M10" s="4"/>
      <c r="N10" s="4"/>
      <c r="O10" s="4" t="s">
        <v>3427</v>
      </c>
      <c r="P10" s="5">
        <v>148</v>
      </c>
      <c r="Q10" s="4">
        <v>235</v>
      </c>
      <c r="R10" s="4" t="s">
        <v>3445</v>
      </c>
      <c r="S10" s="4" t="s">
        <v>3854</v>
      </c>
      <c r="T10" s="4" t="s">
        <v>3436</v>
      </c>
      <c r="U10" s="4">
        <v>335</v>
      </c>
      <c r="V10" s="4">
        <v>338</v>
      </c>
      <c r="W10" s="14">
        <v>350</v>
      </c>
      <c r="X10" s="4">
        <v>365</v>
      </c>
      <c r="Y10" s="5">
        <f t="shared" si="0"/>
        <v>353</v>
      </c>
      <c r="Z10" s="5">
        <f t="shared" si="1"/>
        <v>8.9552238805970186E-2</v>
      </c>
      <c r="AA10" s="4">
        <v>2400</v>
      </c>
      <c r="AB10" s="4"/>
      <c r="AC10" s="4">
        <v>95</v>
      </c>
      <c r="AD10" s="4">
        <v>120</v>
      </c>
      <c r="AE10" s="4"/>
      <c r="AF10" s="4" t="s">
        <v>4058</v>
      </c>
      <c r="AG10" s="7"/>
    </row>
    <row r="11" spans="1:33">
      <c r="A11" s="4">
        <f t="shared" si="2"/>
        <v>10</v>
      </c>
      <c r="B11" s="4" t="s">
        <v>20</v>
      </c>
      <c r="C11" s="4" t="s">
        <v>23</v>
      </c>
      <c r="D11" s="4" t="s">
        <v>3348</v>
      </c>
      <c r="E11" s="4" t="s">
        <v>3849</v>
      </c>
      <c r="F11" s="4" t="s">
        <v>7427</v>
      </c>
      <c r="G11" s="4" t="s">
        <v>556</v>
      </c>
      <c r="H11" s="4" t="s">
        <v>3794</v>
      </c>
      <c r="I11" s="4" t="s">
        <v>3035</v>
      </c>
      <c r="J11" s="4" t="s">
        <v>3498</v>
      </c>
      <c r="K11" s="4" t="s">
        <v>3428</v>
      </c>
      <c r="L11" s="4" t="s">
        <v>3431</v>
      </c>
      <c r="M11" s="4"/>
      <c r="N11" s="4"/>
      <c r="O11" s="4" t="s">
        <v>3427</v>
      </c>
      <c r="P11" s="5">
        <v>148</v>
      </c>
      <c r="Q11" s="4">
        <v>235</v>
      </c>
      <c r="R11" s="4" t="s">
        <v>3446</v>
      </c>
      <c r="S11" s="4" t="s">
        <v>3854</v>
      </c>
      <c r="T11" s="4" t="s">
        <v>3436</v>
      </c>
      <c r="U11" s="4">
        <v>335</v>
      </c>
      <c r="V11" s="4">
        <v>338</v>
      </c>
      <c r="W11" s="14">
        <v>350</v>
      </c>
      <c r="X11" s="4">
        <v>365</v>
      </c>
      <c r="Y11" s="5">
        <f t="shared" si="0"/>
        <v>353</v>
      </c>
      <c r="Z11" s="5">
        <f t="shared" si="1"/>
        <v>8.9552238805970186E-2</v>
      </c>
      <c r="AA11" s="4">
        <v>2400</v>
      </c>
      <c r="AB11" s="4"/>
      <c r="AC11" s="4">
        <v>95</v>
      </c>
      <c r="AD11" s="4">
        <v>120</v>
      </c>
      <c r="AE11" s="4"/>
      <c r="AF11" s="4" t="s">
        <v>4058</v>
      </c>
      <c r="AG11" s="7"/>
    </row>
    <row r="12" spans="1:33">
      <c r="A12" s="4">
        <f t="shared" si="2"/>
        <v>11</v>
      </c>
      <c r="B12" s="4" t="s">
        <v>20</v>
      </c>
      <c r="C12" s="4" t="s">
        <v>23</v>
      </c>
      <c r="D12" s="4" t="s">
        <v>3349</v>
      </c>
      <c r="E12" s="4" t="s">
        <v>3849</v>
      </c>
      <c r="F12" s="4" t="s">
        <v>7427</v>
      </c>
      <c r="G12" s="4" t="s">
        <v>556</v>
      </c>
      <c r="H12" s="4" t="s">
        <v>3794</v>
      </c>
      <c r="I12" s="4" t="s">
        <v>3035</v>
      </c>
      <c r="J12" s="4" t="s">
        <v>3498</v>
      </c>
      <c r="K12" s="4" t="s">
        <v>3428</v>
      </c>
      <c r="L12" s="4" t="s">
        <v>3431</v>
      </c>
      <c r="M12" s="4"/>
      <c r="N12" s="4"/>
      <c r="O12" s="4" t="s">
        <v>3427</v>
      </c>
      <c r="P12" s="5">
        <v>148</v>
      </c>
      <c r="Q12" s="4">
        <v>235</v>
      </c>
      <c r="R12" s="4" t="s">
        <v>3447</v>
      </c>
      <c r="S12" s="4" t="s">
        <v>3854</v>
      </c>
      <c r="T12" s="4" t="s">
        <v>3436</v>
      </c>
      <c r="U12" s="4">
        <v>335</v>
      </c>
      <c r="V12" s="4">
        <v>338</v>
      </c>
      <c r="W12" s="14">
        <v>350</v>
      </c>
      <c r="X12" s="4">
        <v>365</v>
      </c>
      <c r="Y12" s="5">
        <f t="shared" si="0"/>
        <v>353</v>
      </c>
      <c r="Z12" s="5">
        <f t="shared" si="1"/>
        <v>8.9552238805970186E-2</v>
      </c>
      <c r="AA12" s="4">
        <v>2400</v>
      </c>
      <c r="AB12" s="4"/>
      <c r="AC12" s="4">
        <v>95</v>
      </c>
      <c r="AD12" s="4">
        <v>120</v>
      </c>
      <c r="AE12" s="4"/>
      <c r="AF12" s="4" t="s">
        <v>4058</v>
      </c>
      <c r="AG12" s="7"/>
    </row>
    <row r="13" spans="1:33">
      <c r="A13" s="4">
        <f t="shared" si="2"/>
        <v>12</v>
      </c>
      <c r="B13" s="4" t="s">
        <v>20</v>
      </c>
      <c r="C13" s="4" t="s">
        <v>23</v>
      </c>
      <c r="D13" s="4" t="s">
        <v>3350</v>
      </c>
      <c r="E13" s="4" t="s">
        <v>3849</v>
      </c>
      <c r="F13" s="4" t="s">
        <v>7427</v>
      </c>
      <c r="G13" s="4" t="s">
        <v>556</v>
      </c>
      <c r="H13" s="4" t="s">
        <v>3794</v>
      </c>
      <c r="I13" s="4" t="s">
        <v>3035</v>
      </c>
      <c r="J13" s="4" t="s">
        <v>3498</v>
      </c>
      <c r="K13" s="4" t="s">
        <v>3428</v>
      </c>
      <c r="L13" s="4" t="s">
        <v>3431</v>
      </c>
      <c r="M13" s="4"/>
      <c r="N13" s="4"/>
      <c r="O13" s="4" t="s">
        <v>3427</v>
      </c>
      <c r="P13" s="5">
        <v>148</v>
      </c>
      <c r="Q13" s="4">
        <v>235</v>
      </c>
      <c r="R13" s="4" t="s">
        <v>3448</v>
      </c>
      <c r="S13" s="4" t="s">
        <v>3854</v>
      </c>
      <c r="T13" s="4" t="s">
        <v>3436</v>
      </c>
      <c r="U13" s="4">
        <v>335</v>
      </c>
      <c r="V13" s="4">
        <v>338</v>
      </c>
      <c r="W13" s="14">
        <v>350</v>
      </c>
      <c r="X13" s="4">
        <v>365</v>
      </c>
      <c r="Y13" s="5">
        <f t="shared" si="0"/>
        <v>353</v>
      </c>
      <c r="Z13" s="5">
        <f t="shared" si="1"/>
        <v>8.9552238805970186E-2</v>
      </c>
      <c r="AA13" s="4">
        <v>2400</v>
      </c>
      <c r="AB13" s="4"/>
      <c r="AC13" s="4">
        <v>95</v>
      </c>
      <c r="AD13" s="4">
        <v>120</v>
      </c>
      <c r="AE13" s="4"/>
      <c r="AF13" s="4" t="s">
        <v>4058</v>
      </c>
      <c r="AG13" s="7"/>
    </row>
    <row r="14" spans="1:33">
      <c r="A14" s="4">
        <f t="shared" si="2"/>
        <v>13</v>
      </c>
      <c r="B14" s="4" t="s">
        <v>20</v>
      </c>
      <c r="C14" s="4" t="s">
        <v>23</v>
      </c>
      <c r="D14" s="4" t="s">
        <v>3351</v>
      </c>
      <c r="E14" s="4" t="s">
        <v>3850</v>
      </c>
      <c r="F14" s="4" t="s">
        <v>7427</v>
      </c>
      <c r="G14" s="4" t="s">
        <v>556</v>
      </c>
      <c r="H14" s="4" t="s">
        <v>3794</v>
      </c>
      <c r="I14" s="4" t="s">
        <v>3035</v>
      </c>
      <c r="J14" s="4" t="s">
        <v>3499</v>
      </c>
      <c r="K14" s="4" t="s">
        <v>3428</v>
      </c>
      <c r="L14" s="4" t="s">
        <v>3431</v>
      </c>
      <c r="M14" s="4"/>
      <c r="N14" s="4"/>
      <c r="O14" s="4" t="s">
        <v>3427</v>
      </c>
      <c r="P14" s="5">
        <v>148</v>
      </c>
      <c r="Q14" s="4">
        <v>239</v>
      </c>
      <c r="R14" s="4" t="s">
        <v>3449</v>
      </c>
      <c r="S14" s="4" t="s">
        <v>3854</v>
      </c>
      <c r="T14" s="4" t="s">
        <v>3436</v>
      </c>
      <c r="U14" s="4">
        <v>335</v>
      </c>
      <c r="V14" s="4">
        <v>338</v>
      </c>
      <c r="W14" s="14">
        <v>350</v>
      </c>
      <c r="X14" s="4">
        <v>365</v>
      </c>
      <c r="Y14" s="5">
        <f t="shared" si="0"/>
        <v>353</v>
      </c>
      <c r="Z14" s="5">
        <f t="shared" si="1"/>
        <v>8.9552238805970186E-2</v>
      </c>
      <c r="AA14" s="4">
        <v>2400</v>
      </c>
      <c r="AB14" s="4"/>
      <c r="AC14" s="4">
        <v>95</v>
      </c>
      <c r="AD14" s="4">
        <v>120</v>
      </c>
      <c r="AE14" s="4"/>
      <c r="AF14" s="4" t="s">
        <v>4058</v>
      </c>
      <c r="AG14" s="7"/>
    </row>
    <row r="15" spans="1:33">
      <c r="A15" s="4">
        <f t="shared" si="2"/>
        <v>14</v>
      </c>
      <c r="B15" s="4" t="s">
        <v>20</v>
      </c>
      <c r="C15" s="4" t="s">
        <v>23</v>
      </c>
      <c r="D15" s="4" t="s">
        <v>3352</v>
      </c>
      <c r="E15" s="4" t="s">
        <v>3850</v>
      </c>
      <c r="F15" s="4" t="s">
        <v>7427</v>
      </c>
      <c r="G15" s="4" t="s">
        <v>556</v>
      </c>
      <c r="H15" s="4" t="s">
        <v>3794</v>
      </c>
      <c r="I15" s="4" t="s">
        <v>3035</v>
      </c>
      <c r="J15" s="4" t="s">
        <v>3499</v>
      </c>
      <c r="K15" s="4" t="s">
        <v>3428</v>
      </c>
      <c r="L15" s="4" t="s">
        <v>3431</v>
      </c>
      <c r="M15" s="4"/>
      <c r="N15" s="4"/>
      <c r="O15" s="4" t="s">
        <v>3427</v>
      </c>
      <c r="P15" s="5">
        <v>148</v>
      </c>
      <c r="Q15" s="4">
        <v>239</v>
      </c>
      <c r="R15" s="4" t="s">
        <v>3449</v>
      </c>
      <c r="S15" s="4" t="s">
        <v>3854</v>
      </c>
      <c r="T15" s="4" t="s">
        <v>3436</v>
      </c>
      <c r="U15" s="4">
        <v>335</v>
      </c>
      <c r="V15" s="4">
        <v>338</v>
      </c>
      <c r="W15" s="14">
        <v>350</v>
      </c>
      <c r="X15" s="4">
        <v>365</v>
      </c>
      <c r="Y15" s="5">
        <f t="shared" si="0"/>
        <v>353</v>
      </c>
      <c r="Z15" s="5">
        <f t="shared" si="1"/>
        <v>8.9552238805970186E-2</v>
      </c>
      <c r="AA15" s="4">
        <v>2400</v>
      </c>
      <c r="AB15" s="4"/>
      <c r="AC15" s="4">
        <v>95</v>
      </c>
      <c r="AD15" s="4">
        <v>120</v>
      </c>
      <c r="AE15" s="4"/>
      <c r="AF15" s="4" t="s">
        <v>4058</v>
      </c>
      <c r="AG15" s="7"/>
    </row>
    <row r="16" spans="1:33">
      <c r="A16" s="4">
        <f t="shared" si="2"/>
        <v>15</v>
      </c>
      <c r="B16" s="4" t="s">
        <v>20</v>
      </c>
      <c r="C16" s="4" t="s">
        <v>23</v>
      </c>
      <c r="D16" s="4" t="s">
        <v>3353</v>
      </c>
      <c r="E16" s="4" t="s">
        <v>3850</v>
      </c>
      <c r="F16" s="4" t="s">
        <v>7427</v>
      </c>
      <c r="G16" s="4" t="s">
        <v>556</v>
      </c>
      <c r="H16" s="4" t="s">
        <v>3794</v>
      </c>
      <c r="I16" s="4" t="s">
        <v>3035</v>
      </c>
      <c r="J16" s="4" t="s">
        <v>3499</v>
      </c>
      <c r="K16" s="4" t="s">
        <v>3428</v>
      </c>
      <c r="L16" s="4" t="s">
        <v>3431</v>
      </c>
      <c r="M16" s="4"/>
      <c r="N16" s="4"/>
      <c r="O16" s="4" t="s">
        <v>3427</v>
      </c>
      <c r="P16" s="5">
        <v>148</v>
      </c>
      <c r="Q16" s="4">
        <v>239</v>
      </c>
      <c r="R16" s="4" t="s">
        <v>3450</v>
      </c>
      <c r="S16" s="4" t="s">
        <v>3854</v>
      </c>
      <c r="T16" s="4" t="s">
        <v>3436</v>
      </c>
      <c r="U16" s="4">
        <v>335</v>
      </c>
      <c r="V16" s="4">
        <v>338</v>
      </c>
      <c r="W16" s="14">
        <v>350</v>
      </c>
      <c r="X16" s="4">
        <v>365</v>
      </c>
      <c r="Y16" s="5">
        <f t="shared" si="0"/>
        <v>353</v>
      </c>
      <c r="Z16" s="5">
        <f t="shared" si="1"/>
        <v>8.9552238805970186E-2</v>
      </c>
      <c r="AA16" s="4">
        <v>2400</v>
      </c>
      <c r="AB16" s="4"/>
      <c r="AC16" s="4">
        <v>95</v>
      </c>
      <c r="AD16" s="4">
        <v>120</v>
      </c>
      <c r="AE16" s="4"/>
      <c r="AF16" s="4" t="s">
        <v>4058</v>
      </c>
      <c r="AG16" s="7"/>
    </row>
    <row r="17" spans="1:33">
      <c r="A17" s="4">
        <f t="shared" si="2"/>
        <v>16</v>
      </c>
      <c r="B17" s="4" t="s">
        <v>20</v>
      </c>
      <c r="C17" s="4" t="s">
        <v>22</v>
      </c>
      <c r="D17" s="4" t="s">
        <v>3354</v>
      </c>
      <c r="E17" s="4" t="s">
        <v>3849</v>
      </c>
      <c r="F17" s="4" t="s">
        <v>7427</v>
      </c>
      <c r="G17" s="4" t="s">
        <v>556</v>
      </c>
      <c r="H17" s="4" t="s">
        <v>2993</v>
      </c>
      <c r="I17" s="4" t="s">
        <v>3823</v>
      </c>
      <c r="J17" s="4" t="s">
        <v>3500</v>
      </c>
      <c r="K17" s="4" t="s">
        <v>3428</v>
      </c>
      <c r="L17" s="4" t="s">
        <v>3095</v>
      </c>
      <c r="M17" s="4"/>
      <c r="N17" s="4"/>
      <c r="O17" s="4" t="s">
        <v>3427</v>
      </c>
      <c r="P17" s="5">
        <v>148</v>
      </c>
      <c r="Q17" s="4">
        <v>228</v>
      </c>
      <c r="R17" s="4" t="s">
        <v>3451</v>
      </c>
      <c r="S17" s="4" t="s">
        <v>3854</v>
      </c>
      <c r="T17" s="4" t="s">
        <v>3436</v>
      </c>
      <c r="U17" s="4" t="s">
        <v>2747</v>
      </c>
      <c r="V17" s="4" t="s">
        <v>2747</v>
      </c>
      <c r="W17" s="14">
        <v>324</v>
      </c>
      <c r="X17" s="4">
        <v>283</v>
      </c>
      <c r="Y17" s="5">
        <f t="shared" si="0"/>
        <v>327</v>
      </c>
      <c r="Z17" s="5" t="e">
        <f t="shared" si="1"/>
        <v>#VALUE!</v>
      </c>
      <c r="AA17" s="4">
        <v>2400</v>
      </c>
      <c r="AB17" s="4"/>
      <c r="AC17" s="4">
        <v>95</v>
      </c>
      <c r="AD17" s="4">
        <v>120</v>
      </c>
      <c r="AE17" s="4"/>
      <c r="AF17" s="4" t="s">
        <v>4058</v>
      </c>
      <c r="AG17" s="7"/>
    </row>
    <row r="18" spans="1:33">
      <c r="A18" s="4">
        <f t="shared" si="2"/>
        <v>17</v>
      </c>
      <c r="B18" s="4" t="s">
        <v>20</v>
      </c>
      <c r="C18" s="4" t="s">
        <v>22</v>
      </c>
      <c r="D18" s="4" t="s">
        <v>3355</v>
      </c>
      <c r="E18" s="4" t="s">
        <v>3849</v>
      </c>
      <c r="F18" s="4" t="s">
        <v>7427</v>
      </c>
      <c r="G18" s="4" t="s">
        <v>556</v>
      </c>
      <c r="H18" s="4" t="s">
        <v>2993</v>
      </c>
      <c r="I18" s="4" t="s">
        <v>3823</v>
      </c>
      <c r="J18" s="4" t="s">
        <v>3500</v>
      </c>
      <c r="K18" s="4" t="s">
        <v>3428</v>
      </c>
      <c r="L18" s="4" t="s">
        <v>3095</v>
      </c>
      <c r="M18" s="4"/>
      <c r="N18" s="4"/>
      <c r="O18" s="4" t="s">
        <v>3427</v>
      </c>
      <c r="P18" s="5">
        <v>148</v>
      </c>
      <c r="Q18" s="4">
        <v>228</v>
      </c>
      <c r="R18" s="4" t="s">
        <v>3451</v>
      </c>
      <c r="S18" s="4" t="s">
        <v>3854</v>
      </c>
      <c r="T18" s="4" t="s">
        <v>3436</v>
      </c>
      <c r="U18" s="4" t="s">
        <v>2747</v>
      </c>
      <c r="V18" s="4" t="s">
        <v>2747</v>
      </c>
      <c r="W18" s="14">
        <v>324</v>
      </c>
      <c r="X18" s="4">
        <v>283</v>
      </c>
      <c r="Y18" s="5">
        <f t="shared" si="0"/>
        <v>327</v>
      </c>
      <c r="Z18" s="5" t="e">
        <f t="shared" si="1"/>
        <v>#VALUE!</v>
      </c>
      <c r="AA18" s="4">
        <v>2400</v>
      </c>
      <c r="AB18" s="4"/>
      <c r="AC18" s="4">
        <v>95</v>
      </c>
      <c r="AD18" s="4">
        <v>120</v>
      </c>
      <c r="AE18" s="4"/>
      <c r="AF18" s="4" t="s">
        <v>4058</v>
      </c>
      <c r="AG18" s="7"/>
    </row>
    <row r="19" spans="1:33">
      <c r="A19" s="4">
        <f t="shared" si="2"/>
        <v>18</v>
      </c>
      <c r="B19" s="4" t="s">
        <v>20</v>
      </c>
      <c r="C19" s="4" t="s">
        <v>22</v>
      </c>
      <c r="D19" s="4" t="s">
        <v>3356</v>
      </c>
      <c r="E19" s="4" t="s">
        <v>3849</v>
      </c>
      <c r="F19" s="4" t="s">
        <v>7427</v>
      </c>
      <c r="G19" s="4" t="s">
        <v>556</v>
      </c>
      <c r="H19" s="4" t="s">
        <v>2993</v>
      </c>
      <c r="I19" s="4" t="s">
        <v>3823</v>
      </c>
      <c r="J19" s="4" t="s">
        <v>3500</v>
      </c>
      <c r="K19" s="4" t="s">
        <v>3428</v>
      </c>
      <c r="L19" s="4" t="s">
        <v>3095</v>
      </c>
      <c r="M19" s="4"/>
      <c r="N19" s="4"/>
      <c r="O19" s="4" t="s">
        <v>3427</v>
      </c>
      <c r="P19" s="5">
        <v>148</v>
      </c>
      <c r="Q19" s="4">
        <v>228</v>
      </c>
      <c r="R19" s="4" t="s">
        <v>3451</v>
      </c>
      <c r="S19" s="4" t="s">
        <v>3854</v>
      </c>
      <c r="T19" s="4" t="s">
        <v>3436</v>
      </c>
      <c r="U19" s="4" t="s">
        <v>2747</v>
      </c>
      <c r="V19" s="4" t="s">
        <v>2747</v>
      </c>
      <c r="W19" s="14">
        <v>324</v>
      </c>
      <c r="X19" s="4">
        <v>324</v>
      </c>
      <c r="Y19" s="5">
        <f t="shared" si="0"/>
        <v>327</v>
      </c>
      <c r="Z19" s="5" t="e">
        <f t="shared" si="1"/>
        <v>#VALUE!</v>
      </c>
      <c r="AA19" s="4">
        <v>2400</v>
      </c>
      <c r="AB19" s="4"/>
      <c r="AC19" s="4">
        <v>95</v>
      </c>
      <c r="AD19" s="4">
        <v>120</v>
      </c>
      <c r="AE19" s="4"/>
      <c r="AF19" s="4" t="s">
        <v>4058</v>
      </c>
      <c r="AG19" s="7"/>
    </row>
    <row r="20" spans="1:33">
      <c r="A20" s="4">
        <f t="shared" si="2"/>
        <v>19</v>
      </c>
      <c r="B20" s="4" t="s">
        <v>20</v>
      </c>
      <c r="C20" s="4" t="s">
        <v>22</v>
      </c>
      <c r="D20" s="4" t="s">
        <v>3357</v>
      </c>
      <c r="E20" s="4" t="s">
        <v>3849</v>
      </c>
      <c r="F20" s="4" t="s">
        <v>7427</v>
      </c>
      <c r="G20" s="4" t="s">
        <v>556</v>
      </c>
      <c r="H20" s="4" t="s">
        <v>2993</v>
      </c>
      <c r="I20" s="4" t="s">
        <v>3823</v>
      </c>
      <c r="J20" s="4" t="s">
        <v>3500</v>
      </c>
      <c r="K20" s="4" t="s">
        <v>3428</v>
      </c>
      <c r="L20" s="4" t="s">
        <v>3095</v>
      </c>
      <c r="M20" s="4"/>
      <c r="N20" s="4"/>
      <c r="O20" s="4" t="s">
        <v>3427</v>
      </c>
      <c r="P20" s="5">
        <v>148</v>
      </c>
      <c r="Q20" s="4">
        <v>228</v>
      </c>
      <c r="R20" s="4" t="s">
        <v>3451</v>
      </c>
      <c r="S20" s="4" t="s">
        <v>3854</v>
      </c>
      <c r="T20" s="4" t="s">
        <v>3436</v>
      </c>
      <c r="U20" s="4" t="s">
        <v>2747</v>
      </c>
      <c r="V20" s="4" t="s">
        <v>2747</v>
      </c>
      <c r="W20" s="14">
        <v>324</v>
      </c>
      <c r="X20" s="4">
        <v>324</v>
      </c>
      <c r="Y20" s="5">
        <f t="shared" si="0"/>
        <v>327</v>
      </c>
      <c r="Z20" s="5" t="e">
        <f t="shared" si="1"/>
        <v>#VALUE!</v>
      </c>
      <c r="AA20" s="4">
        <v>2400</v>
      </c>
      <c r="AB20" s="4"/>
      <c r="AC20" s="4">
        <v>95</v>
      </c>
      <c r="AD20" s="4">
        <v>120</v>
      </c>
      <c r="AE20" s="4"/>
      <c r="AF20" s="4" t="s">
        <v>4058</v>
      </c>
      <c r="AG20" s="7"/>
    </row>
    <row r="21" spans="1:33">
      <c r="A21" s="4">
        <f t="shared" si="2"/>
        <v>20</v>
      </c>
      <c r="B21" s="4" t="s">
        <v>20</v>
      </c>
      <c r="C21" s="4" t="s">
        <v>22</v>
      </c>
      <c r="D21" s="4" t="s">
        <v>3358</v>
      </c>
      <c r="E21" s="4" t="s">
        <v>3849</v>
      </c>
      <c r="F21" s="4" t="s">
        <v>7427</v>
      </c>
      <c r="G21" s="4" t="s">
        <v>556</v>
      </c>
      <c r="H21" s="4" t="s">
        <v>2993</v>
      </c>
      <c r="I21" s="4" t="s">
        <v>3823</v>
      </c>
      <c r="J21" s="4" t="s">
        <v>3501</v>
      </c>
      <c r="K21" s="4" t="s">
        <v>3428</v>
      </c>
      <c r="L21" s="4" t="s">
        <v>3095</v>
      </c>
      <c r="M21" s="4"/>
      <c r="N21" s="4"/>
      <c r="O21" s="4" t="s">
        <v>3427</v>
      </c>
      <c r="P21" s="5">
        <v>148</v>
      </c>
      <c r="Q21" s="4">
        <v>243</v>
      </c>
      <c r="R21" s="4" t="s">
        <v>3452</v>
      </c>
      <c r="S21" s="4" t="s">
        <v>3854</v>
      </c>
      <c r="T21" s="4" t="s">
        <v>3436</v>
      </c>
      <c r="U21" s="4" t="s">
        <v>2747</v>
      </c>
      <c r="V21" s="4" t="s">
        <v>2747</v>
      </c>
      <c r="W21" s="14">
        <v>324</v>
      </c>
      <c r="X21" s="4">
        <v>324</v>
      </c>
      <c r="Y21" s="5">
        <f t="shared" si="0"/>
        <v>327</v>
      </c>
      <c r="Z21" s="5" t="e">
        <f t="shared" si="1"/>
        <v>#VALUE!</v>
      </c>
      <c r="AA21" s="4">
        <v>2400</v>
      </c>
      <c r="AB21" s="4"/>
      <c r="AC21" s="4">
        <v>95</v>
      </c>
      <c r="AD21" s="4">
        <v>120</v>
      </c>
      <c r="AE21" s="4"/>
      <c r="AF21" s="4" t="s">
        <v>4058</v>
      </c>
      <c r="AG21" s="7"/>
    </row>
    <row r="22" spans="1:33">
      <c r="A22" s="4">
        <f t="shared" si="2"/>
        <v>21</v>
      </c>
      <c r="B22" s="4" t="s">
        <v>20</v>
      </c>
      <c r="C22" s="4" t="s">
        <v>22</v>
      </c>
      <c r="D22" s="4" t="s">
        <v>3359</v>
      </c>
      <c r="E22" s="4" t="s">
        <v>3849</v>
      </c>
      <c r="F22" s="4" t="s">
        <v>7427</v>
      </c>
      <c r="G22" s="4" t="s">
        <v>556</v>
      </c>
      <c r="H22" s="4" t="s">
        <v>2993</v>
      </c>
      <c r="I22" s="4" t="s">
        <v>3823</v>
      </c>
      <c r="J22" s="4" t="s">
        <v>3501</v>
      </c>
      <c r="K22" s="4" t="s">
        <v>3428</v>
      </c>
      <c r="L22" s="4" t="s">
        <v>3095</v>
      </c>
      <c r="M22" s="4"/>
      <c r="N22" s="4"/>
      <c r="O22" s="4" t="s">
        <v>3427</v>
      </c>
      <c r="P22" s="5">
        <v>148</v>
      </c>
      <c r="Q22" s="4">
        <v>243</v>
      </c>
      <c r="R22" s="4" t="s">
        <v>3453</v>
      </c>
      <c r="S22" s="4" t="s">
        <v>3854</v>
      </c>
      <c r="T22" s="4" t="s">
        <v>3436</v>
      </c>
      <c r="U22" s="4" t="s">
        <v>2747</v>
      </c>
      <c r="V22" s="4" t="s">
        <v>2747</v>
      </c>
      <c r="W22" s="14">
        <v>324</v>
      </c>
      <c r="X22" s="4">
        <v>324</v>
      </c>
      <c r="Y22" s="5">
        <f t="shared" si="0"/>
        <v>327</v>
      </c>
      <c r="Z22" s="5" t="e">
        <f t="shared" si="1"/>
        <v>#VALUE!</v>
      </c>
      <c r="AA22" s="4">
        <v>2400</v>
      </c>
      <c r="AB22" s="4"/>
      <c r="AC22" s="4">
        <v>95</v>
      </c>
      <c r="AD22" s="4">
        <v>120</v>
      </c>
      <c r="AE22" s="4"/>
      <c r="AF22" s="4" t="s">
        <v>4058</v>
      </c>
      <c r="AG22" s="7"/>
    </row>
    <row r="23" spans="1:33">
      <c r="A23" s="4">
        <f t="shared" si="2"/>
        <v>22</v>
      </c>
      <c r="B23" s="4" t="s">
        <v>20</v>
      </c>
      <c r="C23" s="4" t="s">
        <v>22</v>
      </c>
      <c r="D23" s="4" t="s">
        <v>3360</v>
      </c>
      <c r="E23" s="4" t="s">
        <v>3849</v>
      </c>
      <c r="F23" s="4" t="s">
        <v>7427</v>
      </c>
      <c r="G23" s="4" t="s">
        <v>556</v>
      </c>
      <c r="H23" s="4" t="s">
        <v>2993</v>
      </c>
      <c r="I23" s="4" t="s">
        <v>3823</v>
      </c>
      <c r="J23" s="4" t="s">
        <v>3501</v>
      </c>
      <c r="K23" s="4" t="s">
        <v>3428</v>
      </c>
      <c r="L23" s="4" t="s">
        <v>3095</v>
      </c>
      <c r="M23" s="4"/>
      <c r="N23" s="4"/>
      <c r="O23" s="4" t="s">
        <v>3427</v>
      </c>
      <c r="P23" s="5">
        <v>148</v>
      </c>
      <c r="Q23" s="4">
        <v>243</v>
      </c>
      <c r="R23" s="4" t="s">
        <v>3454</v>
      </c>
      <c r="S23" s="4" t="s">
        <v>3854</v>
      </c>
      <c r="T23" s="4" t="s">
        <v>3436</v>
      </c>
      <c r="U23" s="4" t="s">
        <v>2747</v>
      </c>
      <c r="V23" s="4" t="s">
        <v>2747</v>
      </c>
      <c r="W23" s="14">
        <v>324</v>
      </c>
      <c r="X23" s="4">
        <v>324</v>
      </c>
      <c r="Y23" s="5">
        <f t="shared" si="0"/>
        <v>327</v>
      </c>
      <c r="Z23" s="5" t="e">
        <f t="shared" si="1"/>
        <v>#VALUE!</v>
      </c>
      <c r="AA23" s="4">
        <v>2400</v>
      </c>
      <c r="AB23" s="4"/>
      <c r="AC23" s="4">
        <v>95</v>
      </c>
      <c r="AD23" s="4">
        <v>120</v>
      </c>
      <c r="AE23" s="4"/>
      <c r="AF23" s="4" t="s">
        <v>4058</v>
      </c>
      <c r="AG23" s="7"/>
    </row>
    <row r="24" spans="1:33">
      <c r="A24" s="4">
        <f t="shared" si="2"/>
        <v>23</v>
      </c>
      <c r="B24" s="4" t="s">
        <v>20</v>
      </c>
      <c r="C24" s="4" t="s">
        <v>22</v>
      </c>
      <c r="D24" s="4" t="s">
        <v>3361</v>
      </c>
      <c r="E24" s="4" t="s">
        <v>3849</v>
      </c>
      <c r="F24" s="4" t="s">
        <v>7427</v>
      </c>
      <c r="G24" s="4" t="s">
        <v>556</v>
      </c>
      <c r="H24" s="4" t="s">
        <v>2993</v>
      </c>
      <c r="I24" s="4" t="s">
        <v>3823</v>
      </c>
      <c r="J24" s="4" t="s">
        <v>3501</v>
      </c>
      <c r="K24" s="4" t="s">
        <v>3428</v>
      </c>
      <c r="L24" s="4" t="s">
        <v>3095</v>
      </c>
      <c r="M24" s="4"/>
      <c r="N24" s="4"/>
      <c r="O24" s="4" t="s">
        <v>3427</v>
      </c>
      <c r="P24" s="5">
        <v>148</v>
      </c>
      <c r="Q24" s="4">
        <v>243</v>
      </c>
      <c r="R24" s="4" t="s">
        <v>3455</v>
      </c>
      <c r="S24" s="4" t="s">
        <v>3854</v>
      </c>
      <c r="T24" s="4" t="s">
        <v>3436</v>
      </c>
      <c r="U24" s="4" t="s">
        <v>2747</v>
      </c>
      <c r="V24" s="4" t="s">
        <v>2747</v>
      </c>
      <c r="W24" s="14">
        <v>324</v>
      </c>
      <c r="X24" s="4">
        <v>324</v>
      </c>
      <c r="Y24" s="5">
        <f t="shared" si="0"/>
        <v>327</v>
      </c>
      <c r="Z24" s="5" t="e">
        <f t="shared" si="1"/>
        <v>#VALUE!</v>
      </c>
      <c r="AA24" s="4">
        <v>2400</v>
      </c>
      <c r="AB24" s="4"/>
      <c r="AC24" s="4">
        <v>95</v>
      </c>
      <c r="AD24" s="4">
        <v>120</v>
      </c>
      <c r="AE24" s="4"/>
      <c r="AF24" s="4" t="s">
        <v>4058</v>
      </c>
      <c r="AG24" s="7"/>
    </row>
    <row r="25" spans="1:33">
      <c r="A25" s="4">
        <f t="shared" si="2"/>
        <v>24</v>
      </c>
      <c r="B25" s="4" t="s">
        <v>20</v>
      </c>
      <c r="C25" s="4" t="s">
        <v>23</v>
      </c>
      <c r="D25" s="4" t="s">
        <v>3362</v>
      </c>
      <c r="E25" s="4" t="s">
        <v>3850</v>
      </c>
      <c r="F25" s="4" t="s">
        <v>7427</v>
      </c>
      <c r="G25" s="4" t="s">
        <v>556</v>
      </c>
      <c r="H25" s="4" t="s">
        <v>3795</v>
      </c>
      <c r="I25" s="4" t="s">
        <v>3824</v>
      </c>
      <c r="J25" s="4" t="s">
        <v>3502</v>
      </c>
      <c r="K25" s="4" t="s">
        <v>3428</v>
      </c>
      <c r="L25" s="4" t="s">
        <v>3432</v>
      </c>
      <c r="M25" s="4"/>
      <c r="N25" s="4"/>
      <c r="O25" s="4" t="s">
        <v>3427</v>
      </c>
      <c r="P25" s="5">
        <v>148</v>
      </c>
      <c r="Q25" s="4">
        <v>209</v>
      </c>
      <c r="R25" s="4" t="s">
        <v>3456</v>
      </c>
      <c r="S25" s="4" t="s">
        <v>3854</v>
      </c>
      <c r="T25" s="4" t="s">
        <v>3436</v>
      </c>
      <c r="U25" s="4" t="s">
        <v>2747</v>
      </c>
      <c r="V25" s="4" t="s">
        <v>2747</v>
      </c>
      <c r="W25" s="14">
        <v>540</v>
      </c>
      <c r="X25" s="4">
        <v>575</v>
      </c>
      <c r="Y25" s="5">
        <f t="shared" si="0"/>
        <v>543</v>
      </c>
      <c r="Z25" s="5" t="e">
        <f t="shared" si="1"/>
        <v>#VALUE!</v>
      </c>
      <c r="AA25" s="4">
        <v>1800</v>
      </c>
      <c r="AB25" s="4"/>
      <c r="AC25" s="4">
        <v>105</v>
      </c>
      <c r="AD25" s="4">
        <v>120</v>
      </c>
      <c r="AE25" s="4"/>
      <c r="AF25" s="4" t="s">
        <v>4058</v>
      </c>
      <c r="AG25" s="7"/>
    </row>
    <row r="26" spans="1:33">
      <c r="A26" s="4">
        <f t="shared" si="2"/>
        <v>25</v>
      </c>
      <c r="B26" s="4" t="s">
        <v>20</v>
      </c>
      <c r="C26" s="4" t="s">
        <v>23</v>
      </c>
      <c r="D26" s="4" t="s">
        <v>3363</v>
      </c>
      <c r="E26" s="4" t="s">
        <v>3850</v>
      </c>
      <c r="F26" s="4" t="s">
        <v>7427</v>
      </c>
      <c r="G26" s="4" t="s">
        <v>556</v>
      </c>
      <c r="H26" s="4" t="s">
        <v>3795</v>
      </c>
      <c r="I26" s="4" t="s">
        <v>3824</v>
      </c>
      <c r="J26" s="4" t="s">
        <v>3502</v>
      </c>
      <c r="K26" s="4" t="s">
        <v>3428</v>
      </c>
      <c r="L26" s="4" t="s">
        <v>3432</v>
      </c>
      <c r="M26" s="4"/>
      <c r="N26" s="4"/>
      <c r="O26" s="4" t="s">
        <v>3427</v>
      </c>
      <c r="P26" s="5">
        <v>148</v>
      </c>
      <c r="Q26" s="4">
        <v>209</v>
      </c>
      <c r="R26" s="4" t="s">
        <v>3457</v>
      </c>
      <c r="S26" s="4" t="s">
        <v>3854</v>
      </c>
      <c r="T26" s="4" t="s">
        <v>3436</v>
      </c>
      <c r="U26" s="4" t="s">
        <v>2747</v>
      </c>
      <c r="V26" s="4" t="s">
        <v>2747</v>
      </c>
      <c r="W26" s="14">
        <v>540</v>
      </c>
      <c r="X26" s="4">
        <v>575</v>
      </c>
      <c r="Y26" s="5">
        <f t="shared" si="0"/>
        <v>543</v>
      </c>
      <c r="Z26" s="5" t="e">
        <f t="shared" si="1"/>
        <v>#VALUE!</v>
      </c>
      <c r="AA26" s="4">
        <v>1800</v>
      </c>
      <c r="AB26" s="4"/>
      <c r="AC26" s="4">
        <v>105</v>
      </c>
      <c r="AD26" s="4">
        <v>120</v>
      </c>
      <c r="AE26" s="4"/>
      <c r="AF26" s="4" t="s">
        <v>4058</v>
      </c>
      <c r="AG26" s="7"/>
    </row>
    <row r="27" spans="1:33">
      <c r="A27" s="4">
        <f t="shared" si="2"/>
        <v>26</v>
      </c>
      <c r="B27" s="4" t="s">
        <v>20</v>
      </c>
      <c r="C27" s="4" t="s">
        <v>23</v>
      </c>
      <c r="D27" s="4" t="s">
        <v>3364</v>
      </c>
      <c r="E27" s="4" t="s">
        <v>3850</v>
      </c>
      <c r="F27" s="4" t="s">
        <v>7427</v>
      </c>
      <c r="G27" s="4" t="s">
        <v>556</v>
      </c>
      <c r="H27" s="4" t="s">
        <v>3795</v>
      </c>
      <c r="I27" s="4" t="s">
        <v>3824</v>
      </c>
      <c r="J27" s="4" t="s">
        <v>3502</v>
      </c>
      <c r="K27" s="4" t="s">
        <v>3428</v>
      </c>
      <c r="L27" s="4" t="s">
        <v>3432</v>
      </c>
      <c r="M27" s="4"/>
      <c r="N27" s="4"/>
      <c r="O27" s="4" t="s">
        <v>3427</v>
      </c>
      <c r="P27" s="5">
        <v>148</v>
      </c>
      <c r="Q27" s="4">
        <v>209</v>
      </c>
      <c r="R27" s="4" t="s">
        <v>3457</v>
      </c>
      <c r="S27" s="4" t="s">
        <v>3854</v>
      </c>
      <c r="T27" s="4" t="s">
        <v>3436</v>
      </c>
      <c r="U27" s="4" t="s">
        <v>2747</v>
      </c>
      <c r="V27" s="4" t="s">
        <v>2747</v>
      </c>
      <c r="W27" s="14">
        <v>540</v>
      </c>
      <c r="X27" s="4">
        <v>575</v>
      </c>
      <c r="Y27" s="5">
        <f t="shared" si="0"/>
        <v>543</v>
      </c>
      <c r="Z27" s="5" t="e">
        <f t="shared" si="1"/>
        <v>#VALUE!</v>
      </c>
      <c r="AA27" s="4">
        <v>1800</v>
      </c>
      <c r="AB27" s="75"/>
      <c r="AC27" s="4">
        <v>105</v>
      </c>
      <c r="AD27" s="4">
        <v>120</v>
      </c>
      <c r="AE27" s="4"/>
      <c r="AF27" s="4" t="s">
        <v>4058</v>
      </c>
      <c r="AG27" s="7"/>
    </row>
    <row r="28" spans="1:33">
      <c r="A28" s="4">
        <f t="shared" si="2"/>
        <v>27</v>
      </c>
      <c r="B28" s="4" t="s">
        <v>20</v>
      </c>
      <c r="C28" s="4" t="s">
        <v>23</v>
      </c>
      <c r="D28" s="4" t="s">
        <v>3365</v>
      </c>
      <c r="E28" s="4" t="s">
        <v>3849</v>
      </c>
      <c r="F28" s="4" t="s">
        <v>7427</v>
      </c>
      <c r="G28" s="4" t="s">
        <v>556</v>
      </c>
      <c r="H28" s="4" t="s">
        <v>3794</v>
      </c>
      <c r="I28" s="4" t="s">
        <v>3825</v>
      </c>
      <c r="J28" s="4" t="s">
        <v>3503</v>
      </c>
      <c r="K28" s="4" t="s">
        <v>3428</v>
      </c>
      <c r="L28" s="4" t="s">
        <v>3431</v>
      </c>
      <c r="M28" s="4"/>
      <c r="N28" s="4"/>
      <c r="O28" s="4" t="s">
        <v>3427</v>
      </c>
      <c r="P28" s="5">
        <v>148</v>
      </c>
      <c r="Q28" s="4">
        <v>224</v>
      </c>
      <c r="R28" s="4" t="s">
        <v>3458</v>
      </c>
      <c r="S28" s="4" t="s">
        <v>3854</v>
      </c>
      <c r="T28" s="4" t="s">
        <v>3436</v>
      </c>
      <c r="U28" s="4">
        <v>335</v>
      </c>
      <c r="V28" s="4">
        <v>338</v>
      </c>
      <c r="W28" s="14">
        <v>365</v>
      </c>
      <c r="X28" s="4">
        <v>399</v>
      </c>
      <c r="Y28" s="5">
        <f t="shared" si="0"/>
        <v>368</v>
      </c>
      <c r="Z28" s="5">
        <f t="shared" si="1"/>
        <v>0.19104477611940296</v>
      </c>
      <c r="AA28" s="4">
        <v>2400</v>
      </c>
      <c r="AB28" s="75"/>
      <c r="AC28" s="4">
        <v>95</v>
      </c>
      <c r="AD28" s="4">
        <v>120</v>
      </c>
      <c r="AE28" s="4"/>
      <c r="AF28" s="4" t="s">
        <v>4058</v>
      </c>
      <c r="AG28" s="7"/>
    </row>
    <row r="29" spans="1:33">
      <c r="A29" s="4">
        <f t="shared" si="2"/>
        <v>28</v>
      </c>
      <c r="B29" s="4" t="s">
        <v>20</v>
      </c>
      <c r="C29" s="4" t="s">
        <v>23</v>
      </c>
      <c r="D29" s="4" t="s">
        <v>3366</v>
      </c>
      <c r="E29" s="4" t="s">
        <v>3849</v>
      </c>
      <c r="F29" s="4" t="s">
        <v>7427</v>
      </c>
      <c r="G29" s="4" t="s">
        <v>556</v>
      </c>
      <c r="H29" s="4" t="s">
        <v>3794</v>
      </c>
      <c r="I29" s="4" t="s">
        <v>3825</v>
      </c>
      <c r="J29" s="4" t="s">
        <v>3503</v>
      </c>
      <c r="K29" s="4" t="s">
        <v>3428</v>
      </c>
      <c r="L29" s="4" t="s">
        <v>3431</v>
      </c>
      <c r="M29" s="4"/>
      <c r="N29" s="4"/>
      <c r="O29" s="4" t="s">
        <v>3427</v>
      </c>
      <c r="P29" s="5">
        <v>148</v>
      </c>
      <c r="Q29" s="4">
        <v>224</v>
      </c>
      <c r="R29" s="4" t="s">
        <v>3459</v>
      </c>
      <c r="S29" s="4" t="s">
        <v>3854</v>
      </c>
      <c r="T29" s="4" t="s">
        <v>3436</v>
      </c>
      <c r="U29" s="4">
        <v>335</v>
      </c>
      <c r="V29" s="4">
        <v>338</v>
      </c>
      <c r="W29" s="14">
        <v>365</v>
      </c>
      <c r="X29" s="4">
        <v>399</v>
      </c>
      <c r="Y29" s="5">
        <f t="shared" si="0"/>
        <v>368</v>
      </c>
      <c r="Z29" s="5">
        <f t="shared" si="1"/>
        <v>0.19104477611940296</v>
      </c>
      <c r="AA29" s="4">
        <v>2400</v>
      </c>
      <c r="AB29" s="75"/>
      <c r="AC29" s="4">
        <v>95</v>
      </c>
      <c r="AD29" s="4">
        <v>120</v>
      </c>
      <c r="AE29" s="4"/>
      <c r="AF29" s="4" t="s">
        <v>4058</v>
      </c>
      <c r="AG29" s="7"/>
    </row>
    <row r="30" spans="1:33">
      <c r="A30" s="4">
        <f t="shared" si="2"/>
        <v>29</v>
      </c>
      <c r="B30" s="4" t="s">
        <v>20</v>
      </c>
      <c r="C30" s="4" t="s">
        <v>23</v>
      </c>
      <c r="D30" s="4" t="s">
        <v>3367</v>
      </c>
      <c r="E30" s="4" t="s">
        <v>3850</v>
      </c>
      <c r="F30" s="4" t="s">
        <v>7427</v>
      </c>
      <c r="G30" s="4" t="s">
        <v>556</v>
      </c>
      <c r="H30" s="4" t="s">
        <v>3794</v>
      </c>
      <c r="I30" s="4" t="s">
        <v>3825</v>
      </c>
      <c r="J30" s="4" t="s">
        <v>3504</v>
      </c>
      <c r="K30" s="4" t="s">
        <v>3429</v>
      </c>
      <c r="L30" s="4" t="s">
        <v>3431</v>
      </c>
      <c r="M30" s="4"/>
      <c r="N30" s="4"/>
      <c r="O30" s="4" t="s">
        <v>3427</v>
      </c>
      <c r="P30" s="5">
        <v>148</v>
      </c>
      <c r="Q30" s="4">
        <v>214</v>
      </c>
      <c r="R30" s="4" t="s">
        <v>3460</v>
      </c>
      <c r="S30" s="4" t="s">
        <v>3854</v>
      </c>
      <c r="T30" s="4" t="s">
        <v>3436</v>
      </c>
      <c r="U30" s="4">
        <v>335</v>
      </c>
      <c r="V30" s="4">
        <v>338</v>
      </c>
      <c r="W30" s="14">
        <v>365</v>
      </c>
      <c r="X30" s="4">
        <v>399</v>
      </c>
      <c r="Y30" s="5">
        <f t="shared" si="0"/>
        <v>368</v>
      </c>
      <c r="Z30" s="5">
        <f t="shared" si="1"/>
        <v>0.19104477611940296</v>
      </c>
      <c r="AA30" s="4">
        <v>2400</v>
      </c>
      <c r="AB30" s="75"/>
      <c r="AC30" s="4">
        <v>95</v>
      </c>
      <c r="AD30" s="4">
        <v>120</v>
      </c>
      <c r="AE30" s="4"/>
      <c r="AF30" s="4" t="s">
        <v>4058</v>
      </c>
      <c r="AG30" s="7"/>
    </row>
    <row r="31" spans="1:33">
      <c r="A31" s="4">
        <f t="shared" si="2"/>
        <v>30</v>
      </c>
      <c r="B31" s="4" t="s">
        <v>20</v>
      </c>
      <c r="C31" s="4" t="s">
        <v>23</v>
      </c>
      <c r="D31" s="4" t="s">
        <v>3368</v>
      </c>
      <c r="E31" s="4" t="s">
        <v>3849</v>
      </c>
      <c r="F31" s="4" t="s">
        <v>7427</v>
      </c>
      <c r="G31" s="4" t="s">
        <v>556</v>
      </c>
      <c r="H31" s="4" t="s">
        <v>2994</v>
      </c>
      <c r="I31" s="4" t="s">
        <v>3825</v>
      </c>
      <c r="J31" s="4" t="s">
        <v>3505</v>
      </c>
      <c r="K31" s="4" t="s">
        <v>3428</v>
      </c>
      <c r="L31" s="4" t="s">
        <v>3433</v>
      </c>
      <c r="M31" s="4"/>
      <c r="N31" s="4"/>
      <c r="O31" s="4" t="s">
        <v>3427</v>
      </c>
      <c r="P31" s="5">
        <v>148</v>
      </c>
      <c r="Q31" s="4">
        <v>260</v>
      </c>
      <c r="R31" s="4" t="s">
        <v>3461</v>
      </c>
      <c r="S31" s="4" t="s">
        <v>3854</v>
      </c>
      <c r="T31" s="4" t="s">
        <v>3436</v>
      </c>
      <c r="U31" s="4">
        <v>335</v>
      </c>
      <c r="V31" s="4">
        <v>338</v>
      </c>
      <c r="W31" s="14">
        <v>396</v>
      </c>
      <c r="X31" s="4">
        <v>335</v>
      </c>
      <c r="Y31" s="5">
        <f t="shared" si="0"/>
        <v>399</v>
      </c>
      <c r="Z31" s="5">
        <f t="shared" si="1"/>
        <v>0</v>
      </c>
      <c r="AA31" s="4">
        <v>2400</v>
      </c>
      <c r="AB31" s="75"/>
      <c r="AC31" s="4">
        <v>95</v>
      </c>
      <c r="AD31" s="4">
        <v>120</v>
      </c>
      <c r="AE31" s="4"/>
      <c r="AF31" s="4" t="s">
        <v>4058</v>
      </c>
      <c r="AG31" s="7"/>
    </row>
    <row r="32" spans="1:33">
      <c r="A32" s="4">
        <f t="shared" si="2"/>
        <v>31</v>
      </c>
      <c r="B32" s="4" t="s">
        <v>20</v>
      </c>
      <c r="C32" s="4" t="s">
        <v>23</v>
      </c>
      <c r="D32" s="4" t="s">
        <v>3369</v>
      </c>
      <c r="E32" s="4" t="s">
        <v>3849</v>
      </c>
      <c r="F32" s="4" t="s">
        <v>7427</v>
      </c>
      <c r="G32" s="4" t="s">
        <v>556</v>
      </c>
      <c r="H32" s="4" t="s">
        <v>2994</v>
      </c>
      <c r="I32" s="4" t="s">
        <v>3825</v>
      </c>
      <c r="J32" s="4" t="s">
        <v>3505</v>
      </c>
      <c r="K32" s="4" t="s">
        <v>3428</v>
      </c>
      <c r="L32" s="4" t="s">
        <v>3433</v>
      </c>
      <c r="M32" s="4"/>
      <c r="N32" s="4"/>
      <c r="O32" s="4" t="s">
        <v>3427</v>
      </c>
      <c r="P32" s="5">
        <v>148</v>
      </c>
      <c r="Q32" s="4">
        <v>260</v>
      </c>
      <c r="R32" s="4" t="s">
        <v>3461</v>
      </c>
      <c r="S32" s="4" t="s">
        <v>3854</v>
      </c>
      <c r="T32" s="4" t="s">
        <v>3436</v>
      </c>
      <c r="U32" s="4">
        <v>335</v>
      </c>
      <c r="V32" s="4">
        <v>338</v>
      </c>
      <c r="W32" s="14">
        <v>396</v>
      </c>
      <c r="X32" s="4">
        <v>335</v>
      </c>
      <c r="Y32" s="5">
        <f t="shared" si="0"/>
        <v>399</v>
      </c>
      <c r="Z32" s="5">
        <f t="shared" si="1"/>
        <v>0</v>
      </c>
      <c r="AA32" s="4">
        <v>2400</v>
      </c>
      <c r="AB32" s="75"/>
      <c r="AC32" s="4">
        <v>95</v>
      </c>
      <c r="AD32" s="4">
        <v>120</v>
      </c>
      <c r="AE32" s="4"/>
      <c r="AF32" s="4" t="s">
        <v>4058</v>
      </c>
      <c r="AG32" s="7"/>
    </row>
    <row r="33" spans="1:33">
      <c r="A33" s="4">
        <f t="shared" si="2"/>
        <v>32</v>
      </c>
      <c r="B33" s="4" t="s">
        <v>20</v>
      </c>
      <c r="C33" s="4" t="s">
        <v>23</v>
      </c>
      <c r="D33" s="4" t="s">
        <v>3370</v>
      </c>
      <c r="E33" s="4" t="s">
        <v>3849</v>
      </c>
      <c r="F33" s="4" t="s">
        <v>7427</v>
      </c>
      <c r="G33" s="4" t="s">
        <v>556</v>
      </c>
      <c r="H33" s="4" t="s">
        <v>2994</v>
      </c>
      <c r="I33" s="4" t="s">
        <v>3825</v>
      </c>
      <c r="J33" s="4" t="s">
        <v>3505</v>
      </c>
      <c r="K33" s="4" t="s">
        <v>3428</v>
      </c>
      <c r="L33" s="4" t="s">
        <v>3433</v>
      </c>
      <c r="M33" s="4"/>
      <c r="N33" s="4"/>
      <c r="O33" s="4" t="s">
        <v>3427</v>
      </c>
      <c r="P33" s="5">
        <v>148</v>
      </c>
      <c r="Q33" s="4">
        <v>260</v>
      </c>
      <c r="R33" s="4" t="s">
        <v>3461</v>
      </c>
      <c r="S33" s="4" t="s">
        <v>3854</v>
      </c>
      <c r="T33" s="4" t="s">
        <v>3436</v>
      </c>
      <c r="U33" s="4">
        <v>335</v>
      </c>
      <c r="V33" s="4">
        <v>338</v>
      </c>
      <c r="W33" s="14">
        <v>396</v>
      </c>
      <c r="X33" s="4">
        <v>335</v>
      </c>
      <c r="Y33" s="5">
        <f t="shared" si="0"/>
        <v>399</v>
      </c>
      <c r="Z33" s="5">
        <f t="shared" si="1"/>
        <v>0</v>
      </c>
      <c r="AA33" s="4">
        <v>2400</v>
      </c>
      <c r="AB33" s="4"/>
      <c r="AC33" s="4">
        <v>95</v>
      </c>
      <c r="AD33" s="4">
        <v>120</v>
      </c>
      <c r="AE33" s="4"/>
      <c r="AF33" s="4" t="s">
        <v>4058</v>
      </c>
      <c r="AG33" s="7"/>
    </row>
    <row r="34" spans="1:33">
      <c r="A34" s="4">
        <f t="shared" si="2"/>
        <v>33</v>
      </c>
      <c r="B34" s="4" t="s">
        <v>20</v>
      </c>
      <c r="C34" s="4" t="s">
        <v>23</v>
      </c>
      <c r="D34" s="4" t="s">
        <v>3371</v>
      </c>
      <c r="E34" s="4" t="s">
        <v>3850</v>
      </c>
      <c r="F34" s="4" t="s">
        <v>7427</v>
      </c>
      <c r="G34" s="4" t="s">
        <v>556</v>
      </c>
      <c r="H34" s="4" t="s">
        <v>2994</v>
      </c>
      <c r="I34" s="4" t="s">
        <v>3825</v>
      </c>
      <c r="J34" s="4" t="s">
        <v>3505</v>
      </c>
      <c r="K34" s="4" t="s">
        <v>3428</v>
      </c>
      <c r="L34" s="4" t="s">
        <v>3433</v>
      </c>
      <c r="M34" s="4"/>
      <c r="N34" s="4"/>
      <c r="O34" s="4" t="s">
        <v>3427</v>
      </c>
      <c r="P34" s="5">
        <v>148</v>
      </c>
      <c r="Q34" s="4">
        <v>260</v>
      </c>
      <c r="R34" s="4" t="s">
        <v>3461</v>
      </c>
      <c r="S34" s="4" t="s">
        <v>3854</v>
      </c>
      <c r="T34" s="4" t="s">
        <v>3436</v>
      </c>
      <c r="U34" s="4">
        <v>335</v>
      </c>
      <c r="V34" s="4">
        <v>338</v>
      </c>
      <c r="W34" s="14">
        <v>396</v>
      </c>
      <c r="X34" s="4">
        <v>396</v>
      </c>
      <c r="Y34" s="5">
        <f t="shared" si="0"/>
        <v>399</v>
      </c>
      <c r="Z34" s="5">
        <f t="shared" si="1"/>
        <v>0.18208955223880596</v>
      </c>
      <c r="AA34" s="4">
        <v>2400</v>
      </c>
      <c r="AB34" s="4"/>
      <c r="AC34" s="4">
        <v>95</v>
      </c>
      <c r="AD34" s="4">
        <v>120</v>
      </c>
      <c r="AE34" s="4"/>
      <c r="AF34" s="4" t="s">
        <v>4058</v>
      </c>
      <c r="AG34" s="7"/>
    </row>
    <row r="35" spans="1:33">
      <c r="A35" s="4">
        <f t="shared" si="2"/>
        <v>34</v>
      </c>
      <c r="B35" s="4" t="s">
        <v>20</v>
      </c>
      <c r="C35" s="4" t="s">
        <v>23</v>
      </c>
      <c r="D35" s="4" t="s">
        <v>3372</v>
      </c>
      <c r="E35" s="4" t="s">
        <v>3850</v>
      </c>
      <c r="F35" s="4" t="s">
        <v>7427</v>
      </c>
      <c r="G35" s="4" t="s">
        <v>556</v>
      </c>
      <c r="H35" s="4" t="s">
        <v>2994</v>
      </c>
      <c r="I35" s="4" t="s">
        <v>3825</v>
      </c>
      <c r="J35" s="4" t="s">
        <v>3505</v>
      </c>
      <c r="K35" s="4" t="s">
        <v>3428</v>
      </c>
      <c r="L35" s="4" t="s">
        <v>3433</v>
      </c>
      <c r="M35" s="4"/>
      <c r="N35" s="4"/>
      <c r="O35" s="4" t="s">
        <v>3427</v>
      </c>
      <c r="P35" s="5">
        <v>148</v>
      </c>
      <c r="Q35" s="4">
        <v>260</v>
      </c>
      <c r="R35" s="4" t="s">
        <v>3461</v>
      </c>
      <c r="S35" s="4" t="s">
        <v>3854</v>
      </c>
      <c r="T35" s="4" t="s">
        <v>3436</v>
      </c>
      <c r="U35" s="4">
        <v>335</v>
      </c>
      <c r="V35" s="4">
        <v>338</v>
      </c>
      <c r="W35" s="14">
        <v>396</v>
      </c>
      <c r="X35" s="4">
        <v>396</v>
      </c>
      <c r="Y35" s="5">
        <f t="shared" si="0"/>
        <v>399</v>
      </c>
      <c r="Z35" s="5">
        <f t="shared" si="1"/>
        <v>0.18208955223880596</v>
      </c>
      <c r="AA35" s="4">
        <v>2400</v>
      </c>
      <c r="AB35" s="4"/>
      <c r="AC35" s="4">
        <v>95</v>
      </c>
      <c r="AD35" s="4">
        <v>120</v>
      </c>
      <c r="AE35" s="4"/>
      <c r="AF35" s="4" t="s">
        <v>4058</v>
      </c>
      <c r="AG35" s="7"/>
    </row>
    <row r="36" spans="1:33" ht="14.55" customHeight="1">
      <c r="A36" s="4">
        <f t="shared" si="2"/>
        <v>35</v>
      </c>
      <c r="B36" s="4" t="s">
        <v>20</v>
      </c>
      <c r="C36" s="4" t="s">
        <v>23</v>
      </c>
      <c r="D36" s="4" t="s">
        <v>3373</v>
      </c>
      <c r="E36" s="4" t="s">
        <v>3850</v>
      </c>
      <c r="F36" s="4" t="s">
        <v>7427</v>
      </c>
      <c r="G36" s="4" t="s">
        <v>556</v>
      </c>
      <c r="H36" s="4" t="s">
        <v>2994</v>
      </c>
      <c r="I36" s="4" t="s">
        <v>3825</v>
      </c>
      <c r="J36" s="4" t="s">
        <v>3505</v>
      </c>
      <c r="K36" s="4" t="s">
        <v>3428</v>
      </c>
      <c r="L36" s="4" t="s">
        <v>3433</v>
      </c>
      <c r="M36" s="4"/>
      <c r="N36" s="4"/>
      <c r="O36" s="4" t="s">
        <v>3427</v>
      </c>
      <c r="P36" s="5">
        <v>148</v>
      </c>
      <c r="Q36" s="4">
        <v>260</v>
      </c>
      <c r="R36" s="4" t="s">
        <v>3461</v>
      </c>
      <c r="S36" s="4" t="s">
        <v>3854</v>
      </c>
      <c r="T36" s="4" t="s">
        <v>3436</v>
      </c>
      <c r="U36" s="4">
        <v>335</v>
      </c>
      <c r="V36" s="4">
        <v>338</v>
      </c>
      <c r="W36" s="14">
        <v>396</v>
      </c>
      <c r="X36" s="4">
        <v>396</v>
      </c>
      <c r="Y36" s="5">
        <f t="shared" si="0"/>
        <v>399</v>
      </c>
      <c r="Z36" s="5">
        <f t="shared" si="1"/>
        <v>0.18208955223880596</v>
      </c>
      <c r="AA36" s="4">
        <v>2400</v>
      </c>
      <c r="AB36" s="4"/>
      <c r="AC36" s="4">
        <v>95</v>
      </c>
      <c r="AD36" s="4">
        <v>120</v>
      </c>
      <c r="AE36" s="4"/>
      <c r="AF36" s="4" t="s">
        <v>4058</v>
      </c>
      <c r="AG36" s="7"/>
    </row>
    <row r="37" spans="1:33" ht="14.55" customHeight="1">
      <c r="A37" s="4">
        <f t="shared" si="2"/>
        <v>36</v>
      </c>
      <c r="B37" s="4" t="s">
        <v>20</v>
      </c>
      <c r="C37" s="4" t="s">
        <v>23</v>
      </c>
      <c r="D37" s="4" t="s">
        <v>3374</v>
      </c>
      <c r="E37" s="4" t="s">
        <v>3850</v>
      </c>
      <c r="F37" s="4" t="s">
        <v>7427</v>
      </c>
      <c r="G37" s="4" t="s">
        <v>556</v>
      </c>
      <c r="H37" s="4" t="s">
        <v>2994</v>
      </c>
      <c r="I37" s="4" t="s">
        <v>3825</v>
      </c>
      <c r="J37" s="4" t="s">
        <v>3505</v>
      </c>
      <c r="K37" s="4" t="s">
        <v>3428</v>
      </c>
      <c r="L37" s="4" t="s">
        <v>3433</v>
      </c>
      <c r="M37" s="4"/>
      <c r="N37" s="4"/>
      <c r="O37" s="4" t="s">
        <v>3427</v>
      </c>
      <c r="P37" s="5">
        <v>148</v>
      </c>
      <c r="Q37" s="4">
        <v>260</v>
      </c>
      <c r="R37" s="4" t="s">
        <v>3461</v>
      </c>
      <c r="S37" s="4" t="s">
        <v>3854</v>
      </c>
      <c r="T37" s="4" t="s">
        <v>3436</v>
      </c>
      <c r="U37" s="4">
        <v>335</v>
      </c>
      <c r="V37" s="4">
        <v>338</v>
      </c>
      <c r="W37" s="14">
        <v>396</v>
      </c>
      <c r="X37" s="4">
        <v>396</v>
      </c>
      <c r="Y37" s="5">
        <f t="shared" si="0"/>
        <v>399</v>
      </c>
      <c r="Z37" s="5">
        <f t="shared" si="1"/>
        <v>0.18208955223880596</v>
      </c>
      <c r="AA37" s="4">
        <v>2400</v>
      </c>
      <c r="AB37" s="4"/>
      <c r="AC37" s="4">
        <v>95</v>
      </c>
      <c r="AD37" s="4">
        <v>120</v>
      </c>
      <c r="AE37" s="4"/>
      <c r="AF37" s="4" t="s">
        <v>4058</v>
      </c>
      <c r="AG37" s="7"/>
    </row>
    <row r="38" spans="1:33" ht="14.55" customHeight="1">
      <c r="A38" s="4">
        <f t="shared" si="2"/>
        <v>37</v>
      </c>
      <c r="B38" s="4" t="s">
        <v>20</v>
      </c>
      <c r="C38" s="4" t="s">
        <v>23</v>
      </c>
      <c r="D38" s="4" t="s">
        <v>3375</v>
      </c>
      <c r="E38" s="4" t="s">
        <v>3850</v>
      </c>
      <c r="F38" s="4" t="s">
        <v>7427</v>
      </c>
      <c r="G38" s="4" t="s">
        <v>556</v>
      </c>
      <c r="H38" s="4" t="s">
        <v>2994</v>
      </c>
      <c r="I38" s="4" t="s">
        <v>3825</v>
      </c>
      <c r="J38" s="4" t="s">
        <v>3505</v>
      </c>
      <c r="K38" s="4" t="s">
        <v>3428</v>
      </c>
      <c r="L38" s="4" t="s">
        <v>3433</v>
      </c>
      <c r="M38" s="4"/>
      <c r="N38" s="4"/>
      <c r="O38" s="4" t="s">
        <v>3427</v>
      </c>
      <c r="P38" s="5">
        <v>148</v>
      </c>
      <c r="Q38" s="4">
        <v>253</v>
      </c>
      <c r="R38" s="4" t="s">
        <v>3462</v>
      </c>
      <c r="S38" s="4" t="s">
        <v>3854</v>
      </c>
      <c r="T38" s="4" t="s">
        <v>3436</v>
      </c>
      <c r="U38" s="4">
        <v>335</v>
      </c>
      <c r="V38" s="4">
        <v>338</v>
      </c>
      <c r="W38" s="14">
        <v>396</v>
      </c>
      <c r="X38" s="4">
        <v>396</v>
      </c>
      <c r="Y38" s="5">
        <f t="shared" si="0"/>
        <v>399</v>
      </c>
      <c r="Z38" s="5">
        <f t="shared" si="1"/>
        <v>0.18208955223880596</v>
      </c>
      <c r="AA38" s="4">
        <v>2400</v>
      </c>
      <c r="AB38" s="4"/>
      <c r="AC38" s="4">
        <v>95</v>
      </c>
      <c r="AD38" s="4">
        <v>120</v>
      </c>
      <c r="AE38" s="4"/>
      <c r="AF38" s="4" t="s">
        <v>4058</v>
      </c>
      <c r="AG38" s="7"/>
    </row>
    <row r="39" spans="1:33">
      <c r="A39" s="4">
        <f t="shared" si="2"/>
        <v>38</v>
      </c>
      <c r="B39" s="4" t="s">
        <v>20</v>
      </c>
      <c r="C39" s="4" t="s">
        <v>23</v>
      </c>
      <c r="D39" s="4" t="s">
        <v>3376</v>
      </c>
      <c r="E39" s="4" t="s">
        <v>3850</v>
      </c>
      <c r="F39" s="4" t="s">
        <v>7427</v>
      </c>
      <c r="G39" s="4" t="s">
        <v>556</v>
      </c>
      <c r="H39" s="4" t="s">
        <v>2994</v>
      </c>
      <c r="I39" s="4" t="s">
        <v>3825</v>
      </c>
      <c r="J39" s="4" t="s">
        <v>3505</v>
      </c>
      <c r="K39" s="4" t="s">
        <v>3428</v>
      </c>
      <c r="L39" s="4" t="s">
        <v>3433</v>
      </c>
      <c r="M39" s="4"/>
      <c r="N39" s="4"/>
      <c r="O39" s="4" t="s">
        <v>3427</v>
      </c>
      <c r="P39" s="5">
        <v>148</v>
      </c>
      <c r="Q39" s="4">
        <v>253</v>
      </c>
      <c r="R39" s="4" t="s">
        <v>3463</v>
      </c>
      <c r="S39" s="4" t="s">
        <v>3854</v>
      </c>
      <c r="T39" s="4" t="s">
        <v>3436</v>
      </c>
      <c r="U39" s="4">
        <v>335</v>
      </c>
      <c r="V39" s="4">
        <v>338</v>
      </c>
      <c r="W39" s="14">
        <v>396</v>
      </c>
      <c r="X39" s="4">
        <v>396</v>
      </c>
      <c r="Y39" s="5">
        <f t="shared" si="0"/>
        <v>399</v>
      </c>
      <c r="Z39" s="5">
        <f t="shared" si="1"/>
        <v>0.18208955223880596</v>
      </c>
      <c r="AA39" s="4">
        <v>2400</v>
      </c>
      <c r="AB39" s="4"/>
      <c r="AC39" s="4">
        <v>95</v>
      </c>
      <c r="AD39" s="4">
        <v>120</v>
      </c>
      <c r="AE39" s="4"/>
      <c r="AF39" s="4" t="s">
        <v>4058</v>
      </c>
      <c r="AG39" s="7"/>
    </row>
    <row r="40" spans="1:33">
      <c r="A40" s="4">
        <f t="shared" si="2"/>
        <v>39</v>
      </c>
      <c r="B40" s="4" t="s">
        <v>20</v>
      </c>
      <c r="C40" s="4" t="s">
        <v>23</v>
      </c>
      <c r="D40" s="4" t="s">
        <v>3377</v>
      </c>
      <c r="E40" s="4" t="s">
        <v>3849</v>
      </c>
      <c r="F40" s="4" t="s">
        <v>7427</v>
      </c>
      <c r="G40" s="4" t="s">
        <v>556</v>
      </c>
      <c r="H40" s="4" t="s">
        <v>2994</v>
      </c>
      <c r="I40" s="4" t="s">
        <v>3826</v>
      </c>
      <c r="J40" s="4" t="s">
        <v>3506</v>
      </c>
      <c r="K40" s="4" t="s">
        <v>3429</v>
      </c>
      <c r="L40" s="4" t="s">
        <v>3434</v>
      </c>
      <c r="M40" s="4"/>
      <c r="N40" s="4"/>
      <c r="O40" s="4" t="s">
        <v>3427</v>
      </c>
      <c r="P40" s="5">
        <v>148</v>
      </c>
      <c r="Q40" s="4">
        <v>239</v>
      </c>
      <c r="R40" s="4" t="s">
        <v>3464</v>
      </c>
      <c r="S40" s="4" t="s">
        <v>3854</v>
      </c>
      <c r="T40" s="4" t="s">
        <v>3436</v>
      </c>
      <c r="U40" s="4">
        <v>312</v>
      </c>
      <c r="V40" s="4">
        <v>315</v>
      </c>
      <c r="W40" s="14">
        <v>376</v>
      </c>
      <c r="X40" s="4">
        <v>376</v>
      </c>
      <c r="Y40" s="5">
        <f t="shared" si="0"/>
        <v>379</v>
      </c>
      <c r="Z40" s="5">
        <f t="shared" si="1"/>
        <v>0.20512820512820507</v>
      </c>
      <c r="AA40" s="4">
        <v>2400</v>
      </c>
      <c r="AB40" s="4"/>
      <c r="AC40" s="4">
        <v>95</v>
      </c>
      <c r="AD40" s="4">
        <v>120</v>
      </c>
      <c r="AE40" s="4"/>
      <c r="AF40" s="4" t="s">
        <v>4058</v>
      </c>
      <c r="AG40" s="7"/>
    </row>
    <row r="41" spans="1:33">
      <c r="A41" s="4">
        <f t="shared" si="2"/>
        <v>40</v>
      </c>
      <c r="B41" s="4" t="s">
        <v>20</v>
      </c>
      <c r="C41" s="4" t="s">
        <v>23</v>
      </c>
      <c r="D41" s="4" t="s">
        <v>3378</v>
      </c>
      <c r="E41" s="4" t="s">
        <v>3849</v>
      </c>
      <c r="F41" s="4" t="s">
        <v>7427</v>
      </c>
      <c r="G41" s="4" t="s">
        <v>556</v>
      </c>
      <c r="H41" s="4" t="s">
        <v>2994</v>
      </c>
      <c r="I41" s="4" t="s">
        <v>3826</v>
      </c>
      <c r="J41" s="4" t="s">
        <v>3506</v>
      </c>
      <c r="K41" s="4" t="s">
        <v>3429</v>
      </c>
      <c r="L41" s="4" t="s">
        <v>3434</v>
      </c>
      <c r="M41" s="4"/>
      <c r="N41" s="4"/>
      <c r="O41" s="4" t="s">
        <v>3427</v>
      </c>
      <c r="P41" s="5">
        <v>148</v>
      </c>
      <c r="Q41" s="4">
        <v>239</v>
      </c>
      <c r="R41" s="4" t="s">
        <v>3465</v>
      </c>
      <c r="S41" s="4" t="s">
        <v>3854</v>
      </c>
      <c r="T41" s="4" t="s">
        <v>3436</v>
      </c>
      <c r="U41" s="4">
        <v>312</v>
      </c>
      <c r="V41" s="4">
        <v>315</v>
      </c>
      <c r="W41" s="14">
        <v>376</v>
      </c>
      <c r="X41" s="4">
        <v>376</v>
      </c>
      <c r="Y41" s="5">
        <f t="shared" si="0"/>
        <v>379</v>
      </c>
      <c r="Z41" s="5">
        <f t="shared" si="1"/>
        <v>0.20512820512820507</v>
      </c>
      <c r="AA41" s="4">
        <v>2400</v>
      </c>
      <c r="AB41" s="4"/>
      <c r="AC41" s="4">
        <v>95</v>
      </c>
      <c r="AD41" s="4">
        <v>120</v>
      </c>
      <c r="AE41" s="4"/>
      <c r="AF41" s="4" t="s">
        <v>4058</v>
      </c>
      <c r="AG41" s="7"/>
    </row>
    <row r="42" spans="1:33">
      <c r="A42" s="4">
        <f t="shared" si="2"/>
        <v>41</v>
      </c>
      <c r="B42" s="4" t="s">
        <v>20</v>
      </c>
      <c r="C42" s="4" t="s">
        <v>23</v>
      </c>
      <c r="D42" s="4" t="s">
        <v>3379</v>
      </c>
      <c r="E42" s="4" t="s">
        <v>3849</v>
      </c>
      <c r="F42" s="4" t="s">
        <v>7427</v>
      </c>
      <c r="G42" s="4" t="s">
        <v>556</v>
      </c>
      <c r="H42" s="4" t="s">
        <v>2994</v>
      </c>
      <c r="I42" s="4" t="s">
        <v>3826</v>
      </c>
      <c r="J42" s="4" t="s">
        <v>3506</v>
      </c>
      <c r="K42" s="4" t="s">
        <v>3429</v>
      </c>
      <c r="L42" s="4" t="s">
        <v>3434</v>
      </c>
      <c r="M42" s="4"/>
      <c r="N42" s="4"/>
      <c r="O42" s="4" t="s">
        <v>3427</v>
      </c>
      <c r="P42" s="5">
        <v>148</v>
      </c>
      <c r="Q42" s="4">
        <v>239</v>
      </c>
      <c r="R42" s="4" t="s">
        <v>3466</v>
      </c>
      <c r="S42" s="4" t="s">
        <v>3854</v>
      </c>
      <c r="T42" s="4" t="s">
        <v>3436</v>
      </c>
      <c r="U42" s="4">
        <v>312</v>
      </c>
      <c r="V42" s="4">
        <v>315</v>
      </c>
      <c r="W42" s="14">
        <v>376</v>
      </c>
      <c r="X42" s="4">
        <v>376</v>
      </c>
      <c r="Y42" s="5">
        <f t="shared" si="0"/>
        <v>379</v>
      </c>
      <c r="Z42" s="5">
        <f t="shared" si="1"/>
        <v>0.20512820512820507</v>
      </c>
      <c r="AA42" s="4">
        <v>2400</v>
      </c>
      <c r="AB42" s="4"/>
      <c r="AC42" s="4">
        <v>95</v>
      </c>
      <c r="AD42" s="4">
        <v>120</v>
      </c>
      <c r="AE42" s="4"/>
      <c r="AF42" s="4" t="s">
        <v>4058</v>
      </c>
      <c r="AG42" s="7"/>
    </row>
    <row r="43" spans="1:33">
      <c r="A43" s="4">
        <f t="shared" si="2"/>
        <v>42</v>
      </c>
      <c r="B43" s="4" t="s">
        <v>20</v>
      </c>
      <c r="C43" s="4" t="s">
        <v>23</v>
      </c>
      <c r="D43" s="4" t="s">
        <v>3380</v>
      </c>
      <c r="E43" s="4" t="s">
        <v>3849</v>
      </c>
      <c r="F43" s="4" t="s">
        <v>7427</v>
      </c>
      <c r="G43" s="4" t="s">
        <v>556</v>
      </c>
      <c r="H43" s="4" t="s">
        <v>2994</v>
      </c>
      <c r="I43" s="4" t="s">
        <v>3826</v>
      </c>
      <c r="J43" s="4" t="s">
        <v>3506</v>
      </c>
      <c r="K43" s="4" t="s">
        <v>3429</v>
      </c>
      <c r="L43" s="4" t="s">
        <v>3434</v>
      </c>
      <c r="M43" s="4"/>
      <c r="N43" s="4"/>
      <c r="O43" s="4" t="s">
        <v>3427</v>
      </c>
      <c r="P43" s="5">
        <v>148</v>
      </c>
      <c r="Q43" s="4">
        <v>239</v>
      </c>
      <c r="R43" s="4" t="s">
        <v>3467</v>
      </c>
      <c r="S43" s="4" t="s">
        <v>3854</v>
      </c>
      <c r="T43" s="4" t="s">
        <v>3436</v>
      </c>
      <c r="U43" s="4">
        <v>312</v>
      </c>
      <c r="V43" s="4">
        <v>315</v>
      </c>
      <c r="W43" s="14">
        <v>376</v>
      </c>
      <c r="X43" s="4">
        <v>376</v>
      </c>
      <c r="Y43" s="5">
        <f t="shared" si="0"/>
        <v>379</v>
      </c>
      <c r="Z43" s="5">
        <f t="shared" si="1"/>
        <v>0.20512820512820507</v>
      </c>
      <c r="AA43" s="4">
        <v>2400</v>
      </c>
      <c r="AB43" s="4"/>
      <c r="AC43" s="4">
        <v>95</v>
      </c>
      <c r="AD43" s="4">
        <v>120</v>
      </c>
      <c r="AE43" s="4"/>
      <c r="AF43" s="4" t="s">
        <v>4058</v>
      </c>
      <c r="AG43" s="7"/>
    </row>
    <row r="44" spans="1:33">
      <c r="A44" s="4">
        <f t="shared" si="2"/>
        <v>43</v>
      </c>
      <c r="B44" s="4" t="s">
        <v>20</v>
      </c>
      <c r="C44" s="4" t="s">
        <v>23</v>
      </c>
      <c r="D44" s="4" t="s">
        <v>3381</v>
      </c>
      <c r="E44" s="4" t="s">
        <v>3850</v>
      </c>
      <c r="F44" s="4" t="s">
        <v>7427</v>
      </c>
      <c r="G44" s="4" t="s">
        <v>556</v>
      </c>
      <c r="H44" s="4" t="s">
        <v>2994</v>
      </c>
      <c r="I44" s="4" t="s">
        <v>3831</v>
      </c>
      <c r="J44" s="4" t="s">
        <v>3507</v>
      </c>
      <c r="K44" s="4" t="s">
        <v>3429</v>
      </c>
      <c r="L44" s="4" t="s">
        <v>3434</v>
      </c>
      <c r="M44" s="4"/>
      <c r="N44" s="4"/>
      <c r="O44" s="4" t="s">
        <v>3427</v>
      </c>
      <c r="P44" s="5">
        <v>148</v>
      </c>
      <c r="Q44" s="4">
        <v>238</v>
      </c>
      <c r="R44" s="4" t="s">
        <v>3468</v>
      </c>
      <c r="S44" s="4" t="s">
        <v>3854</v>
      </c>
      <c r="T44" s="4" t="s">
        <v>3436</v>
      </c>
      <c r="U44" s="4">
        <v>335</v>
      </c>
      <c r="V44" s="4">
        <v>338</v>
      </c>
      <c r="W44" s="14">
        <v>376</v>
      </c>
      <c r="X44" s="4">
        <v>376</v>
      </c>
      <c r="Y44" s="5">
        <f t="shared" si="0"/>
        <v>379</v>
      </c>
      <c r="Z44" s="5">
        <f t="shared" si="1"/>
        <v>0.12238805970149258</v>
      </c>
      <c r="AA44" s="4">
        <v>2400</v>
      </c>
      <c r="AB44" s="4"/>
      <c r="AC44" s="4">
        <v>95</v>
      </c>
      <c r="AD44" s="4">
        <v>120</v>
      </c>
      <c r="AE44" s="4"/>
      <c r="AF44" s="4" t="s">
        <v>4058</v>
      </c>
      <c r="AG44" s="7"/>
    </row>
    <row r="45" spans="1:33">
      <c r="A45" s="4">
        <f t="shared" si="2"/>
        <v>44</v>
      </c>
      <c r="B45" s="4" t="s">
        <v>20</v>
      </c>
      <c r="C45" s="4" t="s">
        <v>23</v>
      </c>
      <c r="D45" s="4" t="s">
        <v>3382</v>
      </c>
      <c r="E45" s="4" t="s">
        <v>3850</v>
      </c>
      <c r="F45" s="4" t="s">
        <v>7427</v>
      </c>
      <c r="G45" s="4" t="s">
        <v>556</v>
      </c>
      <c r="H45" s="4" t="s">
        <v>2994</v>
      </c>
      <c r="I45" s="4" t="s">
        <v>3831</v>
      </c>
      <c r="J45" s="4" t="s">
        <v>3507</v>
      </c>
      <c r="K45" s="4" t="s">
        <v>3429</v>
      </c>
      <c r="L45" s="4" t="s">
        <v>3434</v>
      </c>
      <c r="M45" s="4"/>
      <c r="N45" s="4"/>
      <c r="O45" s="4" t="s">
        <v>3427</v>
      </c>
      <c r="P45" s="5">
        <v>148</v>
      </c>
      <c r="Q45" s="4">
        <v>238</v>
      </c>
      <c r="R45" s="4" t="s">
        <v>3468</v>
      </c>
      <c r="S45" s="4" t="s">
        <v>3854</v>
      </c>
      <c r="T45" s="4" t="s">
        <v>3436</v>
      </c>
      <c r="U45" s="4">
        <v>335</v>
      </c>
      <c r="V45" s="4">
        <v>338</v>
      </c>
      <c r="W45" s="14">
        <v>376</v>
      </c>
      <c r="X45" s="4">
        <v>376</v>
      </c>
      <c r="Y45" s="5">
        <f t="shared" si="0"/>
        <v>379</v>
      </c>
      <c r="Z45" s="5">
        <f t="shared" si="1"/>
        <v>0.12238805970149258</v>
      </c>
      <c r="AA45" s="4">
        <v>2400</v>
      </c>
      <c r="AB45" s="4"/>
      <c r="AC45" s="4">
        <v>95</v>
      </c>
      <c r="AD45" s="4">
        <v>120</v>
      </c>
      <c r="AE45" s="4"/>
      <c r="AF45" s="4" t="s">
        <v>4058</v>
      </c>
      <c r="AG45" s="7"/>
    </row>
    <row r="46" spans="1:33">
      <c r="A46" s="4">
        <f t="shared" si="2"/>
        <v>45</v>
      </c>
      <c r="B46" s="4" t="s">
        <v>20</v>
      </c>
      <c r="C46" s="4" t="s">
        <v>23</v>
      </c>
      <c r="D46" s="4" t="s">
        <v>3383</v>
      </c>
      <c r="E46" s="4" t="s">
        <v>3850</v>
      </c>
      <c r="F46" s="4" t="s">
        <v>7427</v>
      </c>
      <c r="G46" s="4" t="s">
        <v>556</v>
      </c>
      <c r="H46" s="4" t="s">
        <v>2994</v>
      </c>
      <c r="I46" s="4" t="s">
        <v>3826</v>
      </c>
      <c r="J46" s="4" t="s">
        <v>3508</v>
      </c>
      <c r="K46" s="4" t="s">
        <v>3428</v>
      </c>
      <c r="L46" s="4" t="s">
        <v>3434</v>
      </c>
      <c r="M46" s="4"/>
      <c r="N46" s="4"/>
      <c r="O46" s="4" t="s">
        <v>3427</v>
      </c>
      <c r="P46" s="5">
        <v>148</v>
      </c>
      <c r="Q46" s="4">
        <v>247</v>
      </c>
      <c r="R46" s="4" t="s">
        <v>3469</v>
      </c>
      <c r="S46" s="4" t="s">
        <v>3854</v>
      </c>
      <c r="T46" s="4" t="s">
        <v>3436</v>
      </c>
      <c r="U46" s="4">
        <v>312</v>
      </c>
      <c r="V46" s="4">
        <v>315</v>
      </c>
      <c r="W46" s="14">
        <v>376</v>
      </c>
      <c r="X46" s="4">
        <v>376</v>
      </c>
      <c r="Y46" s="5">
        <f t="shared" si="0"/>
        <v>379</v>
      </c>
      <c r="Z46" s="5">
        <f t="shared" si="1"/>
        <v>0.20512820512820507</v>
      </c>
      <c r="AA46" s="4">
        <v>2400</v>
      </c>
      <c r="AB46" s="4"/>
      <c r="AC46" s="4">
        <v>95</v>
      </c>
      <c r="AD46" s="4">
        <v>120</v>
      </c>
      <c r="AE46" s="4"/>
      <c r="AF46" s="4" t="s">
        <v>4058</v>
      </c>
      <c r="AG46" s="7"/>
    </row>
    <row r="47" spans="1:33">
      <c r="A47" s="4">
        <f t="shared" si="2"/>
        <v>46</v>
      </c>
      <c r="B47" s="4" t="s">
        <v>20</v>
      </c>
      <c r="C47" s="4" t="s">
        <v>23</v>
      </c>
      <c r="D47" s="4" t="s">
        <v>3384</v>
      </c>
      <c r="E47" s="4" t="s">
        <v>3850</v>
      </c>
      <c r="F47" s="4" t="s">
        <v>7427</v>
      </c>
      <c r="G47" s="4" t="s">
        <v>556</v>
      </c>
      <c r="H47" s="4" t="s">
        <v>2994</v>
      </c>
      <c r="I47" s="4" t="s">
        <v>3826</v>
      </c>
      <c r="J47" s="4" t="s">
        <v>3508</v>
      </c>
      <c r="K47" s="4" t="s">
        <v>3428</v>
      </c>
      <c r="L47" s="4" t="s">
        <v>3434</v>
      </c>
      <c r="M47" s="4"/>
      <c r="N47" s="4"/>
      <c r="O47" s="4" t="s">
        <v>3427</v>
      </c>
      <c r="P47" s="5">
        <v>148</v>
      </c>
      <c r="Q47" s="4">
        <v>247</v>
      </c>
      <c r="R47" s="4" t="s">
        <v>3469</v>
      </c>
      <c r="S47" s="4" t="s">
        <v>3854</v>
      </c>
      <c r="T47" s="4" t="s">
        <v>3436</v>
      </c>
      <c r="U47" s="4">
        <v>312</v>
      </c>
      <c r="V47" s="4">
        <v>315</v>
      </c>
      <c r="W47" s="14">
        <v>376</v>
      </c>
      <c r="X47" s="4">
        <v>376</v>
      </c>
      <c r="Y47" s="5">
        <f t="shared" si="0"/>
        <v>379</v>
      </c>
      <c r="Z47" s="5">
        <f t="shared" si="1"/>
        <v>0.20512820512820507</v>
      </c>
      <c r="AA47" s="4">
        <v>2400</v>
      </c>
      <c r="AB47" s="4"/>
      <c r="AC47" s="4">
        <v>95</v>
      </c>
      <c r="AD47" s="4">
        <v>120</v>
      </c>
      <c r="AE47" s="4"/>
      <c r="AF47" s="4" t="s">
        <v>4058</v>
      </c>
      <c r="AG47" s="7"/>
    </row>
    <row r="48" spans="1:33">
      <c r="A48" s="4">
        <f t="shared" si="2"/>
        <v>47</v>
      </c>
      <c r="B48" s="4" t="s">
        <v>20</v>
      </c>
      <c r="C48" s="4" t="s">
        <v>23</v>
      </c>
      <c r="D48" s="4" t="s">
        <v>3385</v>
      </c>
      <c r="E48" s="4" t="s">
        <v>3850</v>
      </c>
      <c r="F48" s="4" t="s">
        <v>7427</v>
      </c>
      <c r="G48" s="4" t="s">
        <v>556</v>
      </c>
      <c r="H48" s="4" t="s">
        <v>2994</v>
      </c>
      <c r="I48" s="4" t="s">
        <v>3826</v>
      </c>
      <c r="J48" s="4" t="s">
        <v>3508</v>
      </c>
      <c r="K48" s="4" t="s">
        <v>3428</v>
      </c>
      <c r="L48" s="4" t="s">
        <v>3434</v>
      </c>
      <c r="M48" s="4"/>
      <c r="N48" s="4"/>
      <c r="O48" s="4" t="s">
        <v>3427</v>
      </c>
      <c r="P48" s="5">
        <v>148</v>
      </c>
      <c r="Q48" s="4">
        <v>247</v>
      </c>
      <c r="R48" s="4" t="s">
        <v>3469</v>
      </c>
      <c r="S48" s="4" t="s">
        <v>3854</v>
      </c>
      <c r="T48" s="4" t="s">
        <v>3436</v>
      </c>
      <c r="U48" s="4">
        <v>312</v>
      </c>
      <c r="V48" s="4">
        <v>315</v>
      </c>
      <c r="W48" s="14">
        <v>376</v>
      </c>
      <c r="X48" s="4">
        <v>376</v>
      </c>
      <c r="Y48" s="5">
        <f t="shared" si="0"/>
        <v>379</v>
      </c>
      <c r="Z48" s="5">
        <f t="shared" si="1"/>
        <v>0.20512820512820507</v>
      </c>
      <c r="AA48" s="4">
        <v>2400</v>
      </c>
      <c r="AB48" s="4"/>
      <c r="AC48" s="4">
        <v>95</v>
      </c>
      <c r="AD48" s="4">
        <v>120</v>
      </c>
      <c r="AE48" s="4"/>
      <c r="AF48" s="4" t="s">
        <v>4058</v>
      </c>
      <c r="AG48" s="7"/>
    </row>
    <row r="49" spans="1:33">
      <c r="A49" s="4">
        <f t="shared" si="2"/>
        <v>48</v>
      </c>
      <c r="B49" s="4" t="s">
        <v>20</v>
      </c>
      <c r="C49" s="4" t="s">
        <v>23</v>
      </c>
      <c r="D49" s="4" t="s">
        <v>3386</v>
      </c>
      <c r="E49" s="4" t="s">
        <v>3850</v>
      </c>
      <c r="F49" s="4" t="s">
        <v>7427</v>
      </c>
      <c r="G49" s="4" t="s">
        <v>556</v>
      </c>
      <c r="H49" s="4" t="s">
        <v>2994</v>
      </c>
      <c r="I49" s="4" t="s">
        <v>3831</v>
      </c>
      <c r="J49" s="4" t="s">
        <v>3507</v>
      </c>
      <c r="K49" s="4" t="s">
        <v>3429</v>
      </c>
      <c r="L49" s="4" t="s">
        <v>3434</v>
      </c>
      <c r="M49" s="4"/>
      <c r="N49" s="4"/>
      <c r="O49" s="4" t="s">
        <v>3427</v>
      </c>
      <c r="P49" s="5">
        <v>148</v>
      </c>
      <c r="Q49" s="4">
        <v>238</v>
      </c>
      <c r="R49" s="4" t="s">
        <v>3468</v>
      </c>
      <c r="S49" s="4" t="s">
        <v>3854</v>
      </c>
      <c r="T49" s="4" t="s">
        <v>3436</v>
      </c>
      <c r="U49" s="4">
        <v>335</v>
      </c>
      <c r="V49" s="4">
        <v>338</v>
      </c>
      <c r="W49" s="14">
        <v>376</v>
      </c>
      <c r="X49" s="4">
        <v>376</v>
      </c>
      <c r="Y49" s="5">
        <f t="shared" si="0"/>
        <v>379</v>
      </c>
      <c r="Z49" s="5">
        <f t="shared" si="1"/>
        <v>0.12238805970149258</v>
      </c>
      <c r="AA49" s="4">
        <v>2400</v>
      </c>
      <c r="AB49" s="4"/>
      <c r="AC49" s="4">
        <v>95</v>
      </c>
      <c r="AD49" s="4">
        <v>120</v>
      </c>
      <c r="AE49" s="4"/>
      <c r="AF49" s="4" t="s">
        <v>4058</v>
      </c>
      <c r="AG49" s="7"/>
    </row>
    <row r="50" spans="1:33">
      <c r="A50" s="4">
        <f t="shared" si="2"/>
        <v>49</v>
      </c>
      <c r="B50" s="4" t="s">
        <v>20</v>
      </c>
      <c r="C50" s="4" t="s">
        <v>23</v>
      </c>
      <c r="D50" s="4" t="s">
        <v>3387</v>
      </c>
      <c r="E50" s="4" t="s">
        <v>3850</v>
      </c>
      <c r="F50" s="4" t="s">
        <v>7427</v>
      </c>
      <c r="G50" s="4" t="s">
        <v>556</v>
      </c>
      <c r="H50" s="4" t="s">
        <v>2994</v>
      </c>
      <c r="I50" s="4" t="s">
        <v>3831</v>
      </c>
      <c r="J50" s="4" t="s">
        <v>3507</v>
      </c>
      <c r="K50" s="4" t="s">
        <v>3429</v>
      </c>
      <c r="L50" s="4" t="s">
        <v>3434</v>
      </c>
      <c r="M50" s="4"/>
      <c r="N50" s="4"/>
      <c r="O50" s="4" t="s">
        <v>3427</v>
      </c>
      <c r="P50" s="5">
        <v>148</v>
      </c>
      <c r="Q50" s="4">
        <v>238</v>
      </c>
      <c r="R50" s="4" t="s">
        <v>3468</v>
      </c>
      <c r="S50" s="4" t="s">
        <v>3854</v>
      </c>
      <c r="T50" s="4" t="s">
        <v>3436</v>
      </c>
      <c r="U50" s="4">
        <v>335</v>
      </c>
      <c r="V50" s="4">
        <v>338</v>
      </c>
      <c r="W50" s="14">
        <v>376</v>
      </c>
      <c r="X50" s="4">
        <v>376</v>
      </c>
      <c r="Y50" s="5">
        <f t="shared" si="0"/>
        <v>379</v>
      </c>
      <c r="Z50" s="5">
        <f t="shared" si="1"/>
        <v>0.12238805970149258</v>
      </c>
      <c r="AA50" s="4">
        <v>2400</v>
      </c>
      <c r="AB50" s="4"/>
      <c r="AC50" s="4">
        <v>95</v>
      </c>
      <c r="AD50" s="4">
        <v>120</v>
      </c>
      <c r="AE50" s="4"/>
      <c r="AF50" s="4" t="s">
        <v>4058</v>
      </c>
      <c r="AG50" s="7"/>
    </row>
    <row r="51" spans="1:33">
      <c r="A51" s="4">
        <f t="shared" si="2"/>
        <v>50</v>
      </c>
      <c r="B51" s="4" t="s">
        <v>20</v>
      </c>
      <c r="C51" s="4" t="s">
        <v>23</v>
      </c>
      <c r="D51" s="4" t="s">
        <v>3388</v>
      </c>
      <c r="E51" s="4" t="s">
        <v>3850</v>
      </c>
      <c r="F51" s="4" t="s">
        <v>7427</v>
      </c>
      <c r="G51" s="4" t="s">
        <v>556</v>
      </c>
      <c r="H51" s="4" t="s">
        <v>2994</v>
      </c>
      <c r="I51" s="4" t="s">
        <v>3831</v>
      </c>
      <c r="J51" s="4" t="s">
        <v>3507</v>
      </c>
      <c r="K51" s="4" t="s">
        <v>3429</v>
      </c>
      <c r="L51" s="4" t="s">
        <v>3434</v>
      </c>
      <c r="M51" s="4"/>
      <c r="N51" s="4"/>
      <c r="O51" s="4" t="s">
        <v>3427</v>
      </c>
      <c r="P51" s="5">
        <v>148</v>
      </c>
      <c r="Q51" s="4">
        <v>238</v>
      </c>
      <c r="R51" s="4" t="s">
        <v>3468</v>
      </c>
      <c r="S51" s="4" t="s">
        <v>3854</v>
      </c>
      <c r="T51" s="4" t="s">
        <v>3436</v>
      </c>
      <c r="U51" s="4">
        <v>335</v>
      </c>
      <c r="V51" s="4">
        <v>338</v>
      </c>
      <c r="W51" s="14">
        <v>376</v>
      </c>
      <c r="X51" s="4">
        <v>376</v>
      </c>
      <c r="Y51" s="5">
        <f t="shared" si="0"/>
        <v>379</v>
      </c>
      <c r="Z51" s="5">
        <f t="shared" si="1"/>
        <v>0.12238805970149258</v>
      </c>
      <c r="AA51" s="4">
        <v>2400</v>
      </c>
      <c r="AB51" s="4"/>
      <c r="AC51" s="4">
        <v>95</v>
      </c>
      <c r="AD51" s="4">
        <v>120</v>
      </c>
      <c r="AE51" s="4"/>
      <c r="AF51" s="4" t="s">
        <v>4058</v>
      </c>
      <c r="AG51" s="7"/>
    </row>
    <row r="52" spans="1:33">
      <c r="A52" s="4">
        <f t="shared" si="2"/>
        <v>51</v>
      </c>
      <c r="B52" s="4" t="s">
        <v>20</v>
      </c>
      <c r="C52" s="4" t="s">
        <v>23</v>
      </c>
      <c r="D52" s="4" t="s">
        <v>3389</v>
      </c>
      <c r="E52" s="4" t="s">
        <v>3850</v>
      </c>
      <c r="F52" s="4" t="s">
        <v>7427</v>
      </c>
      <c r="G52" s="4" t="s">
        <v>556</v>
      </c>
      <c r="H52" s="4" t="s">
        <v>2994</v>
      </c>
      <c r="I52" s="4" t="s">
        <v>3826</v>
      </c>
      <c r="J52" s="4" t="s">
        <v>3508</v>
      </c>
      <c r="K52" s="4" t="s">
        <v>3428</v>
      </c>
      <c r="L52" s="4" t="s">
        <v>3434</v>
      </c>
      <c r="M52" s="4"/>
      <c r="N52" s="4"/>
      <c r="O52" s="4" t="s">
        <v>3427</v>
      </c>
      <c r="P52" s="5">
        <v>148</v>
      </c>
      <c r="Q52" s="4">
        <v>247</v>
      </c>
      <c r="R52" s="4" t="s">
        <v>3469</v>
      </c>
      <c r="S52" s="4" t="s">
        <v>3854</v>
      </c>
      <c r="T52" s="4" t="s">
        <v>3436</v>
      </c>
      <c r="U52" s="4">
        <v>312</v>
      </c>
      <c r="V52" s="4">
        <v>315</v>
      </c>
      <c r="W52" s="14">
        <v>376</v>
      </c>
      <c r="X52" s="4">
        <v>376</v>
      </c>
      <c r="Y52" s="5">
        <f t="shared" si="0"/>
        <v>379</v>
      </c>
      <c r="Z52" s="5">
        <f t="shared" si="1"/>
        <v>0.20512820512820507</v>
      </c>
      <c r="AA52" s="4">
        <v>2400</v>
      </c>
      <c r="AB52" s="4"/>
      <c r="AC52" s="4">
        <v>95</v>
      </c>
      <c r="AD52" s="4">
        <v>120</v>
      </c>
      <c r="AE52" s="4"/>
      <c r="AF52" s="4" t="s">
        <v>4058</v>
      </c>
      <c r="AG52" s="7"/>
    </row>
    <row r="53" spans="1:33">
      <c r="A53" s="4">
        <f t="shared" si="2"/>
        <v>52</v>
      </c>
      <c r="B53" s="4" t="s">
        <v>20</v>
      </c>
      <c r="C53" s="4" t="s">
        <v>23</v>
      </c>
      <c r="D53" s="4" t="s">
        <v>3390</v>
      </c>
      <c r="E53" s="4" t="s">
        <v>3850</v>
      </c>
      <c r="F53" s="4" t="s">
        <v>7427</v>
      </c>
      <c r="G53" s="4" t="s">
        <v>556</v>
      </c>
      <c r="H53" s="4" t="s">
        <v>2994</v>
      </c>
      <c r="I53" s="4" t="s">
        <v>3826</v>
      </c>
      <c r="J53" s="4" t="s">
        <v>3508</v>
      </c>
      <c r="K53" s="4" t="s">
        <v>3428</v>
      </c>
      <c r="L53" s="4" t="s">
        <v>3434</v>
      </c>
      <c r="M53" s="4"/>
      <c r="N53" s="4"/>
      <c r="O53" s="4" t="s">
        <v>3427</v>
      </c>
      <c r="P53" s="5">
        <v>148</v>
      </c>
      <c r="Q53" s="4">
        <v>247</v>
      </c>
      <c r="R53" s="4" t="s">
        <v>3469</v>
      </c>
      <c r="S53" s="4" t="s">
        <v>3854</v>
      </c>
      <c r="T53" s="4" t="s">
        <v>3436</v>
      </c>
      <c r="U53" s="4">
        <v>312</v>
      </c>
      <c r="V53" s="4">
        <v>315</v>
      </c>
      <c r="W53" s="14">
        <v>376</v>
      </c>
      <c r="X53" s="4">
        <v>376</v>
      </c>
      <c r="Y53" s="5">
        <f t="shared" si="0"/>
        <v>379</v>
      </c>
      <c r="Z53" s="5">
        <f t="shared" si="1"/>
        <v>0.20512820512820507</v>
      </c>
      <c r="AA53" s="4">
        <v>2400</v>
      </c>
      <c r="AB53" s="4"/>
      <c r="AC53" s="4">
        <v>95</v>
      </c>
      <c r="AD53" s="4">
        <v>120</v>
      </c>
      <c r="AE53" s="4"/>
      <c r="AF53" s="4" t="s">
        <v>4058</v>
      </c>
      <c r="AG53" s="7"/>
    </row>
    <row r="54" spans="1:33">
      <c r="A54" s="4">
        <f t="shared" si="2"/>
        <v>53</v>
      </c>
      <c r="B54" s="4" t="s">
        <v>20</v>
      </c>
      <c r="C54" s="4" t="s">
        <v>23</v>
      </c>
      <c r="D54" s="4" t="s">
        <v>3391</v>
      </c>
      <c r="E54" s="4" t="s">
        <v>3850</v>
      </c>
      <c r="F54" s="4" t="s">
        <v>7427</v>
      </c>
      <c r="G54" s="4" t="s">
        <v>556</v>
      </c>
      <c r="H54" s="4" t="s">
        <v>2994</v>
      </c>
      <c r="I54" s="4" t="s">
        <v>3826</v>
      </c>
      <c r="J54" s="4" t="s">
        <v>3508</v>
      </c>
      <c r="K54" s="4" t="s">
        <v>3428</v>
      </c>
      <c r="L54" s="4" t="s">
        <v>3434</v>
      </c>
      <c r="M54" s="4"/>
      <c r="N54" s="4"/>
      <c r="O54" s="4" t="s">
        <v>3427</v>
      </c>
      <c r="P54" s="5">
        <v>148</v>
      </c>
      <c r="Q54" s="4">
        <v>247</v>
      </c>
      <c r="R54" s="4" t="s">
        <v>3469</v>
      </c>
      <c r="S54" s="4" t="s">
        <v>3854</v>
      </c>
      <c r="T54" s="4" t="s">
        <v>3436</v>
      </c>
      <c r="U54" s="4">
        <v>312</v>
      </c>
      <c r="V54" s="4">
        <v>315</v>
      </c>
      <c r="W54" s="14">
        <v>376</v>
      </c>
      <c r="X54" s="4">
        <v>376</v>
      </c>
      <c r="Y54" s="5">
        <f t="shared" si="0"/>
        <v>379</v>
      </c>
      <c r="Z54" s="5">
        <f t="shared" si="1"/>
        <v>0.20512820512820507</v>
      </c>
      <c r="AA54" s="4">
        <v>2400</v>
      </c>
      <c r="AB54" s="4"/>
      <c r="AC54" s="4">
        <v>95</v>
      </c>
      <c r="AD54" s="4">
        <v>120</v>
      </c>
      <c r="AE54" s="4"/>
      <c r="AF54" s="4" t="s">
        <v>4058</v>
      </c>
      <c r="AG54" s="7"/>
    </row>
    <row r="55" spans="1:33">
      <c r="A55" s="4">
        <f t="shared" si="2"/>
        <v>54</v>
      </c>
      <c r="B55" s="4" t="s">
        <v>20</v>
      </c>
      <c r="C55" s="4" t="s">
        <v>23</v>
      </c>
      <c r="D55" s="4" t="s">
        <v>3392</v>
      </c>
      <c r="E55" s="4" t="s">
        <v>3850</v>
      </c>
      <c r="F55" s="4" t="s">
        <v>7427</v>
      </c>
      <c r="G55" s="4" t="s">
        <v>556</v>
      </c>
      <c r="H55" s="4" t="s">
        <v>2994</v>
      </c>
      <c r="I55" s="4" t="s">
        <v>3826</v>
      </c>
      <c r="J55" s="4" t="s">
        <v>3508</v>
      </c>
      <c r="K55" s="4" t="s">
        <v>3428</v>
      </c>
      <c r="L55" s="4" t="s">
        <v>3434</v>
      </c>
      <c r="M55" s="4"/>
      <c r="N55" s="4"/>
      <c r="O55" s="4" t="s">
        <v>3427</v>
      </c>
      <c r="P55" s="5">
        <v>148</v>
      </c>
      <c r="Q55" s="4">
        <v>247</v>
      </c>
      <c r="R55" s="4" t="s">
        <v>3469</v>
      </c>
      <c r="S55" s="4" t="s">
        <v>3854</v>
      </c>
      <c r="T55" s="4" t="s">
        <v>3436</v>
      </c>
      <c r="U55" s="4">
        <v>312</v>
      </c>
      <c r="V55" s="4">
        <v>315</v>
      </c>
      <c r="W55" s="14">
        <v>376</v>
      </c>
      <c r="X55" s="4">
        <v>376</v>
      </c>
      <c r="Y55" s="5">
        <f t="shared" si="0"/>
        <v>379</v>
      </c>
      <c r="Z55" s="5">
        <f t="shared" si="1"/>
        <v>0.20512820512820507</v>
      </c>
      <c r="AA55" s="4">
        <v>2400</v>
      </c>
      <c r="AB55" s="4"/>
      <c r="AC55" s="4">
        <v>95</v>
      </c>
      <c r="AD55" s="4">
        <v>120</v>
      </c>
      <c r="AE55" s="4"/>
      <c r="AF55" s="4" t="s">
        <v>4058</v>
      </c>
      <c r="AG55" s="7"/>
    </row>
    <row r="56" spans="1:33">
      <c r="A56" s="4">
        <f t="shared" si="2"/>
        <v>55</v>
      </c>
      <c r="B56" s="4" t="s">
        <v>20</v>
      </c>
      <c r="C56" s="4" t="s">
        <v>23</v>
      </c>
      <c r="D56" s="4" t="s">
        <v>3393</v>
      </c>
      <c r="E56" s="4" t="s">
        <v>3850</v>
      </c>
      <c r="F56" s="4" t="s">
        <v>7427</v>
      </c>
      <c r="G56" s="4" t="s">
        <v>556</v>
      </c>
      <c r="H56" s="4" t="s">
        <v>2994</v>
      </c>
      <c r="I56" s="4" t="s">
        <v>3826</v>
      </c>
      <c r="J56" s="4" t="s">
        <v>3508</v>
      </c>
      <c r="K56" s="4" t="s">
        <v>3428</v>
      </c>
      <c r="L56" s="4" t="s">
        <v>3434</v>
      </c>
      <c r="M56" s="4"/>
      <c r="N56" s="4"/>
      <c r="O56" s="4" t="s">
        <v>3427</v>
      </c>
      <c r="P56" s="5">
        <v>148</v>
      </c>
      <c r="Q56" s="4">
        <v>247</v>
      </c>
      <c r="R56" s="4" t="s">
        <v>3470</v>
      </c>
      <c r="S56" s="4" t="s">
        <v>3854</v>
      </c>
      <c r="T56" s="4" t="s">
        <v>3436</v>
      </c>
      <c r="U56" s="4">
        <v>312</v>
      </c>
      <c r="V56" s="4">
        <v>315</v>
      </c>
      <c r="W56" s="14">
        <v>376</v>
      </c>
      <c r="X56" s="4">
        <v>376</v>
      </c>
      <c r="Y56" s="5">
        <f t="shared" si="0"/>
        <v>379</v>
      </c>
      <c r="Z56" s="5">
        <f t="shared" si="1"/>
        <v>0.20512820512820507</v>
      </c>
      <c r="AA56" s="4">
        <v>2400</v>
      </c>
      <c r="AB56" s="4"/>
      <c r="AC56" s="4">
        <v>95</v>
      </c>
      <c r="AD56" s="4">
        <v>120</v>
      </c>
      <c r="AE56" s="4"/>
      <c r="AF56" s="4" t="s">
        <v>4058</v>
      </c>
      <c r="AG56" s="7"/>
    </row>
    <row r="57" spans="1:33">
      <c r="A57" s="4">
        <f t="shared" si="2"/>
        <v>56</v>
      </c>
      <c r="B57" s="4" t="s">
        <v>20</v>
      </c>
      <c r="C57" s="4" t="s">
        <v>23</v>
      </c>
      <c r="D57" s="4" t="s">
        <v>3394</v>
      </c>
      <c r="E57" s="4" t="s">
        <v>3850</v>
      </c>
      <c r="F57" s="4" t="s">
        <v>7427</v>
      </c>
      <c r="G57" s="4" t="s">
        <v>556</v>
      </c>
      <c r="H57" s="4" t="s">
        <v>2994</v>
      </c>
      <c r="I57" s="4" t="s">
        <v>3826</v>
      </c>
      <c r="J57" s="4" t="s">
        <v>3508</v>
      </c>
      <c r="K57" s="4" t="s">
        <v>3428</v>
      </c>
      <c r="L57" s="4" t="s">
        <v>3434</v>
      </c>
      <c r="M57" s="4"/>
      <c r="N57" s="4"/>
      <c r="O57" s="4" t="s">
        <v>3427</v>
      </c>
      <c r="P57" s="5">
        <v>148</v>
      </c>
      <c r="Q57" s="4">
        <v>247</v>
      </c>
      <c r="R57" s="4" t="s">
        <v>3470</v>
      </c>
      <c r="S57" s="4" t="s">
        <v>3854</v>
      </c>
      <c r="T57" s="4" t="s">
        <v>3436</v>
      </c>
      <c r="U57" s="4">
        <v>312</v>
      </c>
      <c r="V57" s="4">
        <v>315</v>
      </c>
      <c r="W57" s="14">
        <v>376</v>
      </c>
      <c r="X57" s="4">
        <v>376</v>
      </c>
      <c r="Y57" s="5">
        <f t="shared" si="0"/>
        <v>379</v>
      </c>
      <c r="Z57" s="5">
        <f t="shared" si="1"/>
        <v>0.20512820512820507</v>
      </c>
      <c r="AA57" s="4">
        <v>2400</v>
      </c>
      <c r="AB57" s="4"/>
      <c r="AC57" s="4">
        <v>95</v>
      </c>
      <c r="AD57" s="4">
        <v>120</v>
      </c>
      <c r="AE57" s="4"/>
      <c r="AF57" s="4" t="s">
        <v>4058</v>
      </c>
      <c r="AG57" s="7"/>
    </row>
    <row r="58" spans="1:33">
      <c r="A58" s="4">
        <f t="shared" si="2"/>
        <v>57</v>
      </c>
      <c r="B58" s="4" t="s">
        <v>20</v>
      </c>
      <c r="C58" s="4" t="s">
        <v>23</v>
      </c>
      <c r="D58" s="4" t="s">
        <v>3395</v>
      </c>
      <c r="E58" s="4" t="s">
        <v>3850</v>
      </c>
      <c r="F58" s="4" t="s">
        <v>7427</v>
      </c>
      <c r="G58" s="4" t="s">
        <v>556</v>
      </c>
      <c r="H58" s="4" t="s">
        <v>2994</v>
      </c>
      <c r="I58" s="4" t="s">
        <v>3826</v>
      </c>
      <c r="J58" s="4" t="s">
        <v>3508</v>
      </c>
      <c r="K58" s="4" t="s">
        <v>3428</v>
      </c>
      <c r="L58" s="4" t="s">
        <v>3434</v>
      </c>
      <c r="M58" s="4"/>
      <c r="N58" s="4"/>
      <c r="O58" s="4" t="s">
        <v>3427</v>
      </c>
      <c r="P58" s="5">
        <v>148</v>
      </c>
      <c r="Q58" s="4">
        <v>247</v>
      </c>
      <c r="R58" s="4" t="s">
        <v>3470</v>
      </c>
      <c r="S58" s="4" t="s">
        <v>3854</v>
      </c>
      <c r="T58" s="4" t="s">
        <v>3436</v>
      </c>
      <c r="U58" s="4">
        <v>312</v>
      </c>
      <c r="V58" s="4">
        <v>315</v>
      </c>
      <c r="W58" s="14">
        <v>376</v>
      </c>
      <c r="X58" s="4">
        <v>396</v>
      </c>
      <c r="Y58" s="5">
        <f t="shared" si="0"/>
        <v>379</v>
      </c>
      <c r="Z58" s="5">
        <f t="shared" si="1"/>
        <v>0.26923076923076916</v>
      </c>
      <c r="AA58" s="4">
        <v>2400</v>
      </c>
      <c r="AB58" s="4"/>
      <c r="AC58" s="4">
        <v>95</v>
      </c>
      <c r="AD58" s="4">
        <v>120</v>
      </c>
      <c r="AE58" s="4"/>
      <c r="AF58" s="4" t="s">
        <v>4058</v>
      </c>
      <c r="AG58" s="7"/>
    </row>
    <row r="59" spans="1:33">
      <c r="A59" s="4">
        <f t="shared" si="2"/>
        <v>58</v>
      </c>
      <c r="B59" s="4" t="s">
        <v>20</v>
      </c>
      <c r="C59" s="4" t="s">
        <v>23</v>
      </c>
      <c r="D59" s="4" t="s">
        <v>3396</v>
      </c>
      <c r="E59" s="4" t="s">
        <v>3850</v>
      </c>
      <c r="F59" s="4" t="s">
        <v>7427</v>
      </c>
      <c r="G59" s="4" t="s">
        <v>556</v>
      </c>
      <c r="H59" s="4" t="s">
        <v>2994</v>
      </c>
      <c r="I59" s="4" t="s">
        <v>3826</v>
      </c>
      <c r="J59" s="4" t="s">
        <v>3508</v>
      </c>
      <c r="K59" s="4" t="s">
        <v>3428</v>
      </c>
      <c r="L59" s="4" t="s">
        <v>3434</v>
      </c>
      <c r="M59" s="4"/>
      <c r="N59" s="4"/>
      <c r="O59" s="4" t="s">
        <v>3427</v>
      </c>
      <c r="P59" s="5">
        <v>148</v>
      </c>
      <c r="Q59" s="4">
        <v>247</v>
      </c>
      <c r="R59" s="4" t="s">
        <v>3470</v>
      </c>
      <c r="S59" s="4" t="s">
        <v>3854</v>
      </c>
      <c r="T59" s="4" t="s">
        <v>3436</v>
      </c>
      <c r="U59" s="4">
        <v>312</v>
      </c>
      <c r="V59" s="4">
        <v>315</v>
      </c>
      <c r="W59" s="14">
        <v>376</v>
      </c>
      <c r="X59" s="4">
        <v>376</v>
      </c>
      <c r="Y59" s="5">
        <f t="shared" si="0"/>
        <v>379</v>
      </c>
      <c r="Z59" s="5">
        <f t="shared" si="1"/>
        <v>0.20512820512820507</v>
      </c>
      <c r="AA59" s="4">
        <v>2400</v>
      </c>
      <c r="AB59" s="4"/>
      <c r="AC59" s="4">
        <v>95</v>
      </c>
      <c r="AD59" s="4">
        <v>120</v>
      </c>
      <c r="AE59" s="4"/>
      <c r="AF59" s="4" t="s">
        <v>4058</v>
      </c>
      <c r="AG59" s="7"/>
    </row>
    <row r="60" spans="1:33">
      <c r="A60" s="4">
        <f t="shared" si="2"/>
        <v>59</v>
      </c>
      <c r="B60" s="4" t="s">
        <v>20</v>
      </c>
      <c r="C60" s="4" t="s">
        <v>23</v>
      </c>
      <c r="D60" s="4" t="s">
        <v>3397</v>
      </c>
      <c r="E60" s="4" t="s">
        <v>3850</v>
      </c>
      <c r="F60" s="4" t="s">
        <v>7427</v>
      </c>
      <c r="G60" s="4" t="s">
        <v>556</v>
      </c>
      <c r="H60" s="4" t="s">
        <v>2994</v>
      </c>
      <c r="I60" s="4" t="s">
        <v>3826</v>
      </c>
      <c r="J60" s="4" t="s">
        <v>3508</v>
      </c>
      <c r="K60" s="4" t="s">
        <v>3428</v>
      </c>
      <c r="L60" s="4" t="s">
        <v>3434</v>
      </c>
      <c r="M60" s="4"/>
      <c r="N60" s="4"/>
      <c r="O60" s="4" t="s">
        <v>3427</v>
      </c>
      <c r="P60" s="5">
        <v>148</v>
      </c>
      <c r="Q60" s="4">
        <v>247</v>
      </c>
      <c r="R60" s="4" t="s">
        <v>3471</v>
      </c>
      <c r="S60" s="4" t="s">
        <v>3854</v>
      </c>
      <c r="T60" s="4" t="s">
        <v>3436</v>
      </c>
      <c r="U60" s="4">
        <v>312</v>
      </c>
      <c r="V60" s="4">
        <v>315</v>
      </c>
      <c r="W60" s="14">
        <v>376</v>
      </c>
      <c r="X60" s="4">
        <v>376</v>
      </c>
      <c r="Y60" s="5">
        <f t="shared" si="0"/>
        <v>379</v>
      </c>
      <c r="Z60" s="5">
        <f t="shared" si="1"/>
        <v>0.20512820512820507</v>
      </c>
      <c r="AA60" s="4">
        <v>2400</v>
      </c>
      <c r="AB60" s="4"/>
      <c r="AC60" s="4">
        <v>95</v>
      </c>
      <c r="AD60" s="4">
        <v>120</v>
      </c>
      <c r="AE60" s="4"/>
      <c r="AF60" s="4" t="s">
        <v>4058</v>
      </c>
      <c r="AG60" s="7"/>
    </row>
    <row r="61" spans="1:33">
      <c r="A61" s="4">
        <f t="shared" si="2"/>
        <v>60</v>
      </c>
      <c r="B61" s="4" t="s">
        <v>20</v>
      </c>
      <c r="C61" s="4" t="s">
        <v>23</v>
      </c>
      <c r="D61" s="4" t="s">
        <v>3398</v>
      </c>
      <c r="E61" s="4" t="s">
        <v>3850</v>
      </c>
      <c r="F61" s="4" t="s">
        <v>7427</v>
      </c>
      <c r="G61" s="4" t="s">
        <v>556</v>
      </c>
      <c r="H61" s="4" t="s">
        <v>2994</v>
      </c>
      <c r="I61" s="4" t="s">
        <v>3826</v>
      </c>
      <c r="J61" s="4" t="s">
        <v>3508</v>
      </c>
      <c r="K61" s="4" t="s">
        <v>3428</v>
      </c>
      <c r="L61" s="4" t="s">
        <v>3434</v>
      </c>
      <c r="M61" s="4"/>
      <c r="N61" s="4"/>
      <c r="O61" s="4" t="s">
        <v>3427</v>
      </c>
      <c r="P61" s="5">
        <v>148</v>
      </c>
      <c r="Q61" s="4">
        <v>247</v>
      </c>
      <c r="R61" s="4" t="s">
        <v>3470</v>
      </c>
      <c r="S61" s="4" t="s">
        <v>3854</v>
      </c>
      <c r="T61" s="4" t="s">
        <v>3436</v>
      </c>
      <c r="U61" s="4">
        <v>312</v>
      </c>
      <c r="V61" s="4">
        <v>315</v>
      </c>
      <c r="W61" s="14">
        <v>376</v>
      </c>
      <c r="X61" s="4">
        <v>376</v>
      </c>
      <c r="Y61" s="5">
        <f t="shared" si="0"/>
        <v>379</v>
      </c>
      <c r="Z61" s="5">
        <f t="shared" si="1"/>
        <v>0.20512820512820507</v>
      </c>
      <c r="AA61" s="4">
        <v>2400</v>
      </c>
      <c r="AB61" s="4"/>
      <c r="AC61" s="4">
        <v>95</v>
      </c>
      <c r="AD61" s="4">
        <v>120</v>
      </c>
      <c r="AE61" s="4"/>
      <c r="AF61" s="4" t="s">
        <v>4058</v>
      </c>
      <c r="AG61" s="7"/>
    </row>
    <row r="62" spans="1:33">
      <c r="A62" s="4">
        <f t="shared" si="2"/>
        <v>61</v>
      </c>
      <c r="B62" s="4" t="s">
        <v>20</v>
      </c>
      <c r="C62" s="4" t="s">
        <v>23</v>
      </c>
      <c r="D62" s="4" t="s">
        <v>3399</v>
      </c>
      <c r="E62" s="4" t="s">
        <v>3851</v>
      </c>
      <c r="F62" s="4" t="s">
        <v>7427</v>
      </c>
      <c r="G62" s="4" t="s">
        <v>556</v>
      </c>
      <c r="H62" s="4" t="s">
        <v>3794</v>
      </c>
      <c r="I62" s="4" t="s">
        <v>3826</v>
      </c>
      <c r="J62" s="4" t="s">
        <v>3509</v>
      </c>
      <c r="K62" s="4" t="s">
        <v>3428</v>
      </c>
      <c r="L62" s="4" t="s">
        <v>3431</v>
      </c>
      <c r="M62" s="4"/>
      <c r="N62" s="4"/>
      <c r="O62" s="4" t="s">
        <v>3427</v>
      </c>
      <c r="P62" s="5">
        <v>148</v>
      </c>
      <c r="Q62" s="4">
        <v>216</v>
      </c>
      <c r="R62" s="4" t="s">
        <v>3472</v>
      </c>
      <c r="S62" s="4" t="s">
        <v>3854</v>
      </c>
      <c r="T62" s="4" t="s">
        <v>3436</v>
      </c>
      <c r="U62" s="4" t="s">
        <v>2747</v>
      </c>
      <c r="V62" s="4" t="s">
        <v>2747</v>
      </c>
      <c r="W62" s="14">
        <v>304</v>
      </c>
      <c r="X62" s="4">
        <v>335</v>
      </c>
      <c r="Y62" s="5">
        <f t="shared" si="0"/>
        <v>307</v>
      </c>
      <c r="Z62" s="5" t="e">
        <f t="shared" si="1"/>
        <v>#VALUE!</v>
      </c>
      <c r="AA62" s="4">
        <v>2400</v>
      </c>
      <c r="AB62" s="4"/>
      <c r="AC62" s="4">
        <v>95</v>
      </c>
      <c r="AD62" s="4">
        <v>120</v>
      </c>
      <c r="AE62" s="4"/>
      <c r="AF62" s="4" t="s">
        <v>4058</v>
      </c>
      <c r="AG62" s="7"/>
    </row>
    <row r="63" spans="1:33">
      <c r="A63" s="4">
        <f t="shared" si="2"/>
        <v>62</v>
      </c>
      <c r="B63" s="4" t="s">
        <v>20</v>
      </c>
      <c r="C63" s="4" t="s">
        <v>23</v>
      </c>
      <c r="D63" s="4" t="s">
        <v>3400</v>
      </c>
      <c r="E63" s="4" t="s">
        <v>3851</v>
      </c>
      <c r="F63" s="4" t="s">
        <v>7427</v>
      </c>
      <c r="G63" s="4" t="s">
        <v>556</v>
      </c>
      <c r="H63" s="4" t="s">
        <v>3794</v>
      </c>
      <c r="I63" s="4" t="s">
        <v>3826</v>
      </c>
      <c r="J63" s="4" t="s">
        <v>3509</v>
      </c>
      <c r="K63" s="4" t="s">
        <v>3428</v>
      </c>
      <c r="L63" s="4" t="s">
        <v>3431</v>
      </c>
      <c r="M63" s="4"/>
      <c r="N63" s="4"/>
      <c r="O63" s="4" t="s">
        <v>3427</v>
      </c>
      <c r="P63" s="5">
        <v>148</v>
      </c>
      <c r="Q63" s="4">
        <v>216</v>
      </c>
      <c r="R63" s="4" t="s">
        <v>3473</v>
      </c>
      <c r="S63" s="4" t="s">
        <v>3854</v>
      </c>
      <c r="T63" s="4" t="s">
        <v>3436</v>
      </c>
      <c r="U63" s="4" t="s">
        <v>2747</v>
      </c>
      <c r="V63" s="4" t="s">
        <v>2747</v>
      </c>
      <c r="W63" s="14">
        <v>304</v>
      </c>
      <c r="X63" s="4">
        <v>335</v>
      </c>
      <c r="Y63" s="5">
        <f t="shared" si="0"/>
        <v>307</v>
      </c>
      <c r="Z63" s="5" t="e">
        <f t="shared" si="1"/>
        <v>#VALUE!</v>
      </c>
      <c r="AA63" s="4">
        <v>2400</v>
      </c>
      <c r="AB63" s="4"/>
      <c r="AC63" s="4">
        <v>95</v>
      </c>
      <c r="AD63" s="4">
        <v>120</v>
      </c>
      <c r="AE63" s="4"/>
      <c r="AF63" s="4" t="s">
        <v>4058</v>
      </c>
      <c r="AG63" s="7"/>
    </row>
    <row r="64" spans="1:33">
      <c r="A64" s="4">
        <f t="shared" si="2"/>
        <v>63</v>
      </c>
      <c r="B64" s="4" t="s">
        <v>20</v>
      </c>
      <c r="C64" s="4" t="s">
        <v>23</v>
      </c>
      <c r="D64" s="4" t="s">
        <v>3401</v>
      </c>
      <c r="E64" s="4" t="s">
        <v>3850</v>
      </c>
      <c r="F64" s="4" t="s">
        <v>7427</v>
      </c>
      <c r="G64" s="4" t="s">
        <v>556</v>
      </c>
      <c r="H64" s="4" t="s">
        <v>3794</v>
      </c>
      <c r="I64" s="4" t="s">
        <v>3826</v>
      </c>
      <c r="J64" s="4" t="s">
        <v>3504</v>
      </c>
      <c r="K64" s="4" t="s">
        <v>3429</v>
      </c>
      <c r="L64" s="4" t="s">
        <v>3431</v>
      </c>
      <c r="M64" s="4"/>
      <c r="N64" s="4"/>
      <c r="O64" s="4" t="s">
        <v>3427</v>
      </c>
      <c r="P64" s="5">
        <v>148</v>
      </c>
      <c r="Q64" s="4">
        <v>203</v>
      </c>
      <c r="R64" s="4" t="s">
        <v>3474</v>
      </c>
      <c r="S64" s="4" t="s">
        <v>3854</v>
      </c>
      <c r="T64" s="4" t="s">
        <v>3436</v>
      </c>
      <c r="U64" s="4" t="s">
        <v>2747</v>
      </c>
      <c r="V64" s="4" t="s">
        <v>2747</v>
      </c>
      <c r="W64" s="14">
        <v>304</v>
      </c>
      <c r="X64" s="4">
        <v>335</v>
      </c>
      <c r="Y64" s="5">
        <f t="shared" si="0"/>
        <v>307</v>
      </c>
      <c r="Z64" s="5" t="e">
        <f t="shared" si="1"/>
        <v>#VALUE!</v>
      </c>
      <c r="AA64" s="4">
        <v>2400</v>
      </c>
      <c r="AB64" s="4"/>
      <c r="AC64" s="4">
        <v>95</v>
      </c>
      <c r="AD64" s="4">
        <v>120</v>
      </c>
      <c r="AE64" s="4"/>
      <c r="AF64" s="4" t="s">
        <v>4058</v>
      </c>
      <c r="AG64" s="7"/>
    </row>
    <row r="65" spans="1:33">
      <c r="A65" s="4">
        <f t="shared" si="2"/>
        <v>64</v>
      </c>
      <c r="B65" s="4" t="s">
        <v>20</v>
      </c>
      <c r="C65" s="4" t="s">
        <v>23</v>
      </c>
      <c r="D65" s="4" t="s">
        <v>3402</v>
      </c>
      <c r="E65" s="4" t="s">
        <v>3850</v>
      </c>
      <c r="F65" s="4" t="s">
        <v>7427</v>
      </c>
      <c r="G65" s="4" t="s">
        <v>556</v>
      </c>
      <c r="H65" s="4" t="s">
        <v>3794</v>
      </c>
      <c r="I65" s="4" t="s">
        <v>3826</v>
      </c>
      <c r="J65" s="4" t="s">
        <v>3504</v>
      </c>
      <c r="K65" s="4" t="s">
        <v>3429</v>
      </c>
      <c r="L65" s="4" t="s">
        <v>3431</v>
      </c>
      <c r="M65" s="4"/>
      <c r="N65" s="4"/>
      <c r="O65" s="4" t="s">
        <v>3427</v>
      </c>
      <c r="P65" s="5">
        <v>148</v>
      </c>
      <c r="Q65" s="4">
        <v>203</v>
      </c>
      <c r="R65" s="4" t="s">
        <v>3475</v>
      </c>
      <c r="S65" s="4" t="s">
        <v>3854</v>
      </c>
      <c r="T65" s="4" t="s">
        <v>3436</v>
      </c>
      <c r="U65" s="4" t="s">
        <v>2747</v>
      </c>
      <c r="V65" s="4" t="s">
        <v>2747</v>
      </c>
      <c r="W65" s="14">
        <v>304</v>
      </c>
      <c r="X65" s="4">
        <v>335</v>
      </c>
      <c r="Y65" s="5">
        <f t="shared" si="0"/>
        <v>307</v>
      </c>
      <c r="Z65" s="5" t="e">
        <f t="shared" si="1"/>
        <v>#VALUE!</v>
      </c>
      <c r="AA65" s="4">
        <v>2400</v>
      </c>
      <c r="AB65" s="4"/>
      <c r="AC65" s="4">
        <v>95</v>
      </c>
      <c r="AD65" s="4">
        <v>120</v>
      </c>
      <c r="AE65" s="4"/>
      <c r="AF65" s="4" t="s">
        <v>4058</v>
      </c>
      <c r="AG65" s="7"/>
    </row>
    <row r="66" spans="1:33">
      <c r="A66" s="4">
        <f t="shared" si="2"/>
        <v>65</v>
      </c>
      <c r="B66" s="4" t="s">
        <v>20</v>
      </c>
      <c r="C66" s="4" t="s">
        <v>23</v>
      </c>
      <c r="D66" s="4" t="s">
        <v>3403</v>
      </c>
      <c r="E66" s="4" t="s">
        <v>3851</v>
      </c>
      <c r="F66" s="4" t="s">
        <v>7427</v>
      </c>
      <c r="G66" s="4" t="s">
        <v>556</v>
      </c>
      <c r="H66" s="4" t="s">
        <v>3798</v>
      </c>
      <c r="I66" s="4" t="s">
        <v>3827</v>
      </c>
      <c r="J66" s="4" t="s">
        <v>3510</v>
      </c>
      <c r="K66" s="4" t="s">
        <v>3428</v>
      </c>
      <c r="L66" s="4" t="s">
        <v>3431</v>
      </c>
      <c r="M66" s="4"/>
      <c r="N66" s="4"/>
      <c r="O66" s="4" t="s">
        <v>3427</v>
      </c>
      <c r="P66" s="5">
        <v>148</v>
      </c>
      <c r="Q66" s="4">
        <v>202</v>
      </c>
      <c r="R66" s="4" t="s">
        <v>3476</v>
      </c>
      <c r="S66" s="4" t="s">
        <v>3854</v>
      </c>
      <c r="T66" s="4" t="s">
        <v>3436</v>
      </c>
      <c r="U66" s="4" t="s">
        <v>2747</v>
      </c>
      <c r="V66" s="4" t="s">
        <v>2747</v>
      </c>
      <c r="W66" s="14">
        <v>534</v>
      </c>
      <c r="X66" s="4">
        <v>566</v>
      </c>
      <c r="Y66" s="5">
        <f t="shared" si="0"/>
        <v>537</v>
      </c>
      <c r="Z66" s="5" t="e">
        <f t="shared" si="1"/>
        <v>#VALUE!</v>
      </c>
      <c r="AA66" s="4">
        <v>1800</v>
      </c>
      <c r="AB66" s="4"/>
      <c r="AC66" s="4">
        <v>105</v>
      </c>
      <c r="AD66" s="4">
        <v>120</v>
      </c>
      <c r="AE66" s="4"/>
      <c r="AF66" s="4" t="s">
        <v>4058</v>
      </c>
      <c r="AG66" s="7"/>
    </row>
    <row r="67" spans="1:33">
      <c r="A67" s="4">
        <f t="shared" si="2"/>
        <v>66</v>
      </c>
      <c r="B67" s="4" t="s">
        <v>20</v>
      </c>
      <c r="C67" s="4" t="s">
        <v>23</v>
      </c>
      <c r="D67" s="4" t="s">
        <v>3404</v>
      </c>
      <c r="E67" s="4" t="s">
        <v>3851</v>
      </c>
      <c r="F67" s="4" t="s">
        <v>7427</v>
      </c>
      <c r="G67" s="4" t="s">
        <v>556</v>
      </c>
      <c r="H67" s="4" t="s">
        <v>3798</v>
      </c>
      <c r="I67" s="4" t="s">
        <v>3827</v>
      </c>
      <c r="J67" s="4" t="s">
        <v>3510</v>
      </c>
      <c r="K67" s="4" t="s">
        <v>3428</v>
      </c>
      <c r="L67" s="4" t="s">
        <v>3431</v>
      </c>
      <c r="M67" s="4"/>
      <c r="N67" s="4"/>
      <c r="O67" s="4" t="s">
        <v>3427</v>
      </c>
      <c r="P67" s="5">
        <v>148</v>
      </c>
      <c r="Q67" s="4">
        <v>202</v>
      </c>
      <c r="R67" s="4" t="s">
        <v>3477</v>
      </c>
      <c r="S67" s="4" t="s">
        <v>3854</v>
      </c>
      <c r="T67" s="4" t="s">
        <v>3436</v>
      </c>
      <c r="U67" s="4" t="s">
        <v>2747</v>
      </c>
      <c r="V67" s="4" t="s">
        <v>2747</v>
      </c>
      <c r="W67" s="14">
        <v>534</v>
      </c>
      <c r="X67" s="4">
        <v>566</v>
      </c>
      <c r="Y67" s="5">
        <f t="shared" ref="Y67:Y94" si="3">W67+3</f>
        <v>537</v>
      </c>
      <c r="Z67" s="5" t="e">
        <f t="shared" ref="Z67:Z89" si="4">X67/U67-1</f>
        <v>#VALUE!</v>
      </c>
      <c r="AA67" s="4">
        <v>1800</v>
      </c>
      <c r="AB67" s="4"/>
      <c r="AC67" s="4">
        <v>105</v>
      </c>
      <c r="AD67" s="4">
        <v>120</v>
      </c>
      <c r="AE67" s="4"/>
      <c r="AF67" s="4" t="s">
        <v>4058</v>
      </c>
      <c r="AG67" s="7"/>
    </row>
    <row r="68" spans="1:33">
      <c r="A68" s="4">
        <f t="shared" ref="A68:A131" si="5">A67+1</f>
        <v>67</v>
      </c>
      <c r="B68" s="4" t="s">
        <v>20</v>
      </c>
      <c r="C68" s="4" t="s">
        <v>23</v>
      </c>
      <c r="D68" s="4" t="s">
        <v>3405</v>
      </c>
      <c r="E68" s="4" t="s">
        <v>3850</v>
      </c>
      <c r="F68" s="4" t="s">
        <v>7427</v>
      </c>
      <c r="G68" s="4" t="s">
        <v>556</v>
      </c>
      <c r="H68" s="4" t="s">
        <v>3004</v>
      </c>
      <c r="I68" s="4" t="s">
        <v>3046</v>
      </c>
      <c r="J68" s="4" t="s">
        <v>3511</v>
      </c>
      <c r="K68" s="4" t="s">
        <v>3428</v>
      </c>
      <c r="L68" s="4" t="s">
        <v>3431</v>
      </c>
      <c r="M68" s="4"/>
      <c r="N68" s="4"/>
      <c r="O68" s="4" t="s">
        <v>3427</v>
      </c>
      <c r="P68" s="5">
        <v>148</v>
      </c>
      <c r="Q68" s="4">
        <v>195</v>
      </c>
      <c r="R68" s="4" t="s">
        <v>3478</v>
      </c>
      <c r="S68" s="4" t="s">
        <v>3854</v>
      </c>
      <c r="T68" s="4" t="s">
        <v>3436</v>
      </c>
      <c r="U68" s="4" t="s">
        <v>2747</v>
      </c>
      <c r="V68" s="4" t="s">
        <v>2747</v>
      </c>
      <c r="W68" s="14">
        <v>828</v>
      </c>
      <c r="X68" s="4">
        <v>828</v>
      </c>
      <c r="Y68" s="5">
        <f t="shared" si="3"/>
        <v>831</v>
      </c>
      <c r="Z68" s="5" t="e">
        <f t="shared" si="4"/>
        <v>#VALUE!</v>
      </c>
      <c r="AA68" s="4">
        <v>1200</v>
      </c>
      <c r="AB68" s="4"/>
      <c r="AC68" s="4">
        <v>105</v>
      </c>
      <c r="AD68" s="4">
        <v>120</v>
      </c>
      <c r="AE68" s="4"/>
      <c r="AF68" s="4" t="s">
        <v>4058</v>
      </c>
      <c r="AG68" s="7"/>
    </row>
    <row r="69" spans="1:33">
      <c r="A69" s="4">
        <f t="shared" si="5"/>
        <v>68</v>
      </c>
      <c r="B69" s="4" t="s">
        <v>20</v>
      </c>
      <c r="C69" s="4" t="s">
        <v>23</v>
      </c>
      <c r="D69" s="4" t="s">
        <v>3406</v>
      </c>
      <c r="E69" s="4" t="s">
        <v>3850</v>
      </c>
      <c r="F69" s="4" t="s">
        <v>7427</v>
      </c>
      <c r="G69" s="4" t="s">
        <v>556</v>
      </c>
      <c r="H69" s="4" t="s">
        <v>3004</v>
      </c>
      <c r="I69" s="4" t="s">
        <v>3046</v>
      </c>
      <c r="J69" s="4" t="s">
        <v>3511</v>
      </c>
      <c r="K69" s="4" t="s">
        <v>3428</v>
      </c>
      <c r="L69" s="4" t="s">
        <v>3431</v>
      </c>
      <c r="M69" s="4"/>
      <c r="N69" s="4"/>
      <c r="O69" s="4" t="s">
        <v>3427</v>
      </c>
      <c r="P69" s="5">
        <v>148</v>
      </c>
      <c r="Q69" s="4">
        <v>195</v>
      </c>
      <c r="R69" s="4" t="s">
        <v>3479</v>
      </c>
      <c r="S69" s="4" t="s">
        <v>3854</v>
      </c>
      <c r="T69" s="4" t="s">
        <v>3436</v>
      </c>
      <c r="U69" s="4" t="s">
        <v>2747</v>
      </c>
      <c r="V69" s="4" t="s">
        <v>2747</v>
      </c>
      <c r="W69" s="14">
        <v>828</v>
      </c>
      <c r="X69" s="4">
        <v>828</v>
      </c>
      <c r="Y69" s="5">
        <f t="shared" si="3"/>
        <v>831</v>
      </c>
      <c r="Z69" s="5" t="e">
        <f t="shared" si="4"/>
        <v>#VALUE!</v>
      </c>
      <c r="AA69" s="4">
        <v>1200</v>
      </c>
      <c r="AB69" s="4"/>
      <c r="AC69" s="4">
        <v>105</v>
      </c>
      <c r="AD69" s="4">
        <v>120</v>
      </c>
      <c r="AE69" s="4"/>
      <c r="AF69" s="4" t="s">
        <v>4058</v>
      </c>
      <c r="AG69" s="7"/>
    </row>
    <row r="70" spans="1:33">
      <c r="A70" s="4">
        <f t="shared" si="5"/>
        <v>69</v>
      </c>
      <c r="B70" s="4" t="s">
        <v>20</v>
      </c>
      <c r="C70" s="4" t="s">
        <v>23</v>
      </c>
      <c r="D70" s="4" t="s">
        <v>3407</v>
      </c>
      <c r="E70" s="4" t="s">
        <v>3850</v>
      </c>
      <c r="F70" s="4" t="s">
        <v>7427</v>
      </c>
      <c r="G70" s="4" t="s">
        <v>556</v>
      </c>
      <c r="H70" s="4" t="s">
        <v>3004</v>
      </c>
      <c r="I70" s="4" t="s">
        <v>3046</v>
      </c>
      <c r="J70" s="4" t="s">
        <v>3511</v>
      </c>
      <c r="K70" s="4" t="s">
        <v>3428</v>
      </c>
      <c r="L70" s="4" t="s">
        <v>3431</v>
      </c>
      <c r="M70" s="4"/>
      <c r="N70" s="4"/>
      <c r="O70" s="4" t="s">
        <v>3427</v>
      </c>
      <c r="P70" s="5">
        <v>148</v>
      </c>
      <c r="Q70" s="4">
        <v>195</v>
      </c>
      <c r="R70" s="4" t="s">
        <v>3479</v>
      </c>
      <c r="S70" s="4" t="s">
        <v>3854</v>
      </c>
      <c r="T70" s="4" t="s">
        <v>3436</v>
      </c>
      <c r="U70" s="4" t="s">
        <v>2747</v>
      </c>
      <c r="V70" s="4" t="s">
        <v>2747</v>
      </c>
      <c r="W70" s="14">
        <v>828</v>
      </c>
      <c r="X70" s="4">
        <v>828</v>
      </c>
      <c r="Y70" s="5">
        <f t="shared" si="3"/>
        <v>831</v>
      </c>
      <c r="Z70" s="5" t="e">
        <f t="shared" si="4"/>
        <v>#VALUE!</v>
      </c>
      <c r="AA70" s="4">
        <v>1200</v>
      </c>
      <c r="AB70" s="4"/>
      <c r="AC70" s="4">
        <v>105</v>
      </c>
      <c r="AD70" s="4">
        <v>120</v>
      </c>
      <c r="AE70" s="4"/>
      <c r="AF70" s="4" t="s">
        <v>4058</v>
      </c>
      <c r="AG70" s="7"/>
    </row>
    <row r="71" spans="1:33">
      <c r="A71" s="4">
        <f t="shared" si="5"/>
        <v>70</v>
      </c>
      <c r="B71" s="4" t="s">
        <v>20</v>
      </c>
      <c r="C71" s="4" t="s">
        <v>23</v>
      </c>
      <c r="D71" s="4" t="s">
        <v>3408</v>
      </c>
      <c r="E71" s="4" t="s">
        <v>3850</v>
      </c>
      <c r="F71" s="4" t="s">
        <v>7427</v>
      </c>
      <c r="G71" s="4" t="s">
        <v>556</v>
      </c>
      <c r="H71" s="4" t="s">
        <v>3004</v>
      </c>
      <c r="I71" s="4" t="s">
        <v>3046</v>
      </c>
      <c r="J71" s="4" t="s">
        <v>3511</v>
      </c>
      <c r="K71" s="4" t="s">
        <v>3428</v>
      </c>
      <c r="L71" s="4" t="s">
        <v>3431</v>
      </c>
      <c r="M71" s="4"/>
      <c r="N71" s="4"/>
      <c r="O71" s="4" t="s">
        <v>3427</v>
      </c>
      <c r="P71" s="5">
        <v>148</v>
      </c>
      <c r="Q71" s="4">
        <v>195</v>
      </c>
      <c r="R71" s="4" t="s">
        <v>3479</v>
      </c>
      <c r="S71" s="4" t="s">
        <v>3854</v>
      </c>
      <c r="T71" s="4" t="s">
        <v>3436</v>
      </c>
      <c r="U71" s="4" t="s">
        <v>2747</v>
      </c>
      <c r="V71" s="4" t="s">
        <v>2747</v>
      </c>
      <c r="W71" s="14">
        <v>828</v>
      </c>
      <c r="X71" s="4">
        <v>828</v>
      </c>
      <c r="Y71" s="5">
        <f t="shared" si="3"/>
        <v>831</v>
      </c>
      <c r="Z71" s="5" t="e">
        <f t="shared" si="4"/>
        <v>#VALUE!</v>
      </c>
      <c r="AA71" s="4">
        <v>1200</v>
      </c>
      <c r="AB71" s="4"/>
      <c r="AC71" s="4">
        <v>105</v>
      </c>
      <c r="AD71" s="4">
        <v>120</v>
      </c>
      <c r="AE71" s="4"/>
      <c r="AF71" s="4" t="s">
        <v>4058</v>
      </c>
      <c r="AG71" s="7"/>
    </row>
    <row r="72" spans="1:33">
      <c r="A72" s="4">
        <f t="shared" si="5"/>
        <v>71</v>
      </c>
      <c r="B72" s="4" t="s">
        <v>20</v>
      </c>
      <c r="C72" s="4" t="s">
        <v>23</v>
      </c>
      <c r="D72" s="4" t="s">
        <v>3409</v>
      </c>
      <c r="E72" s="4" t="s">
        <v>3850</v>
      </c>
      <c r="F72" s="4" t="s">
        <v>7427</v>
      </c>
      <c r="G72" s="4" t="s">
        <v>556</v>
      </c>
      <c r="H72" s="4" t="s">
        <v>3808</v>
      </c>
      <c r="I72" s="4" t="s">
        <v>3046</v>
      </c>
      <c r="J72" s="4" t="s">
        <v>3512</v>
      </c>
      <c r="K72" s="4" t="s">
        <v>3429</v>
      </c>
      <c r="L72" s="4" t="s">
        <v>3435</v>
      </c>
      <c r="M72" s="4"/>
      <c r="N72" s="4"/>
      <c r="O72" s="4" t="s">
        <v>3427</v>
      </c>
      <c r="P72" s="5">
        <v>150</v>
      </c>
      <c r="Q72" s="4">
        <v>167</v>
      </c>
      <c r="R72" s="4" t="s">
        <v>3480</v>
      </c>
      <c r="S72" s="4" t="s">
        <v>3854</v>
      </c>
      <c r="T72" s="4" t="s">
        <v>3436</v>
      </c>
      <c r="U72" s="4" t="s">
        <v>2747</v>
      </c>
      <c r="V72" s="4" t="s">
        <v>2747</v>
      </c>
      <c r="W72" s="14">
        <v>1317</v>
      </c>
      <c r="X72" s="4">
        <v>1317</v>
      </c>
      <c r="Y72" s="5">
        <f t="shared" si="3"/>
        <v>1320</v>
      </c>
      <c r="Z72" s="5" t="e">
        <f t="shared" si="4"/>
        <v>#VALUE!</v>
      </c>
      <c r="AA72" s="4">
        <v>1200</v>
      </c>
      <c r="AB72" s="4"/>
      <c r="AC72" s="4">
        <v>105</v>
      </c>
      <c r="AD72" s="4">
        <v>120</v>
      </c>
      <c r="AE72" s="4"/>
      <c r="AF72" s="4" t="s">
        <v>4058</v>
      </c>
      <c r="AG72" s="7"/>
    </row>
    <row r="73" spans="1:33">
      <c r="A73" s="4">
        <f t="shared" si="5"/>
        <v>72</v>
      </c>
      <c r="B73" s="4" t="s">
        <v>20</v>
      </c>
      <c r="C73" s="4" t="s">
        <v>23</v>
      </c>
      <c r="D73" s="4" t="s">
        <v>3410</v>
      </c>
      <c r="E73" s="4" t="s">
        <v>3850</v>
      </c>
      <c r="F73" s="4" t="s">
        <v>7427</v>
      </c>
      <c r="G73" s="4" t="s">
        <v>556</v>
      </c>
      <c r="H73" s="4" t="s">
        <v>3808</v>
      </c>
      <c r="I73" s="4" t="s">
        <v>3046</v>
      </c>
      <c r="J73" s="4" t="s">
        <v>3512</v>
      </c>
      <c r="K73" s="4" t="s">
        <v>3429</v>
      </c>
      <c r="L73" s="4" t="s">
        <v>3435</v>
      </c>
      <c r="M73" s="4"/>
      <c r="N73" s="4"/>
      <c r="O73" s="4" t="s">
        <v>3427</v>
      </c>
      <c r="P73" s="5">
        <v>150</v>
      </c>
      <c r="Q73" s="4">
        <v>167</v>
      </c>
      <c r="R73" s="4" t="s">
        <v>3481</v>
      </c>
      <c r="S73" s="4" t="s">
        <v>3854</v>
      </c>
      <c r="T73" s="4" t="s">
        <v>3436</v>
      </c>
      <c r="U73" s="4" t="s">
        <v>2747</v>
      </c>
      <c r="V73" s="4" t="s">
        <v>2747</v>
      </c>
      <c r="W73" s="14">
        <v>1317</v>
      </c>
      <c r="X73" s="4">
        <v>1317</v>
      </c>
      <c r="Y73" s="5">
        <f t="shared" si="3"/>
        <v>1320</v>
      </c>
      <c r="Z73" s="5" t="e">
        <f t="shared" si="4"/>
        <v>#VALUE!</v>
      </c>
      <c r="AA73" s="4">
        <v>1200</v>
      </c>
      <c r="AB73" s="4"/>
      <c r="AC73" s="4">
        <v>105</v>
      </c>
      <c r="AD73" s="4">
        <v>120</v>
      </c>
      <c r="AE73" s="4"/>
      <c r="AF73" s="4" t="s">
        <v>4058</v>
      </c>
      <c r="AG73" s="7"/>
    </row>
    <row r="74" spans="1:33">
      <c r="A74" s="4">
        <f t="shared" si="5"/>
        <v>73</v>
      </c>
      <c r="B74" s="4" t="s">
        <v>20</v>
      </c>
      <c r="C74" s="4" t="s">
        <v>23</v>
      </c>
      <c r="D74" s="4" t="s">
        <v>3411</v>
      </c>
      <c r="E74" s="4" t="s">
        <v>3850</v>
      </c>
      <c r="F74" s="4" t="s">
        <v>7427</v>
      </c>
      <c r="G74" s="4" t="s">
        <v>556</v>
      </c>
      <c r="H74" s="4" t="s">
        <v>3808</v>
      </c>
      <c r="I74" s="4" t="s">
        <v>3046</v>
      </c>
      <c r="J74" s="4" t="s">
        <v>3512</v>
      </c>
      <c r="K74" s="4" t="s">
        <v>3429</v>
      </c>
      <c r="L74" s="4" t="s">
        <v>3435</v>
      </c>
      <c r="M74" s="4"/>
      <c r="N74" s="4"/>
      <c r="O74" s="4" t="s">
        <v>3427</v>
      </c>
      <c r="P74" s="5">
        <v>150</v>
      </c>
      <c r="Q74" s="4">
        <v>167</v>
      </c>
      <c r="R74" s="4" t="s">
        <v>3481</v>
      </c>
      <c r="S74" s="4" t="s">
        <v>3854</v>
      </c>
      <c r="T74" s="4" t="s">
        <v>3436</v>
      </c>
      <c r="U74" s="4" t="s">
        <v>2747</v>
      </c>
      <c r="V74" s="4" t="s">
        <v>2747</v>
      </c>
      <c r="W74" s="14">
        <v>1317</v>
      </c>
      <c r="X74" s="4">
        <v>1317</v>
      </c>
      <c r="Y74" s="5">
        <f t="shared" si="3"/>
        <v>1320</v>
      </c>
      <c r="Z74" s="5" t="e">
        <f t="shared" si="4"/>
        <v>#VALUE!</v>
      </c>
      <c r="AA74" s="4">
        <v>1200</v>
      </c>
      <c r="AB74" s="4"/>
      <c r="AC74" s="4">
        <v>105</v>
      </c>
      <c r="AD74" s="4">
        <v>120</v>
      </c>
      <c r="AE74" s="4"/>
      <c r="AF74" s="4" t="s">
        <v>4058</v>
      </c>
      <c r="AG74" s="7"/>
    </row>
    <row r="75" spans="1:33">
      <c r="A75" s="4">
        <f t="shared" si="5"/>
        <v>74</v>
      </c>
      <c r="B75" s="4" t="s">
        <v>20</v>
      </c>
      <c r="C75" s="4" t="s">
        <v>23</v>
      </c>
      <c r="D75" s="4" t="s">
        <v>3412</v>
      </c>
      <c r="E75" s="4" t="s">
        <v>3850</v>
      </c>
      <c r="F75" s="4" t="s">
        <v>7427</v>
      </c>
      <c r="G75" s="4" t="s">
        <v>556</v>
      </c>
      <c r="H75" s="4" t="s">
        <v>3809</v>
      </c>
      <c r="I75" s="4" t="s">
        <v>3046</v>
      </c>
      <c r="J75" s="4" t="s">
        <v>3513</v>
      </c>
      <c r="K75" s="4" t="s">
        <v>3428</v>
      </c>
      <c r="L75" s="4" t="s">
        <v>3431</v>
      </c>
      <c r="M75" s="4"/>
      <c r="N75" s="4"/>
      <c r="O75" s="4" t="s">
        <v>3427</v>
      </c>
      <c r="P75" s="5">
        <v>148</v>
      </c>
      <c r="Q75" s="4">
        <v>196</v>
      </c>
      <c r="R75" s="4" t="s">
        <v>3482</v>
      </c>
      <c r="S75" s="4" t="s">
        <v>3854</v>
      </c>
      <c r="T75" s="4" t="s">
        <v>3436</v>
      </c>
      <c r="U75" s="4" t="s">
        <v>2747</v>
      </c>
      <c r="V75" s="4" t="s">
        <v>2747</v>
      </c>
      <c r="W75" s="14">
        <v>993</v>
      </c>
      <c r="X75" s="4">
        <v>993</v>
      </c>
      <c r="Y75" s="5">
        <f t="shared" si="3"/>
        <v>996</v>
      </c>
      <c r="Z75" s="5" t="e">
        <f t="shared" si="4"/>
        <v>#VALUE!</v>
      </c>
      <c r="AA75" s="4">
        <v>1200</v>
      </c>
      <c r="AB75" s="4"/>
      <c r="AC75" s="4">
        <v>105</v>
      </c>
      <c r="AD75" s="4">
        <v>120</v>
      </c>
      <c r="AE75" s="4"/>
      <c r="AF75" s="4" t="s">
        <v>4058</v>
      </c>
      <c r="AG75" s="7"/>
    </row>
    <row r="76" spans="1:33">
      <c r="A76" s="4">
        <f t="shared" si="5"/>
        <v>75</v>
      </c>
      <c r="B76" s="4" t="s">
        <v>20</v>
      </c>
      <c r="C76" s="4" t="s">
        <v>23</v>
      </c>
      <c r="D76" s="4" t="s">
        <v>3413</v>
      </c>
      <c r="E76" s="4" t="s">
        <v>3850</v>
      </c>
      <c r="F76" s="4" t="s">
        <v>7427</v>
      </c>
      <c r="G76" s="4" t="s">
        <v>556</v>
      </c>
      <c r="H76" s="4" t="s">
        <v>3809</v>
      </c>
      <c r="I76" s="4" t="s">
        <v>3046</v>
      </c>
      <c r="J76" s="4" t="s">
        <v>3513</v>
      </c>
      <c r="K76" s="4" t="s">
        <v>3428</v>
      </c>
      <c r="L76" s="4" t="s">
        <v>3431</v>
      </c>
      <c r="M76" s="4"/>
      <c r="N76" s="4"/>
      <c r="O76" s="4" t="s">
        <v>3427</v>
      </c>
      <c r="P76" s="5">
        <v>148</v>
      </c>
      <c r="Q76" s="4">
        <v>196</v>
      </c>
      <c r="R76" s="4" t="s">
        <v>3482</v>
      </c>
      <c r="S76" s="4" t="s">
        <v>3854</v>
      </c>
      <c r="T76" s="4" t="s">
        <v>3436</v>
      </c>
      <c r="U76" s="4" t="s">
        <v>2747</v>
      </c>
      <c r="V76" s="4" t="s">
        <v>2747</v>
      </c>
      <c r="W76" s="14">
        <v>993</v>
      </c>
      <c r="X76" s="4">
        <v>993</v>
      </c>
      <c r="Y76" s="5">
        <f t="shared" si="3"/>
        <v>996</v>
      </c>
      <c r="Z76" s="5" t="e">
        <f t="shared" si="4"/>
        <v>#VALUE!</v>
      </c>
      <c r="AA76" s="4">
        <v>1200</v>
      </c>
      <c r="AB76" s="4"/>
      <c r="AC76" s="4">
        <v>105</v>
      </c>
      <c r="AD76" s="4">
        <v>120</v>
      </c>
      <c r="AE76" s="4"/>
      <c r="AF76" s="4" t="s">
        <v>4058</v>
      </c>
      <c r="AG76" s="7"/>
    </row>
    <row r="77" spans="1:33">
      <c r="A77" s="4">
        <f t="shared" si="5"/>
        <v>76</v>
      </c>
      <c r="B77" s="4" t="s">
        <v>20</v>
      </c>
      <c r="C77" s="4" t="s">
        <v>23</v>
      </c>
      <c r="D77" s="4" t="s">
        <v>3414</v>
      </c>
      <c r="E77" s="4" t="s">
        <v>3850</v>
      </c>
      <c r="F77" s="4" t="s">
        <v>7427</v>
      </c>
      <c r="G77" s="4" t="s">
        <v>556</v>
      </c>
      <c r="H77" s="4" t="s">
        <v>3809</v>
      </c>
      <c r="I77" s="4" t="s">
        <v>3046</v>
      </c>
      <c r="J77" s="4" t="s">
        <v>3513</v>
      </c>
      <c r="K77" s="4" t="s">
        <v>3428</v>
      </c>
      <c r="L77" s="4" t="s">
        <v>3431</v>
      </c>
      <c r="M77" s="4"/>
      <c r="N77" s="4"/>
      <c r="O77" s="4" t="s">
        <v>3427</v>
      </c>
      <c r="P77" s="5">
        <v>148</v>
      </c>
      <c r="Q77" s="4">
        <v>196</v>
      </c>
      <c r="R77" s="4" t="s">
        <v>3482</v>
      </c>
      <c r="S77" s="4" t="s">
        <v>3854</v>
      </c>
      <c r="T77" s="4" t="s">
        <v>3436</v>
      </c>
      <c r="U77" s="4" t="s">
        <v>2747</v>
      </c>
      <c r="V77" s="4" t="s">
        <v>2747</v>
      </c>
      <c r="W77" s="14">
        <v>993</v>
      </c>
      <c r="X77" s="4">
        <v>993</v>
      </c>
      <c r="Y77" s="5">
        <f t="shared" si="3"/>
        <v>996</v>
      </c>
      <c r="Z77" s="5" t="e">
        <f t="shared" si="4"/>
        <v>#VALUE!</v>
      </c>
      <c r="AA77" s="4">
        <v>1200</v>
      </c>
      <c r="AB77" s="4"/>
      <c r="AC77" s="4">
        <v>105</v>
      </c>
      <c r="AD77" s="4">
        <v>120</v>
      </c>
      <c r="AE77" s="4"/>
      <c r="AF77" s="4" t="s">
        <v>4058</v>
      </c>
      <c r="AG77" s="7"/>
    </row>
    <row r="78" spans="1:33">
      <c r="A78" s="4">
        <f t="shared" si="5"/>
        <v>77</v>
      </c>
      <c r="B78" s="4" t="s">
        <v>20</v>
      </c>
      <c r="C78" s="4" t="s">
        <v>23</v>
      </c>
      <c r="D78" s="4" t="s">
        <v>3415</v>
      </c>
      <c r="E78" s="4" t="s">
        <v>3851</v>
      </c>
      <c r="F78" s="4" t="s">
        <v>7427</v>
      </c>
      <c r="G78" s="4" t="s">
        <v>556</v>
      </c>
      <c r="H78" s="4" t="s">
        <v>2998</v>
      </c>
      <c r="I78" s="4" t="s">
        <v>3048</v>
      </c>
      <c r="J78" s="4" t="s">
        <v>3514</v>
      </c>
      <c r="K78" s="4" t="s">
        <v>3428</v>
      </c>
      <c r="L78" s="4" t="s">
        <v>3431</v>
      </c>
      <c r="M78" s="4"/>
      <c r="N78" s="4"/>
      <c r="O78" s="4" t="s">
        <v>3427</v>
      </c>
      <c r="P78" s="5">
        <v>148</v>
      </c>
      <c r="Q78" s="4">
        <v>191</v>
      </c>
      <c r="R78" s="4" t="s">
        <v>3483</v>
      </c>
      <c r="S78" s="4" t="s">
        <v>3854</v>
      </c>
      <c r="T78" s="4" t="s">
        <v>3436</v>
      </c>
      <c r="U78" s="4">
        <v>592</v>
      </c>
      <c r="V78" s="4">
        <v>595</v>
      </c>
      <c r="W78" s="14">
        <v>705</v>
      </c>
      <c r="X78" s="4">
        <v>755</v>
      </c>
      <c r="Y78" s="5">
        <f t="shared" si="3"/>
        <v>708</v>
      </c>
      <c r="Z78" s="5">
        <f t="shared" si="4"/>
        <v>0.27533783783783794</v>
      </c>
      <c r="AA78" s="4">
        <v>1200</v>
      </c>
      <c r="AB78" s="4"/>
      <c r="AC78" s="4">
        <v>105</v>
      </c>
      <c r="AD78" s="4">
        <v>120</v>
      </c>
      <c r="AE78" s="4"/>
      <c r="AF78" s="4" t="s">
        <v>4058</v>
      </c>
      <c r="AG78" s="7"/>
    </row>
    <row r="79" spans="1:33">
      <c r="A79" s="4">
        <f t="shared" si="5"/>
        <v>78</v>
      </c>
      <c r="B79" s="4" t="s">
        <v>20</v>
      </c>
      <c r="C79" s="4" t="s">
        <v>23</v>
      </c>
      <c r="D79" s="4" t="s">
        <v>3416</v>
      </c>
      <c r="E79" s="4" t="s">
        <v>3851</v>
      </c>
      <c r="F79" s="4" t="s">
        <v>7427</v>
      </c>
      <c r="G79" s="4" t="s">
        <v>556</v>
      </c>
      <c r="H79" s="4" t="s">
        <v>2998</v>
      </c>
      <c r="I79" s="4" t="s">
        <v>3048</v>
      </c>
      <c r="J79" s="4" t="s">
        <v>3514</v>
      </c>
      <c r="K79" s="4" t="s">
        <v>3428</v>
      </c>
      <c r="L79" s="4" t="s">
        <v>3431</v>
      </c>
      <c r="M79" s="4"/>
      <c r="N79" s="4"/>
      <c r="O79" s="4" t="s">
        <v>3427</v>
      </c>
      <c r="P79" s="5">
        <v>148</v>
      </c>
      <c r="Q79" s="4">
        <v>191</v>
      </c>
      <c r="R79" s="4" t="s">
        <v>3484</v>
      </c>
      <c r="S79" s="4" t="s">
        <v>3854</v>
      </c>
      <c r="T79" s="4" t="s">
        <v>3436</v>
      </c>
      <c r="U79" s="4">
        <v>592</v>
      </c>
      <c r="V79" s="4">
        <v>595</v>
      </c>
      <c r="W79" s="14">
        <v>705</v>
      </c>
      <c r="X79" s="4">
        <v>755</v>
      </c>
      <c r="Y79" s="5">
        <f t="shared" si="3"/>
        <v>708</v>
      </c>
      <c r="Z79" s="5">
        <f t="shared" si="4"/>
        <v>0.27533783783783794</v>
      </c>
      <c r="AA79" s="4">
        <v>1200</v>
      </c>
      <c r="AB79" s="4"/>
      <c r="AC79" s="4">
        <v>105</v>
      </c>
      <c r="AD79" s="4">
        <v>120</v>
      </c>
      <c r="AE79" s="4"/>
      <c r="AF79" s="4" t="s">
        <v>4058</v>
      </c>
      <c r="AG79" s="7"/>
    </row>
    <row r="80" spans="1:33">
      <c r="A80" s="4">
        <f t="shared" si="5"/>
        <v>79</v>
      </c>
      <c r="B80" s="4" t="s">
        <v>20</v>
      </c>
      <c r="C80" s="4" t="s">
        <v>23</v>
      </c>
      <c r="D80" s="4" t="s">
        <v>3417</v>
      </c>
      <c r="E80" s="4" t="s">
        <v>3849</v>
      </c>
      <c r="F80" s="4" t="s">
        <v>7427</v>
      </c>
      <c r="G80" s="4" t="s">
        <v>556</v>
      </c>
      <c r="H80" s="4" t="s">
        <v>2998</v>
      </c>
      <c r="I80" s="4" t="s">
        <v>3048</v>
      </c>
      <c r="J80" s="4" t="s">
        <v>3514</v>
      </c>
      <c r="K80" s="4" t="s">
        <v>3428</v>
      </c>
      <c r="L80" s="4" t="s">
        <v>3431</v>
      </c>
      <c r="M80" s="4"/>
      <c r="N80" s="4"/>
      <c r="O80" s="4" t="s">
        <v>3427</v>
      </c>
      <c r="P80" s="5">
        <v>148</v>
      </c>
      <c r="Q80" s="4">
        <v>190</v>
      </c>
      <c r="R80" s="4" t="s">
        <v>3485</v>
      </c>
      <c r="S80" s="4" t="s">
        <v>3854</v>
      </c>
      <c r="T80" s="4" t="s">
        <v>3436</v>
      </c>
      <c r="U80" s="4">
        <v>592</v>
      </c>
      <c r="V80" s="4">
        <v>595</v>
      </c>
      <c r="W80" s="14">
        <v>705</v>
      </c>
      <c r="X80" s="4">
        <v>755</v>
      </c>
      <c r="Y80" s="5">
        <f t="shared" si="3"/>
        <v>708</v>
      </c>
      <c r="Z80" s="5">
        <f t="shared" si="4"/>
        <v>0.27533783783783794</v>
      </c>
      <c r="AA80" s="4">
        <v>1200</v>
      </c>
      <c r="AB80" s="4"/>
      <c r="AC80" s="4">
        <v>105</v>
      </c>
      <c r="AD80" s="4">
        <v>120</v>
      </c>
      <c r="AE80" s="4"/>
      <c r="AF80" s="4" t="s">
        <v>4058</v>
      </c>
      <c r="AG80" s="7"/>
    </row>
    <row r="81" spans="1:33">
      <c r="A81" s="4">
        <f t="shared" si="5"/>
        <v>80</v>
      </c>
      <c r="B81" s="4" t="s">
        <v>20</v>
      </c>
      <c r="C81" s="4" t="s">
        <v>23</v>
      </c>
      <c r="D81" s="4" t="s">
        <v>3418</v>
      </c>
      <c r="E81" s="4" t="s">
        <v>3849</v>
      </c>
      <c r="F81" s="4" t="s">
        <v>7427</v>
      </c>
      <c r="G81" s="4" t="s">
        <v>556</v>
      </c>
      <c r="H81" s="4" t="s">
        <v>2998</v>
      </c>
      <c r="I81" s="4" t="s">
        <v>3048</v>
      </c>
      <c r="J81" s="4" t="s">
        <v>3514</v>
      </c>
      <c r="K81" s="4" t="s">
        <v>3428</v>
      </c>
      <c r="L81" s="4" t="s">
        <v>3431</v>
      </c>
      <c r="M81" s="4"/>
      <c r="N81" s="4"/>
      <c r="O81" s="4" t="s">
        <v>3427</v>
      </c>
      <c r="P81" s="5">
        <v>148</v>
      </c>
      <c r="Q81" s="4">
        <v>190</v>
      </c>
      <c r="R81" s="4" t="s">
        <v>3486</v>
      </c>
      <c r="S81" s="4" t="s">
        <v>3854</v>
      </c>
      <c r="T81" s="4" t="s">
        <v>3436</v>
      </c>
      <c r="U81" s="4">
        <v>592</v>
      </c>
      <c r="V81" s="4">
        <v>595</v>
      </c>
      <c r="W81" s="14">
        <v>705</v>
      </c>
      <c r="X81" s="4">
        <v>755</v>
      </c>
      <c r="Y81" s="5">
        <f t="shared" si="3"/>
        <v>708</v>
      </c>
      <c r="Z81" s="5">
        <f t="shared" si="4"/>
        <v>0.27533783783783794</v>
      </c>
      <c r="AA81" s="4">
        <v>1200</v>
      </c>
      <c r="AB81" s="4"/>
      <c r="AC81" s="4">
        <v>105</v>
      </c>
      <c r="AD81" s="4">
        <v>120</v>
      </c>
      <c r="AE81" s="4"/>
      <c r="AF81" s="4" t="s">
        <v>4058</v>
      </c>
      <c r="AG81" s="7"/>
    </row>
    <row r="82" spans="1:33">
      <c r="A82" s="4">
        <f t="shared" si="5"/>
        <v>81</v>
      </c>
      <c r="B82" s="4" t="s">
        <v>20</v>
      </c>
      <c r="C82" s="4" t="s">
        <v>23</v>
      </c>
      <c r="D82" s="4" t="s">
        <v>3419</v>
      </c>
      <c r="E82" s="4" t="s">
        <v>3849</v>
      </c>
      <c r="F82" s="4" t="s">
        <v>7427</v>
      </c>
      <c r="G82" s="4" t="s">
        <v>556</v>
      </c>
      <c r="H82" s="4" t="s">
        <v>2998</v>
      </c>
      <c r="I82" s="4" t="s">
        <v>3048</v>
      </c>
      <c r="J82" s="4" t="s">
        <v>3515</v>
      </c>
      <c r="K82" s="4" t="s">
        <v>3430</v>
      </c>
      <c r="L82" s="4" t="s">
        <v>3431</v>
      </c>
      <c r="M82" s="4"/>
      <c r="N82" s="4"/>
      <c r="O82" s="4" t="s">
        <v>3427</v>
      </c>
      <c r="P82" s="5">
        <v>148</v>
      </c>
      <c r="Q82" s="4">
        <v>192</v>
      </c>
      <c r="R82" s="4" t="s">
        <v>3487</v>
      </c>
      <c r="S82" s="4" t="s">
        <v>3854</v>
      </c>
      <c r="T82" s="4" t="s">
        <v>3436</v>
      </c>
      <c r="U82" s="4">
        <v>592</v>
      </c>
      <c r="V82" s="4">
        <v>595</v>
      </c>
      <c r="W82" s="14">
        <v>705</v>
      </c>
      <c r="X82" s="4">
        <v>755</v>
      </c>
      <c r="Y82" s="5">
        <f t="shared" si="3"/>
        <v>708</v>
      </c>
      <c r="Z82" s="5">
        <f t="shared" si="4"/>
        <v>0.27533783783783794</v>
      </c>
      <c r="AA82" s="4">
        <v>1200</v>
      </c>
      <c r="AB82" s="4"/>
      <c r="AC82" s="4">
        <v>105</v>
      </c>
      <c r="AD82" s="4">
        <v>120</v>
      </c>
      <c r="AE82" s="4"/>
      <c r="AF82" s="4" t="s">
        <v>4058</v>
      </c>
      <c r="AG82" s="7"/>
    </row>
    <row r="83" spans="1:33">
      <c r="A83" s="4">
        <f t="shared" si="5"/>
        <v>82</v>
      </c>
      <c r="B83" s="4" t="s">
        <v>20</v>
      </c>
      <c r="C83" s="4" t="s">
        <v>23</v>
      </c>
      <c r="D83" s="4" t="s">
        <v>3420</v>
      </c>
      <c r="E83" s="4" t="s">
        <v>3849</v>
      </c>
      <c r="F83" s="4" t="s">
        <v>7427</v>
      </c>
      <c r="G83" s="4" t="s">
        <v>556</v>
      </c>
      <c r="H83" s="4" t="s">
        <v>2998</v>
      </c>
      <c r="I83" s="4" t="s">
        <v>3048</v>
      </c>
      <c r="J83" s="4" t="s">
        <v>3515</v>
      </c>
      <c r="K83" s="4" t="s">
        <v>3430</v>
      </c>
      <c r="L83" s="4" t="s">
        <v>3431</v>
      </c>
      <c r="M83" s="4"/>
      <c r="N83" s="4"/>
      <c r="O83" s="4" t="s">
        <v>3427</v>
      </c>
      <c r="P83" s="5">
        <v>148</v>
      </c>
      <c r="Q83" s="4">
        <v>192</v>
      </c>
      <c r="R83" s="4" t="s">
        <v>3488</v>
      </c>
      <c r="S83" s="4" t="s">
        <v>3854</v>
      </c>
      <c r="T83" s="4" t="s">
        <v>3436</v>
      </c>
      <c r="U83" s="4">
        <v>592</v>
      </c>
      <c r="V83" s="4">
        <v>595</v>
      </c>
      <c r="W83" s="14">
        <v>705</v>
      </c>
      <c r="X83" s="4">
        <v>755</v>
      </c>
      <c r="Y83" s="5">
        <f t="shared" si="3"/>
        <v>708</v>
      </c>
      <c r="Z83" s="5">
        <f t="shared" si="4"/>
        <v>0.27533783783783794</v>
      </c>
      <c r="AA83" s="4">
        <v>1200</v>
      </c>
      <c r="AB83" s="4"/>
      <c r="AC83" s="4">
        <v>105</v>
      </c>
      <c r="AD83" s="4">
        <v>120</v>
      </c>
      <c r="AE83" s="4"/>
      <c r="AF83" s="4" t="s">
        <v>4058</v>
      </c>
      <c r="AG83" s="7"/>
    </row>
    <row r="84" spans="1:33">
      <c r="A84" s="4">
        <f t="shared" si="5"/>
        <v>83</v>
      </c>
      <c r="B84" s="4" t="s">
        <v>20</v>
      </c>
      <c r="C84" s="4" t="s">
        <v>23</v>
      </c>
      <c r="D84" s="4" t="s">
        <v>3421</v>
      </c>
      <c r="E84" s="4" t="s">
        <v>3849</v>
      </c>
      <c r="F84" s="4" t="s">
        <v>7427</v>
      </c>
      <c r="G84" s="4" t="s">
        <v>556</v>
      </c>
      <c r="H84" s="4" t="s">
        <v>2998</v>
      </c>
      <c r="I84" s="4" t="s">
        <v>3048</v>
      </c>
      <c r="J84" s="4" t="s">
        <v>3515</v>
      </c>
      <c r="K84" s="4" t="s">
        <v>3430</v>
      </c>
      <c r="L84" s="4" t="s">
        <v>3431</v>
      </c>
      <c r="M84" s="4"/>
      <c r="N84" s="4"/>
      <c r="O84" s="4" t="s">
        <v>3427</v>
      </c>
      <c r="P84" s="5">
        <v>148</v>
      </c>
      <c r="Q84" s="4">
        <v>192</v>
      </c>
      <c r="R84" s="4" t="s">
        <v>3488</v>
      </c>
      <c r="S84" s="4" t="s">
        <v>3854</v>
      </c>
      <c r="T84" s="4" t="s">
        <v>3436</v>
      </c>
      <c r="U84" s="4">
        <v>592</v>
      </c>
      <c r="V84" s="4">
        <v>595</v>
      </c>
      <c r="W84" s="14">
        <v>705</v>
      </c>
      <c r="X84" s="4">
        <v>755</v>
      </c>
      <c r="Y84" s="5">
        <f t="shared" si="3"/>
        <v>708</v>
      </c>
      <c r="Z84" s="5">
        <f t="shared" si="4"/>
        <v>0.27533783783783794</v>
      </c>
      <c r="AA84" s="4">
        <v>1200</v>
      </c>
      <c r="AB84" s="4"/>
      <c r="AC84" s="4">
        <v>105</v>
      </c>
      <c r="AD84" s="4">
        <v>120</v>
      </c>
      <c r="AE84" s="4"/>
      <c r="AF84" s="4" t="s">
        <v>4058</v>
      </c>
      <c r="AG84" s="7"/>
    </row>
    <row r="85" spans="1:33">
      <c r="A85" s="4">
        <f t="shared" si="5"/>
        <v>84</v>
      </c>
      <c r="B85" s="4" t="s">
        <v>20</v>
      </c>
      <c r="C85" s="4" t="s">
        <v>23</v>
      </c>
      <c r="D85" s="4" t="s">
        <v>3422</v>
      </c>
      <c r="E85" s="4" t="s">
        <v>3849</v>
      </c>
      <c r="F85" s="4" t="s">
        <v>7427</v>
      </c>
      <c r="G85" s="4" t="s">
        <v>556</v>
      </c>
      <c r="H85" s="4" t="s">
        <v>2998</v>
      </c>
      <c r="I85" s="4" t="s">
        <v>3048</v>
      </c>
      <c r="J85" s="4" t="s">
        <v>3515</v>
      </c>
      <c r="K85" s="4" t="s">
        <v>3430</v>
      </c>
      <c r="L85" s="4" t="s">
        <v>3431</v>
      </c>
      <c r="M85" s="4"/>
      <c r="N85" s="4"/>
      <c r="O85" s="4" t="s">
        <v>3427</v>
      </c>
      <c r="P85" s="5">
        <v>148</v>
      </c>
      <c r="Q85" s="4">
        <v>192</v>
      </c>
      <c r="R85" s="4" t="s">
        <v>3488</v>
      </c>
      <c r="S85" s="4" t="s">
        <v>3854</v>
      </c>
      <c r="T85" s="4" t="s">
        <v>3436</v>
      </c>
      <c r="U85" s="4">
        <v>592</v>
      </c>
      <c r="V85" s="4">
        <v>595</v>
      </c>
      <c r="W85" s="14">
        <v>705</v>
      </c>
      <c r="X85" s="4">
        <v>755</v>
      </c>
      <c r="Y85" s="5">
        <f t="shared" si="3"/>
        <v>708</v>
      </c>
      <c r="Z85" s="5">
        <f t="shared" si="4"/>
        <v>0.27533783783783794</v>
      </c>
      <c r="AA85" s="4">
        <v>1200</v>
      </c>
      <c r="AB85" s="4"/>
      <c r="AC85" s="4">
        <v>105</v>
      </c>
      <c r="AD85" s="4">
        <v>120</v>
      </c>
      <c r="AE85" s="4"/>
      <c r="AF85" s="4" t="s">
        <v>4058</v>
      </c>
      <c r="AG85" s="7"/>
    </row>
    <row r="86" spans="1:33">
      <c r="A86" s="4">
        <f t="shared" si="5"/>
        <v>85</v>
      </c>
      <c r="B86" s="4" t="s">
        <v>20</v>
      </c>
      <c r="C86" s="4" t="s">
        <v>23</v>
      </c>
      <c r="D86" s="4" t="s">
        <v>3423</v>
      </c>
      <c r="E86" s="4" t="s">
        <v>3850</v>
      </c>
      <c r="F86" s="4" t="s">
        <v>7427</v>
      </c>
      <c r="G86" s="4" t="s">
        <v>556</v>
      </c>
      <c r="H86" s="4" t="s">
        <v>2998</v>
      </c>
      <c r="I86" s="4" t="s">
        <v>3048</v>
      </c>
      <c r="J86" s="4" t="s">
        <v>3514</v>
      </c>
      <c r="K86" s="4" t="s">
        <v>3428</v>
      </c>
      <c r="L86" s="4" t="s">
        <v>3431</v>
      </c>
      <c r="M86" s="4"/>
      <c r="N86" s="4"/>
      <c r="O86" s="4" t="s">
        <v>3427</v>
      </c>
      <c r="P86" s="5">
        <v>148</v>
      </c>
      <c r="Q86" s="4">
        <v>191</v>
      </c>
      <c r="R86" s="4" t="s">
        <v>3489</v>
      </c>
      <c r="S86" s="4" t="s">
        <v>3854</v>
      </c>
      <c r="T86" s="4" t="s">
        <v>3436</v>
      </c>
      <c r="U86" s="4">
        <v>592</v>
      </c>
      <c r="V86" s="4">
        <v>595</v>
      </c>
      <c r="W86" s="14">
        <v>705</v>
      </c>
      <c r="X86" s="4">
        <v>828</v>
      </c>
      <c r="Y86" s="5">
        <f t="shared" si="3"/>
        <v>708</v>
      </c>
      <c r="Z86" s="5">
        <f t="shared" si="4"/>
        <v>0.39864864864864868</v>
      </c>
      <c r="AA86" s="4">
        <v>1200</v>
      </c>
      <c r="AB86" s="4"/>
      <c r="AC86" s="4">
        <v>105</v>
      </c>
      <c r="AD86" s="4">
        <v>120</v>
      </c>
      <c r="AE86" s="4"/>
      <c r="AF86" s="4" t="s">
        <v>4058</v>
      </c>
      <c r="AG86" s="7"/>
    </row>
    <row r="87" spans="1:33">
      <c r="A87" s="4">
        <f t="shared" si="5"/>
        <v>86</v>
      </c>
      <c r="B87" s="4" t="s">
        <v>20</v>
      </c>
      <c r="C87" s="4" t="s">
        <v>23</v>
      </c>
      <c r="D87" s="4" t="s">
        <v>3424</v>
      </c>
      <c r="E87" s="4" t="s">
        <v>3850</v>
      </c>
      <c r="F87" s="4" t="s">
        <v>7427</v>
      </c>
      <c r="G87" s="4" t="s">
        <v>556</v>
      </c>
      <c r="H87" s="4" t="s">
        <v>2998</v>
      </c>
      <c r="I87" s="4" t="s">
        <v>3048</v>
      </c>
      <c r="J87" s="4" t="s">
        <v>3514</v>
      </c>
      <c r="K87" s="4" t="s">
        <v>3428</v>
      </c>
      <c r="L87" s="4" t="s">
        <v>3431</v>
      </c>
      <c r="M87" s="4"/>
      <c r="N87" s="4"/>
      <c r="O87" s="4" t="s">
        <v>3427</v>
      </c>
      <c r="P87" s="5">
        <v>148</v>
      </c>
      <c r="Q87" s="4">
        <v>191</v>
      </c>
      <c r="R87" s="4" t="s">
        <v>3490</v>
      </c>
      <c r="S87" s="4" t="s">
        <v>3854</v>
      </c>
      <c r="T87" s="4" t="s">
        <v>3436</v>
      </c>
      <c r="U87" s="4">
        <v>592</v>
      </c>
      <c r="V87" s="4">
        <v>595</v>
      </c>
      <c r="W87" s="14">
        <v>705</v>
      </c>
      <c r="X87" s="4">
        <v>755</v>
      </c>
      <c r="Y87" s="5">
        <f t="shared" si="3"/>
        <v>708</v>
      </c>
      <c r="Z87" s="5">
        <f t="shared" si="4"/>
        <v>0.27533783783783794</v>
      </c>
      <c r="AA87" s="4">
        <v>1200</v>
      </c>
      <c r="AB87" s="4"/>
      <c r="AC87" s="4">
        <v>105</v>
      </c>
      <c r="AD87" s="4">
        <v>120</v>
      </c>
      <c r="AE87" s="4"/>
      <c r="AF87" s="4" t="s">
        <v>4058</v>
      </c>
      <c r="AG87" s="7"/>
    </row>
    <row r="88" spans="1:33">
      <c r="A88" s="4">
        <f t="shared" si="5"/>
        <v>87</v>
      </c>
      <c r="B88" s="4" t="s">
        <v>20</v>
      </c>
      <c r="C88" s="4" t="s">
        <v>23</v>
      </c>
      <c r="D88" s="4" t="s">
        <v>3425</v>
      </c>
      <c r="E88" s="4" t="s">
        <v>3850</v>
      </c>
      <c r="F88" s="4" t="s">
        <v>7427</v>
      </c>
      <c r="G88" s="4" t="s">
        <v>556</v>
      </c>
      <c r="H88" s="4" t="s">
        <v>2998</v>
      </c>
      <c r="I88" s="4" t="s">
        <v>3048</v>
      </c>
      <c r="J88" s="4" t="s">
        <v>3514</v>
      </c>
      <c r="K88" s="4" t="s">
        <v>3428</v>
      </c>
      <c r="L88" s="4" t="s">
        <v>3431</v>
      </c>
      <c r="M88" s="4"/>
      <c r="N88" s="4"/>
      <c r="O88" s="4" t="s">
        <v>3427</v>
      </c>
      <c r="P88" s="5">
        <v>148</v>
      </c>
      <c r="Q88" s="4">
        <v>191</v>
      </c>
      <c r="R88" s="4" t="s">
        <v>3489</v>
      </c>
      <c r="S88" s="4" t="s">
        <v>3854</v>
      </c>
      <c r="T88" s="4" t="s">
        <v>3436</v>
      </c>
      <c r="U88" s="4">
        <v>592</v>
      </c>
      <c r="V88" s="4">
        <v>595</v>
      </c>
      <c r="W88" s="14">
        <v>705</v>
      </c>
      <c r="X88" s="4">
        <v>755</v>
      </c>
      <c r="Y88" s="5">
        <f t="shared" si="3"/>
        <v>708</v>
      </c>
      <c r="Z88" s="5">
        <f t="shared" si="4"/>
        <v>0.27533783783783794</v>
      </c>
      <c r="AA88" s="4">
        <v>1200</v>
      </c>
      <c r="AB88" s="4"/>
      <c r="AC88" s="4">
        <v>105</v>
      </c>
      <c r="AD88" s="4">
        <v>120</v>
      </c>
      <c r="AE88" s="4"/>
      <c r="AF88" s="4" t="s">
        <v>4058</v>
      </c>
      <c r="AG88" s="7"/>
    </row>
    <row r="89" spans="1:33">
      <c r="A89" s="4">
        <f t="shared" si="5"/>
        <v>88</v>
      </c>
      <c r="B89" s="4" t="s">
        <v>20</v>
      </c>
      <c r="C89" s="4" t="s">
        <v>23</v>
      </c>
      <c r="D89" s="4" t="s">
        <v>3426</v>
      </c>
      <c r="E89" s="4" t="s">
        <v>3850</v>
      </c>
      <c r="F89" s="4" t="s">
        <v>7427</v>
      </c>
      <c r="G89" s="4" t="s">
        <v>556</v>
      </c>
      <c r="H89" s="4" t="s">
        <v>2998</v>
      </c>
      <c r="I89" s="4" t="s">
        <v>3048</v>
      </c>
      <c r="J89" s="4" t="s">
        <v>3514</v>
      </c>
      <c r="K89" s="4" t="s">
        <v>3428</v>
      </c>
      <c r="L89" s="4" t="s">
        <v>3431</v>
      </c>
      <c r="M89" s="4"/>
      <c r="N89" s="4"/>
      <c r="O89" s="4" t="s">
        <v>3427</v>
      </c>
      <c r="P89" s="5">
        <v>148</v>
      </c>
      <c r="Q89" s="4">
        <v>191</v>
      </c>
      <c r="R89" s="4" t="s">
        <v>3489</v>
      </c>
      <c r="S89" s="4" t="s">
        <v>3854</v>
      </c>
      <c r="T89" s="4" t="s">
        <v>3436</v>
      </c>
      <c r="U89" s="4">
        <v>592</v>
      </c>
      <c r="V89" s="4">
        <v>595</v>
      </c>
      <c r="W89" s="14">
        <v>705</v>
      </c>
      <c r="X89" s="4">
        <v>755</v>
      </c>
      <c r="Y89" s="5">
        <f t="shared" si="3"/>
        <v>708</v>
      </c>
      <c r="Z89" s="5">
        <f t="shared" si="4"/>
        <v>0.27533783783783794</v>
      </c>
      <c r="AA89" s="4">
        <v>1200</v>
      </c>
      <c r="AB89" s="4"/>
      <c r="AC89" s="4">
        <v>105</v>
      </c>
      <c r="AD89" s="4">
        <v>120</v>
      </c>
      <c r="AE89" s="4"/>
      <c r="AF89" s="4" t="s">
        <v>4058</v>
      </c>
      <c r="AG89" s="7"/>
    </row>
    <row r="90" spans="1:33">
      <c r="A90" s="4">
        <f t="shared" si="5"/>
        <v>89</v>
      </c>
      <c r="B90" s="4" t="s">
        <v>20</v>
      </c>
      <c r="C90" s="4" t="s">
        <v>23</v>
      </c>
      <c r="D90" s="4" t="s">
        <v>3491</v>
      </c>
      <c r="E90" s="4" t="s">
        <v>3849</v>
      </c>
      <c r="F90" s="4" t="s">
        <v>2590</v>
      </c>
      <c r="G90" s="4" t="s">
        <v>556</v>
      </c>
      <c r="H90" s="4" t="s">
        <v>3800</v>
      </c>
      <c r="I90" s="4" t="s">
        <v>3830</v>
      </c>
      <c r="J90" s="4" t="s">
        <v>3496</v>
      </c>
      <c r="K90" s="4" t="s">
        <v>3516</v>
      </c>
      <c r="L90" s="4" t="s">
        <v>3810</v>
      </c>
      <c r="M90" s="4"/>
      <c r="N90" s="4" t="s">
        <v>2896</v>
      </c>
      <c r="O90" s="4" t="s">
        <v>2896</v>
      </c>
      <c r="P90" s="5">
        <v>145</v>
      </c>
      <c r="Q90" s="4">
        <v>195</v>
      </c>
      <c r="R90" s="4" t="s">
        <v>3517</v>
      </c>
      <c r="S90" s="4" t="s">
        <v>3854</v>
      </c>
      <c r="T90" s="4" t="s">
        <v>3436</v>
      </c>
      <c r="U90" s="4" t="s">
        <v>2747</v>
      </c>
      <c r="V90" s="4" t="s">
        <v>2747</v>
      </c>
      <c r="W90" s="14">
        <v>292</v>
      </c>
      <c r="X90" s="4"/>
      <c r="Y90" s="5">
        <f t="shared" si="3"/>
        <v>295</v>
      </c>
      <c r="Z90" s="5"/>
      <c r="AA90" s="4">
        <v>2000</v>
      </c>
      <c r="AB90" s="4"/>
      <c r="AC90" s="4">
        <v>95</v>
      </c>
      <c r="AD90" s="4">
        <v>120</v>
      </c>
      <c r="AE90" s="4"/>
      <c r="AF90" s="4" t="s">
        <v>4058</v>
      </c>
      <c r="AG90" s="7"/>
    </row>
    <row r="91" spans="1:33">
      <c r="A91" s="4">
        <f t="shared" si="5"/>
        <v>90</v>
      </c>
      <c r="B91" s="4" t="s">
        <v>20</v>
      </c>
      <c r="C91" s="4" t="s">
        <v>23</v>
      </c>
      <c r="D91" s="4" t="s">
        <v>3492</v>
      </c>
      <c r="E91" s="4" t="s">
        <v>3849</v>
      </c>
      <c r="F91" s="4" t="s">
        <v>2590</v>
      </c>
      <c r="G91" s="4" t="s">
        <v>556</v>
      </c>
      <c r="H91" s="4" t="s">
        <v>3800</v>
      </c>
      <c r="I91" s="4" t="s">
        <v>3830</v>
      </c>
      <c r="J91" s="4" t="s">
        <v>3496</v>
      </c>
      <c r="K91" s="4" t="s">
        <v>3516</v>
      </c>
      <c r="L91" s="4" t="s">
        <v>3810</v>
      </c>
      <c r="M91" s="4"/>
      <c r="N91" s="4" t="s">
        <v>2896</v>
      </c>
      <c r="O91" s="4" t="s">
        <v>2896</v>
      </c>
      <c r="P91" s="5">
        <v>145</v>
      </c>
      <c r="Q91" s="4">
        <v>195</v>
      </c>
      <c r="R91" s="4" t="s">
        <v>3518</v>
      </c>
      <c r="S91" s="4" t="s">
        <v>3854</v>
      </c>
      <c r="T91" s="4" t="s">
        <v>3436</v>
      </c>
      <c r="U91" s="4" t="s">
        <v>2747</v>
      </c>
      <c r="V91" s="4" t="s">
        <v>2747</v>
      </c>
      <c r="W91" s="14">
        <v>292</v>
      </c>
      <c r="X91" s="4"/>
      <c r="Y91" s="5">
        <f t="shared" si="3"/>
        <v>295</v>
      </c>
      <c r="Z91" s="5"/>
      <c r="AA91" s="4">
        <v>2000</v>
      </c>
      <c r="AB91" s="4"/>
      <c r="AC91" s="4">
        <v>95</v>
      </c>
      <c r="AD91" s="4">
        <v>120</v>
      </c>
      <c r="AE91" s="4"/>
      <c r="AF91" s="4" t="s">
        <v>4058</v>
      </c>
      <c r="AG91" s="7"/>
    </row>
    <row r="92" spans="1:33">
      <c r="A92" s="4">
        <f t="shared" si="5"/>
        <v>91</v>
      </c>
      <c r="B92" s="4" t="s">
        <v>20</v>
      </c>
      <c r="C92" s="4" t="s">
        <v>23</v>
      </c>
      <c r="D92" s="4" t="s">
        <v>3493</v>
      </c>
      <c r="E92" s="4" t="s">
        <v>3849</v>
      </c>
      <c r="F92" s="4" t="s">
        <v>2590</v>
      </c>
      <c r="G92" s="4" t="s">
        <v>556</v>
      </c>
      <c r="H92" s="4" t="s">
        <v>3800</v>
      </c>
      <c r="I92" s="4" t="s">
        <v>3830</v>
      </c>
      <c r="J92" s="4" t="s">
        <v>3496</v>
      </c>
      <c r="K92" s="4" t="s">
        <v>3516</v>
      </c>
      <c r="L92" s="4" t="s">
        <v>3810</v>
      </c>
      <c r="M92" s="4"/>
      <c r="N92" s="4" t="s">
        <v>2896</v>
      </c>
      <c r="O92" s="4" t="s">
        <v>2896</v>
      </c>
      <c r="P92" s="5">
        <v>145</v>
      </c>
      <c r="Q92" s="4">
        <v>195</v>
      </c>
      <c r="R92" s="4" t="s">
        <v>3519</v>
      </c>
      <c r="S92" s="4" t="s">
        <v>3854</v>
      </c>
      <c r="T92" s="4" t="s">
        <v>3436</v>
      </c>
      <c r="U92" s="4" t="s">
        <v>2747</v>
      </c>
      <c r="V92" s="4" t="s">
        <v>2747</v>
      </c>
      <c r="W92" s="14">
        <v>292</v>
      </c>
      <c r="X92" s="4"/>
      <c r="Y92" s="5">
        <f t="shared" si="3"/>
        <v>295</v>
      </c>
      <c r="Z92" s="5"/>
      <c r="AA92" s="4">
        <v>2000</v>
      </c>
      <c r="AB92" s="4"/>
      <c r="AC92" s="4">
        <v>95</v>
      </c>
      <c r="AD92" s="4">
        <v>120</v>
      </c>
      <c r="AE92" s="4"/>
      <c r="AF92" s="4" t="s">
        <v>4058</v>
      </c>
      <c r="AG92" s="7"/>
    </row>
    <row r="93" spans="1:33">
      <c r="A93" s="4">
        <f t="shared" si="5"/>
        <v>92</v>
      </c>
      <c r="B93" s="4" t="s">
        <v>20</v>
      </c>
      <c r="C93" s="4" t="s">
        <v>23</v>
      </c>
      <c r="D93" s="4" t="s">
        <v>3494</v>
      </c>
      <c r="E93" s="4" t="s">
        <v>3849</v>
      </c>
      <c r="F93" s="4" t="s">
        <v>2590</v>
      </c>
      <c r="G93" s="4" t="s">
        <v>556</v>
      </c>
      <c r="H93" s="4" t="s">
        <v>3800</v>
      </c>
      <c r="I93" s="4" t="s">
        <v>3830</v>
      </c>
      <c r="J93" s="4" t="s">
        <v>3496</v>
      </c>
      <c r="K93" s="4" t="s">
        <v>3516</v>
      </c>
      <c r="L93" s="4" t="s">
        <v>3810</v>
      </c>
      <c r="M93" s="4"/>
      <c r="N93" s="4" t="s">
        <v>2896</v>
      </c>
      <c r="O93" s="4" t="s">
        <v>2896</v>
      </c>
      <c r="P93" s="5">
        <v>145</v>
      </c>
      <c r="Q93" s="4">
        <v>195</v>
      </c>
      <c r="R93" s="4" t="s">
        <v>3520</v>
      </c>
      <c r="S93" s="4" t="s">
        <v>3854</v>
      </c>
      <c r="T93" s="4" t="s">
        <v>3436</v>
      </c>
      <c r="U93" s="4" t="s">
        <v>2747</v>
      </c>
      <c r="V93" s="4" t="s">
        <v>2747</v>
      </c>
      <c r="W93" s="14">
        <v>292</v>
      </c>
      <c r="X93" s="4"/>
      <c r="Y93" s="5">
        <f t="shared" si="3"/>
        <v>295</v>
      </c>
      <c r="Z93" s="5"/>
      <c r="AA93" s="4">
        <v>2000</v>
      </c>
      <c r="AB93" s="4"/>
      <c r="AC93" s="4">
        <v>95</v>
      </c>
      <c r="AD93" s="4">
        <v>120</v>
      </c>
      <c r="AE93" s="4"/>
      <c r="AF93" s="4" t="s">
        <v>4058</v>
      </c>
      <c r="AG93" s="7"/>
    </row>
    <row r="94" spans="1:33">
      <c r="A94" s="4">
        <f t="shared" si="5"/>
        <v>93</v>
      </c>
      <c r="B94" s="4" t="s">
        <v>20</v>
      </c>
      <c r="C94" s="4" t="s">
        <v>23</v>
      </c>
      <c r="D94" s="4" t="s">
        <v>3495</v>
      </c>
      <c r="E94" s="4" t="s">
        <v>3849</v>
      </c>
      <c r="F94" s="4" t="s">
        <v>2590</v>
      </c>
      <c r="G94" s="4" t="s">
        <v>556</v>
      </c>
      <c r="H94" s="4" t="s">
        <v>3800</v>
      </c>
      <c r="I94" s="4" t="s">
        <v>3830</v>
      </c>
      <c r="J94" s="4" t="s">
        <v>3496</v>
      </c>
      <c r="K94" s="4" t="s">
        <v>3516</v>
      </c>
      <c r="L94" s="4" t="s">
        <v>3810</v>
      </c>
      <c r="M94" s="4"/>
      <c r="N94" s="4" t="s">
        <v>2896</v>
      </c>
      <c r="O94" s="4" t="s">
        <v>2896</v>
      </c>
      <c r="P94" s="5">
        <v>145</v>
      </c>
      <c r="Q94" s="4">
        <v>195</v>
      </c>
      <c r="R94" s="4" t="s">
        <v>3521</v>
      </c>
      <c r="S94" s="4" t="s">
        <v>3854</v>
      </c>
      <c r="T94" s="4" t="s">
        <v>3436</v>
      </c>
      <c r="U94" s="4" t="s">
        <v>2747</v>
      </c>
      <c r="V94" s="4" t="s">
        <v>2747</v>
      </c>
      <c r="W94" s="14">
        <v>292</v>
      </c>
      <c r="X94" s="4"/>
      <c r="Y94" s="5">
        <f t="shared" si="3"/>
        <v>295</v>
      </c>
      <c r="Z94" s="5"/>
      <c r="AA94" s="4">
        <v>2000</v>
      </c>
      <c r="AB94" s="4"/>
      <c r="AC94" s="4">
        <v>95</v>
      </c>
      <c r="AD94" s="4">
        <v>120</v>
      </c>
      <c r="AE94" s="4"/>
      <c r="AF94" s="4" t="s">
        <v>4058</v>
      </c>
      <c r="AG94" s="7"/>
    </row>
    <row r="95" spans="1:33">
      <c r="A95" s="4">
        <f t="shared" si="5"/>
        <v>94</v>
      </c>
      <c r="B95" s="4" t="s">
        <v>20</v>
      </c>
      <c r="C95" s="4" t="s">
        <v>23</v>
      </c>
      <c r="D95" s="4" t="s">
        <v>3522</v>
      </c>
      <c r="E95" s="4" t="s">
        <v>3850</v>
      </c>
      <c r="F95" s="4" t="s">
        <v>7424</v>
      </c>
      <c r="G95" s="4" t="s">
        <v>556</v>
      </c>
      <c r="H95" s="4" t="s">
        <v>3025</v>
      </c>
      <c r="I95" s="4" t="s">
        <v>3017</v>
      </c>
      <c r="J95" s="4" t="s">
        <v>4286</v>
      </c>
      <c r="K95" s="4" t="s">
        <v>3784</v>
      </c>
      <c r="L95" s="4" t="s">
        <v>3810</v>
      </c>
      <c r="M95" s="4"/>
      <c r="N95" s="4"/>
      <c r="O95" s="4"/>
      <c r="P95" s="5">
        <v>152</v>
      </c>
      <c r="Q95" s="4">
        <v>335</v>
      </c>
      <c r="R95" s="4">
        <v>98484</v>
      </c>
      <c r="S95" s="4" t="s">
        <v>3211</v>
      </c>
      <c r="T95" s="4" t="s">
        <v>2293</v>
      </c>
      <c r="U95" s="4">
        <v>680</v>
      </c>
      <c r="V95" s="4"/>
      <c r="W95" s="14"/>
      <c r="X95" s="4">
        <v>736</v>
      </c>
      <c r="Y95" s="5"/>
      <c r="Z95" s="5">
        <f>X95+8</f>
        <v>744</v>
      </c>
      <c r="AA95" s="4">
        <v>3000</v>
      </c>
      <c r="AB95" s="4">
        <v>950</v>
      </c>
      <c r="AC95" s="4">
        <v>120</v>
      </c>
      <c r="AD95" s="4">
        <v>120</v>
      </c>
      <c r="AE95" s="4"/>
      <c r="AF95" s="4" t="s">
        <v>4058</v>
      </c>
      <c r="AG95" s="7"/>
    </row>
    <row r="96" spans="1:33">
      <c r="A96" s="4">
        <f t="shared" si="5"/>
        <v>95</v>
      </c>
      <c r="B96" s="4" t="s">
        <v>20</v>
      </c>
      <c r="C96" s="4" t="s">
        <v>23</v>
      </c>
      <c r="D96" s="4" t="s">
        <v>3523</v>
      </c>
      <c r="E96" s="4" t="s">
        <v>3850</v>
      </c>
      <c r="F96" s="4" t="s">
        <v>7424</v>
      </c>
      <c r="G96" s="4" t="s">
        <v>556</v>
      </c>
      <c r="H96" s="4" t="s">
        <v>3025</v>
      </c>
      <c r="I96" s="4" t="s">
        <v>3017</v>
      </c>
      <c r="J96" s="4" t="s">
        <v>4286</v>
      </c>
      <c r="K96" s="4" t="s">
        <v>3784</v>
      </c>
      <c r="L96" s="4" t="s">
        <v>3810</v>
      </c>
      <c r="M96" s="4"/>
      <c r="N96" s="4"/>
      <c r="O96" s="4"/>
      <c r="P96" s="5">
        <v>152</v>
      </c>
      <c r="Q96" s="4">
        <v>335</v>
      </c>
      <c r="R96" s="4">
        <v>98484</v>
      </c>
      <c r="S96" s="4" t="s">
        <v>3211</v>
      </c>
      <c r="T96" s="4" t="s">
        <v>2293</v>
      </c>
      <c r="U96" s="4">
        <v>680</v>
      </c>
      <c r="V96" s="4"/>
      <c r="W96" s="14"/>
      <c r="X96" s="4">
        <v>736</v>
      </c>
      <c r="Y96" s="5"/>
      <c r="Z96" s="5">
        <f t="shared" ref="Z96:Z103" si="6">X96+8</f>
        <v>744</v>
      </c>
      <c r="AA96" s="4">
        <v>3000</v>
      </c>
      <c r="AB96" s="4">
        <v>950</v>
      </c>
      <c r="AC96" s="4">
        <v>120</v>
      </c>
      <c r="AD96" s="4">
        <v>120</v>
      </c>
      <c r="AE96" s="4"/>
      <c r="AF96" s="4" t="s">
        <v>4058</v>
      </c>
      <c r="AG96" s="7"/>
    </row>
    <row r="97" spans="1:33">
      <c r="A97" s="4">
        <f t="shared" si="5"/>
        <v>96</v>
      </c>
      <c r="B97" s="4" t="s">
        <v>20</v>
      </c>
      <c r="C97" s="4" t="s">
        <v>23</v>
      </c>
      <c r="D97" s="4" t="s">
        <v>3524</v>
      </c>
      <c r="E97" s="4" t="s">
        <v>3850</v>
      </c>
      <c r="F97" s="4" t="s">
        <v>7424</v>
      </c>
      <c r="G97" s="4" t="s">
        <v>556</v>
      </c>
      <c r="H97" s="4" t="s">
        <v>3025</v>
      </c>
      <c r="I97" s="4" t="s">
        <v>3017</v>
      </c>
      <c r="J97" s="4" t="s">
        <v>4286</v>
      </c>
      <c r="K97" s="4" t="s">
        <v>3784</v>
      </c>
      <c r="L97" s="4" t="s">
        <v>3810</v>
      </c>
      <c r="M97" s="4"/>
      <c r="N97" s="4"/>
      <c r="O97" s="4"/>
      <c r="P97" s="5">
        <v>152</v>
      </c>
      <c r="Q97" s="4">
        <v>335</v>
      </c>
      <c r="R97" s="4">
        <v>98484</v>
      </c>
      <c r="S97" s="4" t="s">
        <v>3211</v>
      </c>
      <c r="T97" s="4" t="s">
        <v>2293</v>
      </c>
      <c r="U97" s="4">
        <v>680</v>
      </c>
      <c r="V97" s="4"/>
      <c r="W97" s="14"/>
      <c r="X97" s="4">
        <v>736</v>
      </c>
      <c r="Y97" s="5"/>
      <c r="Z97" s="5">
        <f t="shared" si="6"/>
        <v>744</v>
      </c>
      <c r="AA97" s="4">
        <v>3000</v>
      </c>
      <c r="AB97" s="4">
        <v>950</v>
      </c>
      <c r="AC97" s="4">
        <v>120</v>
      </c>
      <c r="AD97" s="4">
        <v>120</v>
      </c>
      <c r="AE97" s="4"/>
      <c r="AF97" s="4" t="s">
        <v>4058</v>
      </c>
      <c r="AG97" s="7"/>
    </row>
    <row r="98" spans="1:33">
      <c r="A98" s="4">
        <f t="shared" si="5"/>
        <v>97</v>
      </c>
      <c r="B98" s="4" t="s">
        <v>20</v>
      </c>
      <c r="C98" s="4" t="s">
        <v>23</v>
      </c>
      <c r="D98" s="4" t="s">
        <v>3525</v>
      </c>
      <c r="E98" s="4" t="s">
        <v>3849</v>
      </c>
      <c r="F98" s="4" t="s">
        <v>7424</v>
      </c>
      <c r="G98" s="4" t="s">
        <v>556</v>
      </c>
      <c r="H98" s="4" t="s">
        <v>3789</v>
      </c>
      <c r="I98" s="4" t="s">
        <v>3597</v>
      </c>
      <c r="J98" s="4" t="s">
        <v>4286</v>
      </c>
      <c r="K98" s="4" t="s">
        <v>3784</v>
      </c>
      <c r="L98" s="4" t="s">
        <v>3810</v>
      </c>
      <c r="M98" s="4"/>
      <c r="N98" s="4"/>
      <c r="O98" s="4"/>
      <c r="P98" s="5">
        <v>157</v>
      </c>
      <c r="Q98" s="4">
        <v>235</v>
      </c>
      <c r="R98" s="4">
        <v>100596</v>
      </c>
      <c r="S98" s="4" t="s">
        <v>3211</v>
      </c>
      <c r="T98" s="4" t="s">
        <v>2293</v>
      </c>
      <c r="U98" s="4"/>
      <c r="V98" s="4"/>
      <c r="W98" s="14"/>
      <c r="X98" s="4">
        <v>1360</v>
      </c>
      <c r="Y98" s="5"/>
      <c r="Z98" s="5">
        <f t="shared" si="6"/>
        <v>1368</v>
      </c>
      <c r="AA98" s="4">
        <v>3000</v>
      </c>
      <c r="AB98" s="4">
        <v>500</v>
      </c>
      <c r="AC98" s="4">
        <v>120</v>
      </c>
      <c r="AD98" s="4">
        <v>120</v>
      </c>
      <c r="AE98" s="4"/>
      <c r="AF98" s="4"/>
      <c r="AG98" s="7"/>
    </row>
    <row r="99" spans="1:33">
      <c r="A99" s="4">
        <f t="shared" si="5"/>
        <v>98</v>
      </c>
      <c r="B99" s="4" t="s">
        <v>20</v>
      </c>
      <c r="C99" s="4" t="s">
        <v>23</v>
      </c>
      <c r="D99" s="4" t="s">
        <v>3526</v>
      </c>
      <c r="E99" s="4" t="s">
        <v>3849</v>
      </c>
      <c r="F99" s="4" t="s">
        <v>7424</v>
      </c>
      <c r="G99" s="4" t="s">
        <v>556</v>
      </c>
      <c r="H99" s="4" t="s">
        <v>3789</v>
      </c>
      <c r="I99" s="4" t="s">
        <v>3597</v>
      </c>
      <c r="J99" s="4" t="s">
        <v>4286</v>
      </c>
      <c r="K99" s="4" t="s">
        <v>3784</v>
      </c>
      <c r="L99" s="4" t="s">
        <v>3810</v>
      </c>
      <c r="M99" s="4"/>
      <c r="N99" s="4"/>
      <c r="O99" s="4"/>
      <c r="P99" s="5">
        <v>157</v>
      </c>
      <c r="Q99" s="4">
        <v>235</v>
      </c>
      <c r="R99" s="4">
        <v>100596</v>
      </c>
      <c r="S99" s="4" t="s">
        <v>3211</v>
      </c>
      <c r="T99" s="4" t="s">
        <v>2293</v>
      </c>
      <c r="U99" s="4"/>
      <c r="V99" s="4"/>
      <c r="W99" s="14"/>
      <c r="X99" s="4">
        <v>1360</v>
      </c>
      <c r="Y99" s="5"/>
      <c r="Z99" s="5">
        <f t="shared" si="6"/>
        <v>1368</v>
      </c>
      <c r="AA99" s="4">
        <v>3000</v>
      </c>
      <c r="AB99" s="4">
        <v>500</v>
      </c>
      <c r="AC99" s="4">
        <v>120</v>
      </c>
      <c r="AD99" s="4">
        <v>120</v>
      </c>
      <c r="AE99" s="4"/>
      <c r="AF99" s="4"/>
      <c r="AG99" s="7"/>
    </row>
    <row r="100" spans="1:33">
      <c r="A100" s="4">
        <f t="shared" si="5"/>
        <v>99</v>
      </c>
      <c r="B100" s="4" t="s">
        <v>20</v>
      </c>
      <c r="C100" s="4" t="s">
        <v>23</v>
      </c>
      <c r="D100" s="4" t="s">
        <v>3527</v>
      </c>
      <c r="E100" s="4" t="s">
        <v>3849</v>
      </c>
      <c r="F100" s="4" t="s">
        <v>7424</v>
      </c>
      <c r="G100" s="4" t="s">
        <v>556</v>
      </c>
      <c r="H100" s="4" t="s">
        <v>3789</v>
      </c>
      <c r="I100" s="4" t="s">
        <v>3597</v>
      </c>
      <c r="J100" s="4" t="s">
        <v>4286</v>
      </c>
      <c r="K100" s="4" t="s">
        <v>3784</v>
      </c>
      <c r="L100" s="4" t="s">
        <v>3810</v>
      </c>
      <c r="M100" s="4"/>
      <c r="N100" s="4"/>
      <c r="O100" s="4"/>
      <c r="P100" s="5">
        <v>157</v>
      </c>
      <c r="Q100" s="4">
        <v>235</v>
      </c>
      <c r="R100" s="4">
        <v>100596</v>
      </c>
      <c r="S100" s="4" t="s">
        <v>3211</v>
      </c>
      <c r="T100" s="4" t="s">
        <v>2293</v>
      </c>
      <c r="U100" s="4"/>
      <c r="V100" s="4"/>
      <c r="W100" s="14"/>
      <c r="X100" s="4">
        <v>1360</v>
      </c>
      <c r="Y100" s="5"/>
      <c r="Z100" s="5">
        <f t="shared" si="6"/>
        <v>1368</v>
      </c>
      <c r="AA100" s="4">
        <v>3000</v>
      </c>
      <c r="AB100" s="4">
        <v>500</v>
      </c>
      <c r="AC100" s="4">
        <v>120</v>
      </c>
      <c r="AD100" s="4">
        <v>120</v>
      </c>
      <c r="AE100" s="4"/>
      <c r="AF100" s="4"/>
      <c r="AG100" s="7"/>
    </row>
    <row r="101" spans="1:33">
      <c r="A101" s="4">
        <f t="shared" si="5"/>
        <v>100</v>
      </c>
      <c r="B101" s="4" t="s">
        <v>20</v>
      </c>
      <c r="C101" s="4" t="s">
        <v>23</v>
      </c>
      <c r="D101" s="4" t="s">
        <v>3528</v>
      </c>
      <c r="E101" s="4" t="s">
        <v>3849</v>
      </c>
      <c r="F101" s="4" t="s">
        <v>7424</v>
      </c>
      <c r="G101" s="4" t="s">
        <v>556</v>
      </c>
      <c r="H101" s="4" t="s">
        <v>3789</v>
      </c>
      <c r="I101" s="4" t="s">
        <v>3597</v>
      </c>
      <c r="J101" s="4" t="s">
        <v>4286</v>
      </c>
      <c r="K101" s="4" t="s">
        <v>3784</v>
      </c>
      <c r="L101" s="4" t="s">
        <v>3810</v>
      </c>
      <c r="M101" s="4"/>
      <c r="N101" s="4"/>
      <c r="O101" s="4"/>
      <c r="P101" s="5">
        <v>157</v>
      </c>
      <c r="Q101" s="4">
        <v>235</v>
      </c>
      <c r="R101" s="4">
        <v>100596</v>
      </c>
      <c r="S101" s="4" t="s">
        <v>3211</v>
      </c>
      <c r="T101" s="4" t="s">
        <v>2293</v>
      </c>
      <c r="U101" s="4"/>
      <c r="V101" s="4"/>
      <c r="W101" s="14"/>
      <c r="X101" s="4">
        <v>1360</v>
      </c>
      <c r="Y101" s="5"/>
      <c r="Z101" s="5">
        <f t="shared" si="6"/>
        <v>1368</v>
      </c>
      <c r="AA101" s="4">
        <v>3000</v>
      </c>
      <c r="AB101" s="4">
        <v>500</v>
      </c>
      <c r="AC101" s="4">
        <v>120</v>
      </c>
      <c r="AD101" s="4">
        <v>120</v>
      </c>
      <c r="AE101" s="4"/>
      <c r="AF101" s="4"/>
      <c r="AG101" s="7"/>
    </row>
    <row r="102" spans="1:33">
      <c r="A102" s="4">
        <f t="shared" si="5"/>
        <v>101</v>
      </c>
      <c r="B102" s="4" t="s">
        <v>20</v>
      </c>
      <c r="C102" s="4" t="s">
        <v>23</v>
      </c>
      <c r="D102" s="4" t="s">
        <v>3529</v>
      </c>
      <c r="E102" s="4" t="s">
        <v>3849</v>
      </c>
      <c r="F102" s="4" t="s">
        <v>7424</v>
      </c>
      <c r="G102" s="4" t="s">
        <v>556</v>
      </c>
      <c r="H102" s="4" t="s">
        <v>3789</v>
      </c>
      <c r="I102" s="4" t="s">
        <v>3597</v>
      </c>
      <c r="J102" s="4" t="s">
        <v>4286</v>
      </c>
      <c r="K102" s="4" t="s">
        <v>3784</v>
      </c>
      <c r="L102" s="4" t="s">
        <v>3810</v>
      </c>
      <c r="M102" s="4"/>
      <c r="N102" s="4"/>
      <c r="O102" s="4"/>
      <c r="P102" s="5">
        <v>157</v>
      </c>
      <c r="Q102" s="4">
        <v>235</v>
      </c>
      <c r="R102" s="4">
        <v>100596</v>
      </c>
      <c r="S102" s="4" t="s">
        <v>3211</v>
      </c>
      <c r="T102" s="4" t="s">
        <v>2293</v>
      </c>
      <c r="U102" s="4"/>
      <c r="V102" s="4"/>
      <c r="W102" s="14"/>
      <c r="X102" s="4">
        <v>1360</v>
      </c>
      <c r="Y102" s="5"/>
      <c r="Z102" s="5">
        <f t="shared" si="6"/>
        <v>1368</v>
      </c>
      <c r="AA102" s="4">
        <v>3000</v>
      </c>
      <c r="AB102" s="4">
        <v>500</v>
      </c>
      <c r="AC102" s="4">
        <v>120</v>
      </c>
      <c r="AD102" s="4">
        <v>120</v>
      </c>
      <c r="AE102" s="4"/>
      <c r="AF102" s="4"/>
      <c r="AG102" s="7"/>
    </row>
    <row r="103" spans="1:33">
      <c r="A103" s="4">
        <f t="shared" si="5"/>
        <v>102</v>
      </c>
      <c r="B103" s="4" t="s">
        <v>20</v>
      </c>
      <c r="C103" s="4" t="s">
        <v>23</v>
      </c>
      <c r="D103" s="4" t="s">
        <v>3530</v>
      </c>
      <c r="E103" s="4" t="s">
        <v>3849</v>
      </c>
      <c r="F103" s="4" t="s">
        <v>7424</v>
      </c>
      <c r="G103" s="4" t="s">
        <v>556</v>
      </c>
      <c r="H103" s="4" t="s">
        <v>3789</v>
      </c>
      <c r="I103" s="4" t="s">
        <v>3597</v>
      </c>
      <c r="J103" s="4" t="s">
        <v>4286</v>
      </c>
      <c r="K103" s="4" t="s">
        <v>3784</v>
      </c>
      <c r="L103" s="4" t="s">
        <v>3810</v>
      </c>
      <c r="M103" s="4"/>
      <c r="N103" s="4"/>
      <c r="O103" s="4"/>
      <c r="P103" s="5">
        <v>157</v>
      </c>
      <c r="Q103" s="4">
        <v>235</v>
      </c>
      <c r="R103" s="4">
        <v>100596</v>
      </c>
      <c r="S103" s="4" t="s">
        <v>3211</v>
      </c>
      <c r="T103" s="4" t="s">
        <v>2293</v>
      </c>
      <c r="U103" s="4"/>
      <c r="V103" s="4"/>
      <c r="W103" s="14"/>
      <c r="X103" s="4">
        <v>1360</v>
      </c>
      <c r="Y103" s="5"/>
      <c r="Z103" s="5">
        <f t="shared" si="6"/>
        <v>1368</v>
      </c>
      <c r="AA103" s="4">
        <v>3000</v>
      </c>
      <c r="AB103" s="4">
        <v>500</v>
      </c>
      <c r="AC103" s="4">
        <v>120</v>
      </c>
      <c r="AD103" s="4">
        <v>120</v>
      </c>
      <c r="AE103" s="4"/>
      <c r="AF103" s="4"/>
      <c r="AG103" s="7"/>
    </row>
    <row r="104" spans="1:33">
      <c r="A104" s="4">
        <f t="shared" si="5"/>
        <v>103</v>
      </c>
      <c r="B104" s="4" t="s">
        <v>20</v>
      </c>
      <c r="C104" s="4" t="s">
        <v>23</v>
      </c>
      <c r="D104" s="4" t="s">
        <v>3531</v>
      </c>
      <c r="E104" s="4" t="s">
        <v>3849</v>
      </c>
      <c r="F104" s="4" t="s">
        <v>7424</v>
      </c>
      <c r="G104" s="4" t="s">
        <v>556</v>
      </c>
      <c r="H104" s="4" t="s">
        <v>3598</v>
      </c>
      <c r="I104" s="4" t="s">
        <v>3841</v>
      </c>
      <c r="J104" s="4" t="s">
        <v>3818</v>
      </c>
      <c r="K104" s="4" t="s">
        <v>1078</v>
      </c>
      <c r="L104" s="4" t="s">
        <v>3810</v>
      </c>
      <c r="M104" s="4"/>
      <c r="N104" s="4"/>
      <c r="O104" s="4"/>
      <c r="P104" s="5">
        <v>147</v>
      </c>
      <c r="Q104" s="4">
        <v>200</v>
      </c>
      <c r="R104" s="4" t="s">
        <v>3578</v>
      </c>
      <c r="S104" s="4" t="s">
        <v>3854</v>
      </c>
      <c r="T104" s="4" t="s">
        <v>3436</v>
      </c>
      <c r="U104" s="4"/>
      <c r="V104" s="4"/>
      <c r="W104" s="14">
        <v>390</v>
      </c>
      <c r="X104" s="4"/>
      <c r="Y104" s="5">
        <f t="shared" ref="Y104:Y150" si="7">W104+3</f>
        <v>393</v>
      </c>
      <c r="Z104" s="5"/>
      <c r="AA104" s="4">
        <v>3000</v>
      </c>
      <c r="AB104" s="4">
        <v>1200</v>
      </c>
      <c r="AC104" s="4">
        <v>100</v>
      </c>
      <c r="AD104" s="4">
        <v>120</v>
      </c>
      <c r="AE104" s="4"/>
      <c r="AF104" s="4" t="s">
        <v>4058</v>
      </c>
      <c r="AG104" s="7"/>
    </row>
    <row r="105" spans="1:33">
      <c r="A105" s="4">
        <f t="shared" si="5"/>
        <v>104</v>
      </c>
      <c r="B105" s="4" t="s">
        <v>20</v>
      </c>
      <c r="C105" s="4" t="s">
        <v>23</v>
      </c>
      <c r="D105" s="4" t="s">
        <v>3532</v>
      </c>
      <c r="E105" s="4" t="s">
        <v>3849</v>
      </c>
      <c r="F105" s="4" t="s">
        <v>7424</v>
      </c>
      <c r="G105" s="4" t="s">
        <v>556</v>
      </c>
      <c r="H105" s="4" t="s">
        <v>3598</v>
      </c>
      <c r="I105" s="4" t="s">
        <v>3841</v>
      </c>
      <c r="J105" s="4" t="s">
        <v>3818</v>
      </c>
      <c r="K105" s="4" t="s">
        <v>1078</v>
      </c>
      <c r="L105" s="4" t="s">
        <v>3810</v>
      </c>
      <c r="M105" s="4"/>
      <c r="N105" s="4"/>
      <c r="O105" s="4"/>
      <c r="P105" s="5">
        <v>147</v>
      </c>
      <c r="Q105" s="4">
        <v>200</v>
      </c>
      <c r="R105" s="4" t="s">
        <v>3579</v>
      </c>
      <c r="S105" s="4" t="s">
        <v>3854</v>
      </c>
      <c r="T105" s="4" t="s">
        <v>3436</v>
      </c>
      <c r="U105" s="4"/>
      <c r="V105" s="4"/>
      <c r="W105" s="14">
        <v>390</v>
      </c>
      <c r="X105" s="4"/>
      <c r="Y105" s="5">
        <f t="shared" si="7"/>
        <v>393</v>
      </c>
      <c r="Z105" s="5"/>
      <c r="AA105" s="4">
        <v>3000</v>
      </c>
      <c r="AB105" s="4">
        <v>1200</v>
      </c>
      <c r="AC105" s="4">
        <v>100</v>
      </c>
      <c r="AD105" s="4">
        <v>120</v>
      </c>
      <c r="AE105" s="4"/>
      <c r="AF105" s="4" t="s">
        <v>4058</v>
      </c>
      <c r="AG105" s="7"/>
    </row>
    <row r="106" spans="1:33">
      <c r="A106" s="4">
        <f t="shared" si="5"/>
        <v>105</v>
      </c>
      <c r="B106" s="4" t="s">
        <v>20</v>
      </c>
      <c r="C106" s="4" t="s">
        <v>23</v>
      </c>
      <c r="D106" s="4" t="s">
        <v>3533</v>
      </c>
      <c r="E106" s="4" t="s">
        <v>3849</v>
      </c>
      <c r="F106" s="4" t="s">
        <v>7424</v>
      </c>
      <c r="G106" s="4" t="s">
        <v>556</v>
      </c>
      <c r="H106" s="4" t="s">
        <v>3598</v>
      </c>
      <c r="I106" s="4" t="s">
        <v>3841</v>
      </c>
      <c r="J106" s="4" t="s">
        <v>3818</v>
      </c>
      <c r="K106" s="4" t="s">
        <v>1078</v>
      </c>
      <c r="L106" s="4" t="s">
        <v>3810</v>
      </c>
      <c r="M106" s="4"/>
      <c r="N106" s="4"/>
      <c r="O106" s="4"/>
      <c r="P106" s="5">
        <v>147</v>
      </c>
      <c r="Q106" s="4">
        <v>200</v>
      </c>
      <c r="R106" s="4" t="s">
        <v>3580</v>
      </c>
      <c r="S106" s="4" t="s">
        <v>3854</v>
      </c>
      <c r="T106" s="4" t="s">
        <v>3436</v>
      </c>
      <c r="U106" s="4"/>
      <c r="V106" s="4"/>
      <c r="W106" s="14">
        <v>390</v>
      </c>
      <c r="X106" s="4"/>
      <c r="Y106" s="5">
        <f t="shared" si="7"/>
        <v>393</v>
      </c>
      <c r="Z106" s="5"/>
      <c r="AA106" s="4">
        <v>3000</v>
      </c>
      <c r="AB106" s="4">
        <v>1200</v>
      </c>
      <c r="AC106" s="4">
        <v>100</v>
      </c>
      <c r="AD106" s="4">
        <v>120</v>
      </c>
      <c r="AE106" s="4"/>
      <c r="AF106" s="4" t="s">
        <v>4058</v>
      </c>
      <c r="AG106" s="7"/>
    </row>
    <row r="107" spans="1:33">
      <c r="A107" s="4">
        <f t="shared" si="5"/>
        <v>106</v>
      </c>
      <c r="B107" s="4" t="s">
        <v>20</v>
      </c>
      <c r="C107" s="4" t="s">
        <v>23</v>
      </c>
      <c r="D107" s="4" t="s">
        <v>3534</v>
      </c>
      <c r="E107" s="4" t="s">
        <v>3849</v>
      </c>
      <c r="F107" s="4" t="s">
        <v>7424</v>
      </c>
      <c r="G107" s="4" t="s">
        <v>556</v>
      </c>
      <c r="H107" s="4" t="s">
        <v>3598</v>
      </c>
      <c r="I107" s="4" t="s">
        <v>3841</v>
      </c>
      <c r="J107" s="4" t="s">
        <v>3818</v>
      </c>
      <c r="K107" s="4" t="s">
        <v>1078</v>
      </c>
      <c r="L107" s="4" t="s">
        <v>3810</v>
      </c>
      <c r="M107" s="4"/>
      <c r="N107" s="4"/>
      <c r="O107" s="4"/>
      <c r="P107" s="5">
        <v>147</v>
      </c>
      <c r="Q107" s="4">
        <v>200</v>
      </c>
      <c r="R107" s="4" t="s">
        <v>3581</v>
      </c>
      <c r="S107" s="4" t="s">
        <v>3854</v>
      </c>
      <c r="T107" s="4" t="s">
        <v>3436</v>
      </c>
      <c r="U107" s="4"/>
      <c r="V107" s="4"/>
      <c r="W107" s="14">
        <v>390</v>
      </c>
      <c r="X107" s="4"/>
      <c r="Y107" s="5">
        <f t="shared" si="7"/>
        <v>393</v>
      </c>
      <c r="Z107" s="5"/>
      <c r="AA107" s="4">
        <v>3000</v>
      </c>
      <c r="AB107" s="4">
        <v>1200</v>
      </c>
      <c r="AC107" s="4">
        <v>100</v>
      </c>
      <c r="AD107" s="4">
        <v>120</v>
      </c>
      <c r="AE107" s="4"/>
      <c r="AF107" s="4" t="s">
        <v>4058</v>
      </c>
      <c r="AG107" s="7"/>
    </row>
    <row r="108" spans="1:33">
      <c r="A108" s="4">
        <f t="shared" si="5"/>
        <v>107</v>
      </c>
      <c r="B108" s="4" t="s">
        <v>20</v>
      </c>
      <c r="C108" s="4" t="s">
        <v>23</v>
      </c>
      <c r="D108" s="4" t="s">
        <v>3535</v>
      </c>
      <c r="E108" s="4" t="s">
        <v>3849</v>
      </c>
      <c r="F108" s="4" t="s">
        <v>7424</v>
      </c>
      <c r="G108" s="4" t="s">
        <v>556</v>
      </c>
      <c r="H108" s="4" t="s">
        <v>3027</v>
      </c>
      <c r="I108" s="4" t="s">
        <v>3839</v>
      </c>
      <c r="J108" s="4" t="s">
        <v>3814</v>
      </c>
      <c r="K108" s="4" t="s">
        <v>1232</v>
      </c>
      <c r="L108" s="4" t="s">
        <v>3810</v>
      </c>
      <c r="M108" s="4"/>
      <c r="N108" s="4"/>
      <c r="O108" s="4"/>
      <c r="P108" s="5">
        <v>147</v>
      </c>
      <c r="Q108" s="4">
        <v>205</v>
      </c>
      <c r="R108" s="4" t="s">
        <v>3582</v>
      </c>
      <c r="S108" s="4" t="s">
        <v>3854</v>
      </c>
      <c r="T108" s="4" t="s">
        <v>3436</v>
      </c>
      <c r="U108" s="4"/>
      <c r="V108" s="4"/>
      <c r="W108" s="14">
        <v>369</v>
      </c>
      <c r="X108" s="4"/>
      <c r="Y108" s="5">
        <f t="shared" si="7"/>
        <v>372</v>
      </c>
      <c r="Z108" s="5"/>
      <c r="AA108" s="4">
        <v>3000</v>
      </c>
      <c r="AB108" s="4">
        <v>1200</v>
      </c>
      <c r="AC108" s="4">
        <v>100</v>
      </c>
      <c r="AD108" s="4">
        <v>120</v>
      </c>
      <c r="AE108" s="4"/>
      <c r="AF108" s="4" t="s">
        <v>4058</v>
      </c>
      <c r="AG108" s="7"/>
    </row>
    <row r="109" spans="1:33">
      <c r="A109" s="4">
        <f t="shared" si="5"/>
        <v>108</v>
      </c>
      <c r="B109" s="4" t="s">
        <v>20</v>
      </c>
      <c r="C109" s="4" t="s">
        <v>23</v>
      </c>
      <c r="D109" s="4" t="s">
        <v>3536</v>
      </c>
      <c r="E109" s="4" t="s">
        <v>3849</v>
      </c>
      <c r="F109" s="4" t="s">
        <v>7424</v>
      </c>
      <c r="G109" s="4" t="s">
        <v>556</v>
      </c>
      <c r="H109" s="4" t="s">
        <v>3027</v>
      </c>
      <c r="I109" s="4" t="s">
        <v>3839</v>
      </c>
      <c r="J109" s="4" t="s">
        <v>3814</v>
      </c>
      <c r="K109" s="4" t="s">
        <v>1232</v>
      </c>
      <c r="L109" s="4" t="s">
        <v>3810</v>
      </c>
      <c r="M109" s="4"/>
      <c r="N109" s="4"/>
      <c r="O109" s="4"/>
      <c r="P109" s="5">
        <v>147</v>
      </c>
      <c r="Q109" s="4">
        <v>205</v>
      </c>
      <c r="R109" s="4" t="s">
        <v>3583</v>
      </c>
      <c r="S109" s="4" t="s">
        <v>3854</v>
      </c>
      <c r="T109" s="4" t="s">
        <v>3436</v>
      </c>
      <c r="U109" s="4"/>
      <c r="V109" s="4"/>
      <c r="W109" s="14">
        <v>369</v>
      </c>
      <c r="X109" s="4"/>
      <c r="Y109" s="5">
        <f t="shared" si="7"/>
        <v>372</v>
      </c>
      <c r="Z109" s="5"/>
      <c r="AA109" s="4">
        <v>3000</v>
      </c>
      <c r="AB109" s="4">
        <v>1200</v>
      </c>
      <c r="AC109" s="4">
        <v>100</v>
      </c>
      <c r="AD109" s="4">
        <v>120</v>
      </c>
      <c r="AE109" s="4"/>
      <c r="AF109" s="4" t="s">
        <v>4058</v>
      </c>
      <c r="AG109" s="7"/>
    </row>
    <row r="110" spans="1:33">
      <c r="A110" s="4">
        <f t="shared" si="5"/>
        <v>109</v>
      </c>
      <c r="B110" s="4" t="s">
        <v>20</v>
      </c>
      <c r="C110" s="4" t="s">
        <v>23</v>
      </c>
      <c r="D110" s="4" t="s">
        <v>3537</v>
      </c>
      <c r="E110" s="4" t="s">
        <v>3849</v>
      </c>
      <c r="F110" s="4" t="s">
        <v>7424</v>
      </c>
      <c r="G110" s="4" t="s">
        <v>556</v>
      </c>
      <c r="H110" s="4" t="s">
        <v>3027</v>
      </c>
      <c r="I110" s="4" t="s">
        <v>3839</v>
      </c>
      <c r="J110" s="4" t="s">
        <v>3814</v>
      </c>
      <c r="K110" s="4" t="s">
        <v>1232</v>
      </c>
      <c r="L110" s="4" t="s">
        <v>3810</v>
      </c>
      <c r="M110" s="4"/>
      <c r="N110" s="4"/>
      <c r="O110" s="4"/>
      <c r="P110" s="5">
        <v>147</v>
      </c>
      <c r="Q110" s="4">
        <v>205</v>
      </c>
      <c r="R110" s="4" t="s">
        <v>3584</v>
      </c>
      <c r="S110" s="4" t="s">
        <v>3854</v>
      </c>
      <c r="T110" s="4" t="s">
        <v>3436</v>
      </c>
      <c r="U110" s="4"/>
      <c r="V110" s="4"/>
      <c r="W110" s="14">
        <v>369</v>
      </c>
      <c r="X110" s="4"/>
      <c r="Y110" s="5">
        <f t="shared" si="7"/>
        <v>372</v>
      </c>
      <c r="Z110" s="5"/>
      <c r="AA110" s="4">
        <v>3000</v>
      </c>
      <c r="AB110" s="4">
        <v>1200</v>
      </c>
      <c r="AC110" s="4">
        <v>100</v>
      </c>
      <c r="AD110" s="4">
        <v>120</v>
      </c>
      <c r="AE110" s="4"/>
      <c r="AF110" s="4" t="s">
        <v>4058</v>
      </c>
      <c r="AG110" s="7"/>
    </row>
    <row r="111" spans="1:33">
      <c r="A111" s="4">
        <f t="shared" si="5"/>
        <v>110</v>
      </c>
      <c r="B111" s="4" t="s">
        <v>20</v>
      </c>
      <c r="C111" s="4" t="s">
        <v>23</v>
      </c>
      <c r="D111" s="4" t="s">
        <v>3538</v>
      </c>
      <c r="E111" s="4" t="s">
        <v>3849</v>
      </c>
      <c r="F111" s="4" t="s">
        <v>7424</v>
      </c>
      <c r="G111" s="4" t="s">
        <v>556</v>
      </c>
      <c r="H111" s="4" t="s">
        <v>3027</v>
      </c>
      <c r="I111" s="4" t="s">
        <v>3839</v>
      </c>
      <c r="J111" s="4" t="s">
        <v>3814</v>
      </c>
      <c r="K111" s="4" t="s">
        <v>1232</v>
      </c>
      <c r="L111" s="4" t="s">
        <v>3810</v>
      </c>
      <c r="M111" s="4"/>
      <c r="N111" s="4"/>
      <c r="O111" s="4"/>
      <c r="P111" s="5">
        <v>147</v>
      </c>
      <c r="Q111" s="4">
        <v>205</v>
      </c>
      <c r="R111" s="4" t="s">
        <v>3585</v>
      </c>
      <c r="S111" s="4" t="s">
        <v>3854</v>
      </c>
      <c r="T111" s="4" t="s">
        <v>3436</v>
      </c>
      <c r="U111" s="4"/>
      <c r="V111" s="4"/>
      <c r="W111" s="14">
        <v>369</v>
      </c>
      <c r="X111" s="4"/>
      <c r="Y111" s="5">
        <f t="shared" si="7"/>
        <v>372</v>
      </c>
      <c r="Z111" s="5"/>
      <c r="AA111" s="4">
        <v>3000</v>
      </c>
      <c r="AB111" s="4">
        <v>1200</v>
      </c>
      <c r="AC111" s="4">
        <v>100</v>
      </c>
      <c r="AD111" s="4">
        <v>120</v>
      </c>
      <c r="AE111" s="4"/>
      <c r="AF111" s="4" t="s">
        <v>4058</v>
      </c>
      <c r="AG111" s="7"/>
    </row>
    <row r="112" spans="1:33">
      <c r="A112" s="4">
        <f t="shared" si="5"/>
        <v>111</v>
      </c>
      <c r="B112" s="4" t="s">
        <v>20</v>
      </c>
      <c r="C112" s="4" t="s">
        <v>23</v>
      </c>
      <c r="D112" s="4" t="s">
        <v>3539</v>
      </c>
      <c r="E112" s="4" t="s">
        <v>3849</v>
      </c>
      <c r="F112" s="4" t="s">
        <v>7424</v>
      </c>
      <c r="G112" s="4" t="s">
        <v>556</v>
      </c>
      <c r="H112" s="4" t="s">
        <v>3027</v>
      </c>
      <c r="I112" s="4" t="s">
        <v>3839</v>
      </c>
      <c r="J112" s="4" t="s">
        <v>3814</v>
      </c>
      <c r="K112" s="4" t="s">
        <v>1232</v>
      </c>
      <c r="L112" s="4" t="s">
        <v>3810</v>
      </c>
      <c r="M112" s="4"/>
      <c r="N112" s="4"/>
      <c r="O112" s="4"/>
      <c r="P112" s="5">
        <v>147</v>
      </c>
      <c r="Q112" s="4">
        <v>205</v>
      </c>
      <c r="R112" s="4" t="s">
        <v>3586</v>
      </c>
      <c r="S112" s="4" t="s">
        <v>3854</v>
      </c>
      <c r="T112" s="4" t="s">
        <v>3436</v>
      </c>
      <c r="U112" s="4"/>
      <c r="V112" s="4"/>
      <c r="W112" s="14">
        <v>369</v>
      </c>
      <c r="X112" s="4"/>
      <c r="Y112" s="5">
        <f t="shared" si="7"/>
        <v>372</v>
      </c>
      <c r="Z112" s="5"/>
      <c r="AA112" s="4">
        <v>3000</v>
      </c>
      <c r="AB112" s="4">
        <v>1200</v>
      </c>
      <c r="AC112" s="4">
        <v>100</v>
      </c>
      <c r="AD112" s="4">
        <v>120</v>
      </c>
      <c r="AE112" s="4"/>
      <c r="AF112" s="4" t="s">
        <v>4058</v>
      </c>
      <c r="AG112" s="7"/>
    </row>
    <row r="113" spans="1:33">
      <c r="A113" s="4">
        <f t="shared" si="5"/>
        <v>112</v>
      </c>
      <c r="B113" s="4" t="s">
        <v>20</v>
      </c>
      <c r="C113" s="4" t="s">
        <v>23</v>
      </c>
      <c r="D113" s="4" t="s">
        <v>3540</v>
      </c>
      <c r="E113" s="4" t="s">
        <v>3849</v>
      </c>
      <c r="F113" s="4" t="s">
        <v>7424</v>
      </c>
      <c r="G113" s="4" t="s">
        <v>556</v>
      </c>
      <c r="H113" s="4" t="s">
        <v>3790</v>
      </c>
      <c r="I113" s="4" t="s">
        <v>3834</v>
      </c>
      <c r="J113" s="4" t="s">
        <v>3812</v>
      </c>
      <c r="K113" s="4" t="s">
        <v>1232</v>
      </c>
      <c r="L113" s="4" t="s">
        <v>3810</v>
      </c>
      <c r="M113" s="4"/>
      <c r="N113" s="4"/>
      <c r="O113" s="4"/>
      <c r="P113" s="5">
        <v>147</v>
      </c>
      <c r="Q113" s="4">
        <v>190</v>
      </c>
      <c r="R113" s="4" t="s">
        <v>3587</v>
      </c>
      <c r="S113" s="4" t="s">
        <v>3854</v>
      </c>
      <c r="T113" s="4" t="s">
        <v>3436</v>
      </c>
      <c r="U113" s="4"/>
      <c r="V113" s="4"/>
      <c r="W113" s="14">
        <v>351</v>
      </c>
      <c r="X113" s="4"/>
      <c r="Y113" s="5">
        <f t="shared" si="7"/>
        <v>354</v>
      </c>
      <c r="Z113" s="5"/>
      <c r="AA113" s="4">
        <v>3000</v>
      </c>
      <c r="AB113" s="4">
        <v>1200</v>
      </c>
      <c r="AC113" s="4">
        <v>100</v>
      </c>
      <c r="AD113" s="4">
        <v>120</v>
      </c>
      <c r="AE113" s="4"/>
      <c r="AF113" s="4" t="s">
        <v>4058</v>
      </c>
      <c r="AG113" s="7"/>
    </row>
    <row r="114" spans="1:33">
      <c r="A114" s="4">
        <f t="shared" si="5"/>
        <v>113</v>
      </c>
      <c r="B114" s="4" t="s">
        <v>20</v>
      </c>
      <c r="C114" s="4" t="s">
        <v>23</v>
      </c>
      <c r="D114" s="4" t="s">
        <v>3541</v>
      </c>
      <c r="E114" s="4" t="s">
        <v>3849</v>
      </c>
      <c r="F114" s="4" t="s">
        <v>7424</v>
      </c>
      <c r="G114" s="4" t="s">
        <v>556</v>
      </c>
      <c r="H114" s="4" t="s">
        <v>3790</v>
      </c>
      <c r="I114" s="4" t="s">
        <v>3834</v>
      </c>
      <c r="J114" s="4" t="s">
        <v>3812</v>
      </c>
      <c r="K114" s="4" t="s">
        <v>1232</v>
      </c>
      <c r="L114" s="4" t="s">
        <v>3810</v>
      </c>
      <c r="M114" s="4"/>
      <c r="N114" s="4"/>
      <c r="O114" s="4"/>
      <c r="P114" s="5">
        <v>147</v>
      </c>
      <c r="Q114" s="4">
        <v>190</v>
      </c>
      <c r="R114" s="4" t="s">
        <v>3588</v>
      </c>
      <c r="S114" s="4" t="s">
        <v>3854</v>
      </c>
      <c r="T114" s="4" t="s">
        <v>3436</v>
      </c>
      <c r="U114" s="4"/>
      <c r="V114" s="4"/>
      <c r="W114" s="14">
        <v>351</v>
      </c>
      <c r="X114" s="4"/>
      <c r="Y114" s="5">
        <f t="shared" si="7"/>
        <v>354</v>
      </c>
      <c r="Z114" s="5"/>
      <c r="AA114" s="4">
        <v>3000</v>
      </c>
      <c r="AB114" s="4">
        <v>1200</v>
      </c>
      <c r="AC114" s="4">
        <v>100</v>
      </c>
      <c r="AD114" s="4">
        <v>120</v>
      </c>
      <c r="AE114" s="4"/>
      <c r="AF114" s="4" t="s">
        <v>4058</v>
      </c>
      <c r="AG114" s="7"/>
    </row>
    <row r="115" spans="1:33">
      <c r="A115" s="4">
        <f t="shared" si="5"/>
        <v>114</v>
      </c>
      <c r="B115" s="4" t="s">
        <v>20</v>
      </c>
      <c r="C115" s="4" t="s">
        <v>23</v>
      </c>
      <c r="D115" s="4" t="s">
        <v>3542</v>
      </c>
      <c r="E115" s="4" t="s">
        <v>3849</v>
      </c>
      <c r="F115" s="4" t="s">
        <v>7424</v>
      </c>
      <c r="G115" s="4" t="s">
        <v>556</v>
      </c>
      <c r="H115" s="4" t="s">
        <v>3790</v>
      </c>
      <c r="I115" s="4" t="s">
        <v>3834</v>
      </c>
      <c r="J115" s="4" t="s">
        <v>3812</v>
      </c>
      <c r="K115" s="4" t="s">
        <v>1232</v>
      </c>
      <c r="L115" s="4" t="s">
        <v>3810</v>
      </c>
      <c r="M115" s="4"/>
      <c r="N115" s="4"/>
      <c r="O115" s="4"/>
      <c r="P115" s="5">
        <v>147</v>
      </c>
      <c r="Q115" s="4">
        <v>190</v>
      </c>
      <c r="R115" s="4" t="s">
        <v>3589</v>
      </c>
      <c r="S115" s="4" t="s">
        <v>3854</v>
      </c>
      <c r="T115" s="4" t="s">
        <v>3436</v>
      </c>
      <c r="U115" s="4"/>
      <c r="V115" s="4"/>
      <c r="W115" s="14">
        <v>351</v>
      </c>
      <c r="X115" s="4"/>
      <c r="Y115" s="5">
        <f t="shared" si="7"/>
        <v>354</v>
      </c>
      <c r="Z115" s="5"/>
      <c r="AA115" s="4">
        <v>3000</v>
      </c>
      <c r="AB115" s="4">
        <v>1200</v>
      </c>
      <c r="AC115" s="4">
        <v>100</v>
      </c>
      <c r="AD115" s="4">
        <v>120</v>
      </c>
      <c r="AE115" s="4"/>
      <c r="AF115" s="4" t="s">
        <v>4058</v>
      </c>
      <c r="AG115" s="7"/>
    </row>
    <row r="116" spans="1:33">
      <c r="A116" s="4">
        <f t="shared" si="5"/>
        <v>115</v>
      </c>
      <c r="B116" s="4" t="s">
        <v>20</v>
      </c>
      <c r="C116" s="4" t="s">
        <v>22</v>
      </c>
      <c r="D116" s="4" t="s">
        <v>3543</v>
      </c>
      <c r="E116" s="4" t="s">
        <v>3849</v>
      </c>
      <c r="F116" s="4" t="s">
        <v>7424</v>
      </c>
      <c r="G116" s="4" t="s">
        <v>556</v>
      </c>
      <c r="H116" s="4" t="s">
        <v>1331</v>
      </c>
      <c r="I116" s="4" t="s">
        <v>2771</v>
      </c>
      <c r="J116" s="4" t="s">
        <v>3840</v>
      </c>
      <c r="K116" s="4" t="s">
        <v>3621</v>
      </c>
      <c r="L116" s="4" t="s">
        <v>3810</v>
      </c>
      <c r="M116" s="4"/>
      <c r="N116" s="4"/>
      <c r="O116" s="4"/>
      <c r="P116" s="5">
        <v>147</v>
      </c>
      <c r="Q116" s="4">
        <v>240</v>
      </c>
      <c r="R116" s="4" t="s">
        <v>3590</v>
      </c>
      <c r="S116" s="4" t="s">
        <v>3854</v>
      </c>
      <c r="T116" s="4" t="s">
        <v>3436</v>
      </c>
      <c r="U116" s="4"/>
      <c r="V116" s="4"/>
      <c r="W116" s="14">
        <v>465</v>
      </c>
      <c r="X116" s="4"/>
      <c r="Y116" s="5">
        <f t="shared" si="7"/>
        <v>468</v>
      </c>
      <c r="Z116" s="5"/>
      <c r="AA116" s="4">
        <v>5000</v>
      </c>
      <c r="AB116" s="4">
        <v>1400</v>
      </c>
      <c r="AC116" s="4">
        <v>120</v>
      </c>
      <c r="AD116" s="4">
        <v>120</v>
      </c>
      <c r="AE116" s="4"/>
      <c r="AF116" s="4" t="s">
        <v>4058</v>
      </c>
      <c r="AG116" s="7"/>
    </row>
    <row r="117" spans="1:33">
      <c r="A117" s="4">
        <f t="shared" si="5"/>
        <v>116</v>
      </c>
      <c r="B117" s="4" t="s">
        <v>20</v>
      </c>
      <c r="C117" s="4" t="s">
        <v>22</v>
      </c>
      <c r="D117" s="4" t="s">
        <v>3544</v>
      </c>
      <c r="E117" s="4" t="s">
        <v>3849</v>
      </c>
      <c r="F117" s="4" t="s">
        <v>7424</v>
      </c>
      <c r="G117" s="4" t="s">
        <v>556</v>
      </c>
      <c r="H117" s="4" t="s">
        <v>1331</v>
      </c>
      <c r="I117" s="4" t="s">
        <v>2771</v>
      </c>
      <c r="J117" s="4" t="s">
        <v>3840</v>
      </c>
      <c r="K117" s="4" t="s">
        <v>3621</v>
      </c>
      <c r="L117" s="4" t="s">
        <v>3810</v>
      </c>
      <c r="M117" s="4"/>
      <c r="N117" s="4"/>
      <c r="O117" s="4"/>
      <c r="P117" s="5">
        <v>147</v>
      </c>
      <c r="Q117" s="4">
        <v>240</v>
      </c>
      <c r="R117" s="4" t="s">
        <v>3590</v>
      </c>
      <c r="S117" s="4" t="s">
        <v>3854</v>
      </c>
      <c r="T117" s="4" t="s">
        <v>3436</v>
      </c>
      <c r="U117" s="4"/>
      <c r="V117" s="4"/>
      <c r="W117" s="14">
        <v>465</v>
      </c>
      <c r="X117" s="4"/>
      <c r="Y117" s="5">
        <f t="shared" si="7"/>
        <v>468</v>
      </c>
      <c r="Z117" s="5"/>
      <c r="AA117" s="4">
        <v>5000</v>
      </c>
      <c r="AB117" s="4">
        <v>1400</v>
      </c>
      <c r="AC117" s="4">
        <v>120</v>
      </c>
      <c r="AD117" s="4">
        <v>120</v>
      </c>
      <c r="AE117" s="4"/>
      <c r="AF117" s="4" t="s">
        <v>4058</v>
      </c>
      <c r="AG117" s="7"/>
    </row>
    <row r="118" spans="1:33">
      <c r="A118" s="4">
        <f t="shared" si="5"/>
        <v>117</v>
      </c>
      <c r="B118" s="4" t="s">
        <v>20</v>
      </c>
      <c r="C118" s="4" t="s">
        <v>22</v>
      </c>
      <c r="D118" s="4" t="s">
        <v>3545</v>
      </c>
      <c r="E118" s="4" t="s">
        <v>3849</v>
      </c>
      <c r="F118" s="4" t="s">
        <v>7424</v>
      </c>
      <c r="G118" s="4" t="s">
        <v>556</v>
      </c>
      <c r="H118" s="4" t="s">
        <v>1331</v>
      </c>
      <c r="I118" s="4" t="s">
        <v>2771</v>
      </c>
      <c r="J118" s="4" t="s">
        <v>3840</v>
      </c>
      <c r="K118" s="4" t="s">
        <v>3621</v>
      </c>
      <c r="L118" s="4" t="s">
        <v>3810</v>
      </c>
      <c r="M118" s="4"/>
      <c r="N118" s="4"/>
      <c r="O118" s="4"/>
      <c r="P118" s="5">
        <v>147</v>
      </c>
      <c r="Q118" s="4">
        <v>240</v>
      </c>
      <c r="R118" s="4" t="s">
        <v>3590</v>
      </c>
      <c r="S118" s="4" t="s">
        <v>3854</v>
      </c>
      <c r="T118" s="4" t="s">
        <v>3436</v>
      </c>
      <c r="U118" s="4"/>
      <c r="V118" s="4"/>
      <c r="W118" s="14">
        <v>465</v>
      </c>
      <c r="X118" s="4"/>
      <c r="Y118" s="5">
        <f t="shared" si="7"/>
        <v>468</v>
      </c>
      <c r="Z118" s="5"/>
      <c r="AA118" s="4">
        <v>5000</v>
      </c>
      <c r="AB118" s="4">
        <v>1400</v>
      </c>
      <c r="AC118" s="4">
        <v>120</v>
      </c>
      <c r="AD118" s="4">
        <v>120</v>
      </c>
      <c r="AE118" s="4"/>
      <c r="AF118" s="4" t="s">
        <v>4058</v>
      </c>
      <c r="AG118" s="7"/>
    </row>
    <row r="119" spans="1:33">
      <c r="A119" s="4">
        <f t="shared" si="5"/>
        <v>118</v>
      </c>
      <c r="B119" s="4" t="s">
        <v>20</v>
      </c>
      <c r="C119" s="4" t="s">
        <v>22</v>
      </c>
      <c r="D119" s="4" t="s">
        <v>3546</v>
      </c>
      <c r="E119" s="4" t="s">
        <v>3849</v>
      </c>
      <c r="F119" s="4" t="s">
        <v>7424</v>
      </c>
      <c r="G119" s="4" t="s">
        <v>556</v>
      </c>
      <c r="H119" s="4" t="s">
        <v>1331</v>
      </c>
      <c r="I119" s="4" t="s">
        <v>4241</v>
      </c>
      <c r="J119" s="4" t="s">
        <v>4242</v>
      </c>
      <c r="K119" s="4" t="s">
        <v>3621</v>
      </c>
      <c r="L119" s="4" t="s">
        <v>3810</v>
      </c>
      <c r="M119" s="4"/>
      <c r="N119" s="4"/>
      <c r="O119" s="4"/>
      <c r="P119" s="5">
        <v>147</v>
      </c>
      <c r="Q119" s="4">
        <v>300</v>
      </c>
      <c r="R119" s="4">
        <v>101299</v>
      </c>
      <c r="S119" s="4" t="s">
        <v>3854</v>
      </c>
      <c r="T119" s="4" t="s">
        <v>3436</v>
      </c>
      <c r="U119" s="4"/>
      <c r="V119" s="4"/>
      <c r="W119" s="14">
        <v>365</v>
      </c>
      <c r="X119" s="4"/>
      <c r="Y119" s="5">
        <f t="shared" si="7"/>
        <v>368</v>
      </c>
      <c r="Z119" s="5"/>
      <c r="AA119" s="4">
        <v>5000</v>
      </c>
      <c r="AB119" s="4">
        <v>1700</v>
      </c>
      <c r="AC119" s="4">
        <v>120</v>
      </c>
      <c r="AD119" s="4">
        <v>120</v>
      </c>
      <c r="AE119" s="4"/>
      <c r="AF119" s="4" t="s">
        <v>4058</v>
      </c>
      <c r="AG119" s="7"/>
    </row>
    <row r="120" spans="1:33">
      <c r="A120" s="4">
        <f t="shared" si="5"/>
        <v>119</v>
      </c>
      <c r="B120" s="4" t="s">
        <v>20</v>
      </c>
      <c r="C120" s="4" t="s">
        <v>22</v>
      </c>
      <c r="D120" s="4" t="s">
        <v>3547</v>
      </c>
      <c r="E120" s="4" t="s">
        <v>3849</v>
      </c>
      <c r="F120" s="4" t="s">
        <v>7424</v>
      </c>
      <c r="G120" s="4" t="s">
        <v>556</v>
      </c>
      <c r="H120" s="4" t="s">
        <v>1331</v>
      </c>
      <c r="I120" s="4" t="s">
        <v>4241</v>
      </c>
      <c r="J120" s="4" t="s">
        <v>4242</v>
      </c>
      <c r="K120" s="4" t="s">
        <v>3621</v>
      </c>
      <c r="L120" s="4" t="s">
        <v>3810</v>
      </c>
      <c r="M120" s="4"/>
      <c r="N120" s="4"/>
      <c r="O120" s="4"/>
      <c r="P120" s="5">
        <v>147</v>
      </c>
      <c r="Q120" s="4">
        <v>300</v>
      </c>
      <c r="R120" s="4">
        <v>101299</v>
      </c>
      <c r="S120" s="4" t="s">
        <v>3854</v>
      </c>
      <c r="T120" s="4" t="s">
        <v>3436</v>
      </c>
      <c r="U120" s="4"/>
      <c r="V120" s="4"/>
      <c r="W120" s="14">
        <v>365</v>
      </c>
      <c r="X120" s="4"/>
      <c r="Y120" s="5">
        <f t="shared" si="7"/>
        <v>368</v>
      </c>
      <c r="Z120" s="5"/>
      <c r="AA120" s="4">
        <v>5000</v>
      </c>
      <c r="AB120" s="4">
        <v>1700</v>
      </c>
      <c r="AC120" s="4">
        <v>120</v>
      </c>
      <c r="AD120" s="4">
        <v>120</v>
      </c>
      <c r="AE120" s="4"/>
      <c r="AF120" s="4" t="s">
        <v>4058</v>
      </c>
      <c r="AG120" s="7"/>
    </row>
    <row r="121" spans="1:33">
      <c r="A121" s="4">
        <f t="shared" si="5"/>
        <v>120</v>
      </c>
      <c r="B121" s="4" t="s">
        <v>20</v>
      </c>
      <c r="C121" s="4" t="s">
        <v>22</v>
      </c>
      <c r="D121" s="4" t="s">
        <v>3548</v>
      </c>
      <c r="E121" s="4" t="s">
        <v>3849</v>
      </c>
      <c r="F121" s="4" t="s">
        <v>7424</v>
      </c>
      <c r="G121" s="4" t="s">
        <v>556</v>
      </c>
      <c r="H121" s="4" t="s">
        <v>1331</v>
      </c>
      <c r="I121" s="4" t="s">
        <v>4241</v>
      </c>
      <c r="J121" s="4" t="s">
        <v>4242</v>
      </c>
      <c r="K121" s="4" t="s">
        <v>3621</v>
      </c>
      <c r="L121" s="4" t="s">
        <v>3810</v>
      </c>
      <c r="M121" s="4"/>
      <c r="N121" s="4"/>
      <c r="O121" s="4"/>
      <c r="P121" s="5">
        <v>147</v>
      </c>
      <c r="Q121" s="4">
        <v>300</v>
      </c>
      <c r="R121" s="4">
        <v>101299</v>
      </c>
      <c r="S121" s="4" t="s">
        <v>3854</v>
      </c>
      <c r="T121" s="4" t="s">
        <v>3436</v>
      </c>
      <c r="U121" s="4"/>
      <c r="V121" s="4"/>
      <c r="W121" s="14">
        <v>365</v>
      </c>
      <c r="X121" s="4"/>
      <c r="Y121" s="5">
        <f t="shared" si="7"/>
        <v>368</v>
      </c>
      <c r="Z121" s="5"/>
      <c r="AA121" s="4">
        <v>5000</v>
      </c>
      <c r="AB121" s="4">
        <v>1700</v>
      </c>
      <c r="AC121" s="4">
        <v>120</v>
      </c>
      <c r="AD121" s="4">
        <v>120</v>
      </c>
      <c r="AE121" s="4"/>
      <c r="AF121" s="4" t="s">
        <v>4058</v>
      </c>
      <c r="AG121" s="7"/>
    </row>
    <row r="122" spans="1:33">
      <c r="A122" s="4">
        <f t="shared" si="5"/>
        <v>121</v>
      </c>
      <c r="B122" s="4" t="s">
        <v>20</v>
      </c>
      <c r="C122" s="4" t="s">
        <v>22</v>
      </c>
      <c r="D122" s="4" t="s">
        <v>3549</v>
      </c>
      <c r="E122" s="4" t="s">
        <v>3849</v>
      </c>
      <c r="F122" s="4" t="s">
        <v>7424</v>
      </c>
      <c r="G122" s="4" t="s">
        <v>556</v>
      </c>
      <c r="H122" s="4" t="s">
        <v>1331</v>
      </c>
      <c r="I122" s="4" t="s">
        <v>4241</v>
      </c>
      <c r="J122" s="4" t="s">
        <v>4242</v>
      </c>
      <c r="K122" s="4" t="s">
        <v>3621</v>
      </c>
      <c r="L122" s="4" t="s">
        <v>3810</v>
      </c>
      <c r="M122" s="4"/>
      <c r="N122" s="4"/>
      <c r="O122" s="4"/>
      <c r="P122" s="5">
        <v>147</v>
      </c>
      <c r="Q122" s="4">
        <v>300</v>
      </c>
      <c r="R122" s="4">
        <v>101299</v>
      </c>
      <c r="S122" s="4" t="s">
        <v>3854</v>
      </c>
      <c r="T122" s="4" t="s">
        <v>3436</v>
      </c>
      <c r="U122" s="4"/>
      <c r="V122" s="4"/>
      <c r="W122" s="14">
        <v>365</v>
      </c>
      <c r="X122" s="4"/>
      <c r="Y122" s="5">
        <f t="shared" si="7"/>
        <v>368</v>
      </c>
      <c r="Z122" s="5"/>
      <c r="AA122" s="4">
        <v>5000</v>
      </c>
      <c r="AB122" s="4">
        <v>1700</v>
      </c>
      <c r="AC122" s="4">
        <v>120</v>
      </c>
      <c r="AD122" s="4">
        <v>120</v>
      </c>
      <c r="AE122" s="4"/>
      <c r="AF122" s="4" t="s">
        <v>4058</v>
      </c>
      <c r="AG122" s="7"/>
    </row>
    <row r="123" spans="1:33">
      <c r="A123" s="4">
        <f t="shared" si="5"/>
        <v>122</v>
      </c>
      <c r="B123" s="4" t="s">
        <v>20</v>
      </c>
      <c r="C123" s="4" t="s">
        <v>22</v>
      </c>
      <c r="D123" s="4" t="s">
        <v>3550</v>
      </c>
      <c r="E123" s="4" t="s">
        <v>3849</v>
      </c>
      <c r="F123" s="4" t="s">
        <v>7424</v>
      </c>
      <c r="G123" s="4" t="s">
        <v>556</v>
      </c>
      <c r="H123" s="4" t="s">
        <v>1331</v>
      </c>
      <c r="I123" s="4" t="s">
        <v>4237</v>
      </c>
      <c r="J123" s="4" t="s">
        <v>4239</v>
      </c>
      <c r="K123" s="4" t="s">
        <v>3621</v>
      </c>
      <c r="L123" s="4" t="s">
        <v>3810</v>
      </c>
      <c r="M123" s="4"/>
      <c r="N123" s="4"/>
      <c r="O123" s="4"/>
      <c r="P123" s="4">
        <v>147</v>
      </c>
      <c r="Q123" s="4">
        <v>160</v>
      </c>
      <c r="R123" s="4" t="s">
        <v>3591</v>
      </c>
      <c r="S123" s="4" t="s">
        <v>3854</v>
      </c>
      <c r="T123" s="4" t="s">
        <v>3436</v>
      </c>
      <c r="U123" s="4"/>
      <c r="V123" s="4"/>
      <c r="W123" s="4">
        <v>351</v>
      </c>
      <c r="X123" s="4"/>
      <c r="Y123" s="5">
        <f t="shared" si="7"/>
        <v>354</v>
      </c>
      <c r="Z123" s="5"/>
      <c r="AA123" s="4">
        <v>300</v>
      </c>
      <c r="AB123" s="4"/>
      <c r="AC123" s="4">
        <v>120</v>
      </c>
      <c r="AD123" s="4">
        <v>120</v>
      </c>
      <c r="AE123" s="4"/>
      <c r="AF123" s="4"/>
      <c r="AG123" s="7"/>
    </row>
    <row r="124" spans="1:33">
      <c r="A124" s="4">
        <f t="shared" si="5"/>
        <v>123</v>
      </c>
      <c r="B124" s="4" t="s">
        <v>20</v>
      </c>
      <c r="C124" s="4" t="s">
        <v>22</v>
      </c>
      <c r="D124" s="4" t="s">
        <v>3551</v>
      </c>
      <c r="E124" s="4" t="s">
        <v>3849</v>
      </c>
      <c r="F124" s="4" t="s">
        <v>7424</v>
      </c>
      <c r="G124" s="4" t="s">
        <v>556</v>
      </c>
      <c r="H124" s="4" t="s">
        <v>1331</v>
      </c>
      <c r="I124" s="4" t="s">
        <v>4237</v>
      </c>
      <c r="J124" s="4" t="s">
        <v>4239</v>
      </c>
      <c r="K124" s="4" t="s">
        <v>3621</v>
      </c>
      <c r="L124" s="4" t="s">
        <v>3810</v>
      </c>
      <c r="M124" s="4"/>
      <c r="N124" s="4"/>
      <c r="O124" s="4"/>
      <c r="P124" s="4">
        <v>147</v>
      </c>
      <c r="Q124" s="4">
        <v>160</v>
      </c>
      <c r="R124" s="4" t="s">
        <v>3591</v>
      </c>
      <c r="S124" s="4" t="s">
        <v>3854</v>
      </c>
      <c r="T124" s="4" t="s">
        <v>3436</v>
      </c>
      <c r="U124" s="4"/>
      <c r="V124" s="4"/>
      <c r="W124" s="4">
        <v>351</v>
      </c>
      <c r="X124" s="4"/>
      <c r="Y124" s="5">
        <f t="shared" si="7"/>
        <v>354</v>
      </c>
      <c r="Z124" s="5"/>
      <c r="AA124" s="4">
        <v>300</v>
      </c>
      <c r="AB124" s="4"/>
      <c r="AC124" s="4">
        <v>120</v>
      </c>
      <c r="AD124" s="4">
        <v>120</v>
      </c>
      <c r="AE124" s="4"/>
      <c r="AF124" s="4"/>
      <c r="AG124" s="7"/>
    </row>
    <row r="125" spans="1:33">
      <c r="A125" s="4">
        <f t="shared" si="5"/>
        <v>124</v>
      </c>
      <c r="B125" s="4" t="s">
        <v>20</v>
      </c>
      <c r="C125" s="4" t="s">
        <v>22</v>
      </c>
      <c r="D125" s="4" t="s">
        <v>3552</v>
      </c>
      <c r="E125" s="4" t="s">
        <v>3849</v>
      </c>
      <c r="F125" s="4" t="s">
        <v>7424</v>
      </c>
      <c r="G125" s="4" t="s">
        <v>556</v>
      </c>
      <c r="H125" s="4" t="s">
        <v>1331</v>
      </c>
      <c r="I125" s="4" t="s">
        <v>4237</v>
      </c>
      <c r="J125" s="4" t="s">
        <v>4239</v>
      </c>
      <c r="K125" s="4" t="s">
        <v>3621</v>
      </c>
      <c r="L125" s="4" t="s">
        <v>3810</v>
      </c>
      <c r="M125" s="4"/>
      <c r="N125" s="4"/>
      <c r="O125" s="4"/>
      <c r="P125" s="4">
        <v>147</v>
      </c>
      <c r="Q125" s="4">
        <v>160</v>
      </c>
      <c r="R125" s="4" t="s">
        <v>3591</v>
      </c>
      <c r="S125" s="4" t="s">
        <v>3854</v>
      </c>
      <c r="T125" s="4" t="s">
        <v>3436</v>
      </c>
      <c r="U125" s="4"/>
      <c r="V125" s="4"/>
      <c r="W125" s="4">
        <v>351</v>
      </c>
      <c r="X125" s="4"/>
      <c r="Y125" s="5">
        <f t="shared" si="7"/>
        <v>354</v>
      </c>
      <c r="Z125" s="5"/>
      <c r="AA125" s="4">
        <v>300</v>
      </c>
      <c r="AB125" s="4"/>
      <c r="AC125" s="4">
        <v>120</v>
      </c>
      <c r="AD125" s="4">
        <v>120</v>
      </c>
      <c r="AE125" s="4"/>
      <c r="AF125" s="4"/>
      <c r="AG125" s="7"/>
    </row>
    <row r="126" spans="1:33">
      <c r="A126" s="4">
        <f t="shared" si="5"/>
        <v>125</v>
      </c>
      <c r="B126" s="4" t="s">
        <v>20</v>
      </c>
      <c r="C126" s="4" t="s">
        <v>22</v>
      </c>
      <c r="D126" s="4" t="s">
        <v>3553</v>
      </c>
      <c r="E126" s="4" t="s">
        <v>3849</v>
      </c>
      <c r="F126" s="4" t="s">
        <v>7424</v>
      </c>
      <c r="G126" s="4" t="s">
        <v>556</v>
      </c>
      <c r="H126" s="4" t="s">
        <v>1331</v>
      </c>
      <c r="I126" s="4" t="s">
        <v>4237</v>
      </c>
      <c r="J126" s="4" t="s">
        <v>4239</v>
      </c>
      <c r="K126" s="4" t="s">
        <v>3621</v>
      </c>
      <c r="L126" s="4" t="s">
        <v>3810</v>
      </c>
      <c r="M126" s="4"/>
      <c r="N126" s="4"/>
      <c r="O126" s="4"/>
      <c r="P126" s="4">
        <v>147</v>
      </c>
      <c r="Q126" s="4">
        <v>160</v>
      </c>
      <c r="R126" s="4" t="s">
        <v>3591</v>
      </c>
      <c r="S126" s="4" t="s">
        <v>3854</v>
      </c>
      <c r="T126" s="4" t="s">
        <v>3436</v>
      </c>
      <c r="U126" s="4"/>
      <c r="V126" s="4"/>
      <c r="W126" s="4">
        <v>351</v>
      </c>
      <c r="X126" s="4"/>
      <c r="Y126" s="5">
        <f t="shared" si="7"/>
        <v>354</v>
      </c>
      <c r="Z126" s="5"/>
      <c r="AA126" s="4">
        <v>300</v>
      </c>
      <c r="AB126" s="4"/>
      <c r="AC126" s="4">
        <v>120</v>
      </c>
      <c r="AD126" s="4">
        <v>120</v>
      </c>
      <c r="AE126" s="4"/>
      <c r="AF126" s="4"/>
      <c r="AG126" s="7"/>
    </row>
    <row r="127" spans="1:33">
      <c r="A127" s="4">
        <f t="shared" si="5"/>
        <v>126</v>
      </c>
      <c r="B127" s="4" t="s">
        <v>20</v>
      </c>
      <c r="C127" s="4" t="s">
        <v>22</v>
      </c>
      <c r="D127" s="4" t="s">
        <v>3554</v>
      </c>
      <c r="E127" s="4" t="s">
        <v>3850</v>
      </c>
      <c r="F127" s="4" t="s">
        <v>7424</v>
      </c>
      <c r="G127" s="4" t="s">
        <v>556</v>
      </c>
      <c r="H127" s="4" t="s">
        <v>3026</v>
      </c>
      <c r="I127" s="4" t="s">
        <v>3819</v>
      </c>
      <c r="J127" s="4" t="s">
        <v>4286</v>
      </c>
      <c r="K127" s="4" t="s">
        <v>3621</v>
      </c>
      <c r="L127" s="4" t="s">
        <v>3810</v>
      </c>
      <c r="M127" s="4"/>
      <c r="N127" s="4"/>
      <c r="O127" s="4"/>
      <c r="P127" s="5">
        <v>147</v>
      </c>
      <c r="Q127" s="4">
        <v>260</v>
      </c>
      <c r="R127" s="4" t="s">
        <v>3592</v>
      </c>
      <c r="S127" s="4" t="s">
        <v>3854</v>
      </c>
      <c r="T127" s="4" t="s">
        <v>3436</v>
      </c>
      <c r="U127" s="4"/>
      <c r="V127" s="4"/>
      <c r="W127" s="14">
        <v>360</v>
      </c>
      <c r="X127" s="4"/>
      <c r="Y127" s="5">
        <f t="shared" si="7"/>
        <v>363</v>
      </c>
      <c r="Z127" s="5"/>
      <c r="AA127" s="4">
        <v>3000</v>
      </c>
      <c r="AB127" s="4">
        <v>1200</v>
      </c>
      <c r="AC127" s="4">
        <v>100</v>
      </c>
      <c r="AD127" s="4">
        <v>120</v>
      </c>
      <c r="AE127" s="4"/>
      <c r="AF127" s="4" t="s">
        <v>4058</v>
      </c>
      <c r="AG127" s="7"/>
    </row>
    <row r="128" spans="1:33">
      <c r="A128" s="4">
        <f t="shared" si="5"/>
        <v>127</v>
      </c>
      <c r="B128" s="4" t="s">
        <v>20</v>
      </c>
      <c r="C128" s="4" t="s">
        <v>22</v>
      </c>
      <c r="D128" s="4" t="s">
        <v>3555</v>
      </c>
      <c r="E128" s="4" t="s">
        <v>3850</v>
      </c>
      <c r="F128" s="4" t="s">
        <v>7424</v>
      </c>
      <c r="G128" s="4" t="s">
        <v>556</v>
      </c>
      <c r="H128" s="4" t="s">
        <v>3026</v>
      </c>
      <c r="I128" s="4" t="s">
        <v>3819</v>
      </c>
      <c r="J128" s="4" t="s">
        <v>4286</v>
      </c>
      <c r="K128" s="4" t="s">
        <v>3621</v>
      </c>
      <c r="L128" s="4" t="s">
        <v>3810</v>
      </c>
      <c r="M128" s="4"/>
      <c r="N128" s="4"/>
      <c r="O128" s="4"/>
      <c r="P128" s="5">
        <v>147</v>
      </c>
      <c r="Q128" s="4">
        <v>260</v>
      </c>
      <c r="R128" s="4" t="s">
        <v>3592</v>
      </c>
      <c r="S128" s="4" t="s">
        <v>3854</v>
      </c>
      <c r="T128" s="4" t="s">
        <v>3436</v>
      </c>
      <c r="U128" s="4"/>
      <c r="V128" s="4"/>
      <c r="W128" s="14">
        <v>360</v>
      </c>
      <c r="X128" s="4"/>
      <c r="Y128" s="5">
        <f t="shared" si="7"/>
        <v>363</v>
      </c>
      <c r="Z128" s="5"/>
      <c r="AA128" s="4">
        <v>3000</v>
      </c>
      <c r="AB128" s="4">
        <v>1200</v>
      </c>
      <c r="AC128" s="4">
        <v>100</v>
      </c>
      <c r="AD128" s="4">
        <v>120</v>
      </c>
      <c r="AE128" s="4"/>
      <c r="AF128" s="4" t="s">
        <v>4058</v>
      </c>
      <c r="AG128" s="7"/>
    </row>
    <row r="129" spans="1:33">
      <c r="A129" s="4">
        <f t="shared" si="5"/>
        <v>128</v>
      </c>
      <c r="B129" s="4" t="s">
        <v>20</v>
      </c>
      <c r="C129" s="4" t="s">
        <v>22</v>
      </c>
      <c r="D129" s="4" t="s">
        <v>3556</v>
      </c>
      <c r="E129" s="4" t="s">
        <v>3850</v>
      </c>
      <c r="F129" s="4" t="s">
        <v>7424</v>
      </c>
      <c r="G129" s="4" t="s">
        <v>556</v>
      </c>
      <c r="H129" s="4" t="s">
        <v>3026</v>
      </c>
      <c r="I129" s="4" t="s">
        <v>3819</v>
      </c>
      <c r="J129" s="4" t="s">
        <v>4286</v>
      </c>
      <c r="K129" s="4" t="s">
        <v>3621</v>
      </c>
      <c r="L129" s="4" t="s">
        <v>3810</v>
      </c>
      <c r="M129" s="4"/>
      <c r="N129" s="4"/>
      <c r="O129" s="4"/>
      <c r="P129" s="5">
        <v>147</v>
      </c>
      <c r="Q129" s="4">
        <v>260</v>
      </c>
      <c r="R129" s="4" t="s">
        <v>3592</v>
      </c>
      <c r="S129" s="4" t="s">
        <v>3854</v>
      </c>
      <c r="T129" s="4" t="s">
        <v>3436</v>
      </c>
      <c r="U129" s="4"/>
      <c r="V129" s="4"/>
      <c r="W129" s="14">
        <v>360</v>
      </c>
      <c r="X129" s="4"/>
      <c r="Y129" s="5">
        <f t="shared" si="7"/>
        <v>363</v>
      </c>
      <c r="Z129" s="5"/>
      <c r="AA129" s="4">
        <v>3000</v>
      </c>
      <c r="AB129" s="4">
        <v>1200</v>
      </c>
      <c r="AC129" s="4">
        <v>100</v>
      </c>
      <c r="AD129" s="4">
        <v>120</v>
      </c>
      <c r="AE129" s="4"/>
      <c r="AF129" s="4" t="s">
        <v>4058</v>
      </c>
      <c r="AG129" s="7"/>
    </row>
    <row r="130" spans="1:33">
      <c r="A130" s="4">
        <f t="shared" si="5"/>
        <v>129</v>
      </c>
      <c r="B130" s="4" t="s">
        <v>20</v>
      </c>
      <c r="C130" s="4" t="s">
        <v>22</v>
      </c>
      <c r="D130" s="4" t="s">
        <v>3557</v>
      </c>
      <c r="E130" s="4" t="s">
        <v>3850</v>
      </c>
      <c r="F130" s="4" t="s">
        <v>7424</v>
      </c>
      <c r="G130" s="4" t="s">
        <v>556</v>
      </c>
      <c r="H130" s="4" t="s">
        <v>3026</v>
      </c>
      <c r="I130" s="4" t="s">
        <v>3819</v>
      </c>
      <c r="J130" s="4" t="s">
        <v>4286</v>
      </c>
      <c r="K130" s="4" t="s">
        <v>3621</v>
      </c>
      <c r="L130" s="4" t="s">
        <v>3810</v>
      </c>
      <c r="M130" s="4"/>
      <c r="N130" s="4"/>
      <c r="O130" s="4"/>
      <c r="P130" s="5">
        <v>147</v>
      </c>
      <c r="Q130" s="4">
        <v>260</v>
      </c>
      <c r="R130" s="4" t="s">
        <v>3592</v>
      </c>
      <c r="S130" s="4" t="s">
        <v>3854</v>
      </c>
      <c r="T130" s="4" t="s">
        <v>3436</v>
      </c>
      <c r="U130" s="4"/>
      <c r="V130" s="4"/>
      <c r="W130" s="14">
        <v>360</v>
      </c>
      <c r="X130" s="4"/>
      <c r="Y130" s="5">
        <f t="shared" si="7"/>
        <v>363</v>
      </c>
      <c r="Z130" s="5"/>
      <c r="AA130" s="4">
        <v>3000</v>
      </c>
      <c r="AB130" s="4">
        <v>1200</v>
      </c>
      <c r="AC130" s="4">
        <v>100</v>
      </c>
      <c r="AD130" s="4">
        <v>120</v>
      </c>
      <c r="AE130" s="4"/>
      <c r="AF130" s="4" t="s">
        <v>4058</v>
      </c>
      <c r="AG130" s="7"/>
    </row>
    <row r="131" spans="1:33">
      <c r="A131" s="4">
        <f t="shared" si="5"/>
        <v>130</v>
      </c>
      <c r="B131" s="4" t="s">
        <v>20</v>
      </c>
      <c r="C131" s="4" t="s">
        <v>22</v>
      </c>
      <c r="D131" s="4" t="s">
        <v>3558</v>
      </c>
      <c r="E131" s="4" t="s">
        <v>3850</v>
      </c>
      <c r="F131" s="4" t="s">
        <v>7424</v>
      </c>
      <c r="G131" s="4" t="s">
        <v>556</v>
      </c>
      <c r="H131" s="4" t="s">
        <v>3026</v>
      </c>
      <c r="I131" s="4" t="s">
        <v>3819</v>
      </c>
      <c r="J131" s="4" t="s">
        <v>4286</v>
      </c>
      <c r="K131" s="4" t="s">
        <v>3621</v>
      </c>
      <c r="L131" s="4" t="s">
        <v>3810</v>
      </c>
      <c r="M131" s="4"/>
      <c r="N131" s="4"/>
      <c r="O131" s="4"/>
      <c r="P131" s="5">
        <v>147</v>
      </c>
      <c r="Q131" s="4">
        <v>260</v>
      </c>
      <c r="R131" s="4" t="s">
        <v>3592</v>
      </c>
      <c r="S131" s="4" t="s">
        <v>3854</v>
      </c>
      <c r="T131" s="4" t="s">
        <v>3436</v>
      </c>
      <c r="U131" s="4"/>
      <c r="V131" s="4"/>
      <c r="W131" s="14">
        <v>360</v>
      </c>
      <c r="X131" s="4"/>
      <c r="Y131" s="5">
        <f t="shared" si="7"/>
        <v>363</v>
      </c>
      <c r="Z131" s="5"/>
      <c r="AA131" s="4">
        <v>3000</v>
      </c>
      <c r="AB131" s="4">
        <v>1200</v>
      </c>
      <c r="AC131" s="4">
        <v>100</v>
      </c>
      <c r="AD131" s="4">
        <v>120</v>
      </c>
      <c r="AE131" s="4"/>
      <c r="AF131" s="4" t="s">
        <v>4058</v>
      </c>
      <c r="AG131" s="7"/>
    </row>
    <row r="132" spans="1:33">
      <c r="A132" s="4">
        <f t="shared" ref="A132:A195" si="8">A131+1</f>
        <v>131</v>
      </c>
      <c r="B132" s="4" t="s">
        <v>20</v>
      </c>
      <c r="C132" s="4" t="s">
        <v>22</v>
      </c>
      <c r="D132" s="4" t="s">
        <v>3559</v>
      </c>
      <c r="E132" s="4" t="s">
        <v>3850</v>
      </c>
      <c r="F132" s="4" t="s">
        <v>7424</v>
      </c>
      <c r="G132" s="4" t="s">
        <v>556</v>
      </c>
      <c r="H132" s="4" t="s">
        <v>3026</v>
      </c>
      <c r="I132" s="4" t="s">
        <v>3819</v>
      </c>
      <c r="J132" s="4" t="s">
        <v>4286</v>
      </c>
      <c r="K132" s="4" t="s">
        <v>3621</v>
      </c>
      <c r="L132" s="4" t="s">
        <v>3810</v>
      </c>
      <c r="M132" s="4"/>
      <c r="N132" s="4"/>
      <c r="O132" s="4"/>
      <c r="P132" s="5">
        <v>147</v>
      </c>
      <c r="Q132" s="4">
        <v>260</v>
      </c>
      <c r="R132" s="4" t="s">
        <v>3592</v>
      </c>
      <c r="S132" s="4" t="s">
        <v>3854</v>
      </c>
      <c r="T132" s="4" t="s">
        <v>3436</v>
      </c>
      <c r="U132" s="4"/>
      <c r="V132" s="4"/>
      <c r="W132" s="14">
        <v>360</v>
      </c>
      <c r="X132" s="4"/>
      <c r="Y132" s="5">
        <f t="shared" si="7"/>
        <v>363</v>
      </c>
      <c r="Z132" s="5"/>
      <c r="AA132" s="4">
        <v>3000</v>
      </c>
      <c r="AB132" s="4">
        <v>1200</v>
      </c>
      <c r="AC132" s="4">
        <v>100</v>
      </c>
      <c r="AD132" s="4">
        <v>120</v>
      </c>
      <c r="AE132" s="4"/>
      <c r="AF132" s="4" t="s">
        <v>4058</v>
      </c>
      <c r="AG132" s="7"/>
    </row>
    <row r="133" spans="1:33">
      <c r="A133" s="4">
        <f t="shared" si="8"/>
        <v>132</v>
      </c>
      <c r="B133" s="4" t="s">
        <v>20</v>
      </c>
      <c r="C133" s="4" t="s">
        <v>22</v>
      </c>
      <c r="D133" s="4" t="s">
        <v>3560</v>
      </c>
      <c r="E133" s="4" t="s">
        <v>3850</v>
      </c>
      <c r="F133" s="4" t="s">
        <v>7424</v>
      </c>
      <c r="G133" s="4" t="s">
        <v>556</v>
      </c>
      <c r="H133" s="4" t="s">
        <v>3026</v>
      </c>
      <c r="I133" s="4" t="s">
        <v>3819</v>
      </c>
      <c r="J133" s="4" t="s">
        <v>4286</v>
      </c>
      <c r="K133" s="4" t="s">
        <v>3621</v>
      </c>
      <c r="L133" s="4" t="s">
        <v>3810</v>
      </c>
      <c r="M133" s="4"/>
      <c r="N133" s="4"/>
      <c r="O133" s="4"/>
      <c r="P133" s="5">
        <v>147</v>
      </c>
      <c r="Q133" s="4">
        <v>260</v>
      </c>
      <c r="R133" s="4" t="s">
        <v>3592</v>
      </c>
      <c r="S133" s="4" t="s">
        <v>3854</v>
      </c>
      <c r="T133" s="4" t="s">
        <v>3436</v>
      </c>
      <c r="U133" s="4"/>
      <c r="V133" s="4"/>
      <c r="W133" s="14">
        <v>360</v>
      </c>
      <c r="X133" s="4"/>
      <c r="Y133" s="5">
        <f t="shared" si="7"/>
        <v>363</v>
      </c>
      <c r="Z133" s="5"/>
      <c r="AA133" s="4">
        <v>3000</v>
      </c>
      <c r="AB133" s="4">
        <v>1200</v>
      </c>
      <c r="AC133" s="4">
        <v>100</v>
      </c>
      <c r="AD133" s="4">
        <v>120</v>
      </c>
      <c r="AE133" s="4"/>
      <c r="AF133" s="4" t="s">
        <v>4058</v>
      </c>
      <c r="AG133" s="7"/>
    </row>
    <row r="134" spans="1:33">
      <c r="A134" s="4">
        <f t="shared" si="8"/>
        <v>133</v>
      </c>
      <c r="B134" s="4" t="s">
        <v>20</v>
      </c>
      <c r="C134" s="4" t="s">
        <v>22</v>
      </c>
      <c r="D134" s="4" t="s">
        <v>3561</v>
      </c>
      <c r="E134" s="4" t="s">
        <v>3851</v>
      </c>
      <c r="F134" s="4" t="s">
        <v>7424</v>
      </c>
      <c r="G134" s="4" t="s">
        <v>556</v>
      </c>
      <c r="H134" s="4" t="s">
        <v>3028</v>
      </c>
      <c r="I134" s="4" t="s">
        <v>3845</v>
      </c>
      <c r="J134" s="4" t="s">
        <v>3817</v>
      </c>
      <c r="K134" s="4" t="s">
        <v>3621</v>
      </c>
      <c r="L134" s="4" t="s">
        <v>3810</v>
      </c>
      <c r="M134" s="4"/>
      <c r="N134" s="4"/>
      <c r="O134" s="4"/>
      <c r="P134" s="5">
        <v>147</v>
      </c>
      <c r="Q134" s="4">
        <v>190</v>
      </c>
      <c r="R134" s="4" t="s">
        <v>3593</v>
      </c>
      <c r="S134" s="4" t="s">
        <v>3854</v>
      </c>
      <c r="T134" s="4" t="s">
        <v>3436</v>
      </c>
      <c r="U134" s="4"/>
      <c r="V134" s="4"/>
      <c r="W134" s="14">
        <v>390</v>
      </c>
      <c r="X134" s="4"/>
      <c r="Y134" s="5">
        <f t="shared" si="7"/>
        <v>393</v>
      </c>
      <c r="Z134" s="5"/>
      <c r="AA134" s="4">
        <v>3000</v>
      </c>
      <c r="AB134" s="4">
        <v>1200</v>
      </c>
      <c r="AC134" s="4">
        <v>100</v>
      </c>
      <c r="AD134" s="4">
        <v>120</v>
      </c>
      <c r="AE134" s="4"/>
      <c r="AF134" s="4" t="s">
        <v>4058</v>
      </c>
      <c r="AG134" s="7"/>
    </row>
    <row r="135" spans="1:33">
      <c r="A135" s="4">
        <f t="shared" si="8"/>
        <v>134</v>
      </c>
      <c r="B135" s="4" t="s">
        <v>20</v>
      </c>
      <c r="C135" s="4" t="s">
        <v>22</v>
      </c>
      <c r="D135" s="4" t="s">
        <v>3562</v>
      </c>
      <c r="E135" s="4" t="s">
        <v>3851</v>
      </c>
      <c r="F135" s="4" t="s">
        <v>7424</v>
      </c>
      <c r="G135" s="4" t="s">
        <v>556</v>
      </c>
      <c r="H135" s="4" t="s">
        <v>3028</v>
      </c>
      <c r="I135" s="4" t="s">
        <v>3845</v>
      </c>
      <c r="J135" s="4" t="s">
        <v>3817</v>
      </c>
      <c r="K135" s="4" t="s">
        <v>3621</v>
      </c>
      <c r="L135" s="4" t="s">
        <v>3810</v>
      </c>
      <c r="M135" s="4"/>
      <c r="N135" s="4"/>
      <c r="O135" s="4"/>
      <c r="P135" s="5">
        <v>147</v>
      </c>
      <c r="Q135" s="4">
        <v>190</v>
      </c>
      <c r="R135" s="4" t="s">
        <v>3593</v>
      </c>
      <c r="S135" s="4" t="s">
        <v>3854</v>
      </c>
      <c r="T135" s="4" t="s">
        <v>3436</v>
      </c>
      <c r="U135" s="4"/>
      <c r="V135" s="4"/>
      <c r="W135" s="14">
        <v>390</v>
      </c>
      <c r="X135" s="4"/>
      <c r="Y135" s="5">
        <f t="shared" si="7"/>
        <v>393</v>
      </c>
      <c r="Z135" s="5"/>
      <c r="AA135" s="4">
        <v>3000</v>
      </c>
      <c r="AB135" s="4">
        <v>1200</v>
      </c>
      <c r="AC135" s="4">
        <v>100</v>
      </c>
      <c r="AD135" s="4">
        <v>120</v>
      </c>
      <c r="AE135" s="4"/>
      <c r="AF135" s="4" t="s">
        <v>4058</v>
      </c>
      <c r="AG135" s="7"/>
    </row>
    <row r="136" spans="1:33">
      <c r="A136" s="4">
        <f t="shared" si="8"/>
        <v>135</v>
      </c>
      <c r="B136" s="4" t="s">
        <v>20</v>
      </c>
      <c r="C136" s="4" t="s">
        <v>22</v>
      </c>
      <c r="D136" s="4" t="s">
        <v>3563</v>
      </c>
      <c r="E136" s="4" t="s">
        <v>3851</v>
      </c>
      <c r="F136" s="4" t="s">
        <v>7424</v>
      </c>
      <c r="G136" s="4" t="s">
        <v>556</v>
      </c>
      <c r="H136" s="4" t="s">
        <v>3028</v>
      </c>
      <c r="I136" s="4" t="s">
        <v>3845</v>
      </c>
      <c r="J136" s="4" t="s">
        <v>3817</v>
      </c>
      <c r="K136" s="4" t="s">
        <v>3621</v>
      </c>
      <c r="L136" s="4" t="s">
        <v>3810</v>
      </c>
      <c r="M136" s="4"/>
      <c r="N136" s="4"/>
      <c r="O136" s="4"/>
      <c r="P136" s="5">
        <v>147</v>
      </c>
      <c r="Q136" s="4">
        <v>190</v>
      </c>
      <c r="R136" s="4" t="s">
        <v>3593</v>
      </c>
      <c r="S136" s="4" t="s">
        <v>3854</v>
      </c>
      <c r="T136" s="4" t="s">
        <v>3436</v>
      </c>
      <c r="U136" s="4"/>
      <c r="V136" s="4"/>
      <c r="W136" s="14">
        <v>390</v>
      </c>
      <c r="X136" s="4"/>
      <c r="Y136" s="5">
        <f t="shared" si="7"/>
        <v>393</v>
      </c>
      <c r="Z136" s="5"/>
      <c r="AA136" s="4">
        <v>3000</v>
      </c>
      <c r="AB136" s="4">
        <v>1200</v>
      </c>
      <c r="AC136" s="4">
        <v>100</v>
      </c>
      <c r="AD136" s="4">
        <v>120</v>
      </c>
      <c r="AE136" s="4"/>
      <c r="AF136" s="4" t="s">
        <v>4058</v>
      </c>
      <c r="AG136" s="7"/>
    </row>
    <row r="137" spans="1:33">
      <c r="A137" s="4">
        <f t="shared" si="8"/>
        <v>136</v>
      </c>
      <c r="B137" s="4" t="s">
        <v>20</v>
      </c>
      <c r="C137" s="4" t="s">
        <v>22</v>
      </c>
      <c r="D137" s="4" t="s">
        <v>3564</v>
      </c>
      <c r="E137" s="4" t="s">
        <v>3851</v>
      </c>
      <c r="F137" s="4" t="s">
        <v>7424</v>
      </c>
      <c r="G137" s="4" t="s">
        <v>556</v>
      </c>
      <c r="H137" s="4" t="s">
        <v>1331</v>
      </c>
      <c r="I137" s="4" t="s">
        <v>3820</v>
      </c>
      <c r="J137" s="4" t="s">
        <v>3813</v>
      </c>
      <c r="K137" s="4" t="s">
        <v>3621</v>
      </c>
      <c r="L137" s="4" t="s">
        <v>3810</v>
      </c>
      <c r="M137" s="4"/>
      <c r="N137" s="4"/>
      <c r="O137" s="4"/>
      <c r="P137" s="5">
        <v>147</v>
      </c>
      <c r="Q137" s="4">
        <v>260</v>
      </c>
      <c r="R137" s="4" t="s">
        <v>3594</v>
      </c>
      <c r="S137" s="4" t="s">
        <v>3854</v>
      </c>
      <c r="T137" s="4" t="s">
        <v>3436</v>
      </c>
      <c r="U137" s="4"/>
      <c r="V137" s="4"/>
      <c r="W137" s="14">
        <v>441</v>
      </c>
      <c r="X137" s="4"/>
      <c r="Y137" s="5">
        <f t="shared" si="7"/>
        <v>444</v>
      </c>
      <c r="Z137" s="5"/>
      <c r="AA137" s="4">
        <v>3000</v>
      </c>
      <c r="AB137" s="4">
        <v>1200</v>
      </c>
      <c r="AC137" s="4">
        <v>100</v>
      </c>
      <c r="AD137" s="4">
        <v>120</v>
      </c>
      <c r="AE137" s="4"/>
      <c r="AF137" s="4" t="s">
        <v>4058</v>
      </c>
      <c r="AG137" s="7"/>
    </row>
    <row r="138" spans="1:33">
      <c r="A138" s="4">
        <f t="shared" si="8"/>
        <v>137</v>
      </c>
      <c r="B138" s="4" t="s">
        <v>20</v>
      </c>
      <c r="C138" s="4" t="s">
        <v>22</v>
      </c>
      <c r="D138" s="4" t="s">
        <v>3565</v>
      </c>
      <c r="E138" s="4" t="s">
        <v>3851</v>
      </c>
      <c r="F138" s="4" t="s">
        <v>7424</v>
      </c>
      <c r="G138" s="4" t="s">
        <v>556</v>
      </c>
      <c r="H138" s="4" t="s">
        <v>1331</v>
      </c>
      <c r="I138" s="4" t="s">
        <v>3820</v>
      </c>
      <c r="J138" s="4" t="s">
        <v>3813</v>
      </c>
      <c r="K138" s="4" t="s">
        <v>3621</v>
      </c>
      <c r="L138" s="4" t="s">
        <v>3810</v>
      </c>
      <c r="M138" s="4"/>
      <c r="N138" s="4"/>
      <c r="O138" s="4"/>
      <c r="P138" s="5">
        <v>147</v>
      </c>
      <c r="Q138" s="4">
        <v>260</v>
      </c>
      <c r="R138" s="4" t="s">
        <v>3594</v>
      </c>
      <c r="S138" s="4" t="s">
        <v>3854</v>
      </c>
      <c r="T138" s="4" t="s">
        <v>3436</v>
      </c>
      <c r="U138" s="4"/>
      <c r="V138" s="4"/>
      <c r="W138" s="14">
        <v>441</v>
      </c>
      <c r="X138" s="4"/>
      <c r="Y138" s="5">
        <f t="shared" si="7"/>
        <v>444</v>
      </c>
      <c r="Z138" s="5"/>
      <c r="AA138" s="4">
        <v>3000</v>
      </c>
      <c r="AB138" s="4">
        <v>1200</v>
      </c>
      <c r="AC138" s="4">
        <v>100</v>
      </c>
      <c r="AD138" s="4">
        <v>120</v>
      </c>
      <c r="AE138" s="4"/>
      <c r="AF138" s="4" t="s">
        <v>4058</v>
      </c>
      <c r="AG138" s="7"/>
    </row>
    <row r="139" spans="1:33">
      <c r="A139" s="4">
        <f t="shared" si="8"/>
        <v>138</v>
      </c>
      <c r="B139" s="4" t="s">
        <v>20</v>
      </c>
      <c r="C139" s="4" t="s">
        <v>22</v>
      </c>
      <c r="D139" s="4" t="s">
        <v>3566</v>
      </c>
      <c r="E139" s="4" t="s">
        <v>3851</v>
      </c>
      <c r="F139" s="4" t="s">
        <v>7424</v>
      </c>
      <c r="G139" s="4" t="s">
        <v>556</v>
      </c>
      <c r="H139" s="4" t="s">
        <v>1331</v>
      </c>
      <c r="I139" s="4" t="s">
        <v>3820</v>
      </c>
      <c r="J139" s="4" t="s">
        <v>3813</v>
      </c>
      <c r="K139" s="4" t="s">
        <v>3621</v>
      </c>
      <c r="L139" s="4" t="s">
        <v>3810</v>
      </c>
      <c r="M139" s="4"/>
      <c r="N139" s="4"/>
      <c r="O139" s="4"/>
      <c r="P139" s="5">
        <v>147</v>
      </c>
      <c r="Q139" s="4">
        <v>260</v>
      </c>
      <c r="R139" s="4" t="s">
        <v>3594</v>
      </c>
      <c r="S139" s="4" t="s">
        <v>3854</v>
      </c>
      <c r="T139" s="4" t="s">
        <v>3436</v>
      </c>
      <c r="U139" s="4"/>
      <c r="V139" s="4"/>
      <c r="W139" s="14">
        <v>441</v>
      </c>
      <c r="X139" s="4"/>
      <c r="Y139" s="5">
        <f t="shared" si="7"/>
        <v>444</v>
      </c>
      <c r="Z139" s="5"/>
      <c r="AA139" s="4">
        <v>3000</v>
      </c>
      <c r="AB139" s="4">
        <v>1200</v>
      </c>
      <c r="AC139" s="4">
        <v>100</v>
      </c>
      <c r="AD139" s="4">
        <v>120</v>
      </c>
      <c r="AE139" s="4"/>
      <c r="AF139" s="4" t="s">
        <v>4058</v>
      </c>
      <c r="AG139" s="7"/>
    </row>
    <row r="140" spans="1:33">
      <c r="A140" s="4">
        <f t="shared" si="8"/>
        <v>139</v>
      </c>
      <c r="B140" s="4" t="s">
        <v>20</v>
      </c>
      <c r="C140" s="4" t="s">
        <v>22</v>
      </c>
      <c r="D140" s="4" t="s">
        <v>3567</v>
      </c>
      <c r="E140" s="4" t="s">
        <v>3851</v>
      </c>
      <c r="F140" s="4" t="s">
        <v>7424</v>
      </c>
      <c r="G140" s="4" t="s">
        <v>556</v>
      </c>
      <c r="H140" s="4" t="s">
        <v>1331</v>
      </c>
      <c r="I140" s="4" t="s">
        <v>3820</v>
      </c>
      <c r="J140" s="4" t="s">
        <v>3813</v>
      </c>
      <c r="K140" s="4" t="s">
        <v>3621</v>
      </c>
      <c r="L140" s="4" t="s">
        <v>3810</v>
      </c>
      <c r="M140" s="4"/>
      <c r="N140" s="4"/>
      <c r="O140" s="4"/>
      <c r="P140" s="5">
        <v>147</v>
      </c>
      <c r="Q140" s="4">
        <v>260</v>
      </c>
      <c r="R140" s="4" t="s">
        <v>3594</v>
      </c>
      <c r="S140" s="4" t="s">
        <v>3854</v>
      </c>
      <c r="T140" s="4" t="s">
        <v>3436</v>
      </c>
      <c r="U140" s="4"/>
      <c r="V140" s="4"/>
      <c r="W140" s="14">
        <v>441</v>
      </c>
      <c r="X140" s="4"/>
      <c r="Y140" s="5">
        <f t="shared" si="7"/>
        <v>444</v>
      </c>
      <c r="Z140" s="5"/>
      <c r="AA140" s="4">
        <v>3000</v>
      </c>
      <c r="AB140" s="4">
        <v>1200</v>
      </c>
      <c r="AC140" s="4">
        <v>100</v>
      </c>
      <c r="AD140" s="4">
        <v>120</v>
      </c>
      <c r="AE140" s="4"/>
      <c r="AF140" s="4" t="s">
        <v>4058</v>
      </c>
      <c r="AG140" s="7"/>
    </row>
    <row r="141" spans="1:33">
      <c r="A141" s="4">
        <f t="shared" si="8"/>
        <v>140</v>
      </c>
      <c r="B141" s="4" t="s">
        <v>20</v>
      </c>
      <c r="C141" s="4" t="s">
        <v>22</v>
      </c>
      <c r="D141" s="4" t="s">
        <v>3568</v>
      </c>
      <c r="E141" s="4" t="s">
        <v>3851</v>
      </c>
      <c r="F141" s="4" t="s">
        <v>7424</v>
      </c>
      <c r="G141" s="4" t="s">
        <v>556</v>
      </c>
      <c r="H141" s="4" t="s">
        <v>3788</v>
      </c>
      <c r="I141" s="4" t="s">
        <v>4238</v>
      </c>
      <c r="J141" s="4" t="s">
        <v>4240</v>
      </c>
      <c r="K141" s="4" t="s">
        <v>3621</v>
      </c>
      <c r="L141" s="4" t="s">
        <v>3810</v>
      </c>
      <c r="M141" s="4"/>
      <c r="N141" s="4"/>
      <c r="O141" s="4"/>
      <c r="P141" s="4">
        <v>147</v>
      </c>
      <c r="Q141" s="4">
        <v>222</v>
      </c>
      <c r="R141" s="4" t="s">
        <v>3595</v>
      </c>
      <c r="S141" s="4" t="s">
        <v>3854</v>
      </c>
      <c r="T141" s="4" t="s">
        <v>3436</v>
      </c>
      <c r="U141" s="4"/>
      <c r="V141" s="4"/>
      <c r="W141" s="4">
        <v>410</v>
      </c>
      <c r="X141" s="4"/>
      <c r="Y141" s="5">
        <f t="shared" si="7"/>
        <v>413</v>
      </c>
      <c r="Z141" s="5"/>
      <c r="AA141" s="4">
        <v>300</v>
      </c>
      <c r="AB141" s="4"/>
      <c r="AC141" s="4">
        <v>120</v>
      </c>
      <c r="AD141" s="4">
        <v>120</v>
      </c>
      <c r="AE141" s="4"/>
      <c r="AF141" s="4"/>
      <c r="AG141" s="7"/>
    </row>
    <row r="142" spans="1:33">
      <c r="A142" s="4">
        <f t="shared" si="8"/>
        <v>141</v>
      </c>
      <c r="B142" s="4" t="s">
        <v>20</v>
      </c>
      <c r="C142" s="4" t="s">
        <v>22</v>
      </c>
      <c r="D142" s="4" t="s">
        <v>3569</v>
      </c>
      <c r="E142" s="4" t="s">
        <v>3851</v>
      </c>
      <c r="F142" s="4" t="s">
        <v>7424</v>
      </c>
      <c r="G142" s="4" t="s">
        <v>556</v>
      </c>
      <c r="H142" s="4" t="s">
        <v>3788</v>
      </c>
      <c r="I142" s="4" t="s">
        <v>4238</v>
      </c>
      <c r="J142" s="4" t="s">
        <v>4240</v>
      </c>
      <c r="K142" s="4" t="s">
        <v>3621</v>
      </c>
      <c r="L142" s="4" t="s">
        <v>3810</v>
      </c>
      <c r="M142" s="4"/>
      <c r="N142" s="4"/>
      <c r="O142" s="4"/>
      <c r="P142" s="4">
        <v>147</v>
      </c>
      <c r="Q142" s="4">
        <v>222</v>
      </c>
      <c r="R142" s="4" t="s">
        <v>3595</v>
      </c>
      <c r="S142" s="4" t="s">
        <v>3854</v>
      </c>
      <c r="T142" s="4" t="s">
        <v>3436</v>
      </c>
      <c r="U142" s="4"/>
      <c r="V142" s="4"/>
      <c r="W142" s="4">
        <v>410</v>
      </c>
      <c r="X142" s="4"/>
      <c r="Y142" s="5">
        <f t="shared" si="7"/>
        <v>413</v>
      </c>
      <c r="Z142" s="5"/>
      <c r="AA142" s="4">
        <v>300</v>
      </c>
      <c r="AB142" s="4"/>
      <c r="AC142" s="4">
        <v>120</v>
      </c>
      <c r="AD142" s="4">
        <v>120</v>
      </c>
      <c r="AE142" s="4"/>
      <c r="AF142" s="4"/>
      <c r="AG142" s="7"/>
    </row>
    <row r="143" spans="1:33">
      <c r="A143" s="4">
        <f t="shared" si="8"/>
        <v>142</v>
      </c>
      <c r="B143" s="4" t="s">
        <v>20</v>
      </c>
      <c r="C143" s="4" t="s">
        <v>22</v>
      </c>
      <c r="D143" s="4" t="s">
        <v>3570</v>
      </c>
      <c r="E143" s="4" t="s">
        <v>3851</v>
      </c>
      <c r="F143" s="4" t="s">
        <v>7424</v>
      </c>
      <c r="G143" s="4" t="s">
        <v>556</v>
      </c>
      <c r="H143" s="4" t="s">
        <v>3788</v>
      </c>
      <c r="I143" s="4" t="s">
        <v>4238</v>
      </c>
      <c r="J143" s="4" t="s">
        <v>4240</v>
      </c>
      <c r="K143" s="4" t="s">
        <v>3621</v>
      </c>
      <c r="L143" s="4" t="s">
        <v>3810</v>
      </c>
      <c r="M143" s="4"/>
      <c r="N143" s="4"/>
      <c r="O143" s="4"/>
      <c r="P143" s="4">
        <v>147</v>
      </c>
      <c r="Q143" s="4">
        <v>222</v>
      </c>
      <c r="R143" s="4" t="s">
        <v>3595</v>
      </c>
      <c r="S143" s="4" t="s">
        <v>3854</v>
      </c>
      <c r="T143" s="4" t="s">
        <v>3436</v>
      </c>
      <c r="U143" s="4"/>
      <c r="V143" s="4"/>
      <c r="W143" s="4">
        <v>410</v>
      </c>
      <c r="X143" s="4"/>
      <c r="Y143" s="5">
        <f t="shared" si="7"/>
        <v>413</v>
      </c>
      <c r="Z143" s="5"/>
      <c r="AA143" s="4">
        <v>300</v>
      </c>
      <c r="AB143" s="4"/>
      <c r="AC143" s="4">
        <v>120</v>
      </c>
      <c r="AD143" s="4">
        <v>120</v>
      </c>
      <c r="AE143" s="4"/>
      <c r="AF143" s="4"/>
      <c r="AG143" s="7"/>
    </row>
    <row r="144" spans="1:33">
      <c r="A144" s="4">
        <f t="shared" si="8"/>
        <v>143</v>
      </c>
      <c r="B144" s="4" t="s">
        <v>20</v>
      </c>
      <c r="C144" s="4" t="s">
        <v>22</v>
      </c>
      <c r="D144" s="4" t="s">
        <v>3571</v>
      </c>
      <c r="E144" s="4" t="s">
        <v>3851</v>
      </c>
      <c r="F144" s="4" t="s">
        <v>7424</v>
      </c>
      <c r="G144" s="4" t="s">
        <v>556</v>
      </c>
      <c r="H144" s="4" t="s">
        <v>3788</v>
      </c>
      <c r="I144" s="4" t="s">
        <v>4238</v>
      </c>
      <c r="J144" s="4" t="s">
        <v>4240</v>
      </c>
      <c r="K144" s="4" t="s">
        <v>3621</v>
      </c>
      <c r="L144" s="4" t="s">
        <v>3810</v>
      </c>
      <c r="M144" s="4"/>
      <c r="N144" s="4"/>
      <c r="O144" s="4"/>
      <c r="P144" s="4">
        <v>147</v>
      </c>
      <c r="Q144" s="4">
        <v>222</v>
      </c>
      <c r="R144" s="4" t="s">
        <v>3595</v>
      </c>
      <c r="S144" s="4" t="s">
        <v>3854</v>
      </c>
      <c r="T144" s="4" t="s">
        <v>3436</v>
      </c>
      <c r="U144" s="4"/>
      <c r="V144" s="4"/>
      <c r="W144" s="4">
        <v>410</v>
      </c>
      <c r="X144" s="4"/>
      <c r="Y144" s="5">
        <f t="shared" si="7"/>
        <v>413</v>
      </c>
      <c r="Z144" s="5"/>
      <c r="AA144" s="4">
        <v>300</v>
      </c>
      <c r="AB144" s="4"/>
      <c r="AC144" s="4">
        <v>120</v>
      </c>
      <c r="AD144" s="4">
        <v>120</v>
      </c>
      <c r="AE144" s="4"/>
      <c r="AF144" s="4"/>
      <c r="AG144" s="7"/>
    </row>
    <row r="145" spans="1:33">
      <c r="A145" s="4">
        <f t="shared" si="8"/>
        <v>144</v>
      </c>
      <c r="B145" s="4" t="s">
        <v>20</v>
      </c>
      <c r="C145" s="4" t="s">
        <v>22</v>
      </c>
      <c r="D145" s="4" t="s">
        <v>3572</v>
      </c>
      <c r="E145" s="4" t="s">
        <v>3850</v>
      </c>
      <c r="F145" s="4" t="s">
        <v>7424</v>
      </c>
      <c r="G145" s="4" t="s">
        <v>556</v>
      </c>
      <c r="H145" s="4" t="s">
        <v>3791</v>
      </c>
      <c r="I145" s="4" t="s">
        <v>3842</v>
      </c>
      <c r="J145" s="4" t="s">
        <v>3811</v>
      </c>
      <c r="K145" s="4" t="s">
        <v>3621</v>
      </c>
      <c r="L145" s="4" t="s">
        <v>3810</v>
      </c>
      <c r="M145" s="4"/>
      <c r="N145" s="4"/>
      <c r="O145" s="4"/>
      <c r="P145" s="5">
        <v>147</v>
      </c>
      <c r="Q145" s="4">
        <v>195</v>
      </c>
      <c r="R145" s="4" t="s">
        <v>3596</v>
      </c>
      <c r="S145" s="4" t="s">
        <v>3854</v>
      </c>
      <c r="T145" s="4" t="s">
        <v>3436</v>
      </c>
      <c r="U145" s="4"/>
      <c r="V145" s="4"/>
      <c r="W145" s="14">
        <v>372</v>
      </c>
      <c r="X145" s="4"/>
      <c r="Y145" s="5">
        <f t="shared" si="7"/>
        <v>375</v>
      </c>
      <c r="Z145" s="5"/>
      <c r="AA145" s="4">
        <v>3000</v>
      </c>
      <c r="AB145" s="4">
        <v>1200</v>
      </c>
      <c r="AC145" s="4">
        <v>100</v>
      </c>
      <c r="AD145" s="4">
        <v>120</v>
      </c>
      <c r="AE145" s="4"/>
      <c r="AF145" s="4" t="s">
        <v>4058</v>
      </c>
      <c r="AG145" s="7"/>
    </row>
    <row r="146" spans="1:33">
      <c r="A146" s="4">
        <f t="shared" si="8"/>
        <v>145</v>
      </c>
      <c r="B146" s="4" t="s">
        <v>20</v>
      </c>
      <c r="C146" s="4" t="s">
        <v>22</v>
      </c>
      <c r="D146" s="4" t="s">
        <v>3573</v>
      </c>
      <c r="E146" s="4" t="s">
        <v>3850</v>
      </c>
      <c r="F146" s="4" t="s">
        <v>7424</v>
      </c>
      <c r="G146" s="4" t="s">
        <v>556</v>
      </c>
      <c r="H146" s="4" t="s">
        <v>3791</v>
      </c>
      <c r="I146" s="4" t="s">
        <v>3842</v>
      </c>
      <c r="J146" s="4" t="s">
        <v>3811</v>
      </c>
      <c r="K146" s="4" t="s">
        <v>3621</v>
      </c>
      <c r="L146" s="4" t="s">
        <v>3810</v>
      </c>
      <c r="M146" s="4"/>
      <c r="N146" s="4"/>
      <c r="O146" s="4"/>
      <c r="P146" s="5">
        <v>147</v>
      </c>
      <c r="Q146" s="4">
        <v>195</v>
      </c>
      <c r="R146" s="4" t="s">
        <v>3596</v>
      </c>
      <c r="S146" s="4" t="s">
        <v>3854</v>
      </c>
      <c r="T146" s="4" t="s">
        <v>3436</v>
      </c>
      <c r="U146" s="4"/>
      <c r="V146" s="4"/>
      <c r="W146" s="14">
        <v>372</v>
      </c>
      <c r="X146" s="4"/>
      <c r="Y146" s="5">
        <f t="shared" si="7"/>
        <v>375</v>
      </c>
      <c r="Z146" s="5"/>
      <c r="AA146" s="4">
        <v>3000</v>
      </c>
      <c r="AB146" s="4">
        <v>1200</v>
      </c>
      <c r="AC146" s="4">
        <v>100</v>
      </c>
      <c r="AD146" s="4">
        <v>120</v>
      </c>
      <c r="AE146" s="4"/>
      <c r="AF146" s="4" t="s">
        <v>4058</v>
      </c>
      <c r="AG146" s="7"/>
    </row>
    <row r="147" spans="1:33">
      <c r="A147" s="4">
        <f t="shared" si="8"/>
        <v>146</v>
      </c>
      <c r="B147" s="4" t="s">
        <v>20</v>
      </c>
      <c r="C147" s="4" t="s">
        <v>22</v>
      </c>
      <c r="D147" s="4" t="s">
        <v>3574</v>
      </c>
      <c r="E147" s="4" t="s">
        <v>3850</v>
      </c>
      <c r="F147" s="4" t="s">
        <v>7424</v>
      </c>
      <c r="G147" s="4" t="s">
        <v>556</v>
      </c>
      <c r="H147" s="4" t="s">
        <v>3791</v>
      </c>
      <c r="I147" s="4" t="s">
        <v>3842</v>
      </c>
      <c r="J147" s="4" t="s">
        <v>3811</v>
      </c>
      <c r="K147" s="4" t="s">
        <v>3621</v>
      </c>
      <c r="L147" s="4" t="s">
        <v>3810</v>
      </c>
      <c r="M147" s="4"/>
      <c r="N147" s="4"/>
      <c r="O147" s="4"/>
      <c r="P147" s="5">
        <v>147</v>
      </c>
      <c r="Q147" s="4">
        <v>195</v>
      </c>
      <c r="R147" s="4" t="s">
        <v>3596</v>
      </c>
      <c r="S147" s="4" t="s">
        <v>3854</v>
      </c>
      <c r="T147" s="4" t="s">
        <v>3436</v>
      </c>
      <c r="U147" s="4"/>
      <c r="V147" s="4"/>
      <c r="W147" s="14">
        <v>372</v>
      </c>
      <c r="X147" s="4"/>
      <c r="Y147" s="5">
        <f t="shared" si="7"/>
        <v>375</v>
      </c>
      <c r="Z147" s="5"/>
      <c r="AA147" s="4">
        <v>3000</v>
      </c>
      <c r="AB147" s="4">
        <v>1200</v>
      </c>
      <c r="AC147" s="4">
        <v>100</v>
      </c>
      <c r="AD147" s="4">
        <v>120</v>
      </c>
      <c r="AE147" s="4"/>
      <c r="AF147" s="4" t="s">
        <v>4058</v>
      </c>
      <c r="AG147" s="7"/>
    </row>
    <row r="148" spans="1:33">
      <c r="A148" s="4">
        <f t="shared" si="8"/>
        <v>147</v>
      </c>
      <c r="B148" s="4" t="s">
        <v>20</v>
      </c>
      <c r="C148" s="4" t="s">
        <v>22</v>
      </c>
      <c r="D148" s="4" t="s">
        <v>3575</v>
      </c>
      <c r="E148" s="4" t="s">
        <v>3850</v>
      </c>
      <c r="F148" s="4" t="s">
        <v>7424</v>
      </c>
      <c r="G148" s="4" t="s">
        <v>556</v>
      </c>
      <c r="H148" s="4" t="s">
        <v>3791</v>
      </c>
      <c r="I148" s="4" t="s">
        <v>3842</v>
      </c>
      <c r="J148" s="4" t="s">
        <v>3811</v>
      </c>
      <c r="K148" s="4" t="s">
        <v>3621</v>
      </c>
      <c r="L148" s="4" t="s">
        <v>3810</v>
      </c>
      <c r="M148" s="4"/>
      <c r="N148" s="4"/>
      <c r="O148" s="4"/>
      <c r="P148" s="5">
        <v>147</v>
      </c>
      <c r="Q148" s="4">
        <v>195</v>
      </c>
      <c r="R148" s="4" t="s">
        <v>3596</v>
      </c>
      <c r="S148" s="4" t="s">
        <v>3854</v>
      </c>
      <c r="T148" s="4" t="s">
        <v>3436</v>
      </c>
      <c r="U148" s="4"/>
      <c r="V148" s="4"/>
      <c r="W148" s="14">
        <v>372</v>
      </c>
      <c r="X148" s="4"/>
      <c r="Y148" s="5">
        <f t="shared" si="7"/>
        <v>375</v>
      </c>
      <c r="Z148" s="5"/>
      <c r="AA148" s="4">
        <v>3000</v>
      </c>
      <c r="AB148" s="4">
        <v>1200</v>
      </c>
      <c r="AC148" s="4">
        <v>100</v>
      </c>
      <c r="AD148" s="4">
        <v>120</v>
      </c>
      <c r="AE148" s="4"/>
      <c r="AF148" s="4" t="s">
        <v>4058</v>
      </c>
      <c r="AG148" s="7"/>
    </row>
    <row r="149" spans="1:33">
      <c r="A149" s="4">
        <f t="shared" si="8"/>
        <v>148</v>
      </c>
      <c r="B149" s="4" t="s">
        <v>20</v>
      </c>
      <c r="C149" s="4" t="s">
        <v>22</v>
      </c>
      <c r="D149" s="4" t="s">
        <v>3576</v>
      </c>
      <c r="E149" s="4" t="s">
        <v>3850</v>
      </c>
      <c r="F149" s="4" t="s">
        <v>7424</v>
      </c>
      <c r="G149" s="4" t="s">
        <v>556</v>
      </c>
      <c r="H149" s="4" t="s">
        <v>3791</v>
      </c>
      <c r="I149" s="4" t="s">
        <v>3842</v>
      </c>
      <c r="J149" s="4" t="s">
        <v>3811</v>
      </c>
      <c r="K149" s="4" t="s">
        <v>3621</v>
      </c>
      <c r="L149" s="4" t="s">
        <v>3810</v>
      </c>
      <c r="M149" s="4"/>
      <c r="N149" s="4"/>
      <c r="O149" s="4"/>
      <c r="P149" s="5">
        <v>147</v>
      </c>
      <c r="Q149" s="4">
        <v>195</v>
      </c>
      <c r="R149" s="4" t="s">
        <v>3596</v>
      </c>
      <c r="S149" s="4" t="s">
        <v>3854</v>
      </c>
      <c r="T149" s="4" t="s">
        <v>3436</v>
      </c>
      <c r="U149" s="4"/>
      <c r="V149" s="4"/>
      <c r="W149" s="14">
        <v>372</v>
      </c>
      <c r="X149" s="4"/>
      <c r="Y149" s="5">
        <f t="shared" si="7"/>
        <v>375</v>
      </c>
      <c r="Z149" s="5"/>
      <c r="AA149" s="4">
        <v>3000</v>
      </c>
      <c r="AB149" s="4">
        <v>1200</v>
      </c>
      <c r="AC149" s="4">
        <v>100</v>
      </c>
      <c r="AD149" s="4">
        <v>120</v>
      </c>
      <c r="AE149" s="4"/>
      <c r="AF149" s="4" t="s">
        <v>4058</v>
      </c>
      <c r="AG149" s="7"/>
    </row>
    <row r="150" spans="1:33">
      <c r="A150" s="4">
        <f t="shared" si="8"/>
        <v>149</v>
      </c>
      <c r="B150" s="4" t="s">
        <v>20</v>
      </c>
      <c r="C150" s="4" t="s">
        <v>22</v>
      </c>
      <c r="D150" s="4" t="s">
        <v>3577</v>
      </c>
      <c r="E150" s="4" t="s">
        <v>3850</v>
      </c>
      <c r="F150" s="4" t="s">
        <v>7424</v>
      </c>
      <c r="G150" s="4" t="s">
        <v>556</v>
      </c>
      <c r="H150" s="4" t="s">
        <v>3791</v>
      </c>
      <c r="I150" s="4" t="s">
        <v>3842</v>
      </c>
      <c r="J150" s="4" t="s">
        <v>3811</v>
      </c>
      <c r="K150" s="4" t="s">
        <v>3621</v>
      </c>
      <c r="L150" s="4" t="s">
        <v>3810</v>
      </c>
      <c r="M150" s="4"/>
      <c r="N150" s="4"/>
      <c r="O150" s="4"/>
      <c r="P150" s="5">
        <v>147</v>
      </c>
      <c r="Q150" s="4">
        <v>195</v>
      </c>
      <c r="R150" s="4" t="s">
        <v>3596</v>
      </c>
      <c r="S150" s="4" t="s">
        <v>3854</v>
      </c>
      <c r="T150" s="4" t="s">
        <v>3436</v>
      </c>
      <c r="U150" s="4"/>
      <c r="V150" s="4"/>
      <c r="W150" s="14">
        <v>372</v>
      </c>
      <c r="X150" s="4"/>
      <c r="Y150" s="5">
        <f t="shared" si="7"/>
        <v>375</v>
      </c>
      <c r="Z150" s="5"/>
      <c r="AA150" s="4">
        <v>3000</v>
      </c>
      <c r="AB150" s="4">
        <v>1200</v>
      </c>
      <c r="AC150" s="4">
        <v>100</v>
      </c>
      <c r="AD150" s="4">
        <v>120</v>
      </c>
      <c r="AE150" s="4"/>
      <c r="AF150" s="4" t="s">
        <v>4058</v>
      </c>
      <c r="AG150" s="7"/>
    </row>
    <row r="151" spans="1:33">
      <c r="A151" s="4">
        <f t="shared" si="8"/>
        <v>150</v>
      </c>
      <c r="B151" s="4" t="s">
        <v>20</v>
      </c>
      <c r="C151" s="4" t="s">
        <v>22</v>
      </c>
      <c r="D151" s="4" t="s">
        <v>3599</v>
      </c>
      <c r="E151" s="4" t="s">
        <v>3850</v>
      </c>
      <c r="F151" s="4" t="s">
        <v>7428</v>
      </c>
      <c r="G151" s="4" t="s">
        <v>556</v>
      </c>
      <c r="H151" s="4" t="s">
        <v>3796</v>
      </c>
      <c r="I151" s="4" t="s">
        <v>3619</v>
      </c>
      <c r="J151" s="4" t="s">
        <v>4286</v>
      </c>
      <c r="K151" s="4" t="s">
        <v>3784</v>
      </c>
      <c r="L151" s="4" t="s">
        <v>3810</v>
      </c>
      <c r="M151" s="4"/>
      <c r="N151" s="4"/>
      <c r="O151" s="4"/>
      <c r="P151" s="5">
        <v>142</v>
      </c>
      <c r="Q151" s="4">
        <v>243</v>
      </c>
      <c r="R151" s="4" t="s">
        <v>3616</v>
      </c>
      <c r="S151" s="4" t="s">
        <v>3211</v>
      </c>
      <c r="T151" s="4" t="s">
        <v>2293</v>
      </c>
      <c r="U151" s="4" t="s">
        <v>2747</v>
      </c>
      <c r="V151" s="4" t="s">
        <v>2747</v>
      </c>
      <c r="W151" s="14"/>
      <c r="X151" s="14">
        <v>1440</v>
      </c>
      <c r="Y151" s="5"/>
      <c r="Z151" s="5">
        <f t="shared" ref="Z151:Z164" si="9">X151+8</f>
        <v>1448</v>
      </c>
      <c r="AA151" s="4">
        <v>6000</v>
      </c>
      <c r="AB151" s="4">
        <v>1000</v>
      </c>
      <c r="AC151" s="4">
        <v>90</v>
      </c>
      <c r="AD151" s="4">
        <v>120</v>
      </c>
      <c r="AE151" s="4"/>
      <c r="AF151" s="4" t="s">
        <v>4058</v>
      </c>
      <c r="AG151" s="7"/>
    </row>
    <row r="152" spans="1:33">
      <c r="A152" s="4">
        <f t="shared" si="8"/>
        <v>151</v>
      </c>
      <c r="B152" s="4" t="s">
        <v>20</v>
      </c>
      <c r="C152" s="4" t="s">
        <v>22</v>
      </c>
      <c r="D152" s="4" t="s">
        <v>3600</v>
      </c>
      <c r="E152" s="4" t="s">
        <v>3850</v>
      </c>
      <c r="F152" s="4" t="s">
        <v>7428</v>
      </c>
      <c r="G152" s="4" t="s">
        <v>556</v>
      </c>
      <c r="H152" s="4" t="s">
        <v>3796</v>
      </c>
      <c r="I152" s="4" t="s">
        <v>3619</v>
      </c>
      <c r="J152" s="4" t="s">
        <v>4286</v>
      </c>
      <c r="K152" s="4" t="s">
        <v>3784</v>
      </c>
      <c r="L152" s="4" t="s">
        <v>3810</v>
      </c>
      <c r="M152" s="4"/>
      <c r="N152" s="4"/>
      <c r="O152" s="4"/>
      <c r="P152" s="5">
        <v>142</v>
      </c>
      <c r="Q152" s="4">
        <v>243</v>
      </c>
      <c r="R152" s="4" t="s">
        <v>3616</v>
      </c>
      <c r="S152" s="4" t="s">
        <v>3211</v>
      </c>
      <c r="T152" s="4" t="s">
        <v>2293</v>
      </c>
      <c r="U152" s="4" t="s">
        <v>2747</v>
      </c>
      <c r="V152" s="4" t="s">
        <v>2747</v>
      </c>
      <c r="W152" s="14"/>
      <c r="X152" s="14">
        <v>1440</v>
      </c>
      <c r="Y152" s="5"/>
      <c r="Z152" s="5">
        <f t="shared" si="9"/>
        <v>1448</v>
      </c>
      <c r="AA152" s="4">
        <v>6000</v>
      </c>
      <c r="AB152" s="4">
        <v>1000</v>
      </c>
      <c r="AC152" s="4">
        <v>90</v>
      </c>
      <c r="AD152" s="4">
        <v>120</v>
      </c>
      <c r="AE152" s="4"/>
      <c r="AF152" s="4" t="s">
        <v>4058</v>
      </c>
      <c r="AG152" s="7"/>
    </row>
    <row r="153" spans="1:33">
      <c r="A153" s="4">
        <f t="shared" si="8"/>
        <v>152</v>
      </c>
      <c r="B153" s="4" t="s">
        <v>20</v>
      </c>
      <c r="C153" s="4" t="s">
        <v>22</v>
      </c>
      <c r="D153" s="4" t="s">
        <v>3601</v>
      </c>
      <c r="E153" s="4" t="s">
        <v>3850</v>
      </c>
      <c r="F153" s="4" t="s">
        <v>7428</v>
      </c>
      <c r="G153" s="4" t="s">
        <v>556</v>
      </c>
      <c r="H153" s="4" t="s">
        <v>3796</v>
      </c>
      <c r="I153" s="4" t="s">
        <v>3619</v>
      </c>
      <c r="J153" s="4" t="s">
        <v>4286</v>
      </c>
      <c r="K153" s="4" t="s">
        <v>3784</v>
      </c>
      <c r="L153" s="4" t="s">
        <v>3810</v>
      </c>
      <c r="M153" s="4"/>
      <c r="N153" s="4"/>
      <c r="O153" s="4"/>
      <c r="P153" s="5">
        <v>142</v>
      </c>
      <c r="Q153" s="4">
        <v>243</v>
      </c>
      <c r="R153" s="4" t="s">
        <v>3616</v>
      </c>
      <c r="S153" s="4" t="s">
        <v>3211</v>
      </c>
      <c r="T153" s="4" t="s">
        <v>2293</v>
      </c>
      <c r="U153" s="4" t="s">
        <v>2747</v>
      </c>
      <c r="V153" s="4" t="s">
        <v>2747</v>
      </c>
      <c r="W153" s="14"/>
      <c r="X153" s="14">
        <v>1440</v>
      </c>
      <c r="Y153" s="5"/>
      <c r="Z153" s="5">
        <f t="shared" si="9"/>
        <v>1448</v>
      </c>
      <c r="AA153" s="4">
        <v>6000</v>
      </c>
      <c r="AB153" s="4">
        <v>1000</v>
      </c>
      <c r="AC153" s="4">
        <v>90</v>
      </c>
      <c r="AD153" s="4">
        <v>120</v>
      </c>
      <c r="AE153" s="4"/>
      <c r="AF153" s="4" t="s">
        <v>4058</v>
      </c>
      <c r="AG153" s="7"/>
    </row>
    <row r="154" spans="1:33">
      <c r="A154" s="4">
        <f t="shared" si="8"/>
        <v>153</v>
      </c>
      <c r="B154" s="4" t="s">
        <v>20</v>
      </c>
      <c r="C154" s="4" t="s">
        <v>22</v>
      </c>
      <c r="D154" s="4" t="s">
        <v>3602</v>
      </c>
      <c r="E154" s="4" t="s">
        <v>3850</v>
      </c>
      <c r="F154" s="4" t="s">
        <v>7428</v>
      </c>
      <c r="G154" s="4" t="s">
        <v>556</v>
      </c>
      <c r="H154" s="4" t="s">
        <v>3796</v>
      </c>
      <c r="I154" s="4" t="s">
        <v>3619</v>
      </c>
      <c r="J154" s="4" t="s">
        <v>4286</v>
      </c>
      <c r="K154" s="4" t="s">
        <v>3784</v>
      </c>
      <c r="L154" s="4" t="s">
        <v>3810</v>
      </c>
      <c r="M154" s="4"/>
      <c r="N154" s="4"/>
      <c r="O154" s="4"/>
      <c r="P154" s="5">
        <v>142</v>
      </c>
      <c r="Q154" s="4">
        <v>243</v>
      </c>
      <c r="R154" s="4" t="s">
        <v>3616</v>
      </c>
      <c r="S154" s="4" t="s">
        <v>3211</v>
      </c>
      <c r="T154" s="4" t="s">
        <v>2293</v>
      </c>
      <c r="U154" s="4" t="s">
        <v>2747</v>
      </c>
      <c r="V154" s="4" t="s">
        <v>2747</v>
      </c>
      <c r="W154" s="14"/>
      <c r="X154" s="14">
        <v>1440</v>
      </c>
      <c r="Y154" s="5"/>
      <c r="Z154" s="5">
        <f t="shared" si="9"/>
        <v>1448</v>
      </c>
      <c r="AA154" s="4">
        <v>6000</v>
      </c>
      <c r="AB154" s="4">
        <v>1000</v>
      </c>
      <c r="AC154" s="4">
        <v>90</v>
      </c>
      <c r="AD154" s="4">
        <v>120</v>
      </c>
      <c r="AE154" s="4"/>
      <c r="AF154" s="4" t="s">
        <v>4058</v>
      </c>
      <c r="AG154" s="7"/>
    </row>
    <row r="155" spans="1:33">
      <c r="A155" s="4">
        <f t="shared" si="8"/>
        <v>154</v>
      </c>
      <c r="B155" s="4" t="s">
        <v>20</v>
      </c>
      <c r="C155" s="4" t="s">
        <v>22</v>
      </c>
      <c r="D155" s="4" t="s">
        <v>3603</v>
      </c>
      <c r="E155" s="4" t="s">
        <v>3851</v>
      </c>
      <c r="F155" s="4" t="s">
        <v>7428</v>
      </c>
      <c r="G155" s="4" t="s">
        <v>556</v>
      </c>
      <c r="H155" s="4" t="s">
        <v>3787</v>
      </c>
      <c r="I155" s="4" t="s">
        <v>3255</v>
      </c>
      <c r="J155" s="4" t="s">
        <v>4286</v>
      </c>
      <c r="K155" s="4" t="s">
        <v>3784</v>
      </c>
      <c r="L155" s="4" t="s">
        <v>3810</v>
      </c>
      <c r="M155" s="4"/>
      <c r="N155" s="4"/>
      <c r="O155" s="4"/>
      <c r="P155" s="5">
        <v>178</v>
      </c>
      <c r="Q155" s="4">
        <v>220</v>
      </c>
      <c r="R155" s="4" t="s">
        <v>3617</v>
      </c>
      <c r="S155" s="4" t="s">
        <v>3211</v>
      </c>
      <c r="T155" s="4" t="s">
        <v>2293</v>
      </c>
      <c r="U155" s="4" t="s">
        <v>2747</v>
      </c>
      <c r="V155" s="4" t="s">
        <v>2747</v>
      </c>
      <c r="W155" s="14"/>
      <c r="X155" s="14">
        <v>1120</v>
      </c>
      <c r="Y155" s="5"/>
      <c r="Z155" s="5">
        <f t="shared" si="9"/>
        <v>1128</v>
      </c>
      <c r="AA155" s="4">
        <v>1000</v>
      </c>
      <c r="AB155" s="4">
        <v>500</v>
      </c>
      <c r="AC155" s="4">
        <v>90</v>
      </c>
      <c r="AD155" s="4">
        <v>120</v>
      </c>
      <c r="AE155" s="4"/>
      <c r="AF155" s="4" t="s">
        <v>4058</v>
      </c>
      <c r="AG155" s="7"/>
    </row>
    <row r="156" spans="1:33">
      <c r="A156" s="4">
        <f t="shared" si="8"/>
        <v>155</v>
      </c>
      <c r="B156" s="4" t="s">
        <v>20</v>
      </c>
      <c r="C156" s="4" t="s">
        <v>22</v>
      </c>
      <c r="D156" s="4" t="s">
        <v>3604</v>
      </c>
      <c r="E156" s="4" t="s">
        <v>3851</v>
      </c>
      <c r="F156" s="4" t="s">
        <v>7428</v>
      </c>
      <c r="G156" s="4" t="s">
        <v>556</v>
      </c>
      <c r="H156" s="4" t="s">
        <v>3787</v>
      </c>
      <c r="I156" s="4" t="s">
        <v>3255</v>
      </c>
      <c r="J156" s="4" t="s">
        <v>4286</v>
      </c>
      <c r="K156" s="4" t="s">
        <v>3784</v>
      </c>
      <c r="L156" s="4" t="s">
        <v>3810</v>
      </c>
      <c r="M156" s="4"/>
      <c r="N156" s="4"/>
      <c r="O156" s="4"/>
      <c r="P156" s="5">
        <v>178</v>
      </c>
      <c r="Q156" s="4">
        <v>220</v>
      </c>
      <c r="R156" s="4" t="s">
        <v>3617</v>
      </c>
      <c r="S156" s="4" t="s">
        <v>3211</v>
      </c>
      <c r="T156" s="4" t="s">
        <v>2293</v>
      </c>
      <c r="U156" s="4" t="s">
        <v>2747</v>
      </c>
      <c r="V156" s="4" t="s">
        <v>2747</v>
      </c>
      <c r="W156" s="14"/>
      <c r="X156" s="14">
        <v>1120</v>
      </c>
      <c r="Y156" s="5"/>
      <c r="Z156" s="5">
        <f t="shared" si="9"/>
        <v>1128</v>
      </c>
      <c r="AA156" s="4">
        <v>1000</v>
      </c>
      <c r="AB156" s="4">
        <v>500</v>
      </c>
      <c r="AC156" s="4">
        <v>90</v>
      </c>
      <c r="AD156" s="4">
        <v>120</v>
      </c>
      <c r="AE156" s="4"/>
      <c r="AF156" s="4" t="s">
        <v>4058</v>
      </c>
      <c r="AG156" s="7"/>
    </row>
    <row r="157" spans="1:33">
      <c r="A157" s="4">
        <f t="shared" si="8"/>
        <v>156</v>
      </c>
      <c r="B157" s="4" t="s">
        <v>20</v>
      </c>
      <c r="C157" s="4" t="s">
        <v>22</v>
      </c>
      <c r="D157" s="4" t="s">
        <v>3605</v>
      </c>
      <c r="E157" s="4" t="s">
        <v>3851</v>
      </c>
      <c r="F157" s="4" t="s">
        <v>7428</v>
      </c>
      <c r="G157" s="4" t="s">
        <v>556</v>
      </c>
      <c r="H157" s="4" t="s">
        <v>3787</v>
      </c>
      <c r="I157" s="4" t="s">
        <v>3255</v>
      </c>
      <c r="J157" s="4" t="s">
        <v>4286</v>
      </c>
      <c r="K157" s="4" t="s">
        <v>3784</v>
      </c>
      <c r="L157" s="4" t="s">
        <v>3810</v>
      </c>
      <c r="M157" s="4"/>
      <c r="N157" s="4"/>
      <c r="O157" s="4"/>
      <c r="P157" s="5">
        <v>178</v>
      </c>
      <c r="Q157" s="4">
        <v>220</v>
      </c>
      <c r="R157" s="4" t="s">
        <v>3617</v>
      </c>
      <c r="S157" s="4" t="s">
        <v>3211</v>
      </c>
      <c r="T157" s="4" t="s">
        <v>2293</v>
      </c>
      <c r="U157" s="4" t="s">
        <v>2747</v>
      </c>
      <c r="V157" s="4" t="s">
        <v>2747</v>
      </c>
      <c r="W157" s="14"/>
      <c r="X157" s="14">
        <v>1120</v>
      </c>
      <c r="Y157" s="5"/>
      <c r="Z157" s="5">
        <f t="shared" si="9"/>
        <v>1128</v>
      </c>
      <c r="AA157" s="4">
        <v>1000</v>
      </c>
      <c r="AB157" s="4">
        <v>500</v>
      </c>
      <c r="AC157" s="4">
        <v>90</v>
      </c>
      <c r="AD157" s="4">
        <v>120</v>
      </c>
      <c r="AE157" s="4"/>
      <c r="AF157" s="4" t="s">
        <v>4058</v>
      </c>
      <c r="AG157" s="7"/>
    </row>
    <row r="158" spans="1:33">
      <c r="A158" s="4">
        <f t="shared" si="8"/>
        <v>157</v>
      </c>
      <c r="B158" s="4" t="s">
        <v>20</v>
      </c>
      <c r="C158" s="4" t="s">
        <v>22</v>
      </c>
      <c r="D158" s="4" t="s">
        <v>3606</v>
      </c>
      <c r="E158" s="4" t="s">
        <v>3851</v>
      </c>
      <c r="F158" s="4" t="s">
        <v>7428</v>
      </c>
      <c r="G158" s="4" t="s">
        <v>556</v>
      </c>
      <c r="H158" s="4" t="s">
        <v>3787</v>
      </c>
      <c r="I158" s="4" t="s">
        <v>3255</v>
      </c>
      <c r="J158" s="4" t="s">
        <v>4286</v>
      </c>
      <c r="K158" s="4" t="s">
        <v>3784</v>
      </c>
      <c r="L158" s="4" t="s">
        <v>3810</v>
      </c>
      <c r="M158" s="4"/>
      <c r="N158" s="4"/>
      <c r="O158" s="4"/>
      <c r="P158" s="5">
        <v>178</v>
      </c>
      <c r="Q158" s="4">
        <v>220</v>
      </c>
      <c r="R158" s="4" t="s">
        <v>3617</v>
      </c>
      <c r="S158" s="4" t="s">
        <v>3211</v>
      </c>
      <c r="T158" s="4" t="s">
        <v>2293</v>
      </c>
      <c r="U158" s="4" t="s">
        <v>2747</v>
      </c>
      <c r="V158" s="4" t="s">
        <v>2747</v>
      </c>
      <c r="W158" s="14"/>
      <c r="X158" s="14">
        <v>1120</v>
      </c>
      <c r="Y158" s="5"/>
      <c r="Z158" s="5">
        <f t="shared" si="9"/>
        <v>1128</v>
      </c>
      <c r="AA158" s="4">
        <v>1000</v>
      </c>
      <c r="AB158" s="4">
        <v>500</v>
      </c>
      <c r="AC158" s="4">
        <v>90</v>
      </c>
      <c r="AD158" s="4">
        <v>120</v>
      </c>
      <c r="AE158" s="4"/>
      <c r="AF158" s="4" t="s">
        <v>4058</v>
      </c>
      <c r="AG158" s="7"/>
    </row>
    <row r="159" spans="1:33">
      <c r="A159" s="4">
        <f t="shared" si="8"/>
        <v>158</v>
      </c>
      <c r="B159" s="4" t="s">
        <v>20</v>
      </c>
      <c r="C159" s="4" t="s">
        <v>22</v>
      </c>
      <c r="D159" s="4" t="s">
        <v>3607</v>
      </c>
      <c r="E159" s="4" t="s">
        <v>3851</v>
      </c>
      <c r="F159" s="4" t="s">
        <v>7428</v>
      </c>
      <c r="G159" s="4" t="s">
        <v>556</v>
      </c>
      <c r="H159" s="4" t="s">
        <v>3787</v>
      </c>
      <c r="I159" s="4" t="s">
        <v>3255</v>
      </c>
      <c r="J159" s="4" t="s">
        <v>4286</v>
      </c>
      <c r="K159" s="4" t="s">
        <v>3784</v>
      </c>
      <c r="L159" s="4" t="s">
        <v>3810</v>
      </c>
      <c r="M159" s="4"/>
      <c r="N159" s="4"/>
      <c r="O159" s="4"/>
      <c r="P159" s="5">
        <v>178</v>
      </c>
      <c r="Q159" s="4">
        <v>220</v>
      </c>
      <c r="R159" s="4" t="s">
        <v>3617</v>
      </c>
      <c r="S159" s="4" t="s">
        <v>3211</v>
      </c>
      <c r="T159" s="4" t="s">
        <v>2293</v>
      </c>
      <c r="U159" s="4" t="s">
        <v>2747</v>
      </c>
      <c r="V159" s="4" t="s">
        <v>2747</v>
      </c>
      <c r="W159" s="14"/>
      <c r="X159" s="14">
        <v>1120</v>
      </c>
      <c r="Y159" s="5"/>
      <c r="Z159" s="5">
        <f t="shared" si="9"/>
        <v>1128</v>
      </c>
      <c r="AA159" s="4">
        <v>1000</v>
      </c>
      <c r="AB159" s="4">
        <v>500</v>
      </c>
      <c r="AC159" s="4">
        <v>90</v>
      </c>
      <c r="AD159" s="4">
        <v>120</v>
      </c>
      <c r="AE159" s="4"/>
      <c r="AF159" s="4" t="s">
        <v>4058</v>
      </c>
      <c r="AG159" s="7"/>
    </row>
    <row r="160" spans="1:33">
      <c r="A160" s="4">
        <f t="shared" si="8"/>
        <v>159</v>
      </c>
      <c r="B160" s="4" t="s">
        <v>20</v>
      </c>
      <c r="C160" s="4" t="s">
        <v>22</v>
      </c>
      <c r="D160" s="4" t="s">
        <v>3608</v>
      </c>
      <c r="E160" s="4" t="s">
        <v>3852</v>
      </c>
      <c r="F160" s="4" t="s">
        <v>7428</v>
      </c>
      <c r="G160" s="4" t="s">
        <v>556</v>
      </c>
      <c r="H160" s="4" t="s">
        <v>3801</v>
      </c>
      <c r="I160" s="4" t="s">
        <v>3620</v>
      </c>
      <c r="J160" s="4" t="s">
        <v>4286</v>
      </c>
      <c r="K160" s="4" t="s">
        <v>3784</v>
      </c>
      <c r="L160" s="4" t="s">
        <v>3810</v>
      </c>
      <c r="M160" s="4"/>
      <c r="N160" s="4"/>
      <c r="O160" s="4"/>
      <c r="P160" s="5">
        <v>150</v>
      </c>
      <c r="Q160" s="4">
        <v>225</v>
      </c>
      <c r="R160" s="4" t="s">
        <v>3618</v>
      </c>
      <c r="S160" s="4" t="s">
        <v>3211</v>
      </c>
      <c r="T160" s="4" t="s">
        <v>2293</v>
      </c>
      <c r="U160" s="4" t="s">
        <v>2747</v>
      </c>
      <c r="V160" s="4" t="s">
        <v>2747</v>
      </c>
      <c r="W160" s="14"/>
      <c r="X160" s="14">
        <v>1300</v>
      </c>
      <c r="Y160" s="5"/>
      <c r="Z160" s="5">
        <f t="shared" si="9"/>
        <v>1308</v>
      </c>
      <c r="AA160" s="4">
        <v>1000</v>
      </c>
      <c r="AB160" s="4">
        <v>500</v>
      </c>
      <c r="AC160" s="4">
        <v>90</v>
      </c>
      <c r="AD160" s="4">
        <v>120</v>
      </c>
      <c r="AE160" s="4"/>
      <c r="AF160" s="4" t="s">
        <v>4058</v>
      </c>
      <c r="AG160" s="7"/>
    </row>
    <row r="161" spans="1:33">
      <c r="A161" s="4">
        <f t="shared" si="8"/>
        <v>160</v>
      </c>
      <c r="B161" s="4" t="s">
        <v>20</v>
      </c>
      <c r="C161" s="4" t="s">
        <v>22</v>
      </c>
      <c r="D161" s="4" t="s">
        <v>3609</v>
      </c>
      <c r="E161" s="4" t="s">
        <v>3852</v>
      </c>
      <c r="F161" s="4" t="s">
        <v>7428</v>
      </c>
      <c r="G161" s="4" t="s">
        <v>556</v>
      </c>
      <c r="H161" s="4" t="s">
        <v>3801</v>
      </c>
      <c r="I161" s="4" t="s">
        <v>3620</v>
      </c>
      <c r="J161" s="4" t="s">
        <v>4286</v>
      </c>
      <c r="K161" s="4" t="s">
        <v>3784</v>
      </c>
      <c r="L161" s="4" t="s">
        <v>3810</v>
      </c>
      <c r="M161" s="4"/>
      <c r="N161" s="4"/>
      <c r="O161" s="4"/>
      <c r="P161" s="5">
        <v>150</v>
      </c>
      <c r="Q161" s="4">
        <v>225</v>
      </c>
      <c r="R161" s="4" t="s">
        <v>3618</v>
      </c>
      <c r="S161" s="4" t="s">
        <v>3211</v>
      </c>
      <c r="T161" s="4" t="s">
        <v>2293</v>
      </c>
      <c r="U161" s="4" t="s">
        <v>2747</v>
      </c>
      <c r="V161" s="4" t="s">
        <v>2747</v>
      </c>
      <c r="W161" s="14"/>
      <c r="X161" s="14">
        <v>1300</v>
      </c>
      <c r="Y161" s="5"/>
      <c r="Z161" s="5">
        <f t="shared" si="9"/>
        <v>1308</v>
      </c>
      <c r="AA161" s="4">
        <v>1000</v>
      </c>
      <c r="AB161" s="4">
        <v>500</v>
      </c>
      <c r="AC161" s="4">
        <v>90</v>
      </c>
      <c r="AD161" s="4">
        <v>120</v>
      </c>
      <c r="AE161" s="4"/>
      <c r="AF161" s="4" t="s">
        <v>4058</v>
      </c>
      <c r="AG161" s="7"/>
    </row>
    <row r="162" spans="1:33">
      <c r="A162" s="4">
        <f t="shared" si="8"/>
        <v>161</v>
      </c>
      <c r="B162" s="4" t="s">
        <v>20</v>
      </c>
      <c r="C162" s="4" t="s">
        <v>22</v>
      </c>
      <c r="D162" s="4" t="s">
        <v>3610</v>
      </c>
      <c r="E162" s="4" t="s">
        <v>3852</v>
      </c>
      <c r="F162" s="4" t="s">
        <v>7428</v>
      </c>
      <c r="G162" s="4" t="s">
        <v>556</v>
      </c>
      <c r="H162" s="4" t="s">
        <v>3801</v>
      </c>
      <c r="I162" s="4" t="s">
        <v>3620</v>
      </c>
      <c r="J162" s="4" t="s">
        <v>4286</v>
      </c>
      <c r="K162" s="4" t="s">
        <v>3784</v>
      </c>
      <c r="L162" s="4" t="s">
        <v>3810</v>
      </c>
      <c r="M162" s="4"/>
      <c r="N162" s="4"/>
      <c r="O162" s="4"/>
      <c r="P162" s="5">
        <v>150</v>
      </c>
      <c r="Q162" s="4">
        <v>225</v>
      </c>
      <c r="R162" s="4" t="s">
        <v>3618</v>
      </c>
      <c r="S162" s="4" t="s">
        <v>3211</v>
      </c>
      <c r="T162" s="4" t="s">
        <v>2293</v>
      </c>
      <c r="U162" s="4" t="s">
        <v>2747</v>
      </c>
      <c r="V162" s="4" t="s">
        <v>2747</v>
      </c>
      <c r="W162" s="14"/>
      <c r="X162" s="14">
        <v>1300</v>
      </c>
      <c r="Y162" s="5"/>
      <c r="Z162" s="5">
        <f t="shared" si="9"/>
        <v>1308</v>
      </c>
      <c r="AA162" s="4">
        <v>1000</v>
      </c>
      <c r="AB162" s="4">
        <v>500</v>
      </c>
      <c r="AC162" s="4">
        <v>90</v>
      </c>
      <c r="AD162" s="4">
        <v>120</v>
      </c>
      <c r="AE162" s="4"/>
      <c r="AF162" s="4" t="s">
        <v>4058</v>
      </c>
      <c r="AG162" s="7"/>
    </row>
    <row r="163" spans="1:33">
      <c r="A163" s="4">
        <f t="shared" si="8"/>
        <v>162</v>
      </c>
      <c r="B163" s="4" t="s">
        <v>20</v>
      </c>
      <c r="C163" s="4" t="s">
        <v>22</v>
      </c>
      <c r="D163" s="4" t="s">
        <v>3611</v>
      </c>
      <c r="E163" s="4" t="s">
        <v>3852</v>
      </c>
      <c r="F163" s="4" t="s">
        <v>7428</v>
      </c>
      <c r="G163" s="4" t="s">
        <v>556</v>
      </c>
      <c r="H163" s="4" t="s">
        <v>3801</v>
      </c>
      <c r="I163" s="4" t="s">
        <v>3620</v>
      </c>
      <c r="J163" s="4" t="s">
        <v>4286</v>
      </c>
      <c r="K163" s="4" t="s">
        <v>3784</v>
      </c>
      <c r="L163" s="4" t="s">
        <v>3810</v>
      </c>
      <c r="M163" s="4"/>
      <c r="N163" s="4"/>
      <c r="O163" s="4"/>
      <c r="P163" s="5">
        <v>150</v>
      </c>
      <c r="Q163" s="4">
        <v>225</v>
      </c>
      <c r="R163" s="4" t="s">
        <v>3618</v>
      </c>
      <c r="S163" s="4" t="s">
        <v>3211</v>
      </c>
      <c r="T163" s="4" t="s">
        <v>2293</v>
      </c>
      <c r="U163" s="4" t="s">
        <v>2747</v>
      </c>
      <c r="V163" s="4" t="s">
        <v>2747</v>
      </c>
      <c r="W163" s="14"/>
      <c r="X163" s="14">
        <v>1300</v>
      </c>
      <c r="Y163" s="5"/>
      <c r="Z163" s="5">
        <f t="shared" si="9"/>
        <v>1308</v>
      </c>
      <c r="AA163" s="4">
        <v>1000</v>
      </c>
      <c r="AB163" s="4">
        <v>500</v>
      </c>
      <c r="AC163" s="4">
        <v>90</v>
      </c>
      <c r="AD163" s="4">
        <v>120</v>
      </c>
      <c r="AE163" s="4"/>
      <c r="AF163" s="4" t="s">
        <v>4058</v>
      </c>
      <c r="AG163" s="7"/>
    </row>
    <row r="164" spans="1:33">
      <c r="A164" s="4">
        <f t="shared" si="8"/>
        <v>163</v>
      </c>
      <c r="B164" s="4" t="s">
        <v>20</v>
      </c>
      <c r="C164" s="4" t="s">
        <v>22</v>
      </c>
      <c r="D164" s="4" t="s">
        <v>3612</v>
      </c>
      <c r="E164" s="4" t="s">
        <v>3852</v>
      </c>
      <c r="F164" s="4" t="s">
        <v>7428</v>
      </c>
      <c r="G164" s="4" t="s">
        <v>556</v>
      </c>
      <c r="H164" s="4" t="s">
        <v>3801</v>
      </c>
      <c r="I164" s="4" t="s">
        <v>3620</v>
      </c>
      <c r="J164" s="4" t="s">
        <v>4286</v>
      </c>
      <c r="K164" s="4" t="s">
        <v>3784</v>
      </c>
      <c r="L164" s="4" t="s">
        <v>3810</v>
      </c>
      <c r="M164" s="4"/>
      <c r="N164" s="4"/>
      <c r="O164" s="4"/>
      <c r="P164" s="5">
        <v>150</v>
      </c>
      <c r="Q164" s="4">
        <v>225</v>
      </c>
      <c r="R164" s="4" t="s">
        <v>3618</v>
      </c>
      <c r="S164" s="4" t="s">
        <v>3211</v>
      </c>
      <c r="T164" s="4" t="s">
        <v>2293</v>
      </c>
      <c r="U164" s="4" t="s">
        <v>2747</v>
      </c>
      <c r="V164" s="4" t="s">
        <v>2747</v>
      </c>
      <c r="W164" s="14"/>
      <c r="X164" s="14">
        <v>1300</v>
      </c>
      <c r="Y164" s="5"/>
      <c r="Z164" s="5">
        <f t="shared" si="9"/>
        <v>1308</v>
      </c>
      <c r="AA164" s="4">
        <v>1000</v>
      </c>
      <c r="AB164" s="4">
        <v>500</v>
      </c>
      <c r="AC164" s="4">
        <v>90</v>
      </c>
      <c r="AD164" s="4">
        <v>120</v>
      </c>
      <c r="AE164" s="4"/>
      <c r="AF164" s="4" t="s">
        <v>4058</v>
      </c>
      <c r="AG164" s="7"/>
    </row>
    <row r="165" spans="1:33">
      <c r="A165" s="4">
        <f t="shared" si="8"/>
        <v>164</v>
      </c>
      <c r="B165" s="4" t="s">
        <v>20</v>
      </c>
      <c r="C165" s="4" t="s">
        <v>22</v>
      </c>
      <c r="D165" s="4" t="s">
        <v>3613</v>
      </c>
      <c r="E165" s="4" t="s">
        <v>3850</v>
      </c>
      <c r="F165" s="4" t="s">
        <v>7428</v>
      </c>
      <c r="G165" s="4" t="s">
        <v>556</v>
      </c>
      <c r="H165" s="4" t="s">
        <v>3022</v>
      </c>
      <c r="I165" s="4" t="s">
        <v>3836</v>
      </c>
      <c r="J165" s="4" t="s">
        <v>2585</v>
      </c>
      <c r="K165" s="4" t="s">
        <v>3621</v>
      </c>
      <c r="L165" s="4" t="s">
        <v>3810</v>
      </c>
      <c r="M165" s="4"/>
      <c r="N165" s="4"/>
      <c r="O165" s="4"/>
      <c r="P165" s="5">
        <v>150</v>
      </c>
      <c r="Q165" s="4">
        <v>310</v>
      </c>
      <c r="R165" s="4">
        <v>486029</v>
      </c>
      <c r="S165" s="4" t="s">
        <v>3854</v>
      </c>
      <c r="T165" s="4" t="s">
        <v>3436</v>
      </c>
      <c r="U165" s="4" t="s">
        <v>2747</v>
      </c>
      <c r="V165" s="4" t="s">
        <v>2747</v>
      </c>
      <c r="W165" s="14">
        <v>385</v>
      </c>
      <c r="X165" s="4"/>
      <c r="Y165" s="5">
        <f t="shared" ref="Y165:Y197" si="10">W165+3</f>
        <v>388</v>
      </c>
      <c r="Z165" s="5"/>
      <c r="AA165" s="4">
        <v>3600</v>
      </c>
      <c r="AB165" s="4">
        <v>1200</v>
      </c>
      <c r="AC165" s="4">
        <v>60</v>
      </c>
      <c r="AD165" s="4">
        <v>120</v>
      </c>
      <c r="AE165" s="4"/>
      <c r="AF165" s="4" t="s">
        <v>4058</v>
      </c>
      <c r="AG165" s="7"/>
    </row>
    <row r="166" spans="1:33">
      <c r="A166" s="4">
        <f t="shared" si="8"/>
        <v>165</v>
      </c>
      <c r="B166" s="4" t="s">
        <v>20</v>
      </c>
      <c r="C166" s="4" t="s">
        <v>22</v>
      </c>
      <c r="D166" s="4" t="s">
        <v>3614</v>
      </c>
      <c r="E166" s="4" t="s">
        <v>3850</v>
      </c>
      <c r="F166" s="4" t="s">
        <v>7428</v>
      </c>
      <c r="G166" s="4" t="s">
        <v>556</v>
      </c>
      <c r="H166" s="4" t="s">
        <v>3022</v>
      </c>
      <c r="I166" s="4" t="s">
        <v>3837</v>
      </c>
      <c r="J166" s="4" t="s">
        <v>2585</v>
      </c>
      <c r="K166" s="4" t="s">
        <v>3621</v>
      </c>
      <c r="L166" s="4" t="s">
        <v>3810</v>
      </c>
      <c r="M166" s="4"/>
      <c r="N166" s="4"/>
      <c r="O166" s="4"/>
      <c r="P166" s="5">
        <v>150</v>
      </c>
      <c r="Q166" s="4">
        <v>310</v>
      </c>
      <c r="R166" s="4">
        <v>486029</v>
      </c>
      <c r="S166" s="4" t="s">
        <v>3854</v>
      </c>
      <c r="T166" s="4" t="s">
        <v>3436</v>
      </c>
      <c r="U166" s="4" t="s">
        <v>2747</v>
      </c>
      <c r="V166" s="4" t="s">
        <v>2747</v>
      </c>
      <c r="W166" s="14">
        <v>385</v>
      </c>
      <c r="X166" s="4"/>
      <c r="Y166" s="5">
        <f t="shared" si="10"/>
        <v>388</v>
      </c>
      <c r="Z166" s="5"/>
      <c r="AA166" s="4">
        <v>3600</v>
      </c>
      <c r="AB166" s="4">
        <v>1200</v>
      </c>
      <c r="AC166" s="4">
        <v>60</v>
      </c>
      <c r="AD166" s="4">
        <v>120</v>
      </c>
      <c r="AE166" s="4"/>
      <c r="AF166" s="4" t="s">
        <v>4058</v>
      </c>
      <c r="AG166" s="7"/>
    </row>
    <row r="167" spans="1:33">
      <c r="A167" s="4">
        <f t="shared" si="8"/>
        <v>166</v>
      </c>
      <c r="B167" s="4" t="s">
        <v>20</v>
      </c>
      <c r="C167" s="4" t="s">
        <v>22</v>
      </c>
      <c r="D167" s="4" t="s">
        <v>3615</v>
      </c>
      <c r="E167" s="4" t="s">
        <v>3850</v>
      </c>
      <c r="F167" s="4" t="s">
        <v>7428</v>
      </c>
      <c r="G167" s="4" t="s">
        <v>556</v>
      </c>
      <c r="H167" s="4" t="s">
        <v>3022</v>
      </c>
      <c r="I167" s="4" t="s">
        <v>3838</v>
      </c>
      <c r="J167" s="4" t="s">
        <v>2585</v>
      </c>
      <c r="K167" s="4" t="s">
        <v>3621</v>
      </c>
      <c r="L167" s="4" t="s">
        <v>3810</v>
      </c>
      <c r="M167" s="4"/>
      <c r="N167" s="4"/>
      <c r="O167" s="4"/>
      <c r="P167" s="5">
        <v>150</v>
      </c>
      <c r="Q167" s="4">
        <v>310</v>
      </c>
      <c r="R167" s="4">
        <v>486029</v>
      </c>
      <c r="S167" s="4" t="s">
        <v>3854</v>
      </c>
      <c r="T167" s="4" t="s">
        <v>3436</v>
      </c>
      <c r="U167" s="4" t="s">
        <v>2747</v>
      </c>
      <c r="V167" s="4" t="s">
        <v>2747</v>
      </c>
      <c r="W167" s="14">
        <v>385</v>
      </c>
      <c r="X167" s="4"/>
      <c r="Y167" s="5">
        <f t="shared" si="10"/>
        <v>388</v>
      </c>
      <c r="Z167" s="5"/>
      <c r="AA167" s="4">
        <v>3600</v>
      </c>
      <c r="AB167" s="4">
        <v>1200</v>
      </c>
      <c r="AC167" s="4">
        <v>60</v>
      </c>
      <c r="AD167" s="4">
        <v>120</v>
      </c>
      <c r="AE167" s="4"/>
      <c r="AF167" s="4" t="s">
        <v>4058</v>
      </c>
      <c r="AG167" s="7"/>
    </row>
    <row r="168" spans="1:33">
      <c r="A168" s="4">
        <f t="shared" si="8"/>
        <v>167</v>
      </c>
      <c r="B168" s="4" t="s">
        <v>20</v>
      </c>
      <c r="C168" s="4" t="s">
        <v>21</v>
      </c>
      <c r="D168" s="4" t="s">
        <v>3622</v>
      </c>
      <c r="E168" s="4" t="s">
        <v>3850</v>
      </c>
      <c r="F168" s="4" t="s">
        <v>7415</v>
      </c>
      <c r="G168" s="4" t="s">
        <v>556</v>
      </c>
      <c r="H168" s="4" t="s">
        <v>3792</v>
      </c>
      <c r="I168" s="4" t="s">
        <v>3828</v>
      </c>
      <c r="J168" s="4" t="s">
        <v>7412</v>
      </c>
      <c r="K168" s="4" t="s">
        <v>643</v>
      </c>
      <c r="L168" s="4" t="s">
        <v>3810</v>
      </c>
      <c r="M168" s="4"/>
      <c r="N168" s="4" t="s">
        <v>3653</v>
      </c>
      <c r="O168" s="4" t="s">
        <v>3427</v>
      </c>
      <c r="P168" s="5">
        <v>147</v>
      </c>
      <c r="Q168" s="4">
        <v>165</v>
      </c>
      <c r="R168" s="4" t="s">
        <v>3655</v>
      </c>
      <c r="S168" s="4" t="s">
        <v>3854</v>
      </c>
      <c r="T168" s="4" t="s">
        <v>3436</v>
      </c>
      <c r="U168" s="4">
        <v>270</v>
      </c>
      <c r="V168" s="4">
        <f>U168+3</f>
        <v>273</v>
      </c>
      <c r="W168" s="14">
        <v>284</v>
      </c>
      <c r="X168" s="4"/>
      <c r="Y168" s="5">
        <f t="shared" si="10"/>
        <v>287</v>
      </c>
      <c r="Z168" s="5"/>
      <c r="AA168" s="4">
        <v>1500</v>
      </c>
      <c r="AB168" s="4"/>
      <c r="AC168" s="4">
        <v>80</v>
      </c>
      <c r="AD168" s="4">
        <v>120</v>
      </c>
      <c r="AE168" s="4"/>
      <c r="AF168" s="4" t="s">
        <v>4058</v>
      </c>
      <c r="AG168" s="7"/>
    </row>
    <row r="169" spans="1:33">
      <c r="A169" s="4">
        <f t="shared" si="8"/>
        <v>168</v>
      </c>
      <c r="B169" s="4" t="s">
        <v>20</v>
      </c>
      <c r="C169" s="4" t="s">
        <v>21</v>
      </c>
      <c r="D169" s="4" t="s">
        <v>3623</v>
      </c>
      <c r="E169" s="4" t="s">
        <v>3850</v>
      </c>
      <c r="F169" s="4" t="s">
        <v>7415</v>
      </c>
      <c r="G169" s="4" t="s">
        <v>556</v>
      </c>
      <c r="H169" s="4" t="s">
        <v>3792</v>
      </c>
      <c r="I169" s="4" t="s">
        <v>3828</v>
      </c>
      <c r="J169" s="4" t="s">
        <v>7412</v>
      </c>
      <c r="K169" s="4" t="s">
        <v>643</v>
      </c>
      <c r="L169" s="4" t="s">
        <v>3810</v>
      </c>
      <c r="M169" s="4"/>
      <c r="N169" s="4" t="s">
        <v>3653</v>
      </c>
      <c r="O169" s="4" t="s">
        <v>3427</v>
      </c>
      <c r="P169" s="5">
        <v>147</v>
      </c>
      <c r="Q169" s="4">
        <v>165</v>
      </c>
      <c r="R169" s="4" t="s">
        <v>3656</v>
      </c>
      <c r="S169" s="4" t="s">
        <v>3854</v>
      </c>
      <c r="T169" s="4" t="s">
        <v>3436</v>
      </c>
      <c r="U169" s="4">
        <v>270</v>
      </c>
      <c r="V169" s="4">
        <f t="shared" ref="V169:V171" si="11">U169+3</f>
        <v>273</v>
      </c>
      <c r="W169" s="14">
        <v>284</v>
      </c>
      <c r="X169" s="4"/>
      <c r="Y169" s="5">
        <f t="shared" si="10"/>
        <v>287</v>
      </c>
      <c r="Z169" s="5"/>
      <c r="AA169" s="4">
        <v>1500</v>
      </c>
      <c r="AB169" s="4"/>
      <c r="AC169" s="4">
        <v>80</v>
      </c>
      <c r="AD169" s="4">
        <v>120</v>
      </c>
      <c r="AE169" s="4"/>
      <c r="AF169" s="4" t="s">
        <v>4058</v>
      </c>
      <c r="AG169" s="7"/>
    </row>
    <row r="170" spans="1:33">
      <c r="A170" s="4">
        <f t="shared" si="8"/>
        <v>169</v>
      </c>
      <c r="B170" s="4" t="s">
        <v>20</v>
      </c>
      <c r="C170" s="4" t="s">
        <v>21</v>
      </c>
      <c r="D170" s="4" t="s">
        <v>3624</v>
      </c>
      <c r="E170" s="4" t="s">
        <v>3850</v>
      </c>
      <c r="F170" s="4" t="s">
        <v>7415</v>
      </c>
      <c r="G170" s="4" t="s">
        <v>556</v>
      </c>
      <c r="H170" s="4" t="s">
        <v>3792</v>
      </c>
      <c r="I170" s="4" t="s">
        <v>3828</v>
      </c>
      <c r="J170" s="4" t="s">
        <v>7412</v>
      </c>
      <c r="K170" s="4" t="s">
        <v>643</v>
      </c>
      <c r="L170" s="4" t="s">
        <v>3810</v>
      </c>
      <c r="M170" s="4"/>
      <c r="N170" s="4" t="s">
        <v>3653</v>
      </c>
      <c r="O170" s="4" t="s">
        <v>3427</v>
      </c>
      <c r="P170" s="5">
        <v>147</v>
      </c>
      <c r="Q170" s="4">
        <v>165</v>
      </c>
      <c r="R170" s="4" t="s">
        <v>3657</v>
      </c>
      <c r="S170" s="4" t="s">
        <v>3854</v>
      </c>
      <c r="T170" s="4" t="s">
        <v>3436</v>
      </c>
      <c r="U170" s="4">
        <v>270</v>
      </c>
      <c r="V170" s="4">
        <f t="shared" si="11"/>
        <v>273</v>
      </c>
      <c r="W170" s="14">
        <v>284</v>
      </c>
      <c r="X170" s="4"/>
      <c r="Y170" s="5">
        <f t="shared" si="10"/>
        <v>287</v>
      </c>
      <c r="Z170" s="5"/>
      <c r="AA170" s="4">
        <v>1500</v>
      </c>
      <c r="AB170" s="4"/>
      <c r="AC170" s="4">
        <v>80</v>
      </c>
      <c r="AD170" s="4">
        <v>120</v>
      </c>
      <c r="AE170" s="4"/>
      <c r="AF170" s="4" t="s">
        <v>4058</v>
      </c>
      <c r="AG170" s="7"/>
    </row>
    <row r="171" spans="1:33">
      <c r="A171" s="4">
        <f t="shared" si="8"/>
        <v>170</v>
      </c>
      <c r="B171" s="4" t="s">
        <v>20</v>
      </c>
      <c r="C171" s="4" t="s">
        <v>21</v>
      </c>
      <c r="D171" s="4" t="s">
        <v>3625</v>
      </c>
      <c r="E171" s="4" t="s">
        <v>3850</v>
      </c>
      <c r="F171" s="4" t="s">
        <v>7415</v>
      </c>
      <c r="G171" s="4" t="s">
        <v>556</v>
      </c>
      <c r="H171" s="4" t="s">
        <v>3792</v>
      </c>
      <c r="I171" s="4" t="s">
        <v>3828</v>
      </c>
      <c r="J171" s="4" t="s">
        <v>7412</v>
      </c>
      <c r="K171" s="4" t="s">
        <v>643</v>
      </c>
      <c r="L171" s="4" t="s">
        <v>3810</v>
      </c>
      <c r="M171" s="4"/>
      <c r="N171" s="4" t="s">
        <v>3653</v>
      </c>
      <c r="O171" s="4" t="s">
        <v>3427</v>
      </c>
      <c r="P171" s="5">
        <v>147</v>
      </c>
      <c r="Q171" s="4">
        <v>165</v>
      </c>
      <c r="R171" s="4" t="s">
        <v>3658</v>
      </c>
      <c r="S171" s="4" t="s">
        <v>3854</v>
      </c>
      <c r="T171" s="4" t="s">
        <v>3436</v>
      </c>
      <c r="U171" s="4">
        <v>270</v>
      </c>
      <c r="V171" s="4">
        <f t="shared" si="11"/>
        <v>273</v>
      </c>
      <c r="W171" s="14">
        <v>284</v>
      </c>
      <c r="X171" s="4"/>
      <c r="Y171" s="5">
        <f t="shared" si="10"/>
        <v>287</v>
      </c>
      <c r="Z171" s="5"/>
      <c r="AA171" s="4">
        <v>1500</v>
      </c>
      <c r="AB171" s="4"/>
      <c r="AC171" s="4">
        <v>80</v>
      </c>
      <c r="AD171" s="4">
        <v>120</v>
      </c>
      <c r="AE171" s="4"/>
      <c r="AF171" s="4" t="s">
        <v>4058</v>
      </c>
      <c r="AG171" s="7"/>
    </row>
    <row r="172" spans="1:33">
      <c r="A172" s="4">
        <f t="shared" si="8"/>
        <v>171</v>
      </c>
      <c r="B172" s="4" t="s">
        <v>20</v>
      </c>
      <c r="C172" s="4" t="s">
        <v>22</v>
      </c>
      <c r="D172" s="4" t="s">
        <v>3626</v>
      </c>
      <c r="E172" s="4" t="s">
        <v>3849</v>
      </c>
      <c r="F172" s="4" t="s">
        <v>7415</v>
      </c>
      <c r="G172" s="4" t="s">
        <v>556</v>
      </c>
      <c r="H172" s="4" t="s">
        <v>3024</v>
      </c>
      <c r="I172" s="4" t="s">
        <v>4184</v>
      </c>
      <c r="J172" s="4" t="s">
        <v>4185</v>
      </c>
      <c r="K172" s="4" t="s">
        <v>1374</v>
      </c>
      <c r="L172" s="4" t="s">
        <v>3810</v>
      </c>
      <c r="M172" s="4"/>
      <c r="N172" s="4" t="s">
        <v>3653</v>
      </c>
      <c r="O172" s="4" t="s">
        <v>3427</v>
      </c>
      <c r="P172" s="5">
        <v>140</v>
      </c>
      <c r="Q172" s="4">
        <v>210</v>
      </c>
      <c r="R172" s="4" t="s">
        <v>3659</v>
      </c>
      <c r="S172" s="4" t="s">
        <v>3854</v>
      </c>
      <c r="T172" s="4" t="s">
        <v>3436</v>
      </c>
      <c r="U172" s="4" t="s">
        <v>2747</v>
      </c>
      <c r="V172" s="4" t="s">
        <v>2747</v>
      </c>
      <c r="W172" s="14">
        <v>275</v>
      </c>
      <c r="X172" s="4"/>
      <c r="Y172" s="5">
        <f t="shared" si="10"/>
        <v>278</v>
      </c>
      <c r="Z172" s="5"/>
      <c r="AA172" s="4">
        <v>1500</v>
      </c>
      <c r="AB172" s="4"/>
      <c r="AC172" s="4">
        <v>80</v>
      </c>
      <c r="AD172" s="4">
        <v>120</v>
      </c>
      <c r="AE172" s="4"/>
      <c r="AF172" s="4"/>
      <c r="AG172" s="7"/>
    </row>
    <row r="173" spans="1:33">
      <c r="A173" s="4">
        <f t="shared" si="8"/>
        <v>172</v>
      </c>
      <c r="B173" s="4" t="s">
        <v>20</v>
      </c>
      <c r="C173" s="4" t="s">
        <v>22</v>
      </c>
      <c r="D173" s="4" t="s">
        <v>3627</v>
      </c>
      <c r="E173" s="4" t="s">
        <v>3849</v>
      </c>
      <c r="F173" s="4" t="s">
        <v>7415</v>
      </c>
      <c r="G173" s="4" t="s">
        <v>556</v>
      </c>
      <c r="H173" s="4" t="s">
        <v>3024</v>
      </c>
      <c r="I173" s="4" t="s">
        <v>4184</v>
      </c>
      <c r="J173" s="4" t="s">
        <v>4185</v>
      </c>
      <c r="K173" s="4" t="s">
        <v>1374</v>
      </c>
      <c r="L173" s="4" t="s">
        <v>3810</v>
      </c>
      <c r="M173" s="4"/>
      <c r="N173" s="4" t="s">
        <v>3653</v>
      </c>
      <c r="O173" s="4" t="s">
        <v>3427</v>
      </c>
      <c r="P173" s="5">
        <v>140</v>
      </c>
      <c r="Q173" s="4">
        <v>210</v>
      </c>
      <c r="R173" s="4" t="s">
        <v>3659</v>
      </c>
      <c r="S173" s="4" t="s">
        <v>3854</v>
      </c>
      <c r="T173" s="4" t="s">
        <v>3436</v>
      </c>
      <c r="U173" s="4" t="s">
        <v>2747</v>
      </c>
      <c r="V173" s="4" t="s">
        <v>2747</v>
      </c>
      <c r="W173" s="14">
        <v>275</v>
      </c>
      <c r="X173" s="4"/>
      <c r="Y173" s="5">
        <f t="shared" si="10"/>
        <v>278</v>
      </c>
      <c r="Z173" s="5"/>
      <c r="AA173" s="4">
        <v>1500</v>
      </c>
      <c r="AB173" s="4"/>
      <c r="AC173" s="4">
        <v>80</v>
      </c>
      <c r="AD173" s="4">
        <v>120</v>
      </c>
      <c r="AE173" s="4"/>
      <c r="AF173" s="4"/>
      <c r="AG173" s="7"/>
    </row>
    <row r="174" spans="1:33">
      <c r="A174" s="4">
        <f t="shared" si="8"/>
        <v>173</v>
      </c>
      <c r="B174" s="4" t="s">
        <v>20</v>
      </c>
      <c r="C174" s="4" t="s">
        <v>22</v>
      </c>
      <c r="D174" s="4" t="s">
        <v>3628</v>
      </c>
      <c r="E174" s="4" t="s">
        <v>3849</v>
      </c>
      <c r="F174" s="4" t="s">
        <v>7415</v>
      </c>
      <c r="G174" s="4" t="s">
        <v>556</v>
      </c>
      <c r="H174" s="4" t="s">
        <v>3024</v>
      </c>
      <c r="I174" s="4" t="s">
        <v>4184</v>
      </c>
      <c r="J174" s="4" t="s">
        <v>4185</v>
      </c>
      <c r="K174" s="4" t="s">
        <v>1374</v>
      </c>
      <c r="L174" s="4" t="s">
        <v>3810</v>
      </c>
      <c r="M174" s="4"/>
      <c r="N174" s="4" t="s">
        <v>3653</v>
      </c>
      <c r="O174" s="4" t="s">
        <v>3427</v>
      </c>
      <c r="P174" s="5">
        <v>140</v>
      </c>
      <c r="Q174" s="4">
        <v>210</v>
      </c>
      <c r="R174" s="4" t="s">
        <v>3659</v>
      </c>
      <c r="S174" s="4" t="s">
        <v>3854</v>
      </c>
      <c r="T174" s="4" t="s">
        <v>3436</v>
      </c>
      <c r="U174" s="4" t="s">
        <v>2747</v>
      </c>
      <c r="V174" s="4" t="s">
        <v>2747</v>
      </c>
      <c r="W174" s="14">
        <v>275</v>
      </c>
      <c r="X174" s="4"/>
      <c r="Y174" s="5">
        <f t="shared" si="10"/>
        <v>278</v>
      </c>
      <c r="Z174" s="5"/>
      <c r="AA174" s="4">
        <v>1500</v>
      </c>
      <c r="AB174" s="4"/>
      <c r="AC174" s="4">
        <v>80</v>
      </c>
      <c r="AD174" s="4">
        <v>120</v>
      </c>
      <c r="AE174" s="4"/>
      <c r="AF174" s="4"/>
      <c r="AG174" s="7"/>
    </row>
    <row r="175" spans="1:33">
      <c r="A175" s="4">
        <f t="shared" si="8"/>
        <v>174</v>
      </c>
      <c r="B175" s="4" t="s">
        <v>20</v>
      </c>
      <c r="C175" s="4" t="s">
        <v>22</v>
      </c>
      <c r="D175" s="4" t="s">
        <v>3629</v>
      </c>
      <c r="E175" s="4" t="s">
        <v>3850</v>
      </c>
      <c r="F175" s="4" t="s">
        <v>7415</v>
      </c>
      <c r="G175" s="4" t="s">
        <v>556</v>
      </c>
      <c r="H175" s="4" t="s">
        <v>3071</v>
      </c>
      <c r="I175" s="4" t="s">
        <v>2982</v>
      </c>
      <c r="J175" s="4" t="s">
        <v>3816</v>
      </c>
      <c r="K175" s="4" t="s">
        <v>643</v>
      </c>
      <c r="L175" s="4" t="s">
        <v>3810</v>
      </c>
      <c r="M175" s="4"/>
      <c r="N175" s="4" t="s">
        <v>3654</v>
      </c>
      <c r="O175" s="4" t="s">
        <v>3427</v>
      </c>
      <c r="P175" s="5">
        <v>140</v>
      </c>
      <c r="Q175" s="4">
        <v>255</v>
      </c>
      <c r="R175" s="4" t="s">
        <v>3660</v>
      </c>
      <c r="S175" s="4" t="s">
        <v>3854</v>
      </c>
      <c r="T175" s="4" t="s">
        <v>3436</v>
      </c>
      <c r="U175" s="4">
        <v>284</v>
      </c>
      <c r="V175" s="4">
        <v>287</v>
      </c>
      <c r="W175" s="14">
        <v>295</v>
      </c>
      <c r="X175" s="4"/>
      <c r="Y175" s="5">
        <f t="shared" si="10"/>
        <v>298</v>
      </c>
      <c r="Z175" s="5"/>
      <c r="AA175" s="4">
        <v>1500</v>
      </c>
      <c r="AB175" s="4"/>
      <c r="AC175" s="4">
        <v>80</v>
      </c>
      <c r="AD175" s="4">
        <v>120</v>
      </c>
      <c r="AE175" s="4"/>
      <c r="AF175" s="4" t="s">
        <v>4058</v>
      </c>
      <c r="AG175" s="7"/>
    </row>
    <row r="176" spans="1:33">
      <c r="A176" s="4">
        <f t="shared" si="8"/>
        <v>175</v>
      </c>
      <c r="B176" s="4" t="s">
        <v>20</v>
      </c>
      <c r="C176" s="4" t="s">
        <v>22</v>
      </c>
      <c r="D176" s="4" t="s">
        <v>3630</v>
      </c>
      <c r="E176" s="4" t="s">
        <v>3850</v>
      </c>
      <c r="F176" s="4" t="s">
        <v>7415</v>
      </c>
      <c r="G176" s="4" t="s">
        <v>556</v>
      </c>
      <c r="H176" s="4" t="s">
        <v>3071</v>
      </c>
      <c r="I176" s="4" t="s">
        <v>2982</v>
      </c>
      <c r="J176" s="4" t="s">
        <v>3816</v>
      </c>
      <c r="K176" s="4" t="s">
        <v>643</v>
      </c>
      <c r="L176" s="4" t="s">
        <v>3810</v>
      </c>
      <c r="M176" s="4"/>
      <c r="N176" s="4" t="s">
        <v>3654</v>
      </c>
      <c r="O176" s="4" t="s">
        <v>3427</v>
      </c>
      <c r="P176" s="5">
        <v>140</v>
      </c>
      <c r="Q176" s="4">
        <v>255</v>
      </c>
      <c r="R176" s="4" t="s">
        <v>3661</v>
      </c>
      <c r="S176" s="4" t="s">
        <v>3854</v>
      </c>
      <c r="T176" s="4" t="s">
        <v>3436</v>
      </c>
      <c r="U176" s="4">
        <v>284</v>
      </c>
      <c r="V176" s="4">
        <v>287</v>
      </c>
      <c r="W176" s="14">
        <v>295</v>
      </c>
      <c r="X176" s="4"/>
      <c r="Y176" s="5">
        <f t="shared" si="10"/>
        <v>298</v>
      </c>
      <c r="Z176" s="5"/>
      <c r="AA176" s="4">
        <v>1500</v>
      </c>
      <c r="AB176" s="4"/>
      <c r="AC176" s="4">
        <v>80</v>
      </c>
      <c r="AD176" s="4">
        <v>120</v>
      </c>
      <c r="AE176" s="4"/>
      <c r="AF176" s="4" t="s">
        <v>4058</v>
      </c>
      <c r="AG176" s="7"/>
    </row>
    <row r="177" spans="1:33">
      <c r="A177" s="4">
        <f t="shared" si="8"/>
        <v>176</v>
      </c>
      <c r="B177" s="4" t="s">
        <v>20</v>
      </c>
      <c r="C177" s="4" t="s">
        <v>22</v>
      </c>
      <c r="D177" s="4" t="s">
        <v>3631</v>
      </c>
      <c r="E177" s="4" t="s">
        <v>3850</v>
      </c>
      <c r="F177" s="4" t="s">
        <v>7415</v>
      </c>
      <c r="G177" s="4" t="s">
        <v>556</v>
      </c>
      <c r="H177" s="4" t="s">
        <v>3071</v>
      </c>
      <c r="I177" s="4" t="s">
        <v>2982</v>
      </c>
      <c r="J177" s="4" t="s">
        <v>3816</v>
      </c>
      <c r="K177" s="4" t="s">
        <v>643</v>
      </c>
      <c r="L177" s="4" t="s">
        <v>3810</v>
      </c>
      <c r="M177" s="4"/>
      <c r="N177" s="4" t="s">
        <v>3654</v>
      </c>
      <c r="O177" s="4" t="s">
        <v>3427</v>
      </c>
      <c r="P177" s="5">
        <v>140</v>
      </c>
      <c r="Q177" s="4">
        <v>255</v>
      </c>
      <c r="R177" s="4" t="s">
        <v>3662</v>
      </c>
      <c r="S177" s="4" t="s">
        <v>3854</v>
      </c>
      <c r="T177" s="4" t="s">
        <v>3436</v>
      </c>
      <c r="U177" s="4">
        <v>284</v>
      </c>
      <c r="V177" s="4">
        <v>287</v>
      </c>
      <c r="W177" s="14">
        <v>295</v>
      </c>
      <c r="X177" s="4"/>
      <c r="Y177" s="5">
        <f t="shared" si="10"/>
        <v>298</v>
      </c>
      <c r="Z177" s="5"/>
      <c r="AA177" s="4">
        <v>1500</v>
      </c>
      <c r="AB177" s="4"/>
      <c r="AC177" s="4">
        <v>80</v>
      </c>
      <c r="AD177" s="4">
        <v>120</v>
      </c>
      <c r="AE177" s="4"/>
      <c r="AF177" s="4" t="s">
        <v>4058</v>
      </c>
      <c r="AG177" s="7"/>
    </row>
    <row r="178" spans="1:33">
      <c r="A178" s="4">
        <f t="shared" si="8"/>
        <v>177</v>
      </c>
      <c r="B178" s="4" t="s">
        <v>20</v>
      </c>
      <c r="C178" s="4" t="s">
        <v>22</v>
      </c>
      <c r="D178" s="4" t="s">
        <v>3632</v>
      </c>
      <c r="E178" s="4" t="s">
        <v>3850</v>
      </c>
      <c r="F178" s="4" t="s">
        <v>7415</v>
      </c>
      <c r="G178" s="4" t="s">
        <v>556</v>
      </c>
      <c r="H178" s="4" t="s">
        <v>3220</v>
      </c>
      <c r="I178" s="4" t="s">
        <v>3822</v>
      </c>
      <c r="J178" s="4" t="s">
        <v>4187</v>
      </c>
      <c r="K178" s="4" t="s">
        <v>1374</v>
      </c>
      <c r="L178" s="4" t="s">
        <v>3810</v>
      </c>
      <c r="M178" s="4"/>
      <c r="N178" s="4" t="s">
        <v>3654</v>
      </c>
      <c r="O178" s="4" t="s">
        <v>3427</v>
      </c>
      <c r="P178" s="5">
        <v>140</v>
      </c>
      <c r="Q178" s="4">
        <v>310</v>
      </c>
      <c r="R178" s="4" t="s">
        <v>3663</v>
      </c>
      <c r="S178" s="4" t="s">
        <v>3854</v>
      </c>
      <c r="T178" s="4" t="s">
        <v>3436</v>
      </c>
      <c r="U178" s="4">
        <v>320</v>
      </c>
      <c r="V178" s="4">
        <v>323</v>
      </c>
      <c r="W178" s="14">
        <v>324</v>
      </c>
      <c r="X178" s="4"/>
      <c r="Y178" s="5">
        <f t="shared" si="10"/>
        <v>327</v>
      </c>
      <c r="Z178" s="5"/>
      <c r="AA178" s="4">
        <v>1500</v>
      </c>
      <c r="AB178" s="4"/>
      <c r="AC178" s="4">
        <v>80</v>
      </c>
      <c r="AD178" s="4">
        <v>120</v>
      </c>
      <c r="AE178" s="4"/>
      <c r="AF178" s="4" t="s">
        <v>4058</v>
      </c>
      <c r="AG178" s="7"/>
    </row>
    <row r="179" spans="1:33">
      <c r="A179" s="4">
        <f t="shared" si="8"/>
        <v>178</v>
      </c>
      <c r="B179" s="4" t="s">
        <v>20</v>
      </c>
      <c r="C179" s="4" t="s">
        <v>22</v>
      </c>
      <c r="D179" s="4" t="s">
        <v>3633</v>
      </c>
      <c r="E179" s="4" t="s">
        <v>3850</v>
      </c>
      <c r="F179" s="4" t="s">
        <v>7415</v>
      </c>
      <c r="G179" s="4" t="s">
        <v>556</v>
      </c>
      <c r="H179" s="4" t="s">
        <v>3232</v>
      </c>
      <c r="I179" s="4" t="s">
        <v>3832</v>
      </c>
      <c r="J179" s="4" t="s">
        <v>3815</v>
      </c>
      <c r="K179" s="4" t="s">
        <v>643</v>
      </c>
      <c r="L179" s="4" t="s">
        <v>3810</v>
      </c>
      <c r="M179" s="4"/>
      <c r="N179" s="4" t="s">
        <v>3654</v>
      </c>
      <c r="O179" s="4" t="s">
        <v>3427</v>
      </c>
      <c r="P179" s="5">
        <v>147</v>
      </c>
      <c r="Q179" s="4">
        <v>195</v>
      </c>
      <c r="R179" s="4" t="s">
        <v>3664</v>
      </c>
      <c r="S179" s="4" t="s">
        <v>3854</v>
      </c>
      <c r="T179" s="4" t="s">
        <v>3436</v>
      </c>
      <c r="U179" s="4">
        <v>428</v>
      </c>
      <c r="V179" s="4">
        <v>431</v>
      </c>
      <c r="W179" s="14">
        <v>260</v>
      </c>
      <c r="X179" s="4"/>
      <c r="Y179" s="5">
        <f t="shared" si="10"/>
        <v>263</v>
      </c>
      <c r="Z179" s="5"/>
      <c r="AA179" s="4">
        <v>1500</v>
      </c>
      <c r="AB179" s="4"/>
      <c r="AC179" s="4">
        <v>80</v>
      </c>
      <c r="AD179" s="4">
        <v>120</v>
      </c>
      <c r="AE179" s="4"/>
      <c r="AF179" s="4" t="s">
        <v>4058</v>
      </c>
      <c r="AG179" s="7"/>
    </row>
    <row r="180" spans="1:33">
      <c r="A180" s="4">
        <f t="shared" si="8"/>
        <v>179</v>
      </c>
      <c r="B180" s="4" t="s">
        <v>20</v>
      </c>
      <c r="C180" s="4" t="s">
        <v>22</v>
      </c>
      <c r="D180" s="4" t="s">
        <v>3634</v>
      </c>
      <c r="E180" s="4" t="s">
        <v>3850</v>
      </c>
      <c r="F180" s="4" t="s">
        <v>7415</v>
      </c>
      <c r="G180" s="4" t="s">
        <v>556</v>
      </c>
      <c r="H180" s="4" t="s">
        <v>3232</v>
      </c>
      <c r="I180" s="4" t="s">
        <v>3832</v>
      </c>
      <c r="J180" s="4" t="s">
        <v>3815</v>
      </c>
      <c r="K180" s="4" t="s">
        <v>643</v>
      </c>
      <c r="L180" s="4" t="s">
        <v>3810</v>
      </c>
      <c r="M180" s="4"/>
      <c r="N180" s="4" t="s">
        <v>3654</v>
      </c>
      <c r="O180" s="4" t="s">
        <v>3427</v>
      </c>
      <c r="P180" s="5">
        <v>147</v>
      </c>
      <c r="Q180" s="4">
        <v>195</v>
      </c>
      <c r="R180" s="4" t="s">
        <v>3665</v>
      </c>
      <c r="S180" s="4" t="s">
        <v>3854</v>
      </c>
      <c r="T180" s="4" t="s">
        <v>3436</v>
      </c>
      <c r="U180" s="4">
        <v>428</v>
      </c>
      <c r="V180" s="4">
        <v>431</v>
      </c>
      <c r="W180" s="14">
        <v>260</v>
      </c>
      <c r="X180" s="4"/>
      <c r="Y180" s="5">
        <f t="shared" si="10"/>
        <v>263</v>
      </c>
      <c r="Z180" s="5"/>
      <c r="AA180" s="4">
        <v>1500</v>
      </c>
      <c r="AB180" s="4"/>
      <c r="AC180" s="4">
        <v>80</v>
      </c>
      <c r="AD180" s="4">
        <v>120</v>
      </c>
      <c r="AE180" s="4"/>
      <c r="AF180" s="4" t="s">
        <v>4058</v>
      </c>
      <c r="AG180" s="7"/>
    </row>
    <row r="181" spans="1:33">
      <c r="A181" s="4">
        <f t="shared" si="8"/>
        <v>180</v>
      </c>
      <c r="B181" s="4" t="s">
        <v>20</v>
      </c>
      <c r="C181" s="4" t="s">
        <v>22</v>
      </c>
      <c r="D181" s="4" t="s">
        <v>3635</v>
      </c>
      <c r="E181" s="4" t="s">
        <v>3850</v>
      </c>
      <c r="F181" s="4" t="s">
        <v>7415</v>
      </c>
      <c r="G181" s="4" t="s">
        <v>556</v>
      </c>
      <c r="H181" s="4" t="s">
        <v>3232</v>
      </c>
      <c r="I181" s="4" t="s">
        <v>3832</v>
      </c>
      <c r="J181" s="4" t="s">
        <v>3815</v>
      </c>
      <c r="K181" s="4" t="s">
        <v>643</v>
      </c>
      <c r="L181" s="4" t="s">
        <v>3810</v>
      </c>
      <c r="M181" s="4"/>
      <c r="N181" s="4" t="s">
        <v>3654</v>
      </c>
      <c r="O181" s="4" t="s">
        <v>3427</v>
      </c>
      <c r="P181" s="5">
        <v>147</v>
      </c>
      <c r="Q181" s="4">
        <v>195</v>
      </c>
      <c r="R181" s="4" t="s">
        <v>3666</v>
      </c>
      <c r="S181" s="4" t="s">
        <v>3854</v>
      </c>
      <c r="T181" s="4" t="s">
        <v>3436</v>
      </c>
      <c r="U181" s="4">
        <v>428</v>
      </c>
      <c r="V181" s="4">
        <v>431</v>
      </c>
      <c r="W181" s="14">
        <v>260</v>
      </c>
      <c r="X181" s="4"/>
      <c r="Y181" s="5">
        <f t="shared" si="10"/>
        <v>263</v>
      </c>
      <c r="Z181" s="5"/>
      <c r="AA181" s="4">
        <v>1500</v>
      </c>
      <c r="AB181" s="4"/>
      <c r="AC181" s="4">
        <v>80</v>
      </c>
      <c r="AD181" s="4">
        <v>120</v>
      </c>
      <c r="AE181" s="4"/>
      <c r="AF181" s="4" t="s">
        <v>4058</v>
      </c>
      <c r="AG181" s="7"/>
    </row>
    <row r="182" spans="1:33">
      <c r="A182" s="4">
        <f t="shared" si="8"/>
        <v>181</v>
      </c>
      <c r="B182" s="4" t="s">
        <v>20</v>
      </c>
      <c r="C182" s="4" t="s">
        <v>22</v>
      </c>
      <c r="D182" s="4" t="s">
        <v>3636</v>
      </c>
      <c r="E182" s="4" t="s">
        <v>3850</v>
      </c>
      <c r="F182" s="4" t="s">
        <v>7415</v>
      </c>
      <c r="G182" s="4" t="s">
        <v>556</v>
      </c>
      <c r="H182" s="4" t="s">
        <v>3232</v>
      </c>
      <c r="I182" s="4" t="s">
        <v>3832</v>
      </c>
      <c r="J182" s="4" t="s">
        <v>3815</v>
      </c>
      <c r="K182" s="4" t="s">
        <v>643</v>
      </c>
      <c r="L182" s="4" t="s">
        <v>3810</v>
      </c>
      <c r="M182" s="4"/>
      <c r="N182" s="4" t="s">
        <v>3654</v>
      </c>
      <c r="O182" s="4" t="s">
        <v>3427</v>
      </c>
      <c r="P182" s="5">
        <v>147</v>
      </c>
      <c r="Q182" s="4">
        <v>195</v>
      </c>
      <c r="R182" s="4" t="s">
        <v>3667</v>
      </c>
      <c r="S182" s="4" t="s">
        <v>3854</v>
      </c>
      <c r="T182" s="4" t="s">
        <v>3436</v>
      </c>
      <c r="U182" s="4">
        <v>428</v>
      </c>
      <c r="V182" s="4">
        <v>431</v>
      </c>
      <c r="W182" s="14">
        <v>260</v>
      </c>
      <c r="X182" s="4"/>
      <c r="Y182" s="5">
        <f t="shared" si="10"/>
        <v>263</v>
      </c>
      <c r="Z182" s="5"/>
      <c r="AA182" s="4">
        <v>1500</v>
      </c>
      <c r="AB182" s="4"/>
      <c r="AC182" s="4">
        <v>80</v>
      </c>
      <c r="AD182" s="4">
        <v>120</v>
      </c>
      <c r="AE182" s="4"/>
      <c r="AF182" s="4" t="s">
        <v>4058</v>
      </c>
      <c r="AG182" s="7"/>
    </row>
    <row r="183" spans="1:33">
      <c r="A183" s="4">
        <f t="shared" si="8"/>
        <v>182</v>
      </c>
      <c r="B183" s="4" t="s">
        <v>20</v>
      </c>
      <c r="C183" s="4" t="s">
        <v>22</v>
      </c>
      <c r="D183" s="4" t="s">
        <v>3637</v>
      </c>
      <c r="E183" s="4" t="s">
        <v>3850</v>
      </c>
      <c r="F183" s="4" t="s">
        <v>7415</v>
      </c>
      <c r="G183" s="4" t="s">
        <v>556</v>
      </c>
      <c r="H183" s="4" t="s">
        <v>3232</v>
      </c>
      <c r="I183" s="4" t="s">
        <v>3832</v>
      </c>
      <c r="J183" s="4" t="s">
        <v>3815</v>
      </c>
      <c r="K183" s="4" t="s">
        <v>643</v>
      </c>
      <c r="L183" s="4" t="s">
        <v>3810</v>
      </c>
      <c r="M183" s="4"/>
      <c r="N183" s="4" t="s">
        <v>3654</v>
      </c>
      <c r="O183" s="4" t="s">
        <v>3427</v>
      </c>
      <c r="P183" s="5">
        <v>147</v>
      </c>
      <c r="Q183" s="4">
        <v>195</v>
      </c>
      <c r="R183" s="4" t="s">
        <v>3668</v>
      </c>
      <c r="S183" s="4" t="s">
        <v>3854</v>
      </c>
      <c r="T183" s="4" t="s">
        <v>3436</v>
      </c>
      <c r="U183" s="4">
        <v>428</v>
      </c>
      <c r="V183" s="4">
        <v>431</v>
      </c>
      <c r="W183" s="14">
        <v>260</v>
      </c>
      <c r="X183" s="4"/>
      <c r="Y183" s="5">
        <f t="shared" si="10"/>
        <v>263</v>
      </c>
      <c r="Z183" s="5"/>
      <c r="AA183" s="4">
        <v>1500</v>
      </c>
      <c r="AB183" s="4"/>
      <c r="AC183" s="4">
        <v>80</v>
      </c>
      <c r="AD183" s="4">
        <v>120</v>
      </c>
      <c r="AE183" s="4"/>
      <c r="AF183" s="4" t="s">
        <v>4058</v>
      </c>
      <c r="AG183" s="7"/>
    </row>
    <row r="184" spans="1:33">
      <c r="A184" s="4">
        <f t="shared" si="8"/>
        <v>183</v>
      </c>
      <c r="B184" s="4" t="s">
        <v>20</v>
      </c>
      <c r="C184" s="4" t="s">
        <v>22</v>
      </c>
      <c r="D184" s="4" t="s">
        <v>3638</v>
      </c>
      <c r="E184" s="4" t="s">
        <v>3850</v>
      </c>
      <c r="F184" s="4" t="s">
        <v>7415</v>
      </c>
      <c r="G184" s="4" t="s">
        <v>556</v>
      </c>
      <c r="H184" s="4" t="s">
        <v>3793</v>
      </c>
      <c r="I184" s="4" t="s">
        <v>3829</v>
      </c>
      <c r="J184" s="4" t="s">
        <v>2585</v>
      </c>
      <c r="K184" s="4" t="s">
        <v>1375</v>
      </c>
      <c r="L184" s="4" t="s">
        <v>3810</v>
      </c>
      <c r="M184" s="4"/>
      <c r="N184" s="4" t="s">
        <v>3653</v>
      </c>
      <c r="O184" s="4" t="s">
        <v>3427</v>
      </c>
      <c r="P184" s="5">
        <v>140</v>
      </c>
      <c r="Q184" s="4">
        <v>215</v>
      </c>
      <c r="R184" s="4" t="s">
        <v>3669</v>
      </c>
      <c r="S184" s="4" t="s">
        <v>3854</v>
      </c>
      <c r="T184" s="4" t="s">
        <v>3436</v>
      </c>
      <c r="U184" s="14" t="s">
        <v>2747</v>
      </c>
      <c r="V184" s="4" t="s">
        <v>2747</v>
      </c>
      <c r="W184" s="14">
        <v>326</v>
      </c>
      <c r="X184" s="4"/>
      <c r="Y184" s="5">
        <f t="shared" si="10"/>
        <v>329</v>
      </c>
      <c r="Z184" s="5"/>
      <c r="AA184" s="4">
        <v>1500</v>
      </c>
      <c r="AB184" s="4"/>
      <c r="AC184" s="4">
        <v>80</v>
      </c>
      <c r="AD184" s="4">
        <v>120</v>
      </c>
      <c r="AE184" s="4"/>
      <c r="AF184" s="4" t="s">
        <v>4058</v>
      </c>
      <c r="AG184" s="7"/>
    </row>
    <row r="185" spans="1:33">
      <c r="A185" s="4">
        <f t="shared" si="8"/>
        <v>184</v>
      </c>
      <c r="B185" s="4" t="s">
        <v>20</v>
      </c>
      <c r="C185" s="4" t="s">
        <v>22</v>
      </c>
      <c r="D185" s="4" t="s">
        <v>3639</v>
      </c>
      <c r="E185" s="4" t="s">
        <v>3850</v>
      </c>
      <c r="F185" s="4" t="s">
        <v>7415</v>
      </c>
      <c r="G185" s="4" t="s">
        <v>556</v>
      </c>
      <c r="H185" s="4" t="s">
        <v>3793</v>
      </c>
      <c r="I185" s="4" t="s">
        <v>3829</v>
      </c>
      <c r="J185" s="4" t="s">
        <v>4186</v>
      </c>
      <c r="K185" s="4" t="s">
        <v>1375</v>
      </c>
      <c r="L185" s="4" t="s">
        <v>3810</v>
      </c>
      <c r="M185" s="4"/>
      <c r="N185" s="4" t="s">
        <v>3653</v>
      </c>
      <c r="O185" s="4" t="s">
        <v>3427</v>
      </c>
      <c r="P185" s="5">
        <v>140</v>
      </c>
      <c r="Q185" s="4">
        <v>215</v>
      </c>
      <c r="R185" s="4" t="s">
        <v>3670</v>
      </c>
      <c r="S185" s="4" t="s">
        <v>3854</v>
      </c>
      <c r="T185" s="4" t="s">
        <v>3436</v>
      </c>
      <c r="U185" s="14" t="s">
        <v>2747</v>
      </c>
      <c r="V185" s="4" t="s">
        <v>2747</v>
      </c>
      <c r="W185" s="14">
        <v>326</v>
      </c>
      <c r="X185" s="4"/>
      <c r="Y185" s="5">
        <f t="shared" si="10"/>
        <v>329</v>
      </c>
      <c r="Z185" s="5"/>
      <c r="AA185" s="4">
        <v>1500</v>
      </c>
      <c r="AB185" s="4"/>
      <c r="AC185" s="4">
        <v>80</v>
      </c>
      <c r="AD185" s="4">
        <v>120</v>
      </c>
      <c r="AE185" s="4"/>
      <c r="AF185" s="4" t="s">
        <v>4058</v>
      </c>
      <c r="AG185" s="7"/>
    </row>
    <row r="186" spans="1:33">
      <c r="A186" s="4">
        <f t="shared" si="8"/>
        <v>185</v>
      </c>
      <c r="B186" s="4" t="s">
        <v>20</v>
      </c>
      <c r="C186" s="4" t="s">
        <v>22</v>
      </c>
      <c r="D186" s="4" t="s">
        <v>3640</v>
      </c>
      <c r="E186" s="4" t="s">
        <v>3850</v>
      </c>
      <c r="F186" s="4" t="s">
        <v>7415</v>
      </c>
      <c r="G186" s="4" t="s">
        <v>556</v>
      </c>
      <c r="H186" s="4" t="s">
        <v>3793</v>
      </c>
      <c r="I186" s="4" t="s">
        <v>3829</v>
      </c>
      <c r="J186" s="4" t="s">
        <v>4186</v>
      </c>
      <c r="K186" s="4" t="s">
        <v>1375</v>
      </c>
      <c r="L186" s="4" t="s">
        <v>3810</v>
      </c>
      <c r="M186" s="4"/>
      <c r="N186" s="4" t="s">
        <v>3653</v>
      </c>
      <c r="O186" s="4" t="s">
        <v>3427</v>
      </c>
      <c r="P186" s="5">
        <v>140</v>
      </c>
      <c r="Q186" s="4">
        <v>215</v>
      </c>
      <c r="R186" s="4" t="s">
        <v>3671</v>
      </c>
      <c r="S186" s="4" t="s">
        <v>3854</v>
      </c>
      <c r="T186" s="4" t="s">
        <v>3436</v>
      </c>
      <c r="U186" s="14" t="s">
        <v>2747</v>
      </c>
      <c r="V186" s="4" t="s">
        <v>2747</v>
      </c>
      <c r="W186" s="14">
        <v>326</v>
      </c>
      <c r="X186" s="4"/>
      <c r="Y186" s="5">
        <f t="shared" si="10"/>
        <v>329</v>
      </c>
      <c r="Z186" s="5"/>
      <c r="AA186" s="4">
        <v>1500</v>
      </c>
      <c r="AB186" s="4"/>
      <c r="AC186" s="4">
        <v>80</v>
      </c>
      <c r="AD186" s="4">
        <v>120</v>
      </c>
      <c r="AE186" s="4"/>
      <c r="AF186" s="4" t="s">
        <v>4058</v>
      </c>
      <c r="AG186" s="7"/>
    </row>
    <row r="187" spans="1:33">
      <c r="A187" s="4">
        <f t="shared" si="8"/>
        <v>186</v>
      </c>
      <c r="B187" s="4" t="s">
        <v>20</v>
      </c>
      <c r="C187" s="4" t="s">
        <v>22</v>
      </c>
      <c r="D187" s="4" t="s">
        <v>3641</v>
      </c>
      <c r="E187" s="4" t="s">
        <v>3850</v>
      </c>
      <c r="F187" s="4" t="s">
        <v>7415</v>
      </c>
      <c r="G187" s="4" t="s">
        <v>556</v>
      </c>
      <c r="H187" s="4" t="s">
        <v>3793</v>
      </c>
      <c r="I187" s="4" t="s">
        <v>3829</v>
      </c>
      <c r="J187" s="4" t="s">
        <v>4186</v>
      </c>
      <c r="K187" s="4" t="s">
        <v>1375</v>
      </c>
      <c r="L187" s="4" t="s">
        <v>3810</v>
      </c>
      <c r="M187" s="4"/>
      <c r="N187" s="4" t="s">
        <v>3653</v>
      </c>
      <c r="O187" s="4" t="s">
        <v>3427</v>
      </c>
      <c r="P187" s="5">
        <v>140</v>
      </c>
      <c r="Q187" s="4">
        <v>215</v>
      </c>
      <c r="R187" s="4" t="s">
        <v>3672</v>
      </c>
      <c r="S187" s="4" t="s">
        <v>3854</v>
      </c>
      <c r="T187" s="4" t="s">
        <v>3436</v>
      </c>
      <c r="U187" s="14" t="s">
        <v>2747</v>
      </c>
      <c r="V187" s="4" t="s">
        <v>2747</v>
      </c>
      <c r="W187" s="14">
        <v>326</v>
      </c>
      <c r="X187" s="4"/>
      <c r="Y187" s="5">
        <f t="shared" si="10"/>
        <v>329</v>
      </c>
      <c r="Z187" s="5"/>
      <c r="AA187" s="4">
        <v>1500</v>
      </c>
      <c r="AB187" s="4"/>
      <c r="AC187" s="4">
        <v>80</v>
      </c>
      <c r="AD187" s="4">
        <v>120</v>
      </c>
      <c r="AE187" s="4"/>
      <c r="AF187" s="4" t="s">
        <v>4058</v>
      </c>
      <c r="AG187" s="7"/>
    </row>
    <row r="188" spans="1:33">
      <c r="A188" s="4">
        <f t="shared" si="8"/>
        <v>187</v>
      </c>
      <c r="B188" s="4" t="s">
        <v>20</v>
      </c>
      <c r="C188" s="4" t="s">
        <v>23</v>
      </c>
      <c r="D188" s="4" t="s">
        <v>3642</v>
      </c>
      <c r="E188" s="4" t="s">
        <v>3849</v>
      </c>
      <c r="F188" s="4" t="s">
        <v>7415</v>
      </c>
      <c r="G188" s="4" t="s">
        <v>556</v>
      </c>
      <c r="H188" s="4" t="s">
        <v>3024</v>
      </c>
      <c r="I188" s="4" t="s">
        <v>3652</v>
      </c>
      <c r="J188" s="4" t="s">
        <v>2585</v>
      </c>
      <c r="K188" s="4" t="s">
        <v>1374</v>
      </c>
      <c r="L188" s="4" t="s">
        <v>3810</v>
      </c>
      <c r="M188" s="4"/>
      <c r="N188" s="4" t="s">
        <v>3653</v>
      </c>
      <c r="O188" s="4" t="s">
        <v>3427</v>
      </c>
      <c r="P188" s="5">
        <v>142</v>
      </c>
      <c r="Q188" s="4">
        <v>210</v>
      </c>
      <c r="R188" s="4" t="s">
        <v>3673</v>
      </c>
      <c r="S188" s="4" t="s">
        <v>3854</v>
      </c>
      <c r="T188" s="4" t="s">
        <v>3436</v>
      </c>
      <c r="U188" s="4" t="s">
        <v>2747</v>
      </c>
      <c r="V188" s="4" t="s">
        <v>2747</v>
      </c>
      <c r="W188" s="14">
        <v>318</v>
      </c>
      <c r="X188" s="4"/>
      <c r="Y188" s="5">
        <f t="shared" si="10"/>
        <v>321</v>
      </c>
      <c r="Z188" s="5"/>
      <c r="AA188" s="4">
        <v>1500</v>
      </c>
      <c r="AB188" s="4"/>
      <c r="AC188" s="4">
        <v>80</v>
      </c>
      <c r="AD188" s="4">
        <v>120</v>
      </c>
      <c r="AE188" s="4"/>
      <c r="AF188" s="4" t="s">
        <v>4058</v>
      </c>
      <c r="AG188" s="7"/>
    </row>
    <row r="189" spans="1:33">
      <c r="A189" s="4">
        <f t="shared" si="8"/>
        <v>188</v>
      </c>
      <c r="B189" s="4" t="s">
        <v>20</v>
      </c>
      <c r="C189" s="4" t="s">
        <v>23</v>
      </c>
      <c r="D189" s="4" t="s">
        <v>3643</v>
      </c>
      <c r="E189" s="4" t="s">
        <v>3849</v>
      </c>
      <c r="F189" s="4" t="s">
        <v>7415</v>
      </c>
      <c r="G189" s="4" t="s">
        <v>556</v>
      </c>
      <c r="H189" s="4" t="s">
        <v>3024</v>
      </c>
      <c r="I189" s="4" t="s">
        <v>3652</v>
      </c>
      <c r="J189" s="4" t="s">
        <v>2585</v>
      </c>
      <c r="K189" s="4" t="s">
        <v>1374</v>
      </c>
      <c r="L189" s="4" t="s">
        <v>3810</v>
      </c>
      <c r="M189" s="4"/>
      <c r="N189" s="4" t="s">
        <v>3653</v>
      </c>
      <c r="O189" s="4" t="s">
        <v>3427</v>
      </c>
      <c r="P189" s="5">
        <v>142</v>
      </c>
      <c r="Q189" s="4">
        <v>210</v>
      </c>
      <c r="R189" s="4" t="s">
        <v>3674</v>
      </c>
      <c r="S189" s="4" t="s">
        <v>3854</v>
      </c>
      <c r="T189" s="4" t="s">
        <v>3436</v>
      </c>
      <c r="U189" s="4" t="s">
        <v>2747</v>
      </c>
      <c r="V189" s="4" t="s">
        <v>2747</v>
      </c>
      <c r="W189" s="14">
        <v>318</v>
      </c>
      <c r="X189" s="4"/>
      <c r="Y189" s="5">
        <f t="shared" si="10"/>
        <v>321</v>
      </c>
      <c r="Z189" s="5"/>
      <c r="AA189" s="4">
        <v>1500</v>
      </c>
      <c r="AB189" s="4"/>
      <c r="AC189" s="4">
        <v>80</v>
      </c>
      <c r="AD189" s="4">
        <v>120</v>
      </c>
      <c r="AE189" s="4"/>
      <c r="AF189" s="4" t="s">
        <v>4058</v>
      </c>
      <c r="AG189" s="7"/>
    </row>
    <row r="190" spans="1:33">
      <c r="A190" s="4">
        <f t="shared" si="8"/>
        <v>189</v>
      </c>
      <c r="B190" s="4" t="s">
        <v>20</v>
      </c>
      <c r="C190" s="4" t="s">
        <v>23</v>
      </c>
      <c r="D190" s="4" t="s">
        <v>3644</v>
      </c>
      <c r="E190" s="4" t="s">
        <v>3849</v>
      </c>
      <c r="F190" s="4" t="s">
        <v>7415</v>
      </c>
      <c r="G190" s="4" t="s">
        <v>556</v>
      </c>
      <c r="H190" s="4" t="s">
        <v>3024</v>
      </c>
      <c r="I190" s="4" t="s">
        <v>3652</v>
      </c>
      <c r="J190" s="4" t="s">
        <v>4185</v>
      </c>
      <c r="K190" s="4" t="s">
        <v>1374</v>
      </c>
      <c r="L190" s="4" t="s">
        <v>3810</v>
      </c>
      <c r="M190" s="4"/>
      <c r="N190" s="4" t="s">
        <v>3653</v>
      </c>
      <c r="O190" s="4" t="s">
        <v>3427</v>
      </c>
      <c r="P190" s="5">
        <v>142</v>
      </c>
      <c r="Q190" s="4">
        <v>210</v>
      </c>
      <c r="R190" s="4" t="s">
        <v>3675</v>
      </c>
      <c r="S190" s="4" t="s">
        <v>3854</v>
      </c>
      <c r="T190" s="4" t="s">
        <v>3436</v>
      </c>
      <c r="U190" s="4" t="s">
        <v>2747</v>
      </c>
      <c r="V190" s="4" t="s">
        <v>2747</v>
      </c>
      <c r="W190" s="14">
        <v>318</v>
      </c>
      <c r="X190" s="4"/>
      <c r="Y190" s="5">
        <f t="shared" si="10"/>
        <v>321</v>
      </c>
      <c r="Z190" s="5"/>
      <c r="AA190" s="4">
        <v>1500</v>
      </c>
      <c r="AB190" s="4"/>
      <c r="AC190" s="4">
        <v>80</v>
      </c>
      <c r="AD190" s="4">
        <v>120</v>
      </c>
      <c r="AE190" s="4"/>
      <c r="AF190" s="4" t="s">
        <v>4058</v>
      </c>
      <c r="AG190" s="7"/>
    </row>
    <row r="191" spans="1:33">
      <c r="A191" s="4">
        <f t="shared" si="8"/>
        <v>190</v>
      </c>
      <c r="B191" s="4" t="s">
        <v>20</v>
      </c>
      <c r="C191" s="4" t="s">
        <v>23</v>
      </c>
      <c r="D191" s="4" t="s">
        <v>3645</v>
      </c>
      <c r="E191" s="4" t="s">
        <v>3849</v>
      </c>
      <c r="F191" s="4" t="s">
        <v>7415</v>
      </c>
      <c r="G191" s="4" t="s">
        <v>556</v>
      </c>
      <c r="H191" s="4" t="s">
        <v>3024</v>
      </c>
      <c r="I191" s="4" t="s">
        <v>3652</v>
      </c>
      <c r="J191" s="4" t="s">
        <v>2585</v>
      </c>
      <c r="K191" s="4" t="s">
        <v>1374</v>
      </c>
      <c r="L191" s="4" t="s">
        <v>3810</v>
      </c>
      <c r="M191" s="4"/>
      <c r="N191" s="4" t="s">
        <v>3653</v>
      </c>
      <c r="O191" s="4" t="s">
        <v>3427</v>
      </c>
      <c r="P191" s="5">
        <v>142</v>
      </c>
      <c r="Q191" s="4">
        <v>210</v>
      </c>
      <c r="R191" s="4" t="s">
        <v>3676</v>
      </c>
      <c r="S191" s="4" t="s">
        <v>3854</v>
      </c>
      <c r="T191" s="4" t="s">
        <v>3436</v>
      </c>
      <c r="U191" s="4" t="s">
        <v>2747</v>
      </c>
      <c r="V191" s="4" t="s">
        <v>2747</v>
      </c>
      <c r="W191" s="14">
        <v>318</v>
      </c>
      <c r="X191" s="4"/>
      <c r="Y191" s="5">
        <f t="shared" si="10"/>
        <v>321</v>
      </c>
      <c r="Z191" s="5"/>
      <c r="AA191" s="4">
        <v>1500</v>
      </c>
      <c r="AB191" s="4"/>
      <c r="AC191" s="4">
        <v>80</v>
      </c>
      <c r="AD191" s="4">
        <v>120</v>
      </c>
      <c r="AE191" s="4"/>
      <c r="AF191" s="4" t="s">
        <v>4058</v>
      </c>
      <c r="AG191" s="7"/>
    </row>
    <row r="192" spans="1:33">
      <c r="A192" s="4">
        <f t="shared" si="8"/>
        <v>191</v>
      </c>
      <c r="B192" s="4" t="s">
        <v>20</v>
      </c>
      <c r="C192" s="4" t="s">
        <v>23</v>
      </c>
      <c r="D192" s="4" t="s">
        <v>3646</v>
      </c>
      <c r="E192" s="4" t="s">
        <v>3850</v>
      </c>
      <c r="F192" s="4" t="s">
        <v>7415</v>
      </c>
      <c r="G192" s="4" t="s">
        <v>556</v>
      </c>
      <c r="H192" s="4" t="s">
        <v>3024</v>
      </c>
      <c r="I192" s="4" t="s">
        <v>3652</v>
      </c>
      <c r="J192" s="4" t="s">
        <v>4185</v>
      </c>
      <c r="K192" s="4" t="s">
        <v>1374</v>
      </c>
      <c r="L192" s="4" t="s">
        <v>3810</v>
      </c>
      <c r="M192" s="4"/>
      <c r="N192" s="4" t="s">
        <v>3653</v>
      </c>
      <c r="O192" s="4" t="s">
        <v>3427</v>
      </c>
      <c r="P192" s="5">
        <v>142</v>
      </c>
      <c r="Q192" s="4">
        <v>210</v>
      </c>
      <c r="R192" s="4" t="s">
        <v>3677</v>
      </c>
      <c r="S192" s="4" t="s">
        <v>3854</v>
      </c>
      <c r="T192" s="4" t="s">
        <v>3436</v>
      </c>
      <c r="U192" s="4" t="s">
        <v>2747</v>
      </c>
      <c r="V192" s="4" t="s">
        <v>2747</v>
      </c>
      <c r="W192" s="14">
        <v>318</v>
      </c>
      <c r="X192" s="4"/>
      <c r="Y192" s="5">
        <f t="shared" si="10"/>
        <v>321</v>
      </c>
      <c r="Z192" s="5"/>
      <c r="AA192" s="4">
        <v>1500</v>
      </c>
      <c r="AB192" s="4"/>
      <c r="AC192" s="4">
        <v>80</v>
      </c>
      <c r="AD192" s="4">
        <v>120</v>
      </c>
      <c r="AE192" s="4"/>
      <c r="AF192" s="4" t="s">
        <v>4058</v>
      </c>
      <c r="AG192" s="7"/>
    </row>
    <row r="193" spans="1:33">
      <c r="A193" s="4">
        <f t="shared" si="8"/>
        <v>192</v>
      </c>
      <c r="B193" s="4" t="s">
        <v>20</v>
      </c>
      <c r="C193" s="4" t="s">
        <v>23</v>
      </c>
      <c r="D193" s="4" t="s">
        <v>3647</v>
      </c>
      <c r="E193" s="4" t="s">
        <v>3850</v>
      </c>
      <c r="F193" s="4" t="s">
        <v>7415</v>
      </c>
      <c r="G193" s="4" t="s">
        <v>556</v>
      </c>
      <c r="H193" s="4" t="s">
        <v>3024</v>
      </c>
      <c r="I193" s="4" t="s">
        <v>3652</v>
      </c>
      <c r="J193" s="4" t="s">
        <v>4185</v>
      </c>
      <c r="K193" s="4" t="s">
        <v>1374</v>
      </c>
      <c r="L193" s="4" t="s">
        <v>3810</v>
      </c>
      <c r="M193" s="4"/>
      <c r="N193" s="4" t="s">
        <v>3653</v>
      </c>
      <c r="O193" s="4" t="s">
        <v>3427</v>
      </c>
      <c r="P193" s="5">
        <v>142</v>
      </c>
      <c r="Q193" s="4">
        <v>210</v>
      </c>
      <c r="R193" s="4" t="s">
        <v>3678</v>
      </c>
      <c r="S193" s="4" t="s">
        <v>3854</v>
      </c>
      <c r="T193" s="4" t="s">
        <v>3436</v>
      </c>
      <c r="U193" s="4" t="s">
        <v>2747</v>
      </c>
      <c r="V193" s="4" t="s">
        <v>2747</v>
      </c>
      <c r="W193" s="14">
        <v>318</v>
      </c>
      <c r="X193" s="4"/>
      <c r="Y193" s="5">
        <f t="shared" si="10"/>
        <v>321</v>
      </c>
      <c r="Z193" s="5"/>
      <c r="AA193" s="4">
        <v>1500</v>
      </c>
      <c r="AB193" s="4"/>
      <c r="AC193" s="4">
        <v>80</v>
      </c>
      <c r="AD193" s="4">
        <v>120</v>
      </c>
      <c r="AE193" s="4"/>
      <c r="AF193" s="4" t="s">
        <v>4058</v>
      </c>
      <c r="AG193" s="7"/>
    </row>
    <row r="194" spans="1:33">
      <c r="A194" s="4">
        <f t="shared" si="8"/>
        <v>193</v>
      </c>
      <c r="B194" s="4" t="s">
        <v>20</v>
      </c>
      <c r="C194" s="4" t="s">
        <v>23</v>
      </c>
      <c r="D194" s="4" t="s">
        <v>3648</v>
      </c>
      <c r="E194" s="4" t="s">
        <v>3850</v>
      </c>
      <c r="F194" s="4" t="s">
        <v>7415</v>
      </c>
      <c r="G194" s="4" t="s">
        <v>556</v>
      </c>
      <c r="H194" s="4" t="s">
        <v>3024</v>
      </c>
      <c r="I194" s="4" t="s">
        <v>3652</v>
      </c>
      <c r="J194" s="4" t="s">
        <v>4185</v>
      </c>
      <c r="K194" s="4" t="s">
        <v>1374</v>
      </c>
      <c r="L194" s="4" t="s">
        <v>3810</v>
      </c>
      <c r="M194" s="4"/>
      <c r="N194" s="4" t="s">
        <v>3653</v>
      </c>
      <c r="O194" s="4" t="s">
        <v>3427</v>
      </c>
      <c r="P194" s="5">
        <v>142</v>
      </c>
      <c r="Q194" s="4">
        <v>210</v>
      </c>
      <c r="R194" s="4" t="s">
        <v>3679</v>
      </c>
      <c r="S194" s="4" t="s">
        <v>3854</v>
      </c>
      <c r="T194" s="4" t="s">
        <v>3436</v>
      </c>
      <c r="U194" s="4" t="s">
        <v>2747</v>
      </c>
      <c r="V194" s="4" t="s">
        <v>2747</v>
      </c>
      <c r="W194" s="14">
        <v>318</v>
      </c>
      <c r="X194" s="4"/>
      <c r="Y194" s="5">
        <f t="shared" si="10"/>
        <v>321</v>
      </c>
      <c r="Z194" s="5"/>
      <c r="AA194" s="4">
        <v>1500</v>
      </c>
      <c r="AB194" s="4"/>
      <c r="AC194" s="4">
        <v>80</v>
      </c>
      <c r="AD194" s="4">
        <v>120</v>
      </c>
      <c r="AE194" s="4"/>
      <c r="AF194" s="4" t="s">
        <v>4058</v>
      </c>
      <c r="AG194" s="7"/>
    </row>
    <row r="195" spans="1:33">
      <c r="A195" s="4">
        <f t="shared" si="8"/>
        <v>194</v>
      </c>
      <c r="B195" s="4" t="s">
        <v>20</v>
      </c>
      <c r="C195" s="4" t="s">
        <v>23</v>
      </c>
      <c r="D195" s="4" t="s">
        <v>3649</v>
      </c>
      <c r="E195" s="4" t="s">
        <v>3850</v>
      </c>
      <c r="F195" s="4" t="s">
        <v>7415</v>
      </c>
      <c r="G195" s="4" t="s">
        <v>556</v>
      </c>
      <c r="H195" s="4" t="s">
        <v>3024</v>
      </c>
      <c r="I195" s="4" t="s">
        <v>3652</v>
      </c>
      <c r="J195" s="4" t="s">
        <v>4185</v>
      </c>
      <c r="K195" s="4" t="s">
        <v>1374</v>
      </c>
      <c r="L195" s="4" t="s">
        <v>3810</v>
      </c>
      <c r="M195" s="4"/>
      <c r="N195" s="4" t="s">
        <v>3653</v>
      </c>
      <c r="O195" s="4" t="s">
        <v>3427</v>
      </c>
      <c r="P195" s="5">
        <v>142</v>
      </c>
      <c r="Q195" s="4">
        <v>210</v>
      </c>
      <c r="R195" s="4" t="s">
        <v>3680</v>
      </c>
      <c r="S195" s="4" t="s">
        <v>3854</v>
      </c>
      <c r="T195" s="4" t="s">
        <v>3436</v>
      </c>
      <c r="U195" s="4" t="s">
        <v>2747</v>
      </c>
      <c r="V195" s="4" t="s">
        <v>2747</v>
      </c>
      <c r="W195" s="14">
        <v>318</v>
      </c>
      <c r="X195" s="4"/>
      <c r="Y195" s="5">
        <f t="shared" si="10"/>
        <v>321</v>
      </c>
      <c r="Z195" s="5"/>
      <c r="AA195" s="4">
        <v>1500</v>
      </c>
      <c r="AB195" s="4"/>
      <c r="AC195" s="4">
        <v>80</v>
      </c>
      <c r="AD195" s="4">
        <v>120</v>
      </c>
      <c r="AE195" s="4"/>
      <c r="AF195" s="4" t="s">
        <v>4058</v>
      </c>
      <c r="AG195" s="7"/>
    </row>
    <row r="196" spans="1:33">
      <c r="A196" s="4">
        <f t="shared" ref="A196:A259" si="12">A195+1</f>
        <v>195</v>
      </c>
      <c r="B196" s="4" t="s">
        <v>20</v>
      </c>
      <c r="C196" s="4" t="s">
        <v>23</v>
      </c>
      <c r="D196" s="4" t="s">
        <v>3650</v>
      </c>
      <c r="E196" s="4" t="s">
        <v>3850</v>
      </c>
      <c r="F196" s="4" t="s">
        <v>7415</v>
      </c>
      <c r="G196" s="4" t="s">
        <v>556</v>
      </c>
      <c r="H196" s="4" t="s">
        <v>3024</v>
      </c>
      <c r="I196" s="4" t="s">
        <v>3652</v>
      </c>
      <c r="J196" s="4" t="s">
        <v>4185</v>
      </c>
      <c r="K196" s="4" t="s">
        <v>1374</v>
      </c>
      <c r="L196" s="4" t="s">
        <v>3810</v>
      </c>
      <c r="M196" s="4"/>
      <c r="N196" s="4" t="s">
        <v>3653</v>
      </c>
      <c r="O196" s="4" t="s">
        <v>3427</v>
      </c>
      <c r="P196" s="5">
        <v>142</v>
      </c>
      <c r="Q196" s="4">
        <v>210</v>
      </c>
      <c r="R196" s="4" t="s">
        <v>3681</v>
      </c>
      <c r="S196" s="4" t="s">
        <v>3854</v>
      </c>
      <c r="T196" s="4" t="s">
        <v>3436</v>
      </c>
      <c r="U196" s="4" t="s">
        <v>2747</v>
      </c>
      <c r="V196" s="4" t="s">
        <v>2747</v>
      </c>
      <c r="W196" s="14">
        <v>318</v>
      </c>
      <c r="X196" s="4"/>
      <c r="Y196" s="5">
        <f t="shared" si="10"/>
        <v>321</v>
      </c>
      <c r="Z196" s="5"/>
      <c r="AA196" s="4">
        <v>1500</v>
      </c>
      <c r="AB196" s="4"/>
      <c r="AC196" s="4">
        <v>80</v>
      </c>
      <c r="AD196" s="4">
        <v>120</v>
      </c>
      <c r="AE196" s="4"/>
      <c r="AF196" s="4" t="s">
        <v>4058</v>
      </c>
      <c r="AG196" s="7"/>
    </row>
    <row r="197" spans="1:33">
      <c r="A197" s="4">
        <f t="shared" si="12"/>
        <v>196</v>
      </c>
      <c r="B197" s="4" t="s">
        <v>20</v>
      </c>
      <c r="C197" s="4" t="s">
        <v>23</v>
      </c>
      <c r="D197" s="4" t="s">
        <v>3651</v>
      </c>
      <c r="E197" s="4" t="s">
        <v>3850</v>
      </c>
      <c r="F197" s="4" t="s">
        <v>7415</v>
      </c>
      <c r="G197" s="4" t="s">
        <v>556</v>
      </c>
      <c r="H197" s="4" t="s">
        <v>3024</v>
      </c>
      <c r="I197" s="4" t="s">
        <v>3652</v>
      </c>
      <c r="J197" s="4" t="s">
        <v>4185</v>
      </c>
      <c r="K197" s="4" t="s">
        <v>1374</v>
      </c>
      <c r="L197" s="4" t="s">
        <v>3810</v>
      </c>
      <c r="M197" s="4"/>
      <c r="N197" s="4" t="s">
        <v>3653</v>
      </c>
      <c r="O197" s="4" t="s">
        <v>3427</v>
      </c>
      <c r="P197" s="5">
        <v>142</v>
      </c>
      <c r="Q197" s="4">
        <v>210</v>
      </c>
      <c r="R197" s="4" t="s">
        <v>3682</v>
      </c>
      <c r="S197" s="4" t="s">
        <v>3854</v>
      </c>
      <c r="T197" s="4" t="s">
        <v>3436</v>
      </c>
      <c r="U197" s="4" t="s">
        <v>2747</v>
      </c>
      <c r="V197" s="4" t="s">
        <v>2747</v>
      </c>
      <c r="W197" s="14">
        <v>318</v>
      </c>
      <c r="X197" s="4"/>
      <c r="Y197" s="5">
        <f t="shared" si="10"/>
        <v>321</v>
      </c>
      <c r="Z197" s="5"/>
      <c r="AA197" s="4">
        <v>1500</v>
      </c>
      <c r="AB197" s="4"/>
      <c r="AC197" s="4">
        <v>80</v>
      </c>
      <c r="AD197" s="4">
        <v>120</v>
      </c>
      <c r="AE197" s="4"/>
      <c r="AF197" s="4" t="s">
        <v>4058</v>
      </c>
      <c r="AG197" s="7"/>
    </row>
    <row r="198" spans="1:33">
      <c r="A198" s="4">
        <f t="shared" si="12"/>
        <v>197</v>
      </c>
      <c r="B198" s="4" t="s">
        <v>20</v>
      </c>
      <c r="C198" s="4" t="s">
        <v>23</v>
      </c>
      <c r="D198" s="4" t="s">
        <v>3686</v>
      </c>
      <c r="E198" s="4" t="s">
        <v>3850</v>
      </c>
      <c r="F198" s="4" t="s">
        <v>7425</v>
      </c>
      <c r="G198" s="4" t="s">
        <v>25</v>
      </c>
      <c r="H198" s="4" t="s">
        <v>1331</v>
      </c>
      <c r="I198" s="4" t="s">
        <v>3710</v>
      </c>
      <c r="J198" s="4" t="s">
        <v>4286</v>
      </c>
      <c r="K198" s="4" t="s">
        <v>3784</v>
      </c>
      <c r="L198" s="4" t="s">
        <v>3810</v>
      </c>
      <c r="M198" s="4"/>
      <c r="N198" s="4" t="s">
        <v>3685</v>
      </c>
      <c r="O198" s="4" t="s">
        <v>719</v>
      </c>
      <c r="P198" s="5">
        <v>150</v>
      </c>
      <c r="Q198" s="4">
        <v>220</v>
      </c>
      <c r="R198" s="4" t="s">
        <v>3714</v>
      </c>
      <c r="S198" s="4" t="s">
        <v>3211</v>
      </c>
      <c r="T198" s="47" t="s">
        <v>3436</v>
      </c>
      <c r="U198" s="47"/>
      <c r="V198" s="47"/>
      <c r="W198" s="14">
        <v>2.6</v>
      </c>
      <c r="X198" s="4"/>
      <c r="Y198" s="5">
        <f>W198*96*1.28+8</f>
        <v>327.48800000000006</v>
      </c>
      <c r="Z198" s="5"/>
      <c r="AA198" s="4">
        <v>6000</v>
      </c>
      <c r="AB198" s="4"/>
      <c r="AC198" s="4">
        <v>60</v>
      </c>
      <c r="AD198" s="4">
        <v>120</v>
      </c>
      <c r="AE198" s="4"/>
      <c r="AF198" s="4" t="s">
        <v>4058</v>
      </c>
      <c r="AG198" s="7"/>
    </row>
    <row r="199" spans="1:33">
      <c r="A199" s="4">
        <f t="shared" si="12"/>
        <v>198</v>
      </c>
      <c r="B199" s="4" t="s">
        <v>20</v>
      </c>
      <c r="C199" s="4" t="s">
        <v>23</v>
      </c>
      <c r="D199" s="4" t="s">
        <v>3687</v>
      </c>
      <c r="E199" s="4" t="s">
        <v>3850</v>
      </c>
      <c r="F199" s="4" t="s">
        <v>7425</v>
      </c>
      <c r="G199" s="4" t="s">
        <v>25</v>
      </c>
      <c r="H199" s="4" t="s">
        <v>1331</v>
      </c>
      <c r="I199" s="4" t="s">
        <v>3710</v>
      </c>
      <c r="J199" s="4" t="s">
        <v>4286</v>
      </c>
      <c r="K199" s="4" t="s">
        <v>3784</v>
      </c>
      <c r="L199" s="4" t="s">
        <v>3810</v>
      </c>
      <c r="M199" s="4"/>
      <c r="N199" s="4" t="s">
        <v>3685</v>
      </c>
      <c r="O199" s="4" t="s">
        <v>719</v>
      </c>
      <c r="P199" s="5">
        <v>150</v>
      </c>
      <c r="Q199" s="4">
        <v>220</v>
      </c>
      <c r="R199" s="4" t="s">
        <v>3714</v>
      </c>
      <c r="S199" s="4" t="s">
        <v>3211</v>
      </c>
      <c r="T199" s="47" t="s">
        <v>3436</v>
      </c>
      <c r="U199" s="47"/>
      <c r="V199" s="47"/>
      <c r="W199" s="14">
        <v>2.6</v>
      </c>
      <c r="X199" s="4"/>
      <c r="Y199" s="5">
        <f t="shared" ref="Y199:Y201" si="13">W199*96*1.28+8</f>
        <v>327.48800000000006</v>
      </c>
      <c r="Z199" s="5"/>
      <c r="AA199" s="4">
        <v>6000</v>
      </c>
      <c r="AB199" s="4"/>
      <c r="AC199" s="4">
        <v>60</v>
      </c>
      <c r="AD199" s="4">
        <v>120</v>
      </c>
      <c r="AE199" s="4"/>
      <c r="AF199" s="4" t="s">
        <v>4058</v>
      </c>
      <c r="AG199" s="7"/>
    </row>
    <row r="200" spans="1:33">
      <c r="A200" s="4">
        <f t="shared" si="12"/>
        <v>199</v>
      </c>
      <c r="B200" s="4" t="s">
        <v>20</v>
      </c>
      <c r="C200" s="4" t="s">
        <v>23</v>
      </c>
      <c r="D200" s="4" t="s">
        <v>3688</v>
      </c>
      <c r="E200" s="4" t="s">
        <v>3850</v>
      </c>
      <c r="F200" s="4" t="s">
        <v>7425</v>
      </c>
      <c r="G200" s="4" t="s">
        <v>25</v>
      </c>
      <c r="H200" s="4" t="s">
        <v>1331</v>
      </c>
      <c r="I200" s="4" t="s">
        <v>3710</v>
      </c>
      <c r="J200" s="4" t="s">
        <v>4286</v>
      </c>
      <c r="K200" s="4" t="s">
        <v>3784</v>
      </c>
      <c r="L200" s="4" t="s">
        <v>3810</v>
      </c>
      <c r="M200" s="4"/>
      <c r="N200" s="4" t="s">
        <v>3685</v>
      </c>
      <c r="O200" s="4" t="s">
        <v>719</v>
      </c>
      <c r="P200" s="5">
        <v>150</v>
      </c>
      <c r="Q200" s="4">
        <v>220</v>
      </c>
      <c r="R200" s="4" t="s">
        <v>3714</v>
      </c>
      <c r="S200" s="4" t="s">
        <v>3211</v>
      </c>
      <c r="T200" s="47" t="s">
        <v>3436</v>
      </c>
      <c r="U200" s="47"/>
      <c r="V200" s="47"/>
      <c r="W200" s="14">
        <v>2.6</v>
      </c>
      <c r="X200" s="4"/>
      <c r="Y200" s="5">
        <f t="shared" si="13"/>
        <v>327.48800000000006</v>
      </c>
      <c r="Z200" s="5"/>
      <c r="AA200" s="4">
        <v>6000</v>
      </c>
      <c r="AB200" s="4"/>
      <c r="AC200" s="4">
        <v>60</v>
      </c>
      <c r="AD200" s="4">
        <v>120</v>
      </c>
      <c r="AE200" s="4"/>
      <c r="AF200" s="4" t="s">
        <v>4058</v>
      </c>
      <c r="AG200" s="7"/>
    </row>
    <row r="201" spans="1:33">
      <c r="A201" s="4">
        <f t="shared" si="12"/>
        <v>200</v>
      </c>
      <c r="B201" s="4" t="s">
        <v>20</v>
      </c>
      <c r="C201" s="4" t="s">
        <v>23</v>
      </c>
      <c r="D201" s="4" t="s">
        <v>3689</v>
      </c>
      <c r="E201" s="4" t="s">
        <v>3850</v>
      </c>
      <c r="F201" s="4" t="s">
        <v>7425</v>
      </c>
      <c r="G201" s="4" t="s">
        <v>25</v>
      </c>
      <c r="H201" s="4" t="s">
        <v>1331</v>
      </c>
      <c r="I201" s="4" t="s">
        <v>3710</v>
      </c>
      <c r="J201" s="4" t="s">
        <v>4286</v>
      </c>
      <c r="K201" s="4" t="s">
        <v>3784</v>
      </c>
      <c r="L201" s="4" t="s">
        <v>3810</v>
      </c>
      <c r="M201" s="4"/>
      <c r="N201" s="4" t="s">
        <v>3685</v>
      </c>
      <c r="O201" s="4" t="s">
        <v>719</v>
      </c>
      <c r="P201" s="5">
        <v>150</v>
      </c>
      <c r="Q201" s="4">
        <v>220</v>
      </c>
      <c r="R201" s="4" t="s">
        <v>3714</v>
      </c>
      <c r="S201" s="4" t="s">
        <v>3211</v>
      </c>
      <c r="T201" s="47" t="s">
        <v>3436</v>
      </c>
      <c r="U201" s="47"/>
      <c r="V201" s="47"/>
      <c r="W201" s="14">
        <v>2.6</v>
      </c>
      <c r="X201" s="4"/>
      <c r="Y201" s="5">
        <f t="shared" si="13"/>
        <v>327.48800000000006</v>
      </c>
      <c r="Z201" s="5"/>
      <c r="AA201" s="4">
        <v>6000</v>
      </c>
      <c r="AB201" s="4"/>
      <c r="AC201" s="4">
        <v>60</v>
      </c>
      <c r="AD201" s="4">
        <v>120</v>
      </c>
      <c r="AE201" s="4"/>
      <c r="AF201" s="4" t="s">
        <v>4058</v>
      </c>
      <c r="AG201" s="7"/>
    </row>
    <row r="202" spans="1:33">
      <c r="A202" s="4">
        <f t="shared" si="12"/>
        <v>201</v>
      </c>
      <c r="B202" s="4" t="s">
        <v>20</v>
      </c>
      <c r="C202" s="4" t="s">
        <v>23</v>
      </c>
      <c r="D202" s="4" t="s">
        <v>3690</v>
      </c>
      <c r="E202" s="4" t="s">
        <v>3849</v>
      </c>
      <c r="F202" s="4" t="s">
        <v>7425</v>
      </c>
      <c r="G202" s="4" t="s">
        <v>25</v>
      </c>
      <c r="H202" s="4" t="s">
        <v>1353</v>
      </c>
      <c r="I202" s="4" t="s">
        <v>3711</v>
      </c>
      <c r="J202" s="4" t="s">
        <v>4286</v>
      </c>
      <c r="K202" s="4" t="s">
        <v>3784</v>
      </c>
      <c r="L202" s="4" t="s">
        <v>3810</v>
      </c>
      <c r="M202" s="4"/>
      <c r="N202" s="4" t="s">
        <v>3685</v>
      </c>
      <c r="O202" s="4" t="s">
        <v>719</v>
      </c>
      <c r="P202" s="5">
        <v>160</v>
      </c>
      <c r="Q202" s="4">
        <v>210</v>
      </c>
      <c r="R202" s="4" t="s">
        <v>3715</v>
      </c>
      <c r="S202" s="4" t="s">
        <v>3211</v>
      </c>
      <c r="T202" s="4" t="s">
        <v>2293</v>
      </c>
      <c r="U202" s="4"/>
      <c r="V202" s="4"/>
      <c r="W202" s="14"/>
      <c r="X202" s="14">
        <v>6.8</v>
      </c>
      <c r="Y202" s="5"/>
      <c r="Z202" s="5">
        <f>X202*96*1.28+18</f>
        <v>853.58399999999995</v>
      </c>
      <c r="AA202" s="4">
        <v>3000</v>
      </c>
      <c r="AB202" s="4"/>
      <c r="AC202" s="4">
        <v>80</v>
      </c>
      <c r="AD202" s="4">
        <v>120</v>
      </c>
      <c r="AE202" s="4"/>
      <c r="AF202" s="4" t="s">
        <v>4058</v>
      </c>
      <c r="AG202" s="7"/>
    </row>
    <row r="203" spans="1:33">
      <c r="A203" s="4">
        <f t="shared" si="12"/>
        <v>202</v>
      </c>
      <c r="B203" s="4" t="s">
        <v>20</v>
      </c>
      <c r="C203" s="4" t="s">
        <v>23</v>
      </c>
      <c r="D203" s="4" t="s">
        <v>3691</v>
      </c>
      <c r="E203" s="4" t="s">
        <v>3849</v>
      </c>
      <c r="F203" s="4" t="s">
        <v>7425</v>
      </c>
      <c r="G203" s="4" t="s">
        <v>25</v>
      </c>
      <c r="H203" s="4" t="s">
        <v>1353</v>
      </c>
      <c r="I203" s="4" t="s">
        <v>3711</v>
      </c>
      <c r="J203" s="4" t="s">
        <v>4286</v>
      </c>
      <c r="K203" s="4" t="s">
        <v>3784</v>
      </c>
      <c r="L203" s="4" t="s">
        <v>3810</v>
      </c>
      <c r="M203" s="4"/>
      <c r="N203" s="4" t="s">
        <v>3685</v>
      </c>
      <c r="O203" s="4" t="s">
        <v>719</v>
      </c>
      <c r="P203" s="5">
        <v>160</v>
      </c>
      <c r="Q203" s="4">
        <v>210</v>
      </c>
      <c r="R203" s="4" t="s">
        <v>3715</v>
      </c>
      <c r="S203" s="4" t="s">
        <v>3211</v>
      </c>
      <c r="T203" s="4" t="s">
        <v>2293</v>
      </c>
      <c r="U203" s="4"/>
      <c r="V203" s="4"/>
      <c r="W203" s="14"/>
      <c r="X203" s="14">
        <v>6.8</v>
      </c>
      <c r="Y203" s="5"/>
      <c r="Z203" s="5">
        <f>X203*96*1.28+18</f>
        <v>853.58399999999995</v>
      </c>
      <c r="AA203" s="4">
        <v>3000</v>
      </c>
      <c r="AB203" s="4"/>
      <c r="AC203" s="4">
        <v>80</v>
      </c>
      <c r="AD203" s="4">
        <v>120</v>
      </c>
      <c r="AE203" s="4"/>
      <c r="AF203" s="4" t="s">
        <v>4058</v>
      </c>
      <c r="AG203" s="7"/>
    </row>
    <row r="204" spans="1:33">
      <c r="A204" s="4">
        <f t="shared" si="12"/>
        <v>203</v>
      </c>
      <c r="B204" s="4" t="s">
        <v>20</v>
      </c>
      <c r="C204" s="4" t="s">
        <v>23</v>
      </c>
      <c r="D204" s="4" t="s">
        <v>3692</v>
      </c>
      <c r="E204" s="4" t="s">
        <v>3849</v>
      </c>
      <c r="F204" s="4" t="s">
        <v>7425</v>
      </c>
      <c r="G204" s="4" t="s">
        <v>25</v>
      </c>
      <c r="H204" s="4" t="s">
        <v>1353</v>
      </c>
      <c r="I204" s="4" t="s">
        <v>3711</v>
      </c>
      <c r="J204" s="4" t="s">
        <v>4286</v>
      </c>
      <c r="K204" s="4" t="s">
        <v>3784</v>
      </c>
      <c r="L204" s="4" t="s">
        <v>3810</v>
      </c>
      <c r="M204" s="4"/>
      <c r="N204" s="4" t="s">
        <v>3685</v>
      </c>
      <c r="O204" s="4" t="s">
        <v>719</v>
      </c>
      <c r="P204" s="5">
        <v>160</v>
      </c>
      <c r="Q204" s="4">
        <v>210</v>
      </c>
      <c r="R204" s="4" t="s">
        <v>3715</v>
      </c>
      <c r="S204" s="4" t="s">
        <v>3211</v>
      </c>
      <c r="T204" s="4" t="s">
        <v>2293</v>
      </c>
      <c r="U204" s="4"/>
      <c r="V204" s="4"/>
      <c r="W204" s="14"/>
      <c r="X204" s="14">
        <v>6.8</v>
      </c>
      <c r="Y204" s="5"/>
      <c r="Z204" s="5">
        <f>X204*96*1.28+18</f>
        <v>853.58399999999995</v>
      </c>
      <c r="AA204" s="4">
        <v>3000</v>
      </c>
      <c r="AB204" s="4"/>
      <c r="AC204" s="4">
        <v>80</v>
      </c>
      <c r="AD204" s="4">
        <v>120</v>
      </c>
      <c r="AE204" s="4"/>
      <c r="AF204" s="4" t="s">
        <v>4058</v>
      </c>
      <c r="AG204" s="7"/>
    </row>
    <row r="205" spans="1:33">
      <c r="A205" s="4">
        <f t="shared" si="12"/>
        <v>204</v>
      </c>
      <c r="B205" s="4" t="s">
        <v>20</v>
      </c>
      <c r="C205" s="4" t="s">
        <v>23</v>
      </c>
      <c r="D205" s="4" t="s">
        <v>3693</v>
      </c>
      <c r="E205" s="4" t="s">
        <v>3849</v>
      </c>
      <c r="F205" s="4" t="s">
        <v>7425</v>
      </c>
      <c r="G205" s="4" t="s">
        <v>25</v>
      </c>
      <c r="H205" s="4" t="s">
        <v>1353</v>
      </c>
      <c r="I205" s="4" t="s">
        <v>3711</v>
      </c>
      <c r="J205" s="4" t="s">
        <v>4286</v>
      </c>
      <c r="K205" s="4" t="s">
        <v>3784</v>
      </c>
      <c r="L205" s="4" t="s">
        <v>3810</v>
      </c>
      <c r="M205" s="4"/>
      <c r="N205" s="4" t="s">
        <v>3685</v>
      </c>
      <c r="O205" s="4" t="s">
        <v>719</v>
      </c>
      <c r="P205" s="5">
        <v>160</v>
      </c>
      <c r="Q205" s="4">
        <v>210</v>
      </c>
      <c r="R205" s="4" t="s">
        <v>3715</v>
      </c>
      <c r="S205" s="4" t="s">
        <v>3211</v>
      </c>
      <c r="T205" s="4" t="s">
        <v>2293</v>
      </c>
      <c r="U205" s="4"/>
      <c r="V205" s="4"/>
      <c r="W205" s="14"/>
      <c r="X205" s="14">
        <v>6.8</v>
      </c>
      <c r="Y205" s="5"/>
      <c r="Z205" s="5">
        <f>X205*96*1.28+18</f>
        <v>853.58399999999995</v>
      </c>
      <c r="AA205" s="4">
        <v>3000</v>
      </c>
      <c r="AB205" s="4"/>
      <c r="AC205" s="4">
        <v>80</v>
      </c>
      <c r="AD205" s="4">
        <v>120</v>
      </c>
      <c r="AE205" s="4"/>
      <c r="AF205" s="4" t="s">
        <v>4058</v>
      </c>
      <c r="AG205" s="7"/>
    </row>
    <row r="206" spans="1:33">
      <c r="A206" s="4">
        <f t="shared" si="12"/>
        <v>205</v>
      </c>
      <c r="B206" s="4" t="s">
        <v>20</v>
      </c>
      <c r="C206" s="4" t="s">
        <v>23</v>
      </c>
      <c r="D206" s="4" t="s">
        <v>3694</v>
      </c>
      <c r="E206" s="4" t="s">
        <v>3849</v>
      </c>
      <c r="F206" s="4" t="s">
        <v>7425</v>
      </c>
      <c r="G206" s="4" t="s">
        <v>25</v>
      </c>
      <c r="H206" s="4" t="s">
        <v>1353</v>
      </c>
      <c r="I206" s="4" t="s">
        <v>3711</v>
      </c>
      <c r="J206" s="4" t="s">
        <v>4286</v>
      </c>
      <c r="K206" s="4" t="s">
        <v>3784</v>
      </c>
      <c r="L206" s="4" t="s">
        <v>3810</v>
      </c>
      <c r="M206" s="4"/>
      <c r="N206" s="4" t="s">
        <v>3685</v>
      </c>
      <c r="O206" s="4" t="s">
        <v>719</v>
      </c>
      <c r="P206" s="5">
        <v>160</v>
      </c>
      <c r="Q206" s="4">
        <v>210</v>
      </c>
      <c r="R206" s="4" t="s">
        <v>3715</v>
      </c>
      <c r="S206" s="4" t="s">
        <v>3211</v>
      </c>
      <c r="T206" s="4" t="s">
        <v>2293</v>
      </c>
      <c r="U206" s="4"/>
      <c r="V206" s="4"/>
      <c r="W206" s="14"/>
      <c r="X206" s="14">
        <v>6.8</v>
      </c>
      <c r="Y206" s="5"/>
      <c r="Z206" s="5">
        <f>X206*96*1.28+18</f>
        <v>853.58399999999995</v>
      </c>
      <c r="AA206" s="4">
        <v>3000</v>
      </c>
      <c r="AB206" s="4"/>
      <c r="AC206" s="4">
        <v>80</v>
      </c>
      <c r="AD206" s="4">
        <v>120</v>
      </c>
      <c r="AE206" s="4"/>
      <c r="AF206" s="4" t="s">
        <v>4058</v>
      </c>
      <c r="AG206" s="7"/>
    </row>
    <row r="207" spans="1:33">
      <c r="A207" s="4">
        <f t="shared" si="12"/>
        <v>206</v>
      </c>
      <c r="B207" s="4" t="s">
        <v>20</v>
      </c>
      <c r="C207" s="4" t="s">
        <v>23</v>
      </c>
      <c r="D207" s="4" t="s">
        <v>3695</v>
      </c>
      <c r="E207" s="4" t="s">
        <v>3849</v>
      </c>
      <c r="F207" s="4" t="s">
        <v>7425</v>
      </c>
      <c r="G207" s="4" t="s">
        <v>25</v>
      </c>
      <c r="H207" s="4" t="s">
        <v>1331</v>
      </c>
      <c r="I207" s="4" t="s">
        <v>3710</v>
      </c>
      <c r="J207" s="4" t="s">
        <v>4286</v>
      </c>
      <c r="K207" s="4" t="s">
        <v>3784</v>
      </c>
      <c r="L207" s="4" t="s">
        <v>3810</v>
      </c>
      <c r="M207" s="4"/>
      <c r="N207" s="4" t="s">
        <v>3685</v>
      </c>
      <c r="O207" s="4" t="s">
        <v>719</v>
      </c>
      <c r="P207" s="5">
        <v>150</v>
      </c>
      <c r="Q207" s="4">
        <v>215</v>
      </c>
      <c r="R207" s="4" t="s">
        <v>3716</v>
      </c>
      <c r="S207" s="4" t="s">
        <v>3211</v>
      </c>
      <c r="T207" s="47" t="s">
        <v>3436</v>
      </c>
      <c r="U207" s="47"/>
      <c r="V207" s="47"/>
      <c r="W207" s="14">
        <v>2.6</v>
      </c>
      <c r="X207" s="4"/>
      <c r="Y207" s="5">
        <f t="shared" ref="Y207:Y214" si="14">W207*96*1.28+8</f>
        <v>327.48800000000006</v>
      </c>
      <c r="Z207" s="5"/>
      <c r="AA207" s="4">
        <v>6000</v>
      </c>
      <c r="AB207" s="4"/>
      <c r="AC207" s="4">
        <v>60</v>
      </c>
      <c r="AD207" s="4">
        <v>120</v>
      </c>
      <c r="AE207" s="4"/>
      <c r="AF207" s="4" t="s">
        <v>4058</v>
      </c>
      <c r="AG207" s="7"/>
    </row>
    <row r="208" spans="1:33">
      <c r="A208" s="4">
        <f t="shared" si="12"/>
        <v>207</v>
      </c>
      <c r="B208" s="4" t="s">
        <v>20</v>
      </c>
      <c r="C208" s="4" t="s">
        <v>23</v>
      </c>
      <c r="D208" s="4" t="s">
        <v>3696</v>
      </c>
      <c r="E208" s="4" t="s">
        <v>3849</v>
      </c>
      <c r="F208" s="4" t="s">
        <v>7425</v>
      </c>
      <c r="G208" s="4" t="s">
        <v>25</v>
      </c>
      <c r="H208" s="4" t="s">
        <v>1331</v>
      </c>
      <c r="I208" s="4" t="s">
        <v>3710</v>
      </c>
      <c r="J208" s="4" t="s">
        <v>4286</v>
      </c>
      <c r="K208" s="4" t="s">
        <v>3784</v>
      </c>
      <c r="L208" s="4" t="s">
        <v>3810</v>
      </c>
      <c r="M208" s="4"/>
      <c r="N208" s="4" t="s">
        <v>3685</v>
      </c>
      <c r="O208" s="4" t="s">
        <v>719</v>
      </c>
      <c r="P208" s="5">
        <v>150</v>
      </c>
      <c r="Q208" s="4">
        <v>215</v>
      </c>
      <c r="R208" s="4" t="s">
        <v>3716</v>
      </c>
      <c r="S208" s="4" t="s">
        <v>3211</v>
      </c>
      <c r="T208" s="47" t="s">
        <v>3436</v>
      </c>
      <c r="U208" s="47"/>
      <c r="V208" s="47"/>
      <c r="W208" s="14">
        <v>2.6</v>
      </c>
      <c r="X208" s="4"/>
      <c r="Y208" s="5">
        <f t="shared" si="14"/>
        <v>327.48800000000006</v>
      </c>
      <c r="Z208" s="5"/>
      <c r="AA208" s="4">
        <v>6000</v>
      </c>
      <c r="AB208" s="4"/>
      <c r="AC208" s="4">
        <v>60</v>
      </c>
      <c r="AD208" s="4">
        <v>120</v>
      </c>
      <c r="AE208" s="4"/>
      <c r="AF208" s="4" t="s">
        <v>4058</v>
      </c>
      <c r="AG208" s="7"/>
    </row>
    <row r="209" spans="1:33">
      <c r="A209" s="4">
        <f t="shared" si="12"/>
        <v>208</v>
      </c>
      <c r="B209" s="4" t="s">
        <v>20</v>
      </c>
      <c r="C209" s="4" t="s">
        <v>23</v>
      </c>
      <c r="D209" s="4" t="s">
        <v>3697</v>
      </c>
      <c r="E209" s="4" t="s">
        <v>3849</v>
      </c>
      <c r="F209" s="4" t="s">
        <v>7425</v>
      </c>
      <c r="G209" s="4" t="s">
        <v>25</v>
      </c>
      <c r="H209" s="4" t="s">
        <v>1331</v>
      </c>
      <c r="I209" s="4" t="s">
        <v>3710</v>
      </c>
      <c r="J209" s="4" t="s">
        <v>4286</v>
      </c>
      <c r="K209" s="4" t="s">
        <v>3784</v>
      </c>
      <c r="L209" s="4" t="s">
        <v>3810</v>
      </c>
      <c r="M209" s="4"/>
      <c r="N209" s="4" t="s">
        <v>3685</v>
      </c>
      <c r="O209" s="4" t="s">
        <v>719</v>
      </c>
      <c r="P209" s="5">
        <v>150</v>
      </c>
      <c r="Q209" s="4">
        <v>215</v>
      </c>
      <c r="R209" s="4" t="s">
        <v>3716</v>
      </c>
      <c r="S209" s="4" t="s">
        <v>3211</v>
      </c>
      <c r="T209" s="47" t="s">
        <v>3436</v>
      </c>
      <c r="U209" s="47"/>
      <c r="V209" s="47"/>
      <c r="W209" s="14">
        <v>2.6</v>
      </c>
      <c r="X209" s="4"/>
      <c r="Y209" s="5">
        <f t="shared" si="14"/>
        <v>327.48800000000006</v>
      </c>
      <c r="Z209" s="5"/>
      <c r="AA209" s="4">
        <v>6000</v>
      </c>
      <c r="AB209" s="4"/>
      <c r="AC209" s="4">
        <v>60</v>
      </c>
      <c r="AD209" s="4">
        <v>120</v>
      </c>
      <c r="AE209" s="4"/>
      <c r="AF209" s="4" t="s">
        <v>4058</v>
      </c>
      <c r="AG209" s="7"/>
    </row>
    <row r="210" spans="1:33">
      <c r="A210" s="4">
        <f t="shared" si="12"/>
        <v>209</v>
      </c>
      <c r="B210" s="4" t="s">
        <v>20</v>
      </c>
      <c r="C210" s="4" t="s">
        <v>23</v>
      </c>
      <c r="D210" s="4" t="s">
        <v>3698</v>
      </c>
      <c r="E210" s="4" t="s">
        <v>3849</v>
      </c>
      <c r="F210" s="4" t="s">
        <v>7425</v>
      </c>
      <c r="G210" s="4" t="s">
        <v>25</v>
      </c>
      <c r="H210" s="4" t="s">
        <v>1331</v>
      </c>
      <c r="I210" s="4" t="s">
        <v>3710</v>
      </c>
      <c r="J210" s="4" t="s">
        <v>4286</v>
      </c>
      <c r="K210" s="4" t="s">
        <v>3784</v>
      </c>
      <c r="L210" s="4" t="s">
        <v>3810</v>
      </c>
      <c r="M210" s="4"/>
      <c r="N210" s="4" t="s">
        <v>3685</v>
      </c>
      <c r="O210" s="4" t="s">
        <v>719</v>
      </c>
      <c r="P210" s="5">
        <v>150</v>
      </c>
      <c r="Q210" s="4">
        <v>215</v>
      </c>
      <c r="R210" s="4" t="s">
        <v>3716</v>
      </c>
      <c r="S210" s="4" t="s">
        <v>3211</v>
      </c>
      <c r="T210" s="47" t="s">
        <v>3436</v>
      </c>
      <c r="U210" s="47"/>
      <c r="V210" s="47"/>
      <c r="W210" s="14">
        <v>2.6</v>
      </c>
      <c r="X210" s="4"/>
      <c r="Y210" s="5">
        <f t="shared" si="14"/>
        <v>327.48800000000006</v>
      </c>
      <c r="Z210" s="5"/>
      <c r="AA210" s="4">
        <v>6000</v>
      </c>
      <c r="AB210" s="4"/>
      <c r="AC210" s="4">
        <v>60</v>
      </c>
      <c r="AD210" s="4">
        <v>120</v>
      </c>
      <c r="AE210" s="4"/>
      <c r="AF210" s="4" t="s">
        <v>4058</v>
      </c>
      <c r="AG210" s="7"/>
    </row>
    <row r="211" spans="1:33">
      <c r="A211" s="4">
        <f t="shared" si="12"/>
        <v>210</v>
      </c>
      <c r="B211" s="4" t="s">
        <v>20</v>
      </c>
      <c r="C211" s="4" t="s">
        <v>23</v>
      </c>
      <c r="D211" s="4" t="s">
        <v>3699</v>
      </c>
      <c r="E211" s="4" t="s">
        <v>3849</v>
      </c>
      <c r="F211" s="4" t="s">
        <v>7425</v>
      </c>
      <c r="G211" s="4" t="s">
        <v>25</v>
      </c>
      <c r="H211" s="4" t="s">
        <v>1331</v>
      </c>
      <c r="I211" s="4" t="s">
        <v>3710</v>
      </c>
      <c r="J211" s="4" t="s">
        <v>4286</v>
      </c>
      <c r="K211" s="4" t="s">
        <v>3784</v>
      </c>
      <c r="L211" s="4" t="s">
        <v>3810</v>
      </c>
      <c r="M211" s="4"/>
      <c r="N211" s="4" t="s">
        <v>3685</v>
      </c>
      <c r="O211" s="4" t="s">
        <v>719</v>
      </c>
      <c r="P211" s="5">
        <v>150</v>
      </c>
      <c r="Q211" s="4">
        <v>215</v>
      </c>
      <c r="R211" s="4" t="s">
        <v>3716</v>
      </c>
      <c r="S211" s="4" t="s">
        <v>3211</v>
      </c>
      <c r="T211" s="47" t="s">
        <v>3436</v>
      </c>
      <c r="U211" s="47"/>
      <c r="V211" s="47"/>
      <c r="W211" s="14">
        <v>2.6</v>
      </c>
      <c r="X211" s="4"/>
      <c r="Y211" s="5">
        <f t="shared" si="14"/>
        <v>327.48800000000006</v>
      </c>
      <c r="Z211" s="5"/>
      <c r="AA211" s="4">
        <v>6000</v>
      </c>
      <c r="AB211" s="4"/>
      <c r="AC211" s="4">
        <v>60</v>
      </c>
      <c r="AD211" s="4">
        <v>120</v>
      </c>
      <c r="AE211" s="4"/>
      <c r="AF211" s="4" t="s">
        <v>4058</v>
      </c>
      <c r="AG211" s="7"/>
    </row>
    <row r="212" spans="1:33">
      <c r="A212" s="4">
        <f t="shared" si="12"/>
        <v>211</v>
      </c>
      <c r="B212" s="4" t="s">
        <v>20</v>
      </c>
      <c r="C212" s="4" t="s">
        <v>23</v>
      </c>
      <c r="D212" s="4" t="s">
        <v>3700</v>
      </c>
      <c r="E212" s="4" t="s">
        <v>3849</v>
      </c>
      <c r="F212" s="4" t="s">
        <v>7425</v>
      </c>
      <c r="G212" s="4" t="s">
        <v>25</v>
      </c>
      <c r="H212" s="4" t="s">
        <v>1331</v>
      </c>
      <c r="I212" s="4" t="s">
        <v>3710</v>
      </c>
      <c r="J212" s="4" t="s">
        <v>4286</v>
      </c>
      <c r="K212" s="4" t="s">
        <v>3784</v>
      </c>
      <c r="L212" s="4" t="s">
        <v>3810</v>
      </c>
      <c r="M212" s="4"/>
      <c r="N212" s="4" t="s">
        <v>3685</v>
      </c>
      <c r="O212" s="4" t="s">
        <v>719</v>
      </c>
      <c r="P212" s="5">
        <v>150</v>
      </c>
      <c r="Q212" s="4">
        <v>215</v>
      </c>
      <c r="R212" s="4" t="s">
        <v>3716</v>
      </c>
      <c r="S212" s="4" t="s">
        <v>3211</v>
      </c>
      <c r="T212" s="47" t="s">
        <v>3436</v>
      </c>
      <c r="U212" s="47"/>
      <c r="V212" s="47"/>
      <c r="W212" s="14">
        <v>2.6</v>
      </c>
      <c r="X212" s="4"/>
      <c r="Y212" s="5">
        <f t="shared" si="14"/>
        <v>327.48800000000006</v>
      </c>
      <c r="Z212" s="5"/>
      <c r="AA212" s="4">
        <v>6000</v>
      </c>
      <c r="AB212" s="4"/>
      <c r="AC212" s="4">
        <v>60</v>
      </c>
      <c r="AD212" s="4">
        <v>120</v>
      </c>
      <c r="AE212" s="4"/>
      <c r="AF212" s="4" t="s">
        <v>4058</v>
      </c>
      <c r="AG212" s="7"/>
    </row>
    <row r="213" spans="1:33">
      <c r="A213" s="4">
        <f t="shared" si="12"/>
        <v>212</v>
      </c>
      <c r="B213" s="4" t="s">
        <v>20</v>
      </c>
      <c r="C213" s="4" t="s">
        <v>23</v>
      </c>
      <c r="D213" s="4" t="s">
        <v>3701</v>
      </c>
      <c r="E213" s="4" t="s">
        <v>3849</v>
      </c>
      <c r="F213" s="4" t="s">
        <v>7425</v>
      </c>
      <c r="G213" s="4" t="s">
        <v>25</v>
      </c>
      <c r="H213" s="4" t="s">
        <v>1331</v>
      </c>
      <c r="I213" s="4" t="s">
        <v>3710</v>
      </c>
      <c r="J213" s="4" t="s">
        <v>4286</v>
      </c>
      <c r="K213" s="4" t="s">
        <v>3784</v>
      </c>
      <c r="L213" s="4" t="s">
        <v>3810</v>
      </c>
      <c r="M213" s="4"/>
      <c r="N213" s="4" t="s">
        <v>3685</v>
      </c>
      <c r="O213" s="4" t="s">
        <v>719</v>
      </c>
      <c r="P213" s="5">
        <v>150</v>
      </c>
      <c r="Q213" s="4">
        <v>215</v>
      </c>
      <c r="R213" s="4" t="s">
        <v>3716</v>
      </c>
      <c r="S213" s="4" t="s">
        <v>3211</v>
      </c>
      <c r="T213" s="47" t="s">
        <v>3436</v>
      </c>
      <c r="U213" s="47"/>
      <c r="V213" s="47"/>
      <c r="W213" s="14">
        <v>2.6</v>
      </c>
      <c r="X213" s="4"/>
      <c r="Y213" s="5">
        <f t="shared" si="14"/>
        <v>327.48800000000006</v>
      </c>
      <c r="Z213" s="5"/>
      <c r="AA213" s="4">
        <v>6000</v>
      </c>
      <c r="AB213" s="4"/>
      <c r="AC213" s="4">
        <v>60</v>
      </c>
      <c r="AD213" s="4">
        <v>120</v>
      </c>
      <c r="AE213" s="4"/>
      <c r="AF213" s="4" t="s">
        <v>4058</v>
      </c>
      <c r="AG213" s="7"/>
    </row>
    <row r="214" spans="1:33">
      <c r="A214" s="4">
        <f t="shared" si="12"/>
        <v>213</v>
      </c>
      <c r="B214" s="4" t="s">
        <v>20</v>
      </c>
      <c r="C214" s="4" t="s">
        <v>23</v>
      </c>
      <c r="D214" s="4" t="s">
        <v>3702</v>
      </c>
      <c r="E214" s="4" t="s">
        <v>3849</v>
      </c>
      <c r="F214" s="4" t="s">
        <v>7425</v>
      </c>
      <c r="G214" s="4" t="s">
        <v>25</v>
      </c>
      <c r="H214" s="4" t="s">
        <v>1331</v>
      </c>
      <c r="I214" s="4" t="s">
        <v>3710</v>
      </c>
      <c r="J214" s="4" t="s">
        <v>4286</v>
      </c>
      <c r="K214" s="4" t="s">
        <v>3784</v>
      </c>
      <c r="L214" s="4" t="s">
        <v>3810</v>
      </c>
      <c r="M214" s="4"/>
      <c r="N214" s="4" t="s">
        <v>3685</v>
      </c>
      <c r="O214" s="4" t="s">
        <v>719</v>
      </c>
      <c r="P214" s="5">
        <v>150</v>
      </c>
      <c r="Q214" s="4">
        <v>215</v>
      </c>
      <c r="R214" s="4" t="s">
        <v>3716</v>
      </c>
      <c r="S214" s="4" t="s">
        <v>3211</v>
      </c>
      <c r="T214" s="47" t="s">
        <v>3436</v>
      </c>
      <c r="U214" s="47"/>
      <c r="V214" s="47"/>
      <c r="W214" s="14">
        <v>2.6</v>
      </c>
      <c r="X214" s="4"/>
      <c r="Y214" s="5">
        <f t="shared" si="14"/>
        <v>327.48800000000006</v>
      </c>
      <c r="Z214" s="5"/>
      <c r="AA214" s="4">
        <v>6000</v>
      </c>
      <c r="AB214" s="4"/>
      <c r="AC214" s="4">
        <v>60</v>
      </c>
      <c r="AD214" s="4">
        <v>120</v>
      </c>
      <c r="AE214" s="4"/>
      <c r="AF214" s="4" t="s">
        <v>4058</v>
      </c>
      <c r="AG214" s="7"/>
    </row>
    <row r="215" spans="1:33">
      <c r="A215" s="4">
        <f t="shared" si="12"/>
        <v>214</v>
      </c>
      <c r="B215" s="4" t="s">
        <v>20</v>
      </c>
      <c r="C215" s="4" t="s">
        <v>21</v>
      </c>
      <c r="D215" s="4" t="s">
        <v>3703</v>
      </c>
      <c r="E215" s="4" t="s">
        <v>3850</v>
      </c>
      <c r="F215" s="4" t="s">
        <v>7425</v>
      </c>
      <c r="G215" s="4" t="s">
        <v>25</v>
      </c>
      <c r="H215" s="4" t="s">
        <v>1331</v>
      </c>
      <c r="I215" s="4" t="s">
        <v>3712</v>
      </c>
      <c r="J215" s="4" t="s">
        <v>3847</v>
      </c>
      <c r="K215" s="4" t="s">
        <v>1078</v>
      </c>
      <c r="L215" s="4" t="s">
        <v>3810</v>
      </c>
      <c r="M215" s="4"/>
      <c r="N215" s="4" t="s">
        <v>3685</v>
      </c>
      <c r="O215" s="4" t="s">
        <v>719</v>
      </c>
      <c r="P215" s="5">
        <v>148</v>
      </c>
      <c r="Q215" s="4">
        <v>270</v>
      </c>
      <c r="R215" s="4" t="s">
        <v>3717</v>
      </c>
      <c r="S215" s="4" t="s">
        <v>3854</v>
      </c>
      <c r="T215" s="4" t="s">
        <v>3436</v>
      </c>
      <c r="U215" s="4"/>
      <c r="V215" s="4"/>
      <c r="W215" s="14">
        <v>2.35</v>
      </c>
      <c r="X215" s="4"/>
      <c r="Y215" s="5">
        <f t="shared" ref="Y215:Y221" si="15">W215*96*1.26+8</f>
        <v>292.25600000000003</v>
      </c>
      <c r="Z215" s="5"/>
      <c r="AA215" s="4">
        <v>6000</v>
      </c>
      <c r="AB215" s="4"/>
      <c r="AC215" s="4">
        <v>60</v>
      </c>
      <c r="AD215" s="4">
        <v>120</v>
      </c>
      <c r="AE215" s="4"/>
      <c r="AF215" s="4" t="s">
        <v>4058</v>
      </c>
      <c r="AG215" s="7"/>
    </row>
    <row r="216" spans="1:33">
      <c r="A216" s="4">
        <f t="shared" si="12"/>
        <v>215</v>
      </c>
      <c r="B216" s="4" t="s">
        <v>20</v>
      </c>
      <c r="C216" s="4" t="s">
        <v>21</v>
      </c>
      <c r="D216" s="4" t="s">
        <v>3704</v>
      </c>
      <c r="E216" s="4" t="s">
        <v>3850</v>
      </c>
      <c r="F216" s="4" t="s">
        <v>7425</v>
      </c>
      <c r="G216" s="4" t="s">
        <v>25</v>
      </c>
      <c r="H216" s="4" t="s">
        <v>1331</v>
      </c>
      <c r="I216" s="4" t="s">
        <v>3712</v>
      </c>
      <c r="J216" s="4" t="s">
        <v>3847</v>
      </c>
      <c r="K216" s="4" t="s">
        <v>1078</v>
      </c>
      <c r="L216" s="4" t="s">
        <v>3810</v>
      </c>
      <c r="M216" s="4"/>
      <c r="N216" s="4" t="s">
        <v>3685</v>
      </c>
      <c r="O216" s="4" t="s">
        <v>719</v>
      </c>
      <c r="P216" s="5">
        <v>148</v>
      </c>
      <c r="Q216" s="4">
        <v>270</v>
      </c>
      <c r="R216" s="4" t="s">
        <v>3717</v>
      </c>
      <c r="S216" s="4" t="s">
        <v>3854</v>
      </c>
      <c r="T216" s="4" t="s">
        <v>3436</v>
      </c>
      <c r="U216" s="4"/>
      <c r="V216" s="4"/>
      <c r="W216" s="14">
        <v>2.35</v>
      </c>
      <c r="X216" s="4"/>
      <c r="Y216" s="5">
        <f t="shared" si="15"/>
        <v>292.25600000000003</v>
      </c>
      <c r="Z216" s="5"/>
      <c r="AA216" s="4">
        <v>6000</v>
      </c>
      <c r="AB216" s="4"/>
      <c r="AC216" s="4">
        <v>60</v>
      </c>
      <c r="AD216" s="4">
        <v>120</v>
      </c>
      <c r="AE216" s="4"/>
      <c r="AF216" s="4" t="s">
        <v>4058</v>
      </c>
      <c r="AG216" s="7"/>
    </row>
    <row r="217" spans="1:33">
      <c r="A217" s="4">
        <f t="shared" si="12"/>
        <v>216</v>
      </c>
      <c r="B217" s="4" t="s">
        <v>20</v>
      </c>
      <c r="C217" s="4" t="s">
        <v>21</v>
      </c>
      <c r="D217" s="4" t="s">
        <v>3705</v>
      </c>
      <c r="E217" s="4" t="s">
        <v>3850</v>
      </c>
      <c r="F217" s="4" t="s">
        <v>7425</v>
      </c>
      <c r="G217" s="4" t="s">
        <v>25</v>
      </c>
      <c r="H217" s="4" t="s">
        <v>1331</v>
      </c>
      <c r="I217" s="4" t="s">
        <v>3710</v>
      </c>
      <c r="J217" s="4" t="s">
        <v>4286</v>
      </c>
      <c r="K217" s="4" t="s">
        <v>3784</v>
      </c>
      <c r="L217" s="4" t="s">
        <v>3810</v>
      </c>
      <c r="M217" s="4"/>
      <c r="N217" s="4" t="s">
        <v>3685</v>
      </c>
      <c r="O217" s="4" t="s">
        <v>719</v>
      </c>
      <c r="P217" s="5">
        <v>150</v>
      </c>
      <c r="Q217" s="4">
        <v>220</v>
      </c>
      <c r="R217" s="4">
        <v>2305</v>
      </c>
      <c r="S217" s="4" t="s">
        <v>3854</v>
      </c>
      <c r="T217" s="4" t="s">
        <v>3436</v>
      </c>
      <c r="U217" s="4"/>
      <c r="V217" s="4"/>
      <c r="W217" s="14">
        <v>2.5299999999999998</v>
      </c>
      <c r="X217" s="4"/>
      <c r="Y217" s="5">
        <f t="shared" ref="Y217:Y218" si="16">W217*96*1.28+8</f>
        <v>318.88639999999998</v>
      </c>
      <c r="Z217" s="5"/>
      <c r="AA217" s="4">
        <v>6000</v>
      </c>
      <c r="AB217" s="4"/>
      <c r="AC217" s="4">
        <v>60</v>
      </c>
      <c r="AD217" s="4">
        <v>120</v>
      </c>
      <c r="AE217" s="4"/>
      <c r="AF217" s="4" t="s">
        <v>4058</v>
      </c>
      <c r="AG217" s="7"/>
    </row>
    <row r="218" spans="1:33">
      <c r="A218" s="4">
        <f t="shared" si="12"/>
        <v>217</v>
      </c>
      <c r="B218" s="4" t="s">
        <v>20</v>
      </c>
      <c r="C218" s="4" t="s">
        <v>21</v>
      </c>
      <c r="D218" s="4" t="s">
        <v>3706</v>
      </c>
      <c r="E218" s="4" t="s">
        <v>3850</v>
      </c>
      <c r="F218" s="4" t="s">
        <v>7425</v>
      </c>
      <c r="G218" s="4" t="s">
        <v>25</v>
      </c>
      <c r="H218" s="4" t="s">
        <v>1331</v>
      </c>
      <c r="I218" s="4" t="s">
        <v>3710</v>
      </c>
      <c r="J218" s="4" t="s">
        <v>4286</v>
      </c>
      <c r="K218" s="4" t="s">
        <v>3784</v>
      </c>
      <c r="L218" s="4" t="s">
        <v>3810</v>
      </c>
      <c r="M218" s="4"/>
      <c r="N218" s="4" t="s">
        <v>3685</v>
      </c>
      <c r="O218" s="4" t="s">
        <v>719</v>
      </c>
      <c r="P218" s="5">
        <v>150</v>
      </c>
      <c r="Q218" s="4">
        <v>220</v>
      </c>
      <c r="R218" s="4">
        <v>2305</v>
      </c>
      <c r="S218" s="4" t="s">
        <v>3854</v>
      </c>
      <c r="T218" s="4" t="s">
        <v>3436</v>
      </c>
      <c r="U218" s="4"/>
      <c r="V218" s="4"/>
      <c r="W218" s="14">
        <v>2.5299999999999998</v>
      </c>
      <c r="X218" s="4"/>
      <c r="Y218" s="5">
        <f t="shared" si="16"/>
        <v>318.88639999999998</v>
      </c>
      <c r="Z218" s="5"/>
      <c r="AA218" s="4">
        <v>6000</v>
      </c>
      <c r="AB218" s="4"/>
      <c r="AC218" s="4">
        <v>60</v>
      </c>
      <c r="AD218" s="4">
        <v>120</v>
      </c>
      <c r="AE218" s="4"/>
      <c r="AF218" s="4" t="s">
        <v>4058</v>
      </c>
      <c r="AG218" s="7"/>
    </row>
    <row r="219" spans="1:33">
      <c r="A219" s="4">
        <f t="shared" si="12"/>
        <v>218</v>
      </c>
      <c r="B219" s="4" t="s">
        <v>20</v>
      </c>
      <c r="C219" s="4" t="s">
        <v>23</v>
      </c>
      <c r="D219" s="4" t="s">
        <v>3707</v>
      </c>
      <c r="E219" s="4" t="s">
        <v>3850</v>
      </c>
      <c r="F219" s="4" t="s">
        <v>7425</v>
      </c>
      <c r="G219" s="4" t="s">
        <v>25</v>
      </c>
      <c r="H219" s="4" t="s">
        <v>1331</v>
      </c>
      <c r="I219" s="4" t="s">
        <v>3713</v>
      </c>
      <c r="J219" s="4" t="s">
        <v>3846</v>
      </c>
      <c r="K219" s="4" t="s">
        <v>1232</v>
      </c>
      <c r="L219" s="4" t="s">
        <v>3810</v>
      </c>
      <c r="M219" s="4"/>
      <c r="N219" s="4" t="s">
        <v>3685</v>
      </c>
      <c r="O219" s="4" t="s">
        <v>719</v>
      </c>
      <c r="P219" s="5">
        <v>147</v>
      </c>
      <c r="Q219" s="4">
        <v>155</v>
      </c>
      <c r="R219" s="4" t="s">
        <v>3718</v>
      </c>
      <c r="S219" s="4" t="s">
        <v>3854</v>
      </c>
      <c r="T219" s="4" t="s">
        <v>3436</v>
      </c>
      <c r="U219" s="4"/>
      <c r="V219" s="4"/>
      <c r="W219" s="14">
        <v>2.41</v>
      </c>
      <c r="X219" s="4"/>
      <c r="Y219" s="5">
        <f t="shared" si="15"/>
        <v>299.5136</v>
      </c>
      <c r="Z219" s="5"/>
      <c r="AA219" s="4">
        <v>6000</v>
      </c>
      <c r="AB219" s="4"/>
      <c r="AC219" s="4">
        <v>60</v>
      </c>
      <c r="AD219" s="4">
        <v>120</v>
      </c>
      <c r="AE219" s="4"/>
      <c r="AF219" s="4" t="s">
        <v>4058</v>
      </c>
      <c r="AG219" s="7"/>
    </row>
    <row r="220" spans="1:33">
      <c r="A220" s="4">
        <f t="shared" si="12"/>
        <v>219</v>
      </c>
      <c r="B220" s="4" t="s">
        <v>20</v>
      </c>
      <c r="C220" s="4" t="s">
        <v>23</v>
      </c>
      <c r="D220" s="4" t="s">
        <v>3708</v>
      </c>
      <c r="E220" s="4" t="s">
        <v>3850</v>
      </c>
      <c r="F220" s="4" t="s">
        <v>7425</v>
      </c>
      <c r="G220" s="4" t="s">
        <v>25</v>
      </c>
      <c r="H220" s="4" t="s">
        <v>1331</v>
      </c>
      <c r="I220" s="4" t="s">
        <v>3713</v>
      </c>
      <c r="J220" s="4" t="s">
        <v>3846</v>
      </c>
      <c r="K220" s="4" t="s">
        <v>1232</v>
      </c>
      <c r="L220" s="4" t="s">
        <v>3810</v>
      </c>
      <c r="M220" s="4"/>
      <c r="N220" s="4" t="s">
        <v>3685</v>
      </c>
      <c r="O220" s="4" t="s">
        <v>719</v>
      </c>
      <c r="P220" s="5">
        <v>147</v>
      </c>
      <c r="Q220" s="4">
        <v>155</v>
      </c>
      <c r="R220" s="4" t="s">
        <v>3718</v>
      </c>
      <c r="S220" s="4" t="s">
        <v>3854</v>
      </c>
      <c r="T220" s="4" t="s">
        <v>3436</v>
      </c>
      <c r="U220" s="4"/>
      <c r="V220" s="4"/>
      <c r="W220" s="14">
        <v>2.41</v>
      </c>
      <c r="X220" s="4"/>
      <c r="Y220" s="5">
        <f t="shared" si="15"/>
        <v>299.5136</v>
      </c>
      <c r="Z220" s="5"/>
      <c r="AA220" s="4">
        <v>6000</v>
      </c>
      <c r="AB220" s="4"/>
      <c r="AC220" s="4">
        <v>60</v>
      </c>
      <c r="AD220" s="4">
        <v>120</v>
      </c>
      <c r="AE220" s="4"/>
      <c r="AF220" s="4" t="s">
        <v>4058</v>
      </c>
      <c r="AG220" s="7"/>
    </row>
    <row r="221" spans="1:33">
      <c r="A221" s="4">
        <f t="shared" si="12"/>
        <v>220</v>
      </c>
      <c r="B221" s="4" t="s">
        <v>20</v>
      </c>
      <c r="C221" s="4" t="s">
        <v>23</v>
      </c>
      <c r="D221" s="4" t="s">
        <v>3709</v>
      </c>
      <c r="E221" s="4" t="s">
        <v>3850</v>
      </c>
      <c r="F221" s="4" t="s">
        <v>7425</v>
      </c>
      <c r="G221" s="4" t="s">
        <v>25</v>
      </c>
      <c r="H221" s="4" t="s">
        <v>1331</v>
      </c>
      <c r="I221" s="4" t="s">
        <v>3713</v>
      </c>
      <c r="J221" s="4" t="s">
        <v>3846</v>
      </c>
      <c r="K221" s="4" t="s">
        <v>1232</v>
      </c>
      <c r="L221" s="4" t="s">
        <v>3810</v>
      </c>
      <c r="M221" s="4"/>
      <c r="N221" s="4" t="s">
        <v>3685</v>
      </c>
      <c r="O221" s="4" t="s">
        <v>719</v>
      </c>
      <c r="P221" s="5">
        <v>147</v>
      </c>
      <c r="Q221" s="4">
        <v>155</v>
      </c>
      <c r="R221" s="4" t="s">
        <v>3718</v>
      </c>
      <c r="S221" s="4" t="s">
        <v>3854</v>
      </c>
      <c r="T221" s="4" t="s">
        <v>3436</v>
      </c>
      <c r="U221" s="4"/>
      <c r="V221" s="4"/>
      <c r="W221" s="14">
        <v>2.41</v>
      </c>
      <c r="X221" s="4"/>
      <c r="Y221" s="5">
        <f t="shared" si="15"/>
        <v>299.5136</v>
      </c>
      <c r="Z221" s="5"/>
      <c r="AA221" s="4">
        <v>6000</v>
      </c>
      <c r="AB221" s="4"/>
      <c r="AC221" s="4">
        <v>60</v>
      </c>
      <c r="AD221" s="4">
        <v>120</v>
      </c>
      <c r="AE221" s="4"/>
      <c r="AF221" s="4" t="s">
        <v>4058</v>
      </c>
      <c r="AG221" s="7"/>
    </row>
    <row r="222" spans="1:33">
      <c r="A222" s="4">
        <f t="shared" si="12"/>
        <v>221</v>
      </c>
      <c r="B222" s="4" t="s">
        <v>20</v>
      </c>
      <c r="C222" s="4" t="s">
        <v>23</v>
      </c>
      <c r="D222" s="4" t="s">
        <v>3741</v>
      </c>
      <c r="E222" s="4" t="s">
        <v>3850</v>
      </c>
      <c r="F222" s="4" t="s">
        <v>7421</v>
      </c>
      <c r="G222" s="4" t="s">
        <v>25</v>
      </c>
      <c r="H222" s="4" t="s">
        <v>3183</v>
      </c>
      <c r="I222" s="4" t="s">
        <v>3115</v>
      </c>
      <c r="J222" s="4" t="s">
        <v>4286</v>
      </c>
      <c r="K222" s="4" t="s">
        <v>3784</v>
      </c>
      <c r="L222" s="4" t="s">
        <v>3810</v>
      </c>
      <c r="M222" s="4"/>
      <c r="N222" s="4" t="s">
        <v>3954</v>
      </c>
      <c r="O222" s="4" t="s">
        <v>719</v>
      </c>
      <c r="P222" s="5">
        <v>150</v>
      </c>
      <c r="Q222" s="4">
        <v>300</v>
      </c>
      <c r="R222" s="4" t="s">
        <v>3759</v>
      </c>
      <c r="S222" s="4" t="s">
        <v>3211</v>
      </c>
      <c r="T222" s="4" t="s">
        <v>2293</v>
      </c>
      <c r="U222" s="4"/>
      <c r="V222" s="4"/>
      <c r="W222" s="14">
        <v>2.6</v>
      </c>
      <c r="X222" s="14">
        <v>5.78</v>
      </c>
      <c r="Y222" s="5"/>
      <c r="Z222" s="5">
        <f t="shared" ref="Z222:Z241" si="17">X222*96*1.28+18</f>
        <v>728.24639999999999</v>
      </c>
      <c r="AA222" s="4">
        <v>1000</v>
      </c>
      <c r="AB222" s="4">
        <v>450</v>
      </c>
      <c r="AC222" s="4">
        <v>120</v>
      </c>
      <c r="AD222" s="4">
        <v>120</v>
      </c>
      <c r="AE222" s="4"/>
      <c r="AF222" s="4" t="s">
        <v>4058</v>
      </c>
      <c r="AG222" s="7"/>
    </row>
    <row r="223" spans="1:33">
      <c r="A223" s="4">
        <f t="shared" si="12"/>
        <v>222</v>
      </c>
      <c r="B223" s="4" t="s">
        <v>20</v>
      </c>
      <c r="C223" s="4" t="s">
        <v>23</v>
      </c>
      <c r="D223" s="4" t="s">
        <v>3742</v>
      </c>
      <c r="E223" s="4" t="s">
        <v>3850</v>
      </c>
      <c r="F223" s="4" t="s">
        <v>7421</v>
      </c>
      <c r="G223" s="4" t="s">
        <v>25</v>
      </c>
      <c r="H223" s="4" t="s">
        <v>3183</v>
      </c>
      <c r="I223" s="4" t="s">
        <v>3115</v>
      </c>
      <c r="J223" s="4" t="s">
        <v>4286</v>
      </c>
      <c r="K223" s="4" t="s">
        <v>3784</v>
      </c>
      <c r="L223" s="4" t="s">
        <v>3810</v>
      </c>
      <c r="M223" s="4"/>
      <c r="N223" s="4" t="s">
        <v>3954</v>
      </c>
      <c r="O223" s="4" t="s">
        <v>719</v>
      </c>
      <c r="P223" s="5">
        <v>150</v>
      </c>
      <c r="Q223" s="4">
        <v>300</v>
      </c>
      <c r="R223" s="4" t="s">
        <v>3759</v>
      </c>
      <c r="S223" s="4" t="s">
        <v>3211</v>
      </c>
      <c r="T223" s="4" t="s">
        <v>2293</v>
      </c>
      <c r="U223" s="4"/>
      <c r="V223" s="4"/>
      <c r="W223" s="14">
        <v>2.6</v>
      </c>
      <c r="X223" s="14">
        <v>5.78</v>
      </c>
      <c r="Y223" s="5"/>
      <c r="Z223" s="5">
        <f t="shared" si="17"/>
        <v>728.24639999999999</v>
      </c>
      <c r="AA223" s="4">
        <v>1000</v>
      </c>
      <c r="AB223" s="4">
        <v>450</v>
      </c>
      <c r="AC223" s="4">
        <v>120</v>
      </c>
      <c r="AD223" s="4">
        <v>120</v>
      </c>
      <c r="AE223" s="4"/>
      <c r="AF223" s="4" t="s">
        <v>4058</v>
      </c>
      <c r="AG223" s="7"/>
    </row>
    <row r="224" spans="1:33">
      <c r="A224" s="4">
        <f t="shared" si="12"/>
        <v>223</v>
      </c>
      <c r="B224" s="4" t="s">
        <v>20</v>
      </c>
      <c r="C224" s="4" t="s">
        <v>23</v>
      </c>
      <c r="D224" s="4" t="s">
        <v>3743</v>
      </c>
      <c r="E224" s="4" t="s">
        <v>3850</v>
      </c>
      <c r="F224" s="4" t="s">
        <v>7421</v>
      </c>
      <c r="G224" s="4" t="s">
        <v>25</v>
      </c>
      <c r="H224" s="4" t="s">
        <v>3152</v>
      </c>
      <c r="I224" s="4" t="s">
        <v>3096</v>
      </c>
      <c r="J224" s="4" t="s">
        <v>4286</v>
      </c>
      <c r="K224" s="4" t="s">
        <v>3784</v>
      </c>
      <c r="L224" s="4" t="s">
        <v>3810</v>
      </c>
      <c r="M224" s="4"/>
      <c r="N224" s="4"/>
      <c r="O224" s="4"/>
      <c r="P224" s="5">
        <v>155</v>
      </c>
      <c r="Q224" s="4">
        <v>210</v>
      </c>
      <c r="R224" s="4" t="s">
        <v>3760</v>
      </c>
      <c r="S224" s="4" t="s">
        <v>3211</v>
      </c>
      <c r="T224" s="4" t="s">
        <v>2293</v>
      </c>
      <c r="U224" s="4"/>
      <c r="V224" s="4"/>
      <c r="W224" s="14">
        <v>4.4000000000000004</v>
      </c>
      <c r="X224" s="14">
        <v>9.8000000000000007</v>
      </c>
      <c r="Y224" s="5"/>
      <c r="Z224" s="5">
        <f t="shared" si="17"/>
        <v>1222.2240000000002</v>
      </c>
      <c r="AA224" s="4">
        <v>2000</v>
      </c>
      <c r="AB224" s="4">
        <v>450</v>
      </c>
      <c r="AC224" s="4">
        <v>120</v>
      </c>
      <c r="AD224" s="4">
        <v>120</v>
      </c>
      <c r="AE224" s="4"/>
      <c r="AF224" s="4" t="s">
        <v>4058</v>
      </c>
      <c r="AG224" s="7"/>
    </row>
    <row r="225" spans="1:33">
      <c r="A225" s="4">
        <f t="shared" si="12"/>
        <v>224</v>
      </c>
      <c r="B225" s="4" t="s">
        <v>20</v>
      </c>
      <c r="C225" s="4" t="s">
        <v>23</v>
      </c>
      <c r="D225" s="4" t="s">
        <v>3744</v>
      </c>
      <c r="E225" s="4" t="s">
        <v>3850</v>
      </c>
      <c r="F225" s="4" t="s">
        <v>7421</v>
      </c>
      <c r="G225" s="4" t="s">
        <v>25</v>
      </c>
      <c r="H225" s="4" t="s">
        <v>3183</v>
      </c>
      <c r="I225" s="4" t="s">
        <v>3115</v>
      </c>
      <c r="J225" s="4" t="s">
        <v>4286</v>
      </c>
      <c r="K225" s="4" t="s">
        <v>3784</v>
      </c>
      <c r="L225" s="4" t="s">
        <v>3810</v>
      </c>
      <c r="M225" s="4"/>
      <c r="N225" s="4" t="s">
        <v>3954</v>
      </c>
      <c r="O225" s="4" t="s">
        <v>719</v>
      </c>
      <c r="P225" s="5">
        <v>150</v>
      </c>
      <c r="Q225" s="4">
        <v>300</v>
      </c>
      <c r="R225" s="4" t="s">
        <v>3761</v>
      </c>
      <c r="S225" s="4" t="s">
        <v>3211</v>
      </c>
      <c r="T225" s="4" t="s">
        <v>2293</v>
      </c>
      <c r="U225" s="4"/>
      <c r="V225" s="4"/>
      <c r="W225" s="14">
        <v>2.6</v>
      </c>
      <c r="X225" s="14">
        <v>5.78</v>
      </c>
      <c r="Y225" s="5"/>
      <c r="Z225" s="5">
        <f t="shared" si="17"/>
        <v>728.24639999999999</v>
      </c>
      <c r="AA225" s="4">
        <v>1000</v>
      </c>
      <c r="AB225" s="4">
        <v>450</v>
      </c>
      <c r="AC225" s="4">
        <v>120</v>
      </c>
      <c r="AD225" s="4">
        <v>120</v>
      </c>
      <c r="AE225" s="4"/>
      <c r="AF225" s="4" t="s">
        <v>4058</v>
      </c>
      <c r="AG225" s="7"/>
    </row>
    <row r="226" spans="1:33">
      <c r="A226" s="4">
        <f t="shared" si="12"/>
        <v>225</v>
      </c>
      <c r="B226" s="4" t="s">
        <v>20</v>
      </c>
      <c r="C226" s="4" t="s">
        <v>23</v>
      </c>
      <c r="D226" s="4" t="s">
        <v>3745</v>
      </c>
      <c r="E226" s="4" t="s">
        <v>3850</v>
      </c>
      <c r="F226" s="4" t="s">
        <v>7421</v>
      </c>
      <c r="G226" s="4" t="s">
        <v>25</v>
      </c>
      <c r="H226" s="4" t="s">
        <v>3183</v>
      </c>
      <c r="I226" s="4" t="s">
        <v>3115</v>
      </c>
      <c r="J226" s="4" t="s">
        <v>4286</v>
      </c>
      <c r="K226" s="4" t="s">
        <v>3784</v>
      </c>
      <c r="L226" s="4" t="s">
        <v>3810</v>
      </c>
      <c r="M226" s="4"/>
      <c r="N226" s="4" t="s">
        <v>3954</v>
      </c>
      <c r="O226" s="4" t="s">
        <v>719</v>
      </c>
      <c r="P226" s="5">
        <v>150</v>
      </c>
      <c r="Q226" s="4">
        <v>300</v>
      </c>
      <c r="R226" s="4" t="s">
        <v>3761</v>
      </c>
      <c r="S226" s="4" t="s">
        <v>3211</v>
      </c>
      <c r="T226" s="4" t="s">
        <v>2293</v>
      </c>
      <c r="U226" s="4"/>
      <c r="V226" s="4"/>
      <c r="W226" s="14">
        <v>2.6</v>
      </c>
      <c r="X226" s="14">
        <v>5.78</v>
      </c>
      <c r="Y226" s="5"/>
      <c r="Z226" s="5">
        <f t="shared" si="17"/>
        <v>728.24639999999999</v>
      </c>
      <c r="AA226" s="4">
        <v>1000</v>
      </c>
      <c r="AB226" s="4">
        <v>450</v>
      </c>
      <c r="AC226" s="4">
        <v>120</v>
      </c>
      <c r="AD226" s="4">
        <v>120</v>
      </c>
      <c r="AE226" s="4"/>
      <c r="AF226" s="4" t="s">
        <v>4058</v>
      </c>
      <c r="AG226" s="7"/>
    </row>
    <row r="227" spans="1:33">
      <c r="A227" s="4">
        <f t="shared" si="12"/>
        <v>226</v>
      </c>
      <c r="B227" s="4" t="s">
        <v>20</v>
      </c>
      <c r="C227" s="4" t="s">
        <v>23</v>
      </c>
      <c r="D227" s="4" t="s">
        <v>3746</v>
      </c>
      <c r="E227" s="4" t="s">
        <v>3850</v>
      </c>
      <c r="F227" s="4" t="s">
        <v>7421</v>
      </c>
      <c r="G227" s="4" t="s">
        <v>25</v>
      </c>
      <c r="H227" s="4" t="s">
        <v>3183</v>
      </c>
      <c r="I227" s="4" t="s">
        <v>3115</v>
      </c>
      <c r="J227" s="4" t="s">
        <v>4286</v>
      </c>
      <c r="K227" s="4" t="s">
        <v>3784</v>
      </c>
      <c r="L227" s="4" t="s">
        <v>3810</v>
      </c>
      <c r="M227" s="4"/>
      <c r="N227" s="4" t="s">
        <v>3954</v>
      </c>
      <c r="O227" s="4" t="s">
        <v>719</v>
      </c>
      <c r="P227" s="5">
        <v>150</v>
      </c>
      <c r="Q227" s="4">
        <v>300</v>
      </c>
      <c r="R227" s="4" t="s">
        <v>3761</v>
      </c>
      <c r="S227" s="4" t="s">
        <v>3211</v>
      </c>
      <c r="T227" s="4" t="s">
        <v>2293</v>
      </c>
      <c r="U227" s="4"/>
      <c r="V227" s="4"/>
      <c r="W227" s="14">
        <v>2.6</v>
      </c>
      <c r="X227" s="14">
        <v>5.78</v>
      </c>
      <c r="Y227" s="5"/>
      <c r="Z227" s="5">
        <f t="shared" si="17"/>
        <v>728.24639999999999</v>
      </c>
      <c r="AA227" s="4">
        <v>1000</v>
      </c>
      <c r="AB227" s="4">
        <v>450</v>
      </c>
      <c r="AC227" s="4">
        <v>120</v>
      </c>
      <c r="AD227" s="4">
        <v>120</v>
      </c>
      <c r="AE227" s="4"/>
      <c r="AF227" s="4" t="s">
        <v>4058</v>
      </c>
      <c r="AG227" s="7"/>
    </row>
    <row r="228" spans="1:33">
      <c r="A228" s="4">
        <f t="shared" si="12"/>
        <v>227</v>
      </c>
      <c r="B228" s="4" t="s">
        <v>20</v>
      </c>
      <c r="C228" s="4" t="s">
        <v>23</v>
      </c>
      <c r="D228" s="4" t="s">
        <v>3747</v>
      </c>
      <c r="E228" s="4" t="s">
        <v>3850</v>
      </c>
      <c r="F228" s="4" t="s">
        <v>7421</v>
      </c>
      <c r="G228" s="4" t="s">
        <v>25</v>
      </c>
      <c r="H228" s="4" t="s">
        <v>3806</v>
      </c>
      <c r="I228" s="4" t="s">
        <v>3780</v>
      </c>
      <c r="J228" s="4" t="s">
        <v>4286</v>
      </c>
      <c r="K228" s="4" t="s">
        <v>3784</v>
      </c>
      <c r="L228" s="4" t="s">
        <v>3810</v>
      </c>
      <c r="M228" s="4"/>
      <c r="N228" s="4"/>
      <c r="O228" s="4"/>
      <c r="P228" s="5">
        <v>150</v>
      </c>
      <c r="Q228" s="4">
        <v>280</v>
      </c>
      <c r="R228" s="4" t="s">
        <v>3762</v>
      </c>
      <c r="S228" s="4" t="s">
        <v>3211</v>
      </c>
      <c r="T228" s="4" t="s">
        <v>2293</v>
      </c>
      <c r="U228" s="4"/>
      <c r="V228" s="4"/>
      <c r="W228" s="14">
        <v>2.4700000000000002</v>
      </c>
      <c r="X228" s="14">
        <v>6.85</v>
      </c>
      <c r="Y228" s="5"/>
      <c r="Z228" s="5">
        <f t="shared" si="17"/>
        <v>859.72799999999995</v>
      </c>
      <c r="AA228" s="4">
        <v>1000</v>
      </c>
      <c r="AB228" s="4">
        <v>450</v>
      </c>
      <c r="AC228" s="4">
        <v>120</v>
      </c>
      <c r="AD228" s="4">
        <v>120</v>
      </c>
      <c r="AE228" s="4"/>
      <c r="AF228" s="4" t="s">
        <v>4058</v>
      </c>
      <c r="AG228" s="7"/>
    </row>
    <row r="229" spans="1:33">
      <c r="A229" s="4">
        <f t="shared" si="12"/>
        <v>228</v>
      </c>
      <c r="B229" s="4" t="s">
        <v>20</v>
      </c>
      <c r="C229" s="4" t="s">
        <v>23</v>
      </c>
      <c r="D229" s="4" t="s">
        <v>3748</v>
      </c>
      <c r="E229" s="4" t="s">
        <v>3850</v>
      </c>
      <c r="F229" s="4" t="s">
        <v>7421</v>
      </c>
      <c r="G229" s="4" t="s">
        <v>25</v>
      </c>
      <c r="H229" s="4" t="s">
        <v>3806</v>
      </c>
      <c r="I229" s="4" t="s">
        <v>3780</v>
      </c>
      <c r="J229" s="4" t="s">
        <v>4286</v>
      </c>
      <c r="K229" s="4" t="s">
        <v>3784</v>
      </c>
      <c r="L229" s="4" t="s">
        <v>3810</v>
      </c>
      <c r="M229" s="4"/>
      <c r="N229" s="4"/>
      <c r="O229" s="4"/>
      <c r="P229" s="5">
        <v>150</v>
      </c>
      <c r="Q229" s="4">
        <v>280</v>
      </c>
      <c r="R229" s="4" t="s">
        <v>3762</v>
      </c>
      <c r="S229" s="4" t="s">
        <v>3211</v>
      </c>
      <c r="T229" s="4" t="s">
        <v>2293</v>
      </c>
      <c r="U229" s="4"/>
      <c r="V229" s="4"/>
      <c r="W229" s="14">
        <v>2.4700000000000002</v>
      </c>
      <c r="X229" s="14">
        <v>6.85</v>
      </c>
      <c r="Y229" s="5"/>
      <c r="Z229" s="5">
        <f t="shared" si="17"/>
        <v>859.72799999999995</v>
      </c>
      <c r="AA229" s="4">
        <v>1000</v>
      </c>
      <c r="AB229" s="4">
        <v>450</v>
      </c>
      <c r="AC229" s="4">
        <v>120</v>
      </c>
      <c r="AD229" s="4">
        <v>120</v>
      </c>
      <c r="AE229" s="4"/>
      <c r="AF229" s="4" t="s">
        <v>4058</v>
      </c>
      <c r="AG229" s="7"/>
    </row>
    <row r="230" spans="1:33">
      <c r="A230" s="4">
        <f t="shared" si="12"/>
        <v>229</v>
      </c>
      <c r="B230" s="4" t="s">
        <v>20</v>
      </c>
      <c r="C230" s="4" t="s">
        <v>23</v>
      </c>
      <c r="D230" s="4" t="s">
        <v>3749</v>
      </c>
      <c r="E230" s="4" t="s">
        <v>3850</v>
      </c>
      <c r="F230" s="4" t="s">
        <v>7421</v>
      </c>
      <c r="G230" s="4" t="s">
        <v>25</v>
      </c>
      <c r="H230" s="4" t="s">
        <v>3268</v>
      </c>
      <c r="I230" s="4" t="s">
        <v>3118</v>
      </c>
      <c r="J230" s="4" t="s">
        <v>4286</v>
      </c>
      <c r="K230" s="4" t="s">
        <v>3784</v>
      </c>
      <c r="L230" s="4" t="s">
        <v>3810</v>
      </c>
      <c r="M230" s="4"/>
      <c r="N230" s="4"/>
      <c r="O230" s="4"/>
      <c r="P230" s="5">
        <v>150</v>
      </c>
      <c r="Q230" s="4">
        <v>280</v>
      </c>
      <c r="R230" s="4" t="s">
        <v>3763</v>
      </c>
      <c r="S230" s="4" t="s">
        <v>3211</v>
      </c>
      <c r="T230" s="4" t="s">
        <v>2293</v>
      </c>
      <c r="U230" s="4"/>
      <c r="V230" s="4"/>
      <c r="W230" s="14">
        <v>2.59</v>
      </c>
      <c r="X230" s="14">
        <v>6.16</v>
      </c>
      <c r="Y230" s="5"/>
      <c r="Z230" s="5">
        <f t="shared" si="17"/>
        <v>774.94080000000008</v>
      </c>
      <c r="AA230" s="4">
        <v>1000</v>
      </c>
      <c r="AB230" s="4">
        <v>450</v>
      </c>
      <c r="AC230" s="4">
        <v>120</v>
      </c>
      <c r="AD230" s="4">
        <v>120</v>
      </c>
      <c r="AE230" s="4"/>
      <c r="AF230" s="4" t="s">
        <v>4058</v>
      </c>
      <c r="AG230" s="7"/>
    </row>
    <row r="231" spans="1:33">
      <c r="A231" s="4">
        <f t="shared" si="12"/>
        <v>230</v>
      </c>
      <c r="B231" s="4" t="s">
        <v>20</v>
      </c>
      <c r="C231" s="4" t="s">
        <v>23</v>
      </c>
      <c r="D231" s="4" t="s">
        <v>3750</v>
      </c>
      <c r="E231" s="4" t="s">
        <v>3850</v>
      </c>
      <c r="F231" s="4" t="s">
        <v>7421</v>
      </c>
      <c r="G231" s="4" t="s">
        <v>25</v>
      </c>
      <c r="H231" s="4" t="s">
        <v>3268</v>
      </c>
      <c r="I231" s="4" t="s">
        <v>3118</v>
      </c>
      <c r="J231" s="4" t="s">
        <v>4286</v>
      </c>
      <c r="K231" s="4" t="s">
        <v>3784</v>
      </c>
      <c r="L231" s="4" t="s">
        <v>3810</v>
      </c>
      <c r="M231" s="4"/>
      <c r="N231" s="4"/>
      <c r="O231" s="4"/>
      <c r="P231" s="5">
        <v>150</v>
      </c>
      <c r="Q231" s="4">
        <v>280</v>
      </c>
      <c r="R231" s="4" t="s">
        <v>3764</v>
      </c>
      <c r="S231" s="4" t="s">
        <v>3211</v>
      </c>
      <c r="T231" s="4" t="s">
        <v>2293</v>
      </c>
      <c r="U231" s="4"/>
      <c r="V231" s="4"/>
      <c r="W231" s="14">
        <v>2.59</v>
      </c>
      <c r="X231" s="14">
        <v>6.16</v>
      </c>
      <c r="Y231" s="5"/>
      <c r="Z231" s="5">
        <f t="shared" si="17"/>
        <v>774.94080000000008</v>
      </c>
      <c r="AA231" s="4">
        <v>1000</v>
      </c>
      <c r="AB231" s="4">
        <v>450</v>
      </c>
      <c r="AC231" s="4">
        <v>120</v>
      </c>
      <c r="AD231" s="4">
        <v>120</v>
      </c>
      <c r="AE231" s="4"/>
      <c r="AF231" s="4" t="s">
        <v>4058</v>
      </c>
      <c r="AG231" s="7"/>
    </row>
    <row r="232" spans="1:33">
      <c r="A232" s="4">
        <f t="shared" si="12"/>
        <v>231</v>
      </c>
      <c r="B232" s="4" t="s">
        <v>20</v>
      </c>
      <c r="C232" s="4" t="s">
        <v>23</v>
      </c>
      <c r="D232" s="4" t="s">
        <v>3751</v>
      </c>
      <c r="E232" s="4" t="s">
        <v>3850</v>
      </c>
      <c r="F232" s="4" t="s">
        <v>7421</v>
      </c>
      <c r="G232" s="4" t="s">
        <v>25</v>
      </c>
      <c r="H232" s="4" t="s">
        <v>3268</v>
      </c>
      <c r="I232" s="4" t="s">
        <v>3118</v>
      </c>
      <c r="J232" s="4" t="s">
        <v>4286</v>
      </c>
      <c r="K232" s="4" t="s">
        <v>3784</v>
      </c>
      <c r="L232" s="4" t="s">
        <v>3810</v>
      </c>
      <c r="M232" s="4"/>
      <c r="N232" s="4"/>
      <c r="O232" s="4"/>
      <c r="P232" s="5">
        <v>150</v>
      </c>
      <c r="Q232" s="4">
        <v>280</v>
      </c>
      <c r="R232" s="4" t="s">
        <v>3764</v>
      </c>
      <c r="S232" s="4" t="s">
        <v>3211</v>
      </c>
      <c r="T232" s="4" t="s">
        <v>2293</v>
      </c>
      <c r="U232" s="4"/>
      <c r="V232" s="4"/>
      <c r="W232" s="14">
        <v>2.59</v>
      </c>
      <c r="X232" s="14">
        <v>6.16</v>
      </c>
      <c r="Y232" s="5"/>
      <c r="Z232" s="5">
        <f t="shared" si="17"/>
        <v>774.94080000000008</v>
      </c>
      <c r="AA232" s="4">
        <v>1000</v>
      </c>
      <c r="AB232" s="4">
        <v>450</v>
      </c>
      <c r="AC232" s="4">
        <v>120</v>
      </c>
      <c r="AD232" s="4">
        <v>120</v>
      </c>
      <c r="AE232" s="4"/>
      <c r="AF232" s="4" t="s">
        <v>4058</v>
      </c>
      <c r="AG232" s="7"/>
    </row>
    <row r="233" spans="1:33">
      <c r="A233" s="4">
        <f t="shared" si="12"/>
        <v>232</v>
      </c>
      <c r="B233" s="4" t="s">
        <v>20</v>
      </c>
      <c r="C233" s="4" t="s">
        <v>23</v>
      </c>
      <c r="D233" s="4" t="s">
        <v>3752</v>
      </c>
      <c r="E233" s="4" t="s">
        <v>3850</v>
      </c>
      <c r="F233" s="4" t="s">
        <v>7421</v>
      </c>
      <c r="G233" s="4" t="s">
        <v>25</v>
      </c>
      <c r="H233" s="4" t="s">
        <v>3805</v>
      </c>
      <c r="I233" s="4" t="s">
        <v>3781</v>
      </c>
      <c r="J233" s="4" t="s">
        <v>4286</v>
      </c>
      <c r="K233" s="4" t="s">
        <v>3784</v>
      </c>
      <c r="L233" s="4" t="s">
        <v>3810</v>
      </c>
      <c r="M233" s="4"/>
      <c r="N233" s="4"/>
      <c r="O233" s="4"/>
      <c r="P233" s="5">
        <v>150</v>
      </c>
      <c r="Q233" s="4">
        <v>300</v>
      </c>
      <c r="R233" s="4" t="s">
        <v>3765</v>
      </c>
      <c r="S233" s="4" t="s">
        <v>3211</v>
      </c>
      <c r="T233" s="4" t="s">
        <v>2293</v>
      </c>
      <c r="U233" s="4"/>
      <c r="V233" s="4"/>
      <c r="W233" s="14">
        <v>3.47</v>
      </c>
      <c r="X233" s="14">
        <v>6.2</v>
      </c>
      <c r="Y233" s="5"/>
      <c r="Z233" s="5">
        <f t="shared" si="17"/>
        <v>779.85600000000011</v>
      </c>
      <c r="AA233" s="4">
        <v>1000</v>
      </c>
      <c r="AB233" s="4">
        <v>450</v>
      </c>
      <c r="AC233" s="4">
        <v>120</v>
      </c>
      <c r="AD233" s="4">
        <v>120</v>
      </c>
      <c r="AE233" s="4"/>
      <c r="AF233" s="4" t="s">
        <v>4058</v>
      </c>
      <c r="AG233" s="7"/>
    </row>
    <row r="234" spans="1:33">
      <c r="A234" s="4">
        <f t="shared" si="12"/>
        <v>233</v>
      </c>
      <c r="B234" s="4" t="s">
        <v>20</v>
      </c>
      <c r="C234" s="4" t="s">
        <v>23</v>
      </c>
      <c r="D234" s="4" t="s">
        <v>3753</v>
      </c>
      <c r="E234" s="4" t="s">
        <v>3850</v>
      </c>
      <c r="F234" s="4" t="s">
        <v>7421</v>
      </c>
      <c r="G234" s="4" t="s">
        <v>25</v>
      </c>
      <c r="H234" s="4" t="s">
        <v>3805</v>
      </c>
      <c r="I234" s="4" t="s">
        <v>3781</v>
      </c>
      <c r="J234" s="4" t="s">
        <v>4286</v>
      </c>
      <c r="K234" s="4" t="s">
        <v>3784</v>
      </c>
      <c r="L234" s="4" t="s">
        <v>3810</v>
      </c>
      <c r="M234" s="4"/>
      <c r="N234" s="4"/>
      <c r="O234" s="4"/>
      <c r="P234" s="5">
        <v>150</v>
      </c>
      <c r="Q234" s="4">
        <v>300</v>
      </c>
      <c r="R234" s="4" t="s">
        <v>3766</v>
      </c>
      <c r="S234" s="4" t="s">
        <v>3211</v>
      </c>
      <c r="T234" s="4" t="s">
        <v>2293</v>
      </c>
      <c r="U234" s="4"/>
      <c r="V234" s="4"/>
      <c r="W234" s="14">
        <v>3.47</v>
      </c>
      <c r="X234" s="14">
        <v>6.2</v>
      </c>
      <c r="Y234" s="5"/>
      <c r="Z234" s="5">
        <f t="shared" si="17"/>
        <v>779.85600000000011</v>
      </c>
      <c r="AA234" s="4">
        <v>1000</v>
      </c>
      <c r="AB234" s="4">
        <v>450</v>
      </c>
      <c r="AC234" s="4">
        <v>120</v>
      </c>
      <c r="AD234" s="4">
        <v>120</v>
      </c>
      <c r="AE234" s="4"/>
      <c r="AF234" s="4" t="s">
        <v>4058</v>
      </c>
      <c r="AG234" s="7"/>
    </row>
    <row r="235" spans="1:33">
      <c r="A235" s="4">
        <f t="shared" si="12"/>
        <v>234</v>
      </c>
      <c r="B235" s="4" t="s">
        <v>20</v>
      </c>
      <c r="C235" s="4" t="s">
        <v>23</v>
      </c>
      <c r="D235" s="4" t="s">
        <v>3754</v>
      </c>
      <c r="E235" s="4" t="s">
        <v>3850</v>
      </c>
      <c r="F235" s="4" t="s">
        <v>7421</v>
      </c>
      <c r="G235" s="4" t="s">
        <v>25</v>
      </c>
      <c r="H235" s="4" t="s">
        <v>3805</v>
      </c>
      <c r="I235" s="4" t="s">
        <v>3781</v>
      </c>
      <c r="J235" s="4" t="s">
        <v>4286</v>
      </c>
      <c r="K235" s="4" t="s">
        <v>3784</v>
      </c>
      <c r="L235" s="4" t="s">
        <v>3810</v>
      </c>
      <c r="M235" s="4"/>
      <c r="N235" s="4"/>
      <c r="O235" s="4"/>
      <c r="P235" s="5">
        <v>150</v>
      </c>
      <c r="Q235" s="4">
        <v>300</v>
      </c>
      <c r="R235" s="4" t="s">
        <v>3767</v>
      </c>
      <c r="S235" s="4" t="s">
        <v>3211</v>
      </c>
      <c r="T235" s="4" t="s">
        <v>2293</v>
      </c>
      <c r="U235" s="4"/>
      <c r="V235" s="4"/>
      <c r="W235" s="14">
        <v>3.47</v>
      </c>
      <c r="X235" s="14">
        <v>6.2</v>
      </c>
      <c r="Y235" s="5"/>
      <c r="Z235" s="5">
        <f t="shared" si="17"/>
        <v>779.85600000000011</v>
      </c>
      <c r="AA235" s="4">
        <v>1000</v>
      </c>
      <c r="AB235" s="4">
        <v>450</v>
      </c>
      <c r="AC235" s="4">
        <v>120</v>
      </c>
      <c r="AD235" s="4">
        <v>120</v>
      </c>
      <c r="AE235" s="4"/>
      <c r="AF235" s="4" t="s">
        <v>4058</v>
      </c>
      <c r="AG235" s="7"/>
    </row>
    <row r="236" spans="1:33">
      <c r="A236" s="4">
        <f t="shared" si="12"/>
        <v>235</v>
      </c>
      <c r="B236" s="4" t="s">
        <v>20</v>
      </c>
      <c r="C236" s="4" t="s">
        <v>23</v>
      </c>
      <c r="D236" s="4" t="s">
        <v>3755</v>
      </c>
      <c r="E236" s="4" t="s">
        <v>3850</v>
      </c>
      <c r="F236" s="4" t="s">
        <v>7421</v>
      </c>
      <c r="G236" s="4" t="s">
        <v>25</v>
      </c>
      <c r="H236" s="4" t="s">
        <v>3805</v>
      </c>
      <c r="I236" s="4" t="s">
        <v>3781</v>
      </c>
      <c r="J236" s="4" t="s">
        <v>4286</v>
      </c>
      <c r="K236" s="4" t="s">
        <v>3784</v>
      </c>
      <c r="L236" s="4" t="s">
        <v>3810</v>
      </c>
      <c r="M236" s="4"/>
      <c r="N236" s="4"/>
      <c r="O236" s="4"/>
      <c r="P236" s="5">
        <v>150</v>
      </c>
      <c r="Q236" s="4">
        <v>300</v>
      </c>
      <c r="R236" s="4" t="s">
        <v>3768</v>
      </c>
      <c r="S236" s="4" t="s">
        <v>3211</v>
      </c>
      <c r="T236" s="4" t="s">
        <v>2293</v>
      </c>
      <c r="U236" s="4"/>
      <c r="V236" s="4"/>
      <c r="W236" s="14">
        <v>3.47</v>
      </c>
      <c r="X236" s="14">
        <v>6.2</v>
      </c>
      <c r="Y236" s="5"/>
      <c r="Z236" s="5">
        <f t="shared" si="17"/>
        <v>779.85600000000011</v>
      </c>
      <c r="AA236" s="4">
        <v>1000</v>
      </c>
      <c r="AB236" s="4">
        <v>450</v>
      </c>
      <c r="AC236" s="4">
        <v>120</v>
      </c>
      <c r="AD236" s="4">
        <v>120</v>
      </c>
      <c r="AE236" s="4"/>
      <c r="AF236" s="4" t="s">
        <v>4058</v>
      </c>
      <c r="AG236" s="7"/>
    </row>
    <row r="237" spans="1:33">
      <c r="A237" s="4">
        <f t="shared" si="12"/>
        <v>236</v>
      </c>
      <c r="B237" s="4" t="s">
        <v>20</v>
      </c>
      <c r="C237" s="4" t="s">
        <v>23</v>
      </c>
      <c r="D237" s="4" t="s">
        <v>3719</v>
      </c>
      <c r="E237" s="4" t="s">
        <v>3849</v>
      </c>
      <c r="F237" s="4" t="s">
        <v>7421</v>
      </c>
      <c r="G237" s="4" t="s">
        <v>25</v>
      </c>
      <c r="H237" s="4" t="s">
        <v>3183</v>
      </c>
      <c r="I237" s="4" t="s">
        <v>3115</v>
      </c>
      <c r="J237" s="4" t="s">
        <v>4286</v>
      </c>
      <c r="K237" s="4" t="s">
        <v>3784</v>
      </c>
      <c r="L237" s="4" t="s">
        <v>3810</v>
      </c>
      <c r="M237" s="4"/>
      <c r="N237" s="4" t="s">
        <v>3954</v>
      </c>
      <c r="O237" s="4" t="s">
        <v>719</v>
      </c>
      <c r="P237" s="5">
        <v>150</v>
      </c>
      <c r="Q237" s="4">
        <v>300</v>
      </c>
      <c r="R237" s="4" t="s">
        <v>3769</v>
      </c>
      <c r="S237" s="4" t="s">
        <v>3211</v>
      </c>
      <c r="T237" s="4" t="s">
        <v>2293</v>
      </c>
      <c r="U237" s="4"/>
      <c r="V237" s="4"/>
      <c r="W237" s="14">
        <v>2.6</v>
      </c>
      <c r="X237" s="14">
        <v>5.78</v>
      </c>
      <c r="Y237" s="5"/>
      <c r="Z237" s="5">
        <f t="shared" si="17"/>
        <v>728.24639999999999</v>
      </c>
      <c r="AA237" s="4">
        <v>1000</v>
      </c>
      <c r="AB237" s="4">
        <v>450</v>
      </c>
      <c r="AC237" s="4">
        <v>120</v>
      </c>
      <c r="AD237" s="4">
        <v>120</v>
      </c>
      <c r="AE237" s="4"/>
      <c r="AF237" s="4" t="s">
        <v>4058</v>
      </c>
      <c r="AG237" s="7"/>
    </row>
    <row r="238" spans="1:33">
      <c r="A238" s="4">
        <f t="shared" si="12"/>
        <v>237</v>
      </c>
      <c r="B238" s="4" t="s">
        <v>20</v>
      </c>
      <c r="C238" s="4" t="s">
        <v>23</v>
      </c>
      <c r="D238" s="4" t="s">
        <v>3720</v>
      </c>
      <c r="E238" s="4" t="s">
        <v>3849</v>
      </c>
      <c r="F238" s="4" t="s">
        <v>7421</v>
      </c>
      <c r="G238" s="4" t="s">
        <v>25</v>
      </c>
      <c r="H238" s="4" t="s">
        <v>3183</v>
      </c>
      <c r="I238" s="4" t="s">
        <v>3115</v>
      </c>
      <c r="J238" s="4" t="s">
        <v>4286</v>
      </c>
      <c r="K238" s="4" t="s">
        <v>3784</v>
      </c>
      <c r="L238" s="4" t="s">
        <v>3810</v>
      </c>
      <c r="M238" s="4"/>
      <c r="N238" s="4"/>
      <c r="O238" s="4"/>
      <c r="P238" s="5">
        <v>150</v>
      </c>
      <c r="Q238" s="4">
        <v>300</v>
      </c>
      <c r="R238" s="4" t="s">
        <v>3770</v>
      </c>
      <c r="S238" s="4" t="s">
        <v>3211</v>
      </c>
      <c r="T238" s="4" t="s">
        <v>2293</v>
      </c>
      <c r="U238" s="4"/>
      <c r="V238" s="4"/>
      <c r="W238" s="14">
        <v>2.59</v>
      </c>
      <c r="X238" s="14">
        <v>6.16</v>
      </c>
      <c r="Y238" s="5"/>
      <c r="Z238" s="5">
        <f t="shared" si="17"/>
        <v>774.94080000000008</v>
      </c>
      <c r="AA238" s="4">
        <v>1000</v>
      </c>
      <c r="AB238" s="4">
        <v>450</v>
      </c>
      <c r="AC238" s="4">
        <v>120</v>
      </c>
      <c r="AD238" s="4">
        <v>120</v>
      </c>
      <c r="AE238" s="4"/>
      <c r="AF238" s="4" t="s">
        <v>4058</v>
      </c>
      <c r="AG238" s="7"/>
    </row>
    <row r="239" spans="1:33">
      <c r="A239" s="4">
        <f t="shared" si="12"/>
        <v>238</v>
      </c>
      <c r="B239" s="4" t="s">
        <v>20</v>
      </c>
      <c r="C239" s="4" t="s">
        <v>23</v>
      </c>
      <c r="D239" s="4" t="s">
        <v>3721</v>
      </c>
      <c r="E239" s="4" t="s">
        <v>3849</v>
      </c>
      <c r="F239" s="4" t="s">
        <v>7421</v>
      </c>
      <c r="G239" s="4" t="s">
        <v>25</v>
      </c>
      <c r="H239" s="4" t="s">
        <v>3268</v>
      </c>
      <c r="I239" s="4" t="s">
        <v>3118</v>
      </c>
      <c r="J239" s="4" t="s">
        <v>4286</v>
      </c>
      <c r="K239" s="4" t="s">
        <v>3784</v>
      </c>
      <c r="L239" s="4" t="s">
        <v>3810</v>
      </c>
      <c r="M239" s="4"/>
      <c r="N239" s="4"/>
      <c r="O239" s="4"/>
      <c r="P239" s="5">
        <v>150</v>
      </c>
      <c r="Q239" s="4">
        <v>280</v>
      </c>
      <c r="R239" s="4" t="s">
        <v>3771</v>
      </c>
      <c r="S239" s="4" t="s">
        <v>3211</v>
      </c>
      <c r="T239" s="4" t="s">
        <v>2293</v>
      </c>
      <c r="U239" s="4"/>
      <c r="V239" s="4"/>
      <c r="W239" s="14">
        <v>2.59</v>
      </c>
      <c r="X239" s="14">
        <v>6.16</v>
      </c>
      <c r="Y239" s="5"/>
      <c r="Z239" s="5">
        <f t="shared" si="17"/>
        <v>774.94080000000008</v>
      </c>
      <c r="AA239" s="4">
        <v>1000</v>
      </c>
      <c r="AB239" s="4">
        <v>450</v>
      </c>
      <c r="AC239" s="4">
        <v>120</v>
      </c>
      <c r="AD239" s="4">
        <v>120</v>
      </c>
      <c r="AE239" s="4"/>
      <c r="AF239" s="4" t="s">
        <v>4058</v>
      </c>
      <c r="AG239" s="7"/>
    </row>
    <row r="240" spans="1:33">
      <c r="A240" s="4">
        <f t="shared" si="12"/>
        <v>239</v>
      </c>
      <c r="B240" s="4" t="s">
        <v>20</v>
      </c>
      <c r="C240" s="4" t="s">
        <v>23</v>
      </c>
      <c r="D240" s="4" t="s">
        <v>3722</v>
      </c>
      <c r="E240" s="4" t="s">
        <v>3849</v>
      </c>
      <c r="F240" s="4" t="s">
        <v>7421</v>
      </c>
      <c r="G240" s="4" t="s">
        <v>25</v>
      </c>
      <c r="H240" s="4" t="s">
        <v>3268</v>
      </c>
      <c r="I240" s="4" t="s">
        <v>3118</v>
      </c>
      <c r="J240" s="4" t="s">
        <v>4286</v>
      </c>
      <c r="K240" s="4" t="s">
        <v>3784</v>
      </c>
      <c r="L240" s="4" t="s">
        <v>3810</v>
      </c>
      <c r="M240" s="4"/>
      <c r="N240" s="7"/>
      <c r="O240" s="4"/>
      <c r="P240" s="5">
        <v>150</v>
      </c>
      <c r="Q240" s="4">
        <v>280</v>
      </c>
      <c r="R240" s="4" t="s">
        <v>3772</v>
      </c>
      <c r="S240" s="4" t="s">
        <v>3211</v>
      </c>
      <c r="T240" s="4" t="s">
        <v>2293</v>
      </c>
      <c r="U240" s="4"/>
      <c r="V240" s="4"/>
      <c r="W240" s="14">
        <v>2.59</v>
      </c>
      <c r="X240" s="14">
        <v>6.16</v>
      </c>
      <c r="Y240" s="5"/>
      <c r="Z240" s="5">
        <f t="shared" si="17"/>
        <v>774.94080000000008</v>
      </c>
      <c r="AA240" s="4">
        <v>1000</v>
      </c>
      <c r="AB240" s="4">
        <v>450</v>
      </c>
      <c r="AC240" s="4">
        <v>120</v>
      </c>
      <c r="AD240" s="4">
        <v>120</v>
      </c>
      <c r="AE240" s="4"/>
      <c r="AF240" s="4" t="s">
        <v>4058</v>
      </c>
      <c r="AG240" s="7"/>
    </row>
    <row r="241" spans="1:33">
      <c r="A241" s="4">
        <f t="shared" si="12"/>
        <v>240</v>
      </c>
      <c r="B241" s="4" t="s">
        <v>20</v>
      </c>
      <c r="C241" s="4" t="s">
        <v>23</v>
      </c>
      <c r="D241" s="4" t="s">
        <v>3723</v>
      </c>
      <c r="E241" s="4" t="s">
        <v>3849</v>
      </c>
      <c r="F241" s="4" t="s">
        <v>7421</v>
      </c>
      <c r="G241" s="4" t="s">
        <v>25</v>
      </c>
      <c r="H241" s="4" t="s">
        <v>3268</v>
      </c>
      <c r="I241" s="4" t="s">
        <v>3118</v>
      </c>
      <c r="J241" s="4" t="s">
        <v>4286</v>
      </c>
      <c r="K241" s="4" t="s">
        <v>3784</v>
      </c>
      <c r="L241" s="4" t="s">
        <v>3810</v>
      </c>
      <c r="M241" s="4"/>
      <c r="N241" s="7"/>
      <c r="O241" s="4"/>
      <c r="P241" s="5">
        <v>150</v>
      </c>
      <c r="Q241" s="4">
        <v>280</v>
      </c>
      <c r="R241" s="4" t="s">
        <v>3773</v>
      </c>
      <c r="S241" s="4" t="s">
        <v>3211</v>
      </c>
      <c r="T241" s="4" t="s">
        <v>2293</v>
      </c>
      <c r="U241" s="4"/>
      <c r="V241" s="4"/>
      <c r="W241" s="14">
        <v>2.59</v>
      </c>
      <c r="X241" s="14">
        <v>6.16</v>
      </c>
      <c r="Y241" s="5"/>
      <c r="Z241" s="5">
        <f t="shared" si="17"/>
        <v>774.94080000000008</v>
      </c>
      <c r="AA241" s="4">
        <v>1000</v>
      </c>
      <c r="AB241" s="4">
        <v>450</v>
      </c>
      <c r="AC241" s="4">
        <v>120</v>
      </c>
      <c r="AD241" s="4">
        <v>120</v>
      </c>
      <c r="AE241" s="4"/>
      <c r="AF241" s="4" t="s">
        <v>4058</v>
      </c>
      <c r="AG241" s="7"/>
    </row>
    <row r="242" spans="1:33">
      <c r="A242" s="4">
        <f t="shared" si="12"/>
        <v>241</v>
      </c>
      <c r="B242" s="4" t="s">
        <v>20</v>
      </c>
      <c r="C242" s="4" t="s">
        <v>22</v>
      </c>
      <c r="D242" s="4" t="s">
        <v>3756</v>
      </c>
      <c r="E242" s="4" t="s">
        <v>3849</v>
      </c>
      <c r="F242" s="4" t="s">
        <v>7421</v>
      </c>
      <c r="G242" s="4" t="s">
        <v>25</v>
      </c>
      <c r="H242" s="4" t="s">
        <v>3803</v>
      </c>
      <c r="I242" s="4" t="s">
        <v>3835</v>
      </c>
      <c r="J242" s="4" t="s">
        <v>3848</v>
      </c>
      <c r="K242" s="4" t="s">
        <v>3621</v>
      </c>
      <c r="L242" s="4" t="s">
        <v>3810</v>
      </c>
      <c r="M242" s="4"/>
      <c r="N242" s="7" t="s">
        <v>3918</v>
      </c>
      <c r="O242" s="4" t="s">
        <v>719</v>
      </c>
      <c r="P242" s="5">
        <v>150</v>
      </c>
      <c r="Q242" s="4">
        <v>220</v>
      </c>
      <c r="R242" s="4" t="s">
        <v>3774</v>
      </c>
      <c r="S242" s="4" t="s">
        <v>3854</v>
      </c>
      <c r="T242" s="4" t="s">
        <v>3436</v>
      </c>
      <c r="U242" s="4"/>
      <c r="V242" s="4"/>
      <c r="W242" s="14">
        <v>3</v>
      </c>
      <c r="X242" s="14"/>
      <c r="Y242" s="5">
        <f t="shared" ref="Y242:Y259" si="18">W242*96*1.26+8</f>
        <v>370.88</v>
      </c>
      <c r="Z242" s="5"/>
      <c r="AA242" s="4">
        <v>2000</v>
      </c>
      <c r="AB242" s="4">
        <v>1000</v>
      </c>
      <c r="AC242" s="4">
        <v>90</v>
      </c>
      <c r="AD242" s="4">
        <v>90</v>
      </c>
      <c r="AE242" s="4"/>
      <c r="AF242" s="4" t="s">
        <v>4058</v>
      </c>
      <c r="AG242" s="7"/>
    </row>
    <row r="243" spans="1:33">
      <c r="A243" s="4">
        <f t="shared" si="12"/>
        <v>242</v>
      </c>
      <c r="B243" s="4" t="s">
        <v>20</v>
      </c>
      <c r="C243" s="4" t="s">
        <v>22</v>
      </c>
      <c r="D243" s="4" t="s">
        <v>3724</v>
      </c>
      <c r="E243" s="4" t="s">
        <v>3849</v>
      </c>
      <c r="F243" s="4" t="s">
        <v>7421</v>
      </c>
      <c r="G243" s="4" t="s">
        <v>25</v>
      </c>
      <c r="H243" s="4" t="s">
        <v>3803</v>
      </c>
      <c r="I243" s="4" t="s">
        <v>3835</v>
      </c>
      <c r="J243" s="4" t="s">
        <v>3848</v>
      </c>
      <c r="K243" s="4" t="s">
        <v>3621</v>
      </c>
      <c r="L243" s="4" t="s">
        <v>3810</v>
      </c>
      <c r="M243" s="4"/>
      <c r="N243" s="7" t="s">
        <v>3918</v>
      </c>
      <c r="O243" s="4" t="s">
        <v>719</v>
      </c>
      <c r="P243" s="5">
        <v>150</v>
      </c>
      <c r="Q243" s="4">
        <v>220</v>
      </c>
      <c r="R243" s="4" t="s">
        <v>3774</v>
      </c>
      <c r="S243" s="4" t="s">
        <v>3854</v>
      </c>
      <c r="T243" s="4" t="s">
        <v>3436</v>
      </c>
      <c r="U243" s="4"/>
      <c r="V243" s="4"/>
      <c r="W243" s="14">
        <v>3</v>
      </c>
      <c r="X243" s="14"/>
      <c r="Y243" s="5">
        <f t="shared" si="18"/>
        <v>370.88</v>
      </c>
      <c r="Z243" s="5"/>
      <c r="AA243" s="4">
        <v>2000</v>
      </c>
      <c r="AB243" s="4">
        <v>1000</v>
      </c>
      <c r="AC243" s="4">
        <v>90</v>
      </c>
      <c r="AD243" s="4">
        <v>90</v>
      </c>
      <c r="AE243" s="4"/>
      <c r="AF243" s="4" t="s">
        <v>4058</v>
      </c>
      <c r="AG243" s="7"/>
    </row>
    <row r="244" spans="1:33">
      <c r="A244" s="4">
        <f t="shared" si="12"/>
        <v>243</v>
      </c>
      <c r="B244" s="4" t="s">
        <v>20</v>
      </c>
      <c r="C244" s="4" t="s">
        <v>22</v>
      </c>
      <c r="D244" s="4" t="s">
        <v>3725</v>
      </c>
      <c r="E244" s="4" t="s">
        <v>3849</v>
      </c>
      <c r="F244" s="4" t="s">
        <v>7421</v>
      </c>
      <c r="G244" s="4" t="s">
        <v>25</v>
      </c>
      <c r="H244" s="4" t="s">
        <v>3797</v>
      </c>
      <c r="I244" s="4" t="s">
        <v>3782</v>
      </c>
      <c r="J244" s="4" t="s">
        <v>4286</v>
      </c>
      <c r="K244" s="4" t="s">
        <v>3784</v>
      </c>
      <c r="L244" s="4" t="s">
        <v>3810</v>
      </c>
      <c r="M244" s="4"/>
      <c r="N244" s="7"/>
      <c r="O244" s="4"/>
      <c r="P244" s="5">
        <v>150</v>
      </c>
      <c r="Q244" s="4">
        <v>310</v>
      </c>
      <c r="R244" s="4" t="s">
        <v>3775</v>
      </c>
      <c r="S244" s="4" t="s">
        <v>3854</v>
      </c>
      <c r="T244" s="4" t="s">
        <v>3436</v>
      </c>
      <c r="U244" s="4"/>
      <c r="V244" s="4"/>
      <c r="W244" s="14">
        <v>3.72</v>
      </c>
      <c r="X244" s="14">
        <v>8</v>
      </c>
      <c r="Y244" s="5">
        <f>W244*96*1.28+8</f>
        <v>465.11360000000002</v>
      </c>
      <c r="Z244" s="5"/>
      <c r="AA244" s="4">
        <v>2000</v>
      </c>
      <c r="AB244" s="4">
        <v>450</v>
      </c>
      <c r="AC244" s="4">
        <v>90</v>
      </c>
      <c r="AD244" s="4">
        <v>90</v>
      </c>
      <c r="AE244" s="4"/>
      <c r="AF244" s="4" t="s">
        <v>4058</v>
      </c>
      <c r="AG244" s="7"/>
    </row>
    <row r="245" spans="1:33">
      <c r="A245" s="4">
        <f t="shared" si="12"/>
        <v>244</v>
      </c>
      <c r="B245" s="4" t="s">
        <v>20</v>
      </c>
      <c r="C245" s="4" t="s">
        <v>22</v>
      </c>
      <c r="D245" s="4" t="s">
        <v>3726</v>
      </c>
      <c r="E245" s="4" t="s">
        <v>3849</v>
      </c>
      <c r="F245" s="4" t="s">
        <v>7421</v>
      </c>
      <c r="G245" s="4" t="s">
        <v>25</v>
      </c>
      <c r="H245" s="4" t="s">
        <v>3797</v>
      </c>
      <c r="I245" s="4" t="s">
        <v>3782</v>
      </c>
      <c r="J245" s="4" t="s">
        <v>4286</v>
      </c>
      <c r="K245" s="4" t="s">
        <v>3784</v>
      </c>
      <c r="L245" s="4" t="s">
        <v>3810</v>
      </c>
      <c r="M245" s="4"/>
      <c r="N245" s="7"/>
      <c r="O245" s="4"/>
      <c r="P245" s="5">
        <v>150</v>
      </c>
      <c r="Q245" s="4">
        <v>310</v>
      </c>
      <c r="R245" s="4" t="s">
        <v>3775</v>
      </c>
      <c r="S245" s="4" t="s">
        <v>3854</v>
      </c>
      <c r="T245" s="4" t="s">
        <v>3436</v>
      </c>
      <c r="U245" s="4"/>
      <c r="V245" s="4"/>
      <c r="W245" s="14">
        <v>3.72</v>
      </c>
      <c r="X245" s="14">
        <v>8</v>
      </c>
      <c r="Y245" s="5">
        <f t="shared" ref="Y245:Y246" si="19">W245*96*1.28+8</f>
        <v>465.11360000000002</v>
      </c>
      <c r="Z245" s="4"/>
      <c r="AA245" s="4">
        <v>2000</v>
      </c>
      <c r="AB245" s="4">
        <v>450</v>
      </c>
      <c r="AC245" s="4">
        <v>90</v>
      </c>
      <c r="AD245" s="4">
        <v>90</v>
      </c>
      <c r="AE245" s="4"/>
      <c r="AF245" s="4" t="s">
        <v>4058</v>
      </c>
      <c r="AG245" s="7"/>
    </row>
    <row r="246" spans="1:33">
      <c r="A246" s="4">
        <f t="shared" si="12"/>
        <v>245</v>
      </c>
      <c r="B246" s="4" t="s">
        <v>20</v>
      </c>
      <c r="C246" s="4" t="s">
        <v>22</v>
      </c>
      <c r="D246" s="4" t="s">
        <v>3727</v>
      </c>
      <c r="E246" s="4" t="s">
        <v>3849</v>
      </c>
      <c r="F246" s="4" t="s">
        <v>7421</v>
      </c>
      <c r="G246" s="4" t="s">
        <v>25</v>
      </c>
      <c r="H246" s="4" t="s">
        <v>3797</v>
      </c>
      <c r="I246" s="4" t="s">
        <v>3782</v>
      </c>
      <c r="J246" s="4" t="s">
        <v>4286</v>
      </c>
      <c r="K246" s="4" t="s">
        <v>3784</v>
      </c>
      <c r="L246" s="4" t="s">
        <v>3810</v>
      </c>
      <c r="M246" s="4"/>
      <c r="N246" s="7"/>
      <c r="O246" s="4"/>
      <c r="P246" s="5">
        <v>150</v>
      </c>
      <c r="Q246" s="4">
        <v>310</v>
      </c>
      <c r="R246" s="4" t="s">
        <v>3775</v>
      </c>
      <c r="S246" s="4" t="s">
        <v>3854</v>
      </c>
      <c r="T246" s="4" t="s">
        <v>3436</v>
      </c>
      <c r="U246" s="4"/>
      <c r="V246" s="4"/>
      <c r="W246" s="14">
        <v>3.72</v>
      </c>
      <c r="X246" s="14">
        <v>8</v>
      </c>
      <c r="Y246" s="5">
        <f t="shared" si="19"/>
        <v>465.11360000000002</v>
      </c>
      <c r="Z246" s="5"/>
      <c r="AA246" s="4">
        <v>2000</v>
      </c>
      <c r="AB246" s="4">
        <v>450</v>
      </c>
      <c r="AC246" s="4">
        <v>90</v>
      </c>
      <c r="AD246" s="4">
        <v>90</v>
      </c>
      <c r="AE246" s="4"/>
      <c r="AF246" s="4" t="s">
        <v>4058</v>
      </c>
      <c r="AG246" s="7"/>
    </row>
    <row r="247" spans="1:33">
      <c r="A247" s="4">
        <f t="shared" si="12"/>
        <v>246</v>
      </c>
      <c r="B247" s="4" t="s">
        <v>20</v>
      </c>
      <c r="C247" s="4" t="s">
        <v>22</v>
      </c>
      <c r="D247" s="4" t="s">
        <v>3728</v>
      </c>
      <c r="E247" s="4" t="s">
        <v>3850</v>
      </c>
      <c r="F247" s="4" t="s">
        <v>7421</v>
      </c>
      <c r="G247" s="4" t="s">
        <v>25</v>
      </c>
      <c r="H247" s="4" t="s">
        <v>3804</v>
      </c>
      <c r="I247" s="4" t="s">
        <v>3843</v>
      </c>
      <c r="J247" s="4" t="s">
        <v>3844</v>
      </c>
      <c r="K247" s="4" t="s">
        <v>3785</v>
      </c>
      <c r="L247" s="4" t="s">
        <v>3810</v>
      </c>
      <c r="M247" s="4"/>
      <c r="N247" s="7"/>
      <c r="O247" s="4"/>
      <c r="P247" s="5">
        <v>145</v>
      </c>
      <c r="Q247" s="4">
        <v>220</v>
      </c>
      <c r="R247" s="4" t="s">
        <v>3776</v>
      </c>
      <c r="S247" s="4" t="s">
        <v>3854</v>
      </c>
      <c r="T247" s="4" t="s">
        <v>3436</v>
      </c>
      <c r="U247" s="4"/>
      <c r="V247" s="4"/>
      <c r="W247" s="14">
        <v>2.7</v>
      </c>
      <c r="X247" s="14"/>
      <c r="Y247" s="5">
        <f t="shared" si="18"/>
        <v>334.59200000000004</v>
      </c>
      <c r="Z247" s="5"/>
      <c r="AA247" s="4">
        <v>2000</v>
      </c>
      <c r="AB247" s="4">
        <v>1000</v>
      </c>
      <c r="AC247" s="4">
        <v>90</v>
      </c>
      <c r="AD247" s="4">
        <v>90</v>
      </c>
      <c r="AE247" s="4"/>
      <c r="AF247" s="4" t="s">
        <v>4058</v>
      </c>
      <c r="AG247" s="7"/>
    </row>
    <row r="248" spans="1:33">
      <c r="A248" s="4">
        <f t="shared" si="12"/>
        <v>247</v>
      </c>
      <c r="B248" s="4" t="s">
        <v>20</v>
      </c>
      <c r="C248" s="4" t="s">
        <v>22</v>
      </c>
      <c r="D248" s="4" t="s">
        <v>3729</v>
      </c>
      <c r="E248" s="4" t="s">
        <v>3850</v>
      </c>
      <c r="F248" s="4" t="s">
        <v>7421</v>
      </c>
      <c r="G248" s="4" t="s">
        <v>25</v>
      </c>
      <c r="H248" s="4" t="s">
        <v>3804</v>
      </c>
      <c r="I248" s="4" t="s">
        <v>3843</v>
      </c>
      <c r="J248" s="4" t="s">
        <v>3844</v>
      </c>
      <c r="K248" s="4" t="s">
        <v>3785</v>
      </c>
      <c r="L248" s="4" t="s">
        <v>3810</v>
      </c>
      <c r="M248" s="4"/>
      <c r="N248" s="7"/>
      <c r="O248" s="4"/>
      <c r="P248" s="5">
        <v>145</v>
      </c>
      <c r="Q248" s="4">
        <v>220</v>
      </c>
      <c r="R248" s="4" t="s">
        <v>3776</v>
      </c>
      <c r="S248" s="4" t="s">
        <v>3854</v>
      </c>
      <c r="T248" s="4" t="s">
        <v>3436</v>
      </c>
      <c r="U248" s="4"/>
      <c r="V248" s="4"/>
      <c r="W248" s="14">
        <v>2.7</v>
      </c>
      <c r="X248" s="14"/>
      <c r="Y248" s="5">
        <f t="shared" si="18"/>
        <v>334.59200000000004</v>
      </c>
      <c r="Z248" s="5"/>
      <c r="AA248" s="4">
        <v>2000</v>
      </c>
      <c r="AB248" s="4">
        <v>1000</v>
      </c>
      <c r="AC248" s="4">
        <v>90</v>
      </c>
      <c r="AD248" s="4">
        <v>90</v>
      </c>
      <c r="AE248" s="4"/>
      <c r="AF248" s="4" t="s">
        <v>4058</v>
      </c>
      <c r="AG248" s="7"/>
    </row>
    <row r="249" spans="1:33">
      <c r="A249" s="4">
        <f t="shared" si="12"/>
        <v>248</v>
      </c>
      <c r="B249" s="4" t="s">
        <v>20</v>
      </c>
      <c r="C249" s="4" t="s">
        <v>22</v>
      </c>
      <c r="D249" s="4" t="s">
        <v>3730</v>
      </c>
      <c r="E249" s="4" t="s">
        <v>3851</v>
      </c>
      <c r="F249" s="4" t="s">
        <v>7421</v>
      </c>
      <c r="G249" s="4" t="s">
        <v>25</v>
      </c>
      <c r="H249" s="4" t="s">
        <v>3183</v>
      </c>
      <c r="I249" s="4" t="s">
        <v>3115</v>
      </c>
      <c r="J249" s="4" t="s">
        <v>4286</v>
      </c>
      <c r="K249" s="4" t="s">
        <v>3784</v>
      </c>
      <c r="L249" s="4" t="s">
        <v>3810</v>
      </c>
      <c r="M249" s="4"/>
      <c r="N249" s="7"/>
      <c r="O249" s="4"/>
      <c r="P249" s="5">
        <v>150</v>
      </c>
      <c r="Q249" s="4">
        <v>300</v>
      </c>
      <c r="R249" s="4" t="s">
        <v>3777</v>
      </c>
      <c r="S249" s="4" t="s">
        <v>3854</v>
      </c>
      <c r="T249" s="4" t="s">
        <v>3436</v>
      </c>
      <c r="U249" s="4"/>
      <c r="V249" s="4"/>
      <c r="W249" s="14">
        <v>2.61</v>
      </c>
      <c r="X249" s="4">
        <v>6.2</v>
      </c>
      <c r="Y249" s="5">
        <f t="shared" ref="Y249:Y250" si="20">W249*96*1.28+8</f>
        <v>328.71680000000003</v>
      </c>
      <c r="Z249" s="5"/>
      <c r="AA249" s="4">
        <v>1000</v>
      </c>
      <c r="AB249" s="4">
        <v>450</v>
      </c>
      <c r="AC249" s="4">
        <v>90</v>
      </c>
      <c r="AD249" s="4">
        <v>90</v>
      </c>
      <c r="AE249" s="4"/>
      <c r="AF249" s="4" t="s">
        <v>4058</v>
      </c>
      <c r="AG249" s="7"/>
    </row>
    <row r="250" spans="1:33">
      <c r="A250" s="4">
        <f t="shared" si="12"/>
        <v>249</v>
      </c>
      <c r="B250" s="4" t="s">
        <v>20</v>
      </c>
      <c r="C250" s="4" t="s">
        <v>22</v>
      </c>
      <c r="D250" s="4" t="s">
        <v>3731</v>
      </c>
      <c r="E250" s="4" t="s">
        <v>3851</v>
      </c>
      <c r="F250" s="4" t="s">
        <v>7421</v>
      </c>
      <c r="G250" s="4" t="s">
        <v>25</v>
      </c>
      <c r="H250" s="4" t="s">
        <v>3183</v>
      </c>
      <c r="I250" s="4" t="s">
        <v>3115</v>
      </c>
      <c r="J250" s="4" t="s">
        <v>4286</v>
      </c>
      <c r="K250" s="4" t="s">
        <v>3784</v>
      </c>
      <c r="L250" s="4" t="s">
        <v>3810</v>
      </c>
      <c r="M250" s="4"/>
      <c r="N250" s="4"/>
      <c r="O250" s="4"/>
      <c r="P250" s="5">
        <v>150</v>
      </c>
      <c r="Q250" s="4">
        <v>300</v>
      </c>
      <c r="R250" s="4" t="s">
        <v>3777</v>
      </c>
      <c r="S250" s="4" t="s">
        <v>3854</v>
      </c>
      <c r="T250" s="4" t="s">
        <v>3436</v>
      </c>
      <c r="U250" s="4"/>
      <c r="V250" s="4"/>
      <c r="W250" s="14">
        <v>2.61</v>
      </c>
      <c r="X250" s="4">
        <v>6.2</v>
      </c>
      <c r="Y250" s="5">
        <f t="shared" si="20"/>
        <v>328.71680000000003</v>
      </c>
      <c r="Z250" s="5"/>
      <c r="AA250" s="4">
        <v>1000</v>
      </c>
      <c r="AB250" s="4">
        <v>450</v>
      </c>
      <c r="AC250" s="4">
        <v>90</v>
      </c>
      <c r="AD250" s="4">
        <v>90</v>
      </c>
      <c r="AE250" s="4"/>
      <c r="AF250" s="4" t="s">
        <v>4058</v>
      </c>
      <c r="AG250" s="7"/>
    </row>
    <row r="251" spans="1:33">
      <c r="A251" s="4">
        <f t="shared" si="12"/>
        <v>250</v>
      </c>
      <c r="B251" s="4" t="s">
        <v>20</v>
      </c>
      <c r="C251" s="4" t="s">
        <v>22</v>
      </c>
      <c r="D251" s="4" t="s">
        <v>3757</v>
      </c>
      <c r="E251" s="4" t="s">
        <v>3850</v>
      </c>
      <c r="F251" s="4" t="s">
        <v>7413</v>
      </c>
      <c r="G251" s="4" t="s">
        <v>25</v>
      </c>
      <c r="H251" s="4" t="s">
        <v>3802</v>
      </c>
      <c r="I251" s="4" t="s">
        <v>3833</v>
      </c>
      <c r="J251" s="4" t="s">
        <v>2585</v>
      </c>
      <c r="K251" s="4" t="s">
        <v>3783</v>
      </c>
      <c r="L251" s="4" t="s">
        <v>3810</v>
      </c>
      <c r="M251" s="4" t="s">
        <v>3925</v>
      </c>
      <c r="N251" s="4" t="s">
        <v>3685</v>
      </c>
      <c r="O251" s="4" t="s">
        <v>719</v>
      </c>
      <c r="P251" s="5">
        <v>144</v>
      </c>
      <c r="Q251" s="4">
        <v>230</v>
      </c>
      <c r="R251" s="4" t="s">
        <v>3779</v>
      </c>
      <c r="S251" s="4" t="s">
        <v>3854</v>
      </c>
      <c r="T251" s="4" t="s">
        <v>3436</v>
      </c>
      <c r="U251" s="4" t="s">
        <v>2747</v>
      </c>
      <c r="V251" s="4" t="s">
        <v>2747</v>
      </c>
      <c r="W251" s="4">
        <v>2.92</v>
      </c>
      <c r="X251" s="4"/>
      <c r="Y251" s="5">
        <f t="shared" si="18"/>
        <v>361.20319999999998</v>
      </c>
      <c r="Z251" s="4"/>
      <c r="AA251" s="4">
        <v>2000</v>
      </c>
      <c r="AB251" s="4"/>
      <c r="AC251" s="4">
        <v>60</v>
      </c>
      <c r="AD251" s="4">
        <v>120</v>
      </c>
      <c r="AE251" s="4"/>
      <c r="AF251" s="4" t="s">
        <v>4058</v>
      </c>
      <c r="AG251" s="4"/>
    </row>
    <row r="252" spans="1:33">
      <c r="A252" s="4">
        <f t="shared" si="12"/>
        <v>251</v>
      </c>
      <c r="B252" s="4" t="s">
        <v>20</v>
      </c>
      <c r="C252" s="4" t="s">
        <v>22</v>
      </c>
      <c r="D252" s="4" t="s">
        <v>3734</v>
      </c>
      <c r="E252" s="4" t="s">
        <v>3850</v>
      </c>
      <c r="F252" s="4" t="s">
        <v>7413</v>
      </c>
      <c r="G252" s="4" t="s">
        <v>25</v>
      </c>
      <c r="H252" s="4" t="s">
        <v>3802</v>
      </c>
      <c r="I252" s="4" t="s">
        <v>3833</v>
      </c>
      <c r="J252" s="4" t="s">
        <v>2585</v>
      </c>
      <c r="K252" s="4" t="s">
        <v>3783</v>
      </c>
      <c r="L252" s="4" t="s">
        <v>3810</v>
      </c>
      <c r="M252" s="4" t="s">
        <v>3926</v>
      </c>
      <c r="N252" s="4" t="s">
        <v>3685</v>
      </c>
      <c r="O252" s="4" t="s">
        <v>719</v>
      </c>
      <c r="P252" s="5">
        <v>144</v>
      </c>
      <c r="Q252" s="4">
        <v>230</v>
      </c>
      <c r="R252" s="4" t="s">
        <v>3779</v>
      </c>
      <c r="S252" s="4" t="s">
        <v>3854</v>
      </c>
      <c r="T252" s="4" t="s">
        <v>3436</v>
      </c>
      <c r="U252" s="4" t="s">
        <v>2747</v>
      </c>
      <c r="V252" s="4" t="s">
        <v>2747</v>
      </c>
      <c r="W252" s="4">
        <v>2.92</v>
      </c>
      <c r="X252" s="4"/>
      <c r="Y252" s="5">
        <f t="shared" si="18"/>
        <v>361.20319999999998</v>
      </c>
      <c r="Z252" s="4"/>
      <c r="AA252" s="4">
        <v>2000</v>
      </c>
      <c r="AB252" s="4"/>
      <c r="AC252" s="4">
        <v>60</v>
      </c>
      <c r="AD252" s="4">
        <v>120</v>
      </c>
      <c r="AE252" s="4"/>
      <c r="AF252" s="4" t="s">
        <v>4058</v>
      </c>
      <c r="AG252" s="4"/>
    </row>
    <row r="253" spans="1:33">
      <c r="A253" s="4">
        <f t="shared" si="12"/>
        <v>252</v>
      </c>
      <c r="B253" s="4" t="s">
        <v>20</v>
      </c>
      <c r="C253" s="4" t="s">
        <v>22</v>
      </c>
      <c r="D253" s="4" t="s">
        <v>3735</v>
      </c>
      <c r="E253" s="4" t="s">
        <v>3850</v>
      </c>
      <c r="F253" s="4" t="s">
        <v>7413</v>
      </c>
      <c r="G253" s="4" t="s">
        <v>25</v>
      </c>
      <c r="H253" s="4" t="s">
        <v>3802</v>
      </c>
      <c r="I253" s="4" t="s">
        <v>3833</v>
      </c>
      <c r="J253" s="4" t="s">
        <v>2585</v>
      </c>
      <c r="K253" s="4" t="s">
        <v>3783</v>
      </c>
      <c r="L253" s="4" t="s">
        <v>3810</v>
      </c>
      <c r="M253" s="4" t="s">
        <v>3927</v>
      </c>
      <c r="N253" s="4" t="s">
        <v>3685</v>
      </c>
      <c r="O253" s="4" t="s">
        <v>719</v>
      </c>
      <c r="P253" s="5">
        <v>144</v>
      </c>
      <c r="Q253" s="4">
        <v>230</v>
      </c>
      <c r="R253" s="4" t="s">
        <v>3779</v>
      </c>
      <c r="S253" s="4" t="s">
        <v>3854</v>
      </c>
      <c r="T253" s="4" t="s">
        <v>3436</v>
      </c>
      <c r="U253" s="4" t="s">
        <v>2747</v>
      </c>
      <c r="V253" s="4" t="s">
        <v>2747</v>
      </c>
      <c r="W253" s="4">
        <v>2.92</v>
      </c>
      <c r="X253" s="4"/>
      <c r="Y253" s="5">
        <f t="shared" si="18"/>
        <v>361.20319999999998</v>
      </c>
      <c r="Z253" s="4"/>
      <c r="AA253" s="4">
        <v>2000</v>
      </c>
      <c r="AB253" s="4"/>
      <c r="AC253" s="4">
        <v>60</v>
      </c>
      <c r="AD253" s="4">
        <v>120</v>
      </c>
      <c r="AE253" s="4"/>
      <c r="AF253" s="4" t="s">
        <v>4058</v>
      </c>
      <c r="AG253" s="4"/>
    </row>
    <row r="254" spans="1:33">
      <c r="A254" s="4">
        <f t="shared" si="12"/>
        <v>253</v>
      </c>
      <c r="B254" s="4" t="s">
        <v>20</v>
      </c>
      <c r="C254" s="4" t="s">
        <v>22</v>
      </c>
      <c r="D254" s="4" t="s">
        <v>3736</v>
      </c>
      <c r="E254" s="4" t="s">
        <v>3850</v>
      </c>
      <c r="F254" s="4" t="s">
        <v>7413</v>
      </c>
      <c r="G254" s="4" t="s">
        <v>25</v>
      </c>
      <c r="H254" s="4" t="s">
        <v>3802</v>
      </c>
      <c r="I254" s="4" t="s">
        <v>3833</v>
      </c>
      <c r="J254" s="4" t="s">
        <v>2585</v>
      </c>
      <c r="K254" s="4" t="s">
        <v>3783</v>
      </c>
      <c r="L254" s="4" t="s">
        <v>3810</v>
      </c>
      <c r="M254" s="4" t="s">
        <v>3928</v>
      </c>
      <c r="N254" s="4" t="s">
        <v>3685</v>
      </c>
      <c r="O254" s="4" t="s">
        <v>719</v>
      </c>
      <c r="P254" s="5">
        <v>144</v>
      </c>
      <c r="Q254" s="4">
        <v>230</v>
      </c>
      <c r="R254" s="4" t="s">
        <v>3779</v>
      </c>
      <c r="S254" s="4" t="s">
        <v>3854</v>
      </c>
      <c r="T254" s="4" t="s">
        <v>3436</v>
      </c>
      <c r="U254" s="4" t="s">
        <v>2747</v>
      </c>
      <c r="V254" s="4" t="s">
        <v>2747</v>
      </c>
      <c r="W254" s="4">
        <v>2.92</v>
      </c>
      <c r="X254" s="4"/>
      <c r="Y254" s="5">
        <f t="shared" si="18"/>
        <v>361.20319999999998</v>
      </c>
      <c r="Z254" s="5"/>
      <c r="AA254" s="4">
        <v>2000</v>
      </c>
      <c r="AB254" s="4"/>
      <c r="AC254" s="4">
        <v>60</v>
      </c>
      <c r="AD254" s="4">
        <v>120</v>
      </c>
      <c r="AE254" s="4"/>
      <c r="AF254" s="4" t="s">
        <v>4058</v>
      </c>
      <c r="AG254" s="7"/>
    </row>
    <row r="255" spans="1:33">
      <c r="A255" s="4">
        <f t="shared" si="12"/>
        <v>254</v>
      </c>
      <c r="B255" s="4" t="s">
        <v>20</v>
      </c>
      <c r="C255" s="4" t="s">
        <v>22</v>
      </c>
      <c r="D255" s="4" t="s">
        <v>3737</v>
      </c>
      <c r="E255" s="4" t="s">
        <v>3850</v>
      </c>
      <c r="F255" s="4" t="s">
        <v>7413</v>
      </c>
      <c r="G255" s="4" t="s">
        <v>25</v>
      </c>
      <c r="H255" s="4" t="s">
        <v>3802</v>
      </c>
      <c r="I255" s="4" t="s">
        <v>3833</v>
      </c>
      <c r="J255" s="4" t="s">
        <v>2585</v>
      </c>
      <c r="K255" s="4" t="s">
        <v>3783</v>
      </c>
      <c r="L255" s="4" t="s">
        <v>3810</v>
      </c>
      <c r="M255" s="4" t="s">
        <v>3929</v>
      </c>
      <c r="N255" s="4" t="s">
        <v>3685</v>
      </c>
      <c r="O255" s="4" t="s">
        <v>719</v>
      </c>
      <c r="P255" s="5">
        <v>144</v>
      </c>
      <c r="Q255" s="4">
        <v>230</v>
      </c>
      <c r="R255" s="4" t="s">
        <v>3779</v>
      </c>
      <c r="S255" s="4" t="s">
        <v>3854</v>
      </c>
      <c r="T255" s="4" t="s">
        <v>3436</v>
      </c>
      <c r="U255" s="4" t="s">
        <v>2747</v>
      </c>
      <c r="V255" s="4" t="s">
        <v>2747</v>
      </c>
      <c r="W255" s="4">
        <v>2.92</v>
      </c>
      <c r="X255" s="4"/>
      <c r="Y255" s="5">
        <f t="shared" si="18"/>
        <v>361.20319999999998</v>
      </c>
      <c r="Z255" s="5"/>
      <c r="AA255" s="4">
        <v>2000</v>
      </c>
      <c r="AB255" s="4"/>
      <c r="AC255" s="4">
        <v>60</v>
      </c>
      <c r="AD255" s="4">
        <v>120</v>
      </c>
      <c r="AE255" s="4"/>
      <c r="AF255" s="4" t="s">
        <v>4058</v>
      </c>
      <c r="AG255" s="7"/>
    </row>
    <row r="256" spans="1:33">
      <c r="A256" s="4">
        <f t="shared" si="12"/>
        <v>255</v>
      </c>
      <c r="B256" s="4" t="s">
        <v>20</v>
      </c>
      <c r="C256" s="4" t="s">
        <v>23</v>
      </c>
      <c r="D256" s="4" t="s">
        <v>3855</v>
      </c>
      <c r="E256" s="4" t="s">
        <v>3850</v>
      </c>
      <c r="F256" s="4" t="s">
        <v>3859</v>
      </c>
      <c r="G256" s="4" t="s">
        <v>25</v>
      </c>
      <c r="H256" s="4" t="s">
        <v>1331</v>
      </c>
      <c r="I256" s="4" t="s">
        <v>3860</v>
      </c>
      <c r="J256" s="4" t="s">
        <v>3861</v>
      </c>
      <c r="K256" s="4" t="s">
        <v>1232</v>
      </c>
      <c r="L256" s="4" t="s">
        <v>3862</v>
      </c>
      <c r="M256" s="4"/>
      <c r="N256" s="4" t="s">
        <v>3685</v>
      </c>
      <c r="O256" s="4"/>
      <c r="P256" s="5">
        <v>139</v>
      </c>
      <c r="Q256" s="4">
        <v>160</v>
      </c>
      <c r="R256" s="4" t="s">
        <v>3919</v>
      </c>
      <c r="S256" s="4" t="s">
        <v>3211</v>
      </c>
      <c r="T256" s="47" t="s">
        <v>3436</v>
      </c>
      <c r="U256" s="47"/>
      <c r="V256" s="47"/>
      <c r="W256" s="4">
        <v>5</v>
      </c>
      <c r="X256" s="4"/>
      <c r="Y256" s="5">
        <f t="shared" si="18"/>
        <v>612.79999999999995</v>
      </c>
      <c r="Z256" s="5"/>
      <c r="AA256" s="4">
        <v>5000</v>
      </c>
      <c r="AB256" s="4"/>
      <c r="AC256" s="4">
        <v>120</v>
      </c>
      <c r="AD256" s="4">
        <v>120</v>
      </c>
      <c r="AE256" s="4"/>
      <c r="AF256" s="4" t="s">
        <v>4058</v>
      </c>
      <c r="AG256" s="7"/>
    </row>
    <row r="257" spans="1:33">
      <c r="A257" s="4">
        <f t="shared" si="12"/>
        <v>256</v>
      </c>
      <c r="B257" s="4" t="s">
        <v>20</v>
      </c>
      <c r="C257" s="4" t="s">
        <v>23</v>
      </c>
      <c r="D257" s="4" t="s">
        <v>3856</v>
      </c>
      <c r="E257" s="4" t="s">
        <v>3850</v>
      </c>
      <c r="F257" s="4" t="s">
        <v>3859</v>
      </c>
      <c r="G257" s="4" t="s">
        <v>25</v>
      </c>
      <c r="H257" s="4" t="s">
        <v>1331</v>
      </c>
      <c r="I257" s="4" t="s">
        <v>3860</v>
      </c>
      <c r="J257" s="4" t="s">
        <v>3861</v>
      </c>
      <c r="K257" s="4" t="s">
        <v>1232</v>
      </c>
      <c r="L257" s="4" t="s">
        <v>3862</v>
      </c>
      <c r="M257" s="4"/>
      <c r="N257" s="4" t="s">
        <v>3685</v>
      </c>
      <c r="O257" s="4"/>
      <c r="P257" s="5">
        <v>140</v>
      </c>
      <c r="Q257" s="4">
        <v>145</v>
      </c>
      <c r="R257" s="4" t="s">
        <v>3863</v>
      </c>
      <c r="S257" s="4" t="s">
        <v>3211</v>
      </c>
      <c r="T257" s="47" t="s">
        <v>3436</v>
      </c>
      <c r="U257" s="47"/>
      <c r="V257" s="47"/>
      <c r="W257" s="4">
        <v>5</v>
      </c>
      <c r="X257" s="4"/>
      <c r="Y257" s="5">
        <f t="shared" si="18"/>
        <v>612.79999999999995</v>
      </c>
      <c r="Z257" s="5"/>
      <c r="AA257" s="4">
        <v>5000</v>
      </c>
      <c r="AB257" s="4"/>
      <c r="AC257" s="4">
        <v>120</v>
      </c>
      <c r="AD257" s="4">
        <v>120</v>
      </c>
      <c r="AE257" s="4"/>
      <c r="AF257" s="4" t="s">
        <v>4058</v>
      </c>
      <c r="AG257" s="7"/>
    </row>
    <row r="258" spans="1:33">
      <c r="A258" s="4">
        <f t="shared" si="12"/>
        <v>257</v>
      </c>
      <c r="B258" s="4" t="s">
        <v>20</v>
      </c>
      <c r="C258" s="4" t="s">
        <v>23</v>
      </c>
      <c r="D258" s="4" t="s">
        <v>3857</v>
      </c>
      <c r="E258" s="4" t="s">
        <v>3850</v>
      </c>
      <c r="F258" s="4" t="s">
        <v>3859</v>
      </c>
      <c r="G258" s="4" t="s">
        <v>25</v>
      </c>
      <c r="H258" s="4" t="s">
        <v>1331</v>
      </c>
      <c r="I258" s="4" t="s">
        <v>3860</v>
      </c>
      <c r="J258" s="4" t="s">
        <v>3861</v>
      </c>
      <c r="K258" s="4" t="s">
        <v>1232</v>
      </c>
      <c r="L258" s="4" t="s">
        <v>3862</v>
      </c>
      <c r="M258" s="4"/>
      <c r="N258" s="4" t="s">
        <v>3685</v>
      </c>
      <c r="O258" s="4"/>
      <c r="P258" s="5">
        <v>140</v>
      </c>
      <c r="Q258" s="4">
        <v>145</v>
      </c>
      <c r="R258" s="4" t="s">
        <v>3863</v>
      </c>
      <c r="S258" s="4" t="s">
        <v>3211</v>
      </c>
      <c r="T258" s="47" t="s">
        <v>3436</v>
      </c>
      <c r="U258" s="47"/>
      <c r="V258" s="47"/>
      <c r="W258" s="4">
        <v>5</v>
      </c>
      <c r="X258" s="4"/>
      <c r="Y258" s="5">
        <f t="shared" si="18"/>
        <v>612.79999999999995</v>
      </c>
      <c r="Z258" s="5"/>
      <c r="AA258" s="4">
        <v>5000</v>
      </c>
      <c r="AB258" s="4"/>
      <c r="AC258" s="4">
        <v>120</v>
      </c>
      <c r="AD258" s="4">
        <v>120</v>
      </c>
      <c r="AE258" s="4"/>
      <c r="AF258" s="4" t="s">
        <v>4058</v>
      </c>
      <c r="AG258" s="7"/>
    </row>
    <row r="259" spans="1:33">
      <c r="A259" s="4">
        <f t="shared" si="12"/>
        <v>258</v>
      </c>
      <c r="B259" s="4" t="s">
        <v>20</v>
      </c>
      <c r="C259" s="4" t="s">
        <v>23</v>
      </c>
      <c r="D259" s="4" t="s">
        <v>3858</v>
      </c>
      <c r="E259" s="4" t="s">
        <v>3850</v>
      </c>
      <c r="F259" s="4" t="s">
        <v>3859</v>
      </c>
      <c r="G259" s="4" t="s">
        <v>25</v>
      </c>
      <c r="H259" s="4" t="s">
        <v>1331</v>
      </c>
      <c r="I259" s="4" t="s">
        <v>3860</v>
      </c>
      <c r="J259" s="4" t="s">
        <v>3861</v>
      </c>
      <c r="K259" s="4" t="s">
        <v>1232</v>
      </c>
      <c r="L259" s="4" t="s">
        <v>3862</v>
      </c>
      <c r="M259" s="4"/>
      <c r="N259" s="4" t="s">
        <v>3685</v>
      </c>
      <c r="O259" s="4"/>
      <c r="P259" s="5">
        <v>140</v>
      </c>
      <c r="Q259" s="4">
        <v>145</v>
      </c>
      <c r="R259" s="4" t="s">
        <v>3863</v>
      </c>
      <c r="S259" s="4" t="s">
        <v>3211</v>
      </c>
      <c r="T259" s="47" t="s">
        <v>3436</v>
      </c>
      <c r="U259" s="47"/>
      <c r="V259" s="47"/>
      <c r="W259" s="4">
        <v>5</v>
      </c>
      <c r="X259" s="4"/>
      <c r="Y259" s="5">
        <f t="shared" si="18"/>
        <v>612.79999999999995</v>
      </c>
      <c r="Z259" s="5"/>
      <c r="AA259" s="4">
        <v>5000</v>
      </c>
      <c r="AB259" s="4"/>
      <c r="AC259" s="4">
        <v>120</v>
      </c>
      <c r="AD259" s="4">
        <v>120</v>
      </c>
      <c r="AE259" s="4"/>
      <c r="AF259" s="4" t="s">
        <v>4058</v>
      </c>
      <c r="AG259" s="7"/>
    </row>
    <row r="260" spans="1:33">
      <c r="A260" s="4">
        <f t="shared" ref="A260:A323" si="21">A259+1</f>
        <v>259</v>
      </c>
      <c r="B260" s="4" t="s">
        <v>20</v>
      </c>
      <c r="C260" s="4" t="s">
        <v>22</v>
      </c>
      <c r="D260" s="4" t="s">
        <v>3864</v>
      </c>
      <c r="E260" s="4" t="s">
        <v>3849</v>
      </c>
      <c r="F260" s="4" t="s">
        <v>7429</v>
      </c>
      <c r="G260" s="4" t="s">
        <v>556</v>
      </c>
      <c r="H260" s="4" t="s">
        <v>1331</v>
      </c>
      <c r="I260" s="4" t="s">
        <v>4013</v>
      </c>
      <c r="J260" s="4" t="s">
        <v>4053</v>
      </c>
      <c r="K260" s="4" t="s">
        <v>1232</v>
      </c>
      <c r="L260" s="4" t="s">
        <v>3810</v>
      </c>
      <c r="M260" s="4"/>
      <c r="N260" s="4" t="s">
        <v>3685</v>
      </c>
      <c r="O260" s="4" t="s">
        <v>719</v>
      </c>
      <c r="P260" s="5">
        <v>147</v>
      </c>
      <c r="Q260" s="4">
        <v>245</v>
      </c>
      <c r="R260" s="4" t="s">
        <v>3868</v>
      </c>
      <c r="S260" s="4" t="s">
        <v>3854</v>
      </c>
      <c r="T260" s="4" t="s">
        <v>3436</v>
      </c>
      <c r="U260" s="4" t="s">
        <v>2747</v>
      </c>
      <c r="V260" s="4" t="s">
        <v>2747</v>
      </c>
      <c r="W260" s="4">
        <v>396</v>
      </c>
      <c r="X260" s="4"/>
      <c r="Y260" s="5">
        <f t="shared" ref="Y260:Y263" si="22">W260+3</f>
        <v>399</v>
      </c>
      <c r="Z260" s="5"/>
      <c r="AA260" s="4">
        <v>400</v>
      </c>
      <c r="AB260" s="4"/>
      <c r="AC260" s="4">
        <v>90</v>
      </c>
      <c r="AD260" s="4">
        <v>120</v>
      </c>
      <c r="AE260" s="4"/>
      <c r="AF260" s="4" t="s">
        <v>4058</v>
      </c>
      <c r="AG260" s="7"/>
    </row>
    <row r="261" spans="1:33">
      <c r="A261" s="4">
        <f t="shared" si="21"/>
        <v>260</v>
      </c>
      <c r="B261" s="4" t="s">
        <v>20</v>
      </c>
      <c r="C261" s="4" t="s">
        <v>22</v>
      </c>
      <c r="D261" s="4" t="s">
        <v>3865</v>
      </c>
      <c r="E261" s="4" t="s">
        <v>3849</v>
      </c>
      <c r="F261" s="4" t="s">
        <v>7429</v>
      </c>
      <c r="G261" s="4" t="s">
        <v>556</v>
      </c>
      <c r="H261" s="4" t="s">
        <v>1331</v>
      </c>
      <c r="I261" s="4" t="s">
        <v>4013</v>
      </c>
      <c r="J261" s="4" t="s">
        <v>4053</v>
      </c>
      <c r="K261" s="4" t="s">
        <v>1232</v>
      </c>
      <c r="L261" s="4" t="s">
        <v>3810</v>
      </c>
      <c r="M261" s="4"/>
      <c r="N261" s="4" t="s">
        <v>3685</v>
      </c>
      <c r="O261" s="4" t="s">
        <v>719</v>
      </c>
      <c r="P261" s="5">
        <v>147</v>
      </c>
      <c r="Q261" s="4">
        <v>245</v>
      </c>
      <c r="R261" s="4" t="s">
        <v>3869</v>
      </c>
      <c r="S261" s="4" t="s">
        <v>3854</v>
      </c>
      <c r="T261" s="4" t="s">
        <v>3436</v>
      </c>
      <c r="U261" s="4" t="s">
        <v>2747</v>
      </c>
      <c r="V261" s="4" t="s">
        <v>2747</v>
      </c>
      <c r="W261" s="4">
        <v>396</v>
      </c>
      <c r="X261" s="4"/>
      <c r="Y261" s="5">
        <f t="shared" si="22"/>
        <v>399</v>
      </c>
      <c r="Z261" s="5"/>
      <c r="AA261" s="4">
        <v>400</v>
      </c>
      <c r="AB261" s="4"/>
      <c r="AC261" s="4">
        <v>90</v>
      </c>
      <c r="AD261" s="4">
        <v>120</v>
      </c>
      <c r="AE261" s="4"/>
      <c r="AF261" s="4" t="s">
        <v>4058</v>
      </c>
      <c r="AG261" s="7"/>
    </row>
    <row r="262" spans="1:33">
      <c r="A262" s="4">
        <f t="shared" si="21"/>
        <v>261</v>
      </c>
      <c r="B262" s="4" t="s">
        <v>20</v>
      </c>
      <c r="C262" s="4" t="s">
        <v>22</v>
      </c>
      <c r="D262" s="4" t="s">
        <v>3866</v>
      </c>
      <c r="E262" s="4" t="s">
        <v>3849</v>
      </c>
      <c r="F262" s="4" t="s">
        <v>7429</v>
      </c>
      <c r="G262" s="4" t="s">
        <v>556</v>
      </c>
      <c r="H262" s="4" t="s">
        <v>1331</v>
      </c>
      <c r="I262" s="4" t="s">
        <v>4013</v>
      </c>
      <c r="J262" s="4" t="s">
        <v>4053</v>
      </c>
      <c r="K262" s="4" t="s">
        <v>1232</v>
      </c>
      <c r="L262" s="4" t="s">
        <v>3810</v>
      </c>
      <c r="M262" s="4"/>
      <c r="N262" s="4" t="s">
        <v>3685</v>
      </c>
      <c r="O262" s="4" t="s">
        <v>719</v>
      </c>
      <c r="P262" s="5">
        <v>147</v>
      </c>
      <c r="Q262" s="4">
        <v>245</v>
      </c>
      <c r="R262" s="4" t="s">
        <v>3870</v>
      </c>
      <c r="S262" s="4" t="s">
        <v>3854</v>
      </c>
      <c r="T262" s="4" t="s">
        <v>3436</v>
      </c>
      <c r="U262" s="4" t="s">
        <v>2747</v>
      </c>
      <c r="V262" s="4" t="s">
        <v>2747</v>
      </c>
      <c r="W262" s="4">
        <v>396</v>
      </c>
      <c r="X262" s="4"/>
      <c r="Y262" s="5">
        <f t="shared" si="22"/>
        <v>399</v>
      </c>
      <c r="Z262" s="5"/>
      <c r="AA262" s="4">
        <v>400</v>
      </c>
      <c r="AB262" s="4"/>
      <c r="AC262" s="4">
        <v>90</v>
      </c>
      <c r="AD262" s="4">
        <v>120</v>
      </c>
      <c r="AE262" s="4"/>
      <c r="AF262" s="4" t="s">
        <v>4058</v>
      </c>
      <c r="AG262" s="7"/>
    </row>
    <row r="263" spans="1:33">
      <c r="A263" s="4">
        <f t="shared" si="21"/>
        <v>262</v>
      </c>
      <c r="B263" s="4" t="s">
        <v>20</v>
      </c>
      <c r="C263" s="4" t="s">
        <v>22</v>
      </c>
      <c r="D263" s="4" t="s">
        <v>3867</v>
      </c>
      <c r="E263" s="4" t="s">
        <v>3849</v>
      </c>
      <c r="F263" s="4" t="s">
        <v>7429</v>
      </c>
      <c r="G263" s="4" t="s">
        <v>556</v>
      </c>
      <c r="H263" s="4" t="s">
        <v>1331</v>
      </c>
      <c r="I263" s="4" t="s">
        <v>4013</v>
      </c>
      <c r="J263" s="4" t="s">
        <v>4053</v>
      </c>
      <c r="K263" s="4" t="s">
        <v>1232</v>
      </c>
      <c r="L263" s="4" t="s">
        <v>3810</v>
      </c>
      <c r="M263" s="4"/>
      <c r="N263" s="4" t="s">
        <v>3685</v>
      </c>
      <c r="O263" s="4" t="s">
        <v>719</v>
      </c>
      <c r="P263" s="5">
        <v>147</v>
      </c>
      <c r="Q263" s="4">
        <v>245</v>
      </c>
      <c r="R263" s="4" t="s">
        <v>3871</v>
      </c>
      <c r="S263" s="4" t="s">
        <v>3854</v>
      </c>
      <c r="T263" s="4" t="s">
        <v>3436</v>
      </c>
      <c r="U263" s="4" t="s">
        <v>2747</v>
      </c>
      <c r="V263" s="4" t="s">
        <v>2747</v>
      </c>
      <c r="W263" s="4">
        <v>396</v>
      </c>
      <c r="X263" s="4"/>
      <c r="Y263" s="5">
        <f t="shared" si="22"/>
        <v>399</v>
      </c>
      <c r="Z263" s="5"/>
      <c r="AA263" s="4">
        <v>400</v>
      </c>
      <c r="AB263" s="4"/>
      <c r="AC263" s="4">
        <v>90</v>
      </c>
      <c r="AD263" s="4">
        <v>120</v>
      </c>
      <c r="AE263" s="4"/>
      <c r="AF263" s="4" t="s">
        <v>4058</v>
      </c>
      <c r="AG263" s="7"/>
    </row>
    <row r="264" spans="1:33">
      <c r="A264" s="4">
        <f t="shared" si="21"/>
        <v>263</v>
      </c>
      <c r="B264" s="4" t="s">
        <v>20</v>
      </c>
      <c r="C264" s="4" t="s">
        <v>23</v>
      </c>
      <c r="D264" s="4" t="s">
        <v>3872</v>
      </c>
      <c r="E264" s="4" t="s">
        <v>3849</v>
      </c>
      <c r="F264" s="4" t="s">
        <v>3912</v>
      </c>
      <c r="G264" s="4" t="s">
        <v>25</v>
      </c>
      <c r="H264" s="4" t="s">
        <v>3898</v>
      </c>
      <c r="I264" s="4" t="s">
        <v>3899</v>
      </c>
      <c r="J264" s="4" t="s">
        <v>4286</v>
      </c>
      <c r="K264" s="4" t="s">
        <v>3784</v>
      </c>
      <c r="L264" s="4" t="s">
        <v>3810</v>
      </c>
      <c r="M264" s="4" t="s">
        <v>3900</v>
      </c>
      <c r="N264" s="7"/>
      <c r="O264" s="4"/>
      <c r="P264" s="5">
        <v>158</v>
      </c>
      <c r="Q264" s="4">
        <v>320</v>
      </c>
      <c r="R264" s="4">
        <v>16286</v>
      </c>
      <c r="S264" s="4" t="s">
        <v>3211</v>
      </c>
      <c r="T264" s="47" t="s">
        <v>3436</v>
      </c>
      <c r="U264" s="47" t="s">
        <v>2747</v>
      </c>
      <c r="V264" s="47" t="s">
        <v>2747</v>
      </c>
      <c r="W264" s="4">
        <v>3.39</v>
      </c>
      <c r="X264" s="4"/>
      <c r="Y264" s="5">
        <f t="shared" ref="Y264:Y268" si="23">W264*96*1.28+8</f>
        <v>424.56319999999999</v>
      </c>
      <c r="Z264" s="5"/>
      <c r="AA264" s="4">
        <v>2000</v>
      </c>
      <c r="AB264" s="4"/>
      <c r="AC264" s="4">
        <v>60</v>
      </c>
      <c r="AD264" s="4">
        <v>120</v>
      </c>
      <c r="AE264" s="4"/>
      <c r="AF264" s="4" t="s">
        <v>4058</v>
      </c>
      <c r="AG264" s="7"/>
    </row>
    <row r="265" spans="1:33">
      <c r="A265" s="4">
        <f t="shared" si="21"/>
        <v>264</v>
      </c>
      <c r="B265" s="4" t="s">
        <v>20</v>
      </c>
      <c r="C265" s="4" t="s">
        <v>23</v>
      </c>
      <c r="D265" s="4" t="s">
        <v>3873</v>
      </c>
      <c r="E265" s="4" t="s">
        <v>3849</v>
      </c>
      <c r="F265" s="4" t="s">
        <v>3912</v>
      </c>
      <c r="G265" s="4" t="s">
        <v>25</v>
      </c>
      <c r="H265" s="4" t="s">
        <v>3898</v>
      </c>
      <c r="I265" s="4" t="s">
        <v>3899</v>
      </c>
      <c r="J265" s="4" t="s">
        <v>4286</v>
      </c>
      <c r="K265" s="4" t="s">
        <v>3784</v>
      </c>
      <c r="L265" s="4" t="s">
        <v>3810</v>
      </c>
      <c r="M265" s="4" t="s">
        <v>3900</v>
      </c>
      <c r="N265" s="7"/>
      <c r="O265" s="4"/>
      <c r="P265" s="5">
        <v>158</v>
      </c>
      <c r="Q265" s="4">
        <v>320</v>
      </c>
      <c r="R265" s="4">
        <v>16286</v>
      </c>
      <c r="S265" s="4" t="s">
        <v>3211</v>
      </c>
      <c r="T265" s="47" t="s">
        <v>3436</v>
      </c>
      <c r="U265" s="47" t="s">
        <v>2747</v>
      </c>
      <c r="V265" s="47" t="s">
        <v>2747</v>
      </c>
      <c r="W265" s="4">
        <v>3.39</v>
      </c>
      <c r="X265" s="4"/>
      <c r="Y265" s="5">
        <f t="shared" si="23"/>
        <v>424.56319999999999</v>
      </c>
      <c r="Z265" s="5"/>
      <c r="AA265" s="4">
        <v>2000</v>
      </c>
      <c r="AB265" s="4"/>
      <c r="AC265" s="4">
        <v>60</v>
      </c>
      <c r="AD265" s="4">
        <v>120</v>
      </c>
      <c r="AE265" s="4"/>
      <c r="AF265" s="4" t="s">
        <v>4058</v>
      </c>
      <c r="AG265" s="7"/>
    </row>
    <row r="266" spans="1:33">
      <c r="A266" s="4">
        <f t="shared" si="21"/>
        <v>265</v>
      </c>
      <c r="B266" s="4" t="s">
        <v>20</v>
      </c>
      <c r="C266" s="4" t="s">
        <v>23</v>
      </c>
      <c r="D266" s="4" t="s">
        <v>3874</v>
      </c>
      <c r="E266" s="4" t="s">
        <v>3849</v>
      </c>
      <c r="F266" s="4" t="s">
        <v>3912</v>
      </c>
      <c r="G266" s="4" t="s">
        <v>25</v>
      </c>
      <c r="H266" s="4" t="s">
        <v>3898</v>
      </c>
      <c r="I266" s="4" t="s">
        <v>3899</v>
      </c>
      <c r="J266" s="4" t="s">
        <v>4286</v>
      </c>
      <c r="K266" s="4" t="s">
        <v>3784</v>
      </c>
      <c r="L266" s="4" t="s">
        <v>3810</v>
      </c>
      <c r="M266" s="4" t="s">
        <v>3900</v>
      </c>
      <c r="N266" s="7"/>
      <c r="O266" s="4"/>
      <c r="P266" s="5">
        <v>158</v>
      </c>
      <c r="Q266" s="4">
        <v>320</v>
      </c>
      <c r="R266" s="4">
        <v>16286</v>
      </c>
      <c r="S266" s="4" t="s">
        <v>3211</v>
      </c>
      <c r="T266" s="47" t="s">
        <v>3436</v>
      </c>
      <c r="U266" s="47" t="s">
        <v>2747</v>
      </c>
      <c r="V266" s="47" t="s">
        <v>2747</v>
      </c>
      <c r="W266" s="4">
        <v>3.86</v>
      </c>
      <c r="X266" s="4"/>
      <c r="Y266" s="5">
        <f t="shared" si="23"/>
        <v>482.3168</v>
      </c>
      <c r="Z266" s="5"/>
      <c r="AA266" s="4">
        <v>2000</v>
      </c>
      <c r="AB266" s="4"/>
      <c r="AC266" s="4">
        <v>60</v>
      </c>
      <c r="AD266" s="4">
        <v>120</v>
      </c>
      <c r="AE266" s="4"/>
      <c r="AF266" s="4" t="s">
        <v>4058</v>
      </c>
      <c r="AG266" s="7"/>
    </row>
    <row r="267" spans="1:33">
      <c r="A267" s="4">
        <f t="shared" si="21"/>
        <v>266</v>
      </c>
      <c r="B267" s="4" t="s">
        <v>20</v>
      </c>
      <c r="C267" s="4" t="s">
        <v>23</v>
      </c>
      <c r="D267" s="4" t="s">
        <v>3875</v>
      </c>
      <c r="E267" s="4" t="s">
        <v>3849</v>
      </c>
      <c r="F267" s="4" t="s">
        <v>3912</v>
      </c>
      <c r="G267" s="4" t="s">
        <v>25</v>
      </c>
      <c r="H267" s="4" t="s">
        <v>3898</v>
      </c>
      <c r="I267" s="4" t="s">
        <v>3899</v>
      </c>
      <c r="J267" s="4" t="s">
        <v>4286</v>
      </c>
      <c r="K267" s="4" t="s">
        <v>3784</v>
      </c>
      <c r="L267" s="4" t="s">
        <v>3810</v>
      </c>
      <c r="M267" s="4" t="s">
        <v>3900</v>
      </c>
      <c r="N267" s="7"/>
      <c r="O267" s="4"/>
      <c r="P267" s="5">
        <v>158</v>
      </c>
      <c r="Q267" s="4">
        <v>320</v>
      </c>
      <c r="R267" s="4">
        <v>16286</v>
      </c>
      <c r="S267" s="4" t="s">
        <v>3211</v>
      </c>
      <c r="T267" s="47" t="s">
        <v>3436</v>
      </c>
      <c r="U267" s="47" t="s">
        <v>2747</v>
      </c>
      <c r="V267" s="47" t="s">
        <v>2747</v>
      </c>
      <c r="W267" s="4">
        <v>3.86</v>
      </c>
      <c r="X267" s="4"/>
      <c r="Y267" s="5">
        <f t="shared" si="23"/>
        <v>482.3168</v>
      </c>
      <c r="Z267" s="5"/>
      <c r="AA267" s="4">
        <v>2000</v>
      </c>
      <c r="AB267" s="4"/>
      <c r="AC267" s="4">
        <v>60</v>
      </c>
      <c r="AD267" s="4">
        <v>120</v>
      </c>
      <c r="AE267" s="4"/>
      <c r="AF267" s="4" t="s">
        <v>4058</v>
      </c>
      <c r="AG267" s="7"/>
    </row>
    <row r="268" spans="1:33">
      <c r="A268" s="4">
        <f t="shared" si="21"/>
        <v>267</v>
      </c>
      <c r="B268" s="4" t="s">
        <v>20</v>
      </c>
      <c r="C268" s="4" t="s">
        <v>23</v>
      </c>
      <c r="D268" s="4" t="s">
        <v>3876</v>
      </c>
      <c r="E268" s="4" t="s">
        <v>3849</v>
      </c>
      <c r="F268" s="4" t="s">
        <v>3912</v>
      </c>
      <c r="G268" s="4" t="s">
        <v>25</v>
      </c>
      <c r="H268" s="4" t="s">
        <v>3898</v>
      </c>
      <c r="I268" s="4" t="s">
        <v>3899</v>
      </c>
      <c r="J268" s="4" t="s">
        <v>4286</v>
      </c>
      <c r="K268" s="4" t="s">
        <v>3784</v>
      </c>
      <c r="L268" s="4" t="s">
        <v>3810</v>
      </c>
      <c r="M268" s="4" t="s">
        <v>3900</v>
      </c>
      <c r="N268" s="7"/>
      <c r="O268" s="4"/>
      <c r="P268" s="5">
        <v>158</v>
      </c>
      <c r="Q268" s="4">
        <v>320</v>
      </c>
      <c r="R268" s="4">
        <v>16286</v>
      </c>
      <c r="S268" s="4" t="s">
        <v>3211</v>
      </c>
      <c r="T268" s="47" t="s">
        <v>3436</v>
      </c>
      <c r="U268" s="47" t="s">
        <v>2747</v>
      </c>
      <c r="V268" s="47" t="s">
        <v>2747</v>
      </c>
      <c r="W268" s="4">
        <v>3.86</v>
      </c>
      <c r="X268" s="4"/>
      <c r="Y268" s="5">
        <f t="shared" si="23"/>
        <v>482.3168</v>
      </c>
      <c r="Z268" s="5"/>
      <c r="AA268" s="4">
        <v>2000</v>
      </c>
      <c r="AB268" s="4"/>
      <c r="AC268" s="4">
        <v>60</v>
      </c>
      <c r="AD268" s="4">
        <v>120</v>
      </c>
      <c r="AE268" s="4"/>
      <c r="AF268" s="4" t="s">
        <v>4058</v>
      </c>
      <c r="AG268" s="7"/>
    </row>
    <row r="269" spans="1:33">
      <c r="A269" s="4">
        <f t="shared" si="21"/>
        <v>268</v>
      </c>
      <c r="B269" s="4" t="s">
        <v>20</v>
      </c>
      <c r="C269" s="4" t="s">
        <v>23</v>
      </c>
      <c r="D269" s="4" t="s">
        <v>3877</v>
      </c>
      <c r="E269" s="4" t="s">
        <v>3849</v>
      </c>
      <c r="F269" s="4" t="s">
        <v>3912</v>
      </c>
      <c r="G269" s="4" t="s">
        <v>25</v>
      </c>
      <c r="H269" s="4" t="s">
        <v>3901</v>
      </c>
      <c r="I269" s="4" t="s">
        <v>4014</v>
      </c>
      <c r="J269" s="4" t="s">
        <v>4016</v>
      </c>
      <c r="K269" s="4" t="s">
        <v>3621</v>
      </c>
      <c r="L269" s="4" t="s">
        <v>3810</v>
      </c>
      <c r="M269" s="4" t="s">
        <v>3902</v>
      </c>
      <c r="N269" s="7"/>
      <c r="O269" s="4"/>
      <c r="P269" s="5">
        <v>145</v>
      </c>
      <c r="Q269" s="4">
        <v>180</v>
      </c>
      <c r="R269" s="4" t="s">
        <v>3913</v>
      </c>
      <c r="S269" s="4" t="s">
        <v>3854</v>
      </c>
      <c r="T269" s="4" t="s">
        <v>3436</v>
      </c>
      <c r="U269" s="47" t="s">
        <v>2747</v>
      </c>
      <c r="V269" s="47" t="s">
        <v>2747</v>
      </c>
      <c r="W269" s="4">
        <v>2.6</v>
      </c>
      <c r="X269" s="4"/>
      <c r="Y269" s="5">
        <f t="shared" ref="Y269:Y294" si="24">W269*96*1.26+8</f>
        <v>322.49600000000004</v>
      </c>
      <c r="Z269" s="5"/>
      <c r="AA269" s="4">
        <v>3000</v>
      </c>
      <c r="AB269" s="4"/>
      <c r="AC269" s="4">
        <v>60</v>
      </c>
      <c r="AD269" s="4">
        <v>120</v>
      </c>
      <c r="AE269" s="4"/>
      <c r="AF269" s="4" t="s">
        <v>4058</v>
      </c>
      <c r="AG269" s="7"/>
    </row>
    <row r="270" spans="1:33">
      <c r="A270" s="4">
        <f t="shared" si="21"/>
        <v>269</v>
      </c>
      <c r="B270" s="4" t="s">
        <v>20</v>
      </c>
      <c r="C270" s="4" t="s">
        <v>23</v>
      </c>
      <c r="D270" s="4" t="s">
        <v>3878</v>
      </c>
      <c r="E270" s="4" t="s">
        <v>3849</v>
      </c>
      <c r="F270" s="4" t="s">
        <v>3912</v>
      </c>
      <c r="G270" s="4" t="s">
        <v>25</v>
      </c>
      <c r="H270" s="4" t="s">
        <v>3901</v>
      </c>
      <c r="I270" s="4" t="s">
        <v>4014</v>
      </c>
      <c r="J270" s="4" t="s">
        <v>4016</v>
      </c>
      <c r="K270" s="4" t="s">
        <v>3621</v>
      </c>
      <c r="L270" s="4" t="s">
        <v>3810</v>
      </c>
      <c r="M270" s="4" t="s">
        <v>3902</v>
      </c>
      <c r="N270" s="7"/>
      <c r="O270" s="4"/>
      <c r="P270" s="5">
        <v>145</v>
      </c>
      <c r="Q270" s="4">
        <v>180</v>
      </c>
      <c r="R270" s="4" t="s">
        <v>3913</v>
      </c>
      <c r="S270" s="4" t="s">
        <v>3854</v>
      </c>
      <c r="T270" s="4" t="s">
        <v>3436</v>
      </c>
      <c r="U270" s="47" t="s">
        <v>2747</v>
      </c>
      <c r="V270" s="47" t="s">
        <v>2747</v>
      </c>
      <c r="W270" s="4">
        <v>2.6</v>
      </c>
      <c r="X270" s="4"/>
      <c r="Y270" s="5">
        <f t="shared" si="24"/>
        <v>322.49600000000004</v>
      </c>
      <c r="Z270" s="5"/>
      <c r="AA270" s="4">
        <v>3000</v>
      </c>
      <c r="AB270" s="4"/>
      <c r="AC270" s="4">
        <v>60</v>
      </c>
      <c r="AD270" s="4">
        <v>120</v>
      </c>
      <c r="AE270" s="4"/>
      <c r="AF270" s="4" t="s">
        <v>4058</v>
      </c>
      <c r="AG270" s="7"/>
    </row>
    <row r="271" spans="1:33">
      <c r="A271" s="4">
        <f t="shared" si="21"/>
        <v>270</v>
      </c>
      <c r="B271" s="4" t="s">
        <v>20</v>
      </c>
      <c r="C271" s="4" t="s">
        <v>23</v>
      </c>
      <c r="D271" s="4" t="s">
        <v>3879</v>
      </c>
      <c r="E271" s="4" t="s">
        <v>3849</v>
      </c>
      <c r="F271" s="4" t="s">
        <v>3912</v>
      </c>
      <c r="G271" s="4" t="s">
        <v>25</v>
      </c>
      <c r="H271" s="4" t="s">
        <v>3901</v>
      </c>
      <c r="I271" s="4" t="s">
        <v>4014</v>
      </c>
      <c r="J271" s="4" t="s">
        <v>4016</v>
      </c>
      <c r="K271" s="4" t="s">
        <v>3621</v>
      </c>
      <c r="L271" s="4" t="s">
        <v>3810</v>
      </c>
      <c r="M271" s="4" t="s">
        <v>3902</v>
      </c>
      <c r="N271" s="7"/>
      <c r="O271" s="4"/>
      <c r="P271" s="5">
        <v>145</v>
      </c>
      <c r="Q271" s="4">
        <v>180</v>
      </c>
      <c r="R271" s="4" t="s">
        <v>3913</v>
      </c>
      <c r="S271" s="4" t="s">
        <v>3854</v>
      </c>
      <c r="T271" s="4" t="s">
        <v>3436</v>
      </c>
      <c r="U271" s="47" t="s">
        <v>2747</v>
      </c>
      <c r="V271" s="47" t="s">
        <v>2747</v>
      </c>
      <c r="W271" s="4">
        <v>2.6</v>
      </c>
      <c r="X271" s="4"/>
      <c r="Y271" s="5">
        <f t="shared" si="24"/>
        <v>322.49600000000004</v>
      </c>
      <c r="Z271" s="5"/>
      <c r="AA271" s="4">
        <v>3000</v>
      </c>
      <c r="AB271" s="4"/>
      <c r="AC271" s="4">
        <v>60</v>
      </c>
      <c r="AD271" s="4">
        <v>120</v>
      </c>
      <c r="AE271" s="4"/>
      <c r="AF271" s="4" t="s">
        <v>4058</v>
      </c>
      <c r="AG271" s="7"/>
    </row>
    <row r="272" spans="1:33">
      <c r="A272" s="4">
        <f t="shared" si="21"/>
        <v>271</v>
      </c>
      <c r="B272" s="4" t="s">
        <v>20</v>
      </c>
      <c r="C272" s="4" t="s">
        <v>23</v>
      </c>
      <c r="D272" s="4" t="s">
        <v>3880</v>
      </c>
      <c r="E272" s="4" t="s">
        <v>3849</v>
      </c>
      <c r="F272" s="4" t="s">
        <v>3912</v>
      </c>
      <c r="G272" s="4" t="s">
        <v>25</v>
      </c>
      <c r="H272" s="4" t="s">
        <v>3901</v>
      </c>
      <c r="I272" s="4" t="s">
        <v>4014</v>
      </c>
      <c r="J272" s="4" t="s">
        <v>4016</v>
      </c>
      <c r="K272" s="4" t="s">
        <v>3621</v>
      </c>
      <c r="L272" s="4" t="s">
        <v>3810</v>
      </c>
      <c r="M272" s="4" t="s">
        <v>3902</v>
      </c>
      <c r="N272" s="7"/>
      <c r="O272" s="4"/>
      <c r="P272" s="5">
        <v>145</v>
      </c>
      <c r="Q272" s="4">
        <v>180</v>
      </c>
      <c r="R272" s="4" t="s">
        <v>3913</v>
      </c>
      <c r="S272" s="4" t="s">
        <v>3854</v>
      </c>
      <c r="T272" s="4" t="s">
        <v>3436</v>
      </c>
      <c r="U272" s="47" t="s">
        <v>2747</v>
      </c>
      <c r="V272" s="47" t="s">
        <v>2747</v>
      </c>
      <c r="W272" s="4">
        <v>2.6</v>
      </c>
      <c r="X272" s="4"/>
      <c r="Y272" s="5">
        <f t="shared" si="24"/>
        <v>322.49600000000004</v>
      </c>
      <c r="Z272" s="5"/>
      <c r="AA272" s="4">
        <v>3000</v>
      </c>
      <c r="AB272" s="4"/>
      <c r="AC272" s="4">
        <v>60</v>
      </c>
      <c r="AD272" s="4">
        <v>120</v>
      </c>
      <c r="AE272" s="4"/>
      <c r="AF272" s="4" t="s">
        <v>4058</v>
      </c>
      <c r="AG272" s="7"/>
    </row>
    <row r="273" spans="1:33">
      <c r="A273" s="4">
        <f t="shared" si="21"/>
        <v>272</v>
      </c>
      <c r="B273" s="4" t="s">
        <v>20</v>
      </c>
      <c r="C273" s="4" t="s">
        <v>22</v>
      </c>
      <c r="D273" s="4" t="s">
        <v>3881</v>
      </c>
      <c r="E273" s="4" t="s">
        <v>3850</v>
      </c>
      <c r="F273" s="4" t="s">
        <v>3912</v>
      </c>
      <c r="G273" s="4" t="s">
        <v>25</v>
      </c>
      <c r="H273" s="4" t="s">
        <v>3903</v>
      </c>
      <c r="I273" s="4" t="s">
        <v>3904</v>
      </c>
      <c r="J273" s="4" t="s">
        <v>4286</v>
      </c>
      <c r="K273" s="4" t="s">
        <v>3784</v>
      </c>
      <c r="L273" s="4" t="s">
        <v>3905</v>
      </c>
      <c r="M273" s="4" t="s">
        <v>3906</v>
      </c>
      <c r="N273" s="7"/>
      <c r="O273" s="4"/>
      <c r="P273" s="5">
        <v>147</v>
      </c>
      <c r="Q273" s="4">
        <v>265</v>
      </c>
      <c r="R273" s="4">
        <v>181138</v>
      </c>
      <c r="S273" s="4" t="s">
        <v>3211</v>
      </c>
      <c r="T273" s="47" t="s">
        <v>3436</v>
      </c>
      <c r="U273" s="47" t="s">
        <v>2747</v>
      </c>
      <c r="V273" s="47" t="s">
        <v>2747</v>
      </c>
      <c r="W273" s="4">
        <v>3.45</v>
      </c>
      <c r="X273" s="4"/>
      <c r="Y273" s="5">
        <f t="shared" ref="Y273:Y284" si="25">W273*96*1.28+8</f>
        <v>431.93600000000009</v>
      </c>
      <c r="Z273" s="5"/>
      <c r="AA273" s="4">
        <v>2000</v>
      </c>
      <c r="AB273" s="4"/>
      <c r="AC273" s="4">
        <v>60</v>
      </c>
      <c r="AD273" s="4">
        <v>120</v>
      </c>
      <c r="AE273" s="4"/>
      <c r="AF273" s="4" t="s">
        <v>4058</v>
      </c>
      <c r="AG273" s="7"/>
    </row>
    <row r="274" spans="1:33">
      <c r="A274" s="4">
        <f t="shared" si="21"/>
        <v>273</v>
      </c>
      <c r="B274" s="4" t="s">
        <v>20</v>
      </c>
      <c r="C274" s="4" t="s">
        <v>22</v>
      </c>
      <c r="D274" s="4" t="s">
        <v>3882</v>
      </c>
      <c r="E274" s="4" t="s">
        <v>3850</v>
      </c>
      <c r="F274" s="4" t="s">
        <v>3912</v>
      </c>
      <c r="G274" s="4" t="s">
        <v>25</v>
      </c>
      <c r="H274" s="4" t="s">
        <v>3903</v>
      </c>
      <c r="I274" s="4" t="s">
        <v>3904</v>
      </c>
      <c r="J274" s="4" t="s">
        <v>4286</v>
      </c>
      <c r="K274" s="4" t="s">
        <v>3784</v>
      </c>
      <c r="L274" s="4" t="s">
        <v>3905</v>
      </c>
      <c r="M274" s="4" t="s">
        <v>3906</v>
      </c>
      <c r="N274" s="7"/>
      <c r="O274" s="4"/>
      <c r="P274" s="5">
        <v>147</v>
      </c>
      <c r="Q274" s="4">
        <v>265</v>
      </c>
      <c r="R274" s="4">
        <v>181138</v>
      </c>
      <c r="S274" s="4" t="s">
        <v>3211</v>
      </c>
      <c r="T274" s="47" t="s">
        <v>3436</v>
      </c>
      <c r="U274" s="47" t="s">
        <v>2747</v>
      </c>
      <c r="V274" s="47" t="s">
        <v>2747</v>
      </c>
      <c r="W274" s="4">
        <v>3.45</v>
      </c>
      <c r="X274" s="4"/>
      <c r="Y274" s="5">
        <f t="shared" si="25"/>
        <v>431.93600000000009</v>
      </c>
      <c r="Z274" s="5"/>
      <c r="AA274" s="4">
        <v>2000</v>
      </c>
      <c r="AB274" s="4"/>
      <c r="AC274" s="4">
        <v>60</v>
      </c>
      <c r="AD274" s="4">
        <v>120</v>
      </c>
      <c r="AE274" s="4"/>
      <c r="AF274" s="4" t="s">
        <v>4058</v>
      </c>
      <c r="AG274" s="7"/>
    </row>
    <row r="275" spans="1:33">
      <c r="A275" s="4">
        <f t="shared" si="21"/>
        <v>274</v>
      </c>
      <c r="B275" s="4" t="s">
        <v>20</v>
      </c>
      <c r="C275" s="4" t="s">
        <v>22</v>
      </c>
      <c r="D275" s="4" t="s">
        <v>3883</v>
      </c>
      <c r="E275" s="4" t="s">
        <v>3850</v>
      </c>
      <c r="F275" s="4" t="s">
        <v>3912</v>
      </c>
      <c r="G275" s="4" t="s">
        <v>25</v>
      </c>
      <c r="H275" s="4" t="s">
        <v>3903</v>
      </c>
      <c r="I275" s="4" t="s">
        <v>3904</v>
      </c>
      <c r="J275" s="4" t="s">
        <v>4286</v>
      </c>
      <c r="K275" s="4" t="s">
        <v>3784</v>
      </c>
      <c r="L275" s="4" t="s">
        <v>3905</v>
      </c>
      <c r="M275" s="4" t="s">
        <v>3906</v>
      </c>
      <c r="N275" s="7"/>
      <c r="O275" s="4"/>
      <c r="P275" s="5">
        <v>147</v>
      </c>
      <c r="Q275" s="4">
        <v>265</v>
      </c>
      <c r="R275" s="4">
        <v>181138</v>
      </c>
      <c r="S275" s="4" t="s">
        <v>3211</v>
      </c>
      <c r="T275" s="47" t="s">
        <v>3436</v>
      </c>
      <c r="U275" s="47" t="s">
        <v>2747</v>
      </c>
      <c r="V275" s="47" t="s">
        <v>2747</v>
      </c>
      <c r="W275" s="4">
        <v>3.45</v>
      </c>
      <c r="X275" s="4"/>
      <c r="Y275" s="5">
        <f t="shared" si="25"/>
        <v>431.93600000000009</v>
      </c>
      <c r="Z275" s="5"/>
      <c r="AA275" s="4">
        <v>2000</v>
      </c>
      <c r="AB275" s="4"/>
      <c r="AC275" s="4">
        <v>60</v>
      </c>
      <c r="AD275" s="4">
        <v>120</v>
      </c>
      <c r="AE275" s="4"/>
      <c r="AF275" s="4" t="s">
        <v>4058</v>
      </c>
      <c r="AG275" s="7"/>
    </row>
    <row r="276" spans="1:33">
      <c r="A276" s="4">
        <f t="shared" si="21"/>
        <v>275</v>
      </c>
      <c r="B276" s="4" t="s">
        <v>20</v>
      </c>
      <c r="C276" s="4" t="s">
        <v>22</v>
      </c>
      <c r="D276" s="4" t="s">
        <v>3884</v>
      </c>
      <c r="E276" s="4" t="s">
        <v>3850</v>
      </c>
      <c r="F276" s="4" t="s">
        <v>3912</v>
      </c>
      <c r="G276" s="4" t="s">
        <v>25</v>
      </c>
      <c r="H276" s="4" t="s">
        <v>3903</v>
      </c>
      <c r="I276" s="4" t="s">
        <v>3904</v>
      </c>
      <c r="J276" s="4" t="s">
        <v>4286</v>
      </c>
      <c r="K276" s="4" t="s">
        <v>3784</v>
      </c>
      <c r="L276" s="4" t="s">
        <v>3905</v>
      </c>
      <c r="M276" s="4" t="s">
        <v>3906</v>
      </c>
      <c r="N276" s="7"/>
      <c r="O276" s="4"/>
      <c r="P276" s="5">
        <v>147</v>
      </c>
      <c r="Q276" s="4">
        <v>265</v>
      </c>
      <c r="R276" s="4">
        <v>181138</v>
      </c>
      <c r="S276" s="4" t="s">
        <v>3211</v>
      </c>
      <c r="T276" s="47" t="s">
        <v>3436</v>
      </c>
      <c r="U276" s="47" t="s">
        <v>2747</v>
      </c>
      <c r="V276" s="47" t="s">
        <v>2747</v>
      </c>
      <c r="W276" s="4">
        <v>3.45</v>
      </c>
      <c r="X276" s="4"/>
      <c r="Y276" s="5">
        <f t="shared" si="25"/>
        <v>431.93600000000009</v>
      </c>
      <c r="Z276" s="4"/>
      <c r="AA276" s="4">
        <v>2000</v>
      </c>
      <c r="AB276" s="4"/>
      <c r="AC276" s="4">
        <v>60</v>
      </c>
      <c r="AD276" s="4">
        <v>120</v>
      </c>
      <c r="AE276" s="4"/>
      <c r="AF276" s="4" t="s">
        <v>4058</v>
      </c>
      <c r="AG276" s="7"/>
    </row>
    <row r="277" spans="1:33">
      <c r="A277" s="4">
        <f t="shared" si="21"/>
        <v>276</v>
      </c>
      <c r="B277" s="4" t="s">
        <v>20</v>
      </c>
      <c r="C277" s="4" t="s">
        <v>22</v>
      </c>
      <c r="D277" s="4" t="s">
        <v>3885</v>
      </c>
      <c r="E277" s="4" t="s">
        <v>3850</v>
      </c>
      <c r="F277" s="4" t="s">
        <v>3912</v>
      </c>
      <c r="G277" s="4" t="s">
        <v>25</v>
      </c>
      <c r="H277" s="4" t="s">
        <v>3907</v>
      </c>
      <c r="I277" s="4" t="s">
        <v>3908</v>
      </c>
      <c r="J277" s="4" t="s">
        <v>4286</v>
      </c>
      <c r="K277" s="4" t="s">
        <v>3784</v>
      </c>
      <c r="L277" s="4" t="s">
        <v>3905</v>
      </c>
      <c r="M277" s="4" t="s">
        <v>3906</v>
      </c>
      <c r="N277" s="7"/>
      <c r="O277" s="4"/>
      <c r="P277" s="5">
        <v>147</v>
      </c>
      <c r="Q277" s="4">
        <v>265</v>
      </c>
      <c r="R277" s="4">
        <v>183033</v>
      </c>
      <c r="S277" s="4" t="s">
        <v>3211</v>
      </c>
      <c r="T277" s="47" t="s">
        <v>3436</v>
      </c>
      <c r="U277" s="47" t="s">
        <v>2747</v>
      </c>
      <c r="V277" s="47" t="s">
        <v>2747</v>
      </c>
      <c r="W277" s="4">
        <v>4.12</v>
      </c>
      <c r="X277" s="4"/>
      <c r="Y277" s="5">
        <f t="shared" si="25"/>
        <v>514.26559999999995</v>
      </c>
      <c r="Z277" s="5"/>
      <c r="AA277" s="4">
        <v>2000</v>
      </c>
      <c r="AB277" s="4"/>
      <c r="AC277" s="4">
        <v>60</v>
      </c>
      <c r="AD277" s="4">
        <v>120</v>
      </c>
      <c r="AE277" s="4"/>
      <c r="AF277" s="4" t="s">
        <v>4058</v>
      </c>
      <c r="AG277" s="7"/>
    </row>
    <row r="278" spans="1:33">
      <c r="A278" s="4">
        <f t="shared" si="21"/>
        <v>277</v>
      </c>
      <c r="B278" s="4" t="s">
        <v>20</v>
      </c>
      <c r="C278" s="4" t="s">
        <v>22</v>
      </c>
      <c r="D278" s="4" t="s">
        <v>3886</v>
      </c>
      <c r="E278" s="4" t="s">
        <v>3850</v>
      </c>
      <c r="F278" s="4" t="s">
        <v>3912</v>
      </c>
      <c r="G278" s="4" t="s">
        <v>25</v>
      </c>
      <c r="H278" s="4" t="s">
        <v>3907</v>
      </c>
      <c r="I278" s="4" t="s">
        <v>3908</v>
      </c>
      <c r="J278" s="4" t="s">
        <v>4286</v>
      </c>
      <c r="K278" s="4" t="s">
        <v>3784</v>
      </c>
      <c r="L278" s="4" t="s">
        <v>3905</v>
      </c>
      <c r="M278" s="4" t="s">
        <v>3906</v>
      </c>
      <c r="N278" s="7"/>
      <c r="O278" s="4"/>
      <c r="P278" s="5">
        <v>147</v>
      </c>
      <c r="Q278" s="4">
        <v>265</v>
      </c>
      <c r="R278" s="4">
        <v>183033</v>
      </c>
      <c r="S278" s="4" t="s">
        <v>3211</v>
      </c>
      <c r="T278" s="47" t="s">
        <v>3436</v>
      </c>
      <c r="U278" s="47" t="s">
        <v>2747</v>
      </c>
      <c r="V278" s="47" t="s">
        <v>2747</v>
      </c>
      <c r="W278" s="4">
        <v>4.12</v>
      </c>
      <c r="X278" s="4"/>
      <c r="Y278" s="5">
        <f t="shared" si="25"/>
        <v>514.26559999999995</v>
      </c>
      <c r="Z278" s="5"/>
      <c r="AA278" s="4">
        <v>2000</v>
      </c>
      <c r="AB278" s="4"/>
      <c r="AC278" s="4">
        <v>60</v>
      </c>
      <c r="AD278" s="4">
        <v>120</v>
      </c>
      <c r="AE278" s="4"/>
      <c r="AF278" s="4" t="s">
        <v>4058</v>
      </c>
      <c r="AG278" s="7"/>
    </row>
    <row r="279" spans="1:33">
      <c r="A279" s="4">
        <f t="shared" si="21"/>
        <v>278</v>
      </c>
      <c r="B279" s="4" t="s">
        <v>20</v>
      </c>
      <c r="C279" s="4" t="s">
        <v>22</v>
      </c>
      <c r="D279" s="4" t="s">
        <v>3887</v>
      </c>
      <c r="E279" s="4" t="s">
        <v>3850</v>
      </c>
      <c r="F279" s="4" t="s">
        <v>3912</v>
      </c>
      <c r="G279" s="4" t="s">
        <v>25</v>
      </c>
      <c r="H279" s="4" t="s">
        <v>3907</v>
      </c>
      <c r="I279" s="4" t="s">
        <v>3908</v>
      </c>
      <c r="J279" s="4" t="s">
        <v>4286</v>
      </c>
      <c r="K279" s="4" t="s">
        <v>3784</v>
      </c>
      <c r="L279" s="4" t="s">
        <v>3905</v>
      </c>
      <c r="M279" s="4" t="s">
        <v>3906</v>
      </c>
      <c r="N279" s="7"/>
      <c r="O279" s="4"/>
      <c r="P279" s="5">
        <v>147</v>
      </c>
      <c r="Q279" s="4">
        <v>265</v>
      </c>
      <c r="R279" s="4">
        <v>183033</v>
      </c>
      <c r="S279" s="4" t="s">
        <v>3211</v>
      </c>
      <c r="T279" s="47" t="s">
        <v>3436</v>
      </c>
      <c r="U279" s="47" t="s">
        <v>2747</v>
      </c>
      <c r="V279" s="47" t="s">
        <v>2747</v>
      </c>
      <c r="W279" s="4">
        <v>4.12</v>
      </c>
      <c r="X279" s="4"/>
      <c r="Y279" s="5">
        <f t="shared" si="25"/>
        <v>514.26559999999995</v>
      </c>
      <c r="Z279" s="5"/>
      <c r="AA279" s="4">
        <v>2000</v>
      </c>
      <c r="AB279" s="4"/>
      <c r="AC279" s="4">
        <v>60</v>
      </c>
      <c r="AD279" s="4">
        <v>120</v>
      </c>
      <c r="AE279" s="4"/>
      <c r="AF279" s="4" t="s">
        <v>4058</v>
      </c>
      <c r="AG279" s="7"/>
    </row>
    <row r="280" spans="1:33">
      <c r="A280" s="4">
        <f t="shared" si="21"/>
        <v>279</v>
      </c>
      <c r="B280" s="4" t="s">
        <v>20</v>
      </c>
      <c r="C280" s="4" t="s">
        <v>22</v>
      </c>
      <c r="D280" s="4" t="s">
        <v>3888</v>
      </c>
      <c r="E280" s="4" t="s">
        <v>3850</v>
      </c>
      <c r="F280" s="4" t="s">
        <v>3912</v>
      </c>
      <c r="G280" s="4" t="s">
        <v>25</v>
      </c>
      <c r="H280" s="4" t="s">
        <v>3909</v>
      </c>
      <c r="I280" s="4" t="s">
        <v>3782</v>
      </c>
      <c r="J280" s="4" t="s">
        <v>4286</v>
      </c>
      <c r="K280" s="4" t="s">
        <v>3784</v>
      </c>
      <c r="L280" s="4" t="s">
        <v>3905</v>
      </c>
      <c r="M280" s="4" t="s">
        <v>3906</v>
      </c>
      <c r="N280" s="7"/>
      <c r="O280" s="4"/>
      <c r="P280" s="5">
        <v>147</v>
      </c>
      <c r="Q280" s="4">
        <v>265</v>
      </c>
      <c r="R280" s="4">
        <v>182200</v>
      </c>
      <c r="S280" s="4" t="s">
        <v>3211</v>
      </c>
      <c r="T280" s="47" t="s">
        <v>3436</v>
      </c>
      <c r="U280" s="47" t="s">
        <v>2747</v>
      </c>
      <c r="V280" s="47" t="s">
        <v>2747</v>
      </c>
      <c r="W280" s="4">
        <v>3.9</v>
      </c>
      <c r="X280" s="4"/>
      <c r="Y280" s="5">
        <f t="shared" si="25"/>
        <v>487.23199999999997</v>
      </c>
      <c r="Z280" s="5"/>
      <c r="AA280" s="4">
        <v>2000</v>
      </c>
      <c r="AB280" s="4"/>
      <c r="AC280" s="4">
        <v>60</v>
      </c>
      <c r="AD280" s="4">
        <v>120</v>
      </c>
      <c r="AE280" s="4"/>
      <c r="AF280" s="4" t="s">
        <v>4058</v>
      </c>
      <c r="AG280" s="7"/>
    </row>
    <row r="281" spans="1:33">
      <c r="A281" s="4">
        <f t="shared" si="21"/>
        <v>280</v>
      </c>
      <c r="B281" s="4" t="s">
        <v>20</v>
      </c>
      <c r="C281" s="4" t="s">
        <v>22</v>
      </c>
      <c r="D281" s="4" t="s">
        <v>3889</v>
      </c>
      <c r="E281" s="4" t="s">
        <v>3850</v>
      </c>
      <c r="F281" s="4" t="s">
        <v>3912</v>
      </c>
      <c r="G281" s="4" t="s">
        <v>25</v>
      </c>
      <c r="H281" s="4" t="s">
        <v>3909</v>
      </c>
      <c r="I281" s="4" t="s">
        <v>3782</v>
      </c>
      <c r="J281" s="4" t="s">
        <v>4286</v>
      </c>
      <c r="K281" s="4" t="s">
        <v>3784</v>
      </c>
      <c r="L281" s="4" t="s">
        <v>3905</v>
      </c>
      <c r="M281" s="4" t="s">
        <v>3906</v>
      </c>
      <c r="N281" s="7"/>
      <c r="O281" s="4"/>
      <c r="P281" s="5">
        <v>147</v>
      </c>
      <c r="Q281" s="4">
        <v>265</v>
      </c>
      <c r="R281" s="4">
        <v>182200</v>
      </c>
      <c r="S281" s="4" t="s">
        <v>3211</v>
      </c>
      <c r="T281" s="47" t="s">
        <v>3436</v>
      </c>
      <c r="U281" s="47" t="s">
        <v>2747</v>
      </c>
      <c r="V281" s="47" t="s">
        <v>2747</v>
      </c>
      <c r="W281" s="4">
        <v>3.9</v>
      </c>
      <c r="X281" s="4"/>
      <c r="Y281" s="5">
        <f t="shared" si="25"/>
        <v>487.23199999999997</v>
      </c>
      <c r="Z281" s="5"/>
      <c r="AA281" s="4">
        <v>2000</v>
      </c>
      <c r="AB281" s="4"/>
      <c r="AC281" s="4">
        <v>60</v>
      </c>
      <c r="AD281" s="4">
        <v>120</v>
      </c>
      <c r="AE281" s="4"/>
      <c r="AF281" s="4" t="s">
        <v>4058</v>
      </c>
      <c r="AG281" s="7"/>
    </row>
    <row r="282" spans="1:33">
      <c r="A282" s="4">
        <f t="shared" si="21"/>
        <v>281</v>
      </c>
      <c r="B282" s="4" t="s">
        <v>20</v>
      </c>
      <c r="C282" s="4" t="s">
        <v>22</v>
      </c>
      <c r="D282" s="4" t="s">
        <v>3890</v>
      </c>
      <c r="E282" s="4" t="s">
        <v>3850</v>
      </c>
      <c r="F282" s="4" t="s">
        <v>3912</v>
      </c>
      <c r="G282" s="4" t="s">
        <v>25</v>
      </c>
      <c r="H282" s="4" t="s">
        <v>3909</v>
      </c>
      <c r="I282" s="4" t="s">
        <v>3782</v>
      </c>
      <c r="J282" s="4" t="s">
        <v>4286</v>
      </c>
      <c r="K282" s="4" t="s">
        <v>3784</v>
      </c>
      <c r="L282" s="4" t="s">
        <v>3905</v>
      </c>
      <c r="M282" s="4" t="s">
        <v>3906</v>
      </c>
      <c r="N282" s="7"/>
      <c r="O282" s="4"/>
      <c r="P282" s="5">
        <v>147</v>
      </c>
      <c r="Q282" s="4">
        <v>265</v>
      </c>
      <c r="R282" s="4">
        <v>182200</v>
      </c>
      <c r="S282" s="4" t="s">
        <v>3211</v>
      </c>
      <c r="T282" s="47" t="s">
        <v>3436</v>
      </c>
      <c r="U282" s="47" t="s">
        <v>2747</v>
      </c>
      <c r="V282" s="47" t="s">
        <v>2747</v>
      </c>
      <c r="W282" s="4">
        <v>3.9</v>
      </c>
      <c r="X282" s="4"/>
      <c r="Y282" s="5">
        <f t="shared" si="25"/>
        <v>487.23199999999997</v>
      </c>
      <c r="Z282" s="5"/>
      <c r="AA282" s="4">
        <v>2000</v>
      </c>
      <c r="AB282" s="4"/>
      <c r="AC282" s="4">
        <v>60</v>
      </c>
      <c r="AD282" s="4">
        <v>120</v>
      </c>
      <c r="AE282" s="4"/>
      <c r="AF282" s="4" t="s">
        <v>4058</v>
      </c>
      <c r="AG282" s="7"/>
    </row>
    <row r="283" spans="1:33">
      <c r="A283" s="4">
        <f t="shared" si="21"/>
        <v>282</v>
      </c>
      <c r="B283" s="4" t="s">
        <v>20</v>
      </c>
      <c r="C283" s="4" t="s">
        <v>22</v>
      </c>
      <c r="D283" s="4" t="s">
        <v>3891</v>
      </c>
      <c r="E283" s="4" t="s">
        <v>3850</v>
      </c>
      <c r="F283" s="4" t="s">
        <v>3912</v>
      </c>
      <c r="G283" s="4" t="s">
        <v>25</v>
      </c>
      <c r="H283" s="4" t="s">
        <v>3909</v>
      </c>
      <c r="I283" s="4" t="s">
        <v>3782</v>
      </c>
      <c r="J283" s="4" t="s">
        <v>4286</v>
      </c>
      <c r="K283" s="4" t="s">
        <v>3784</v>
      </c>
      <c r="L283" s="4" t="s">
        <v>3905</v>
      </c>
      <c r="M283" s="4" t="s">
        <v>3906</v>
      </c>
      <c r="N283" s="7"/>
      <c r="O283" s="4"/>
      <c r="P283" s="5">
        <v>147</v>
      </c>
      <c r="Q283" s="4">
        <v>265</v>
      </c>
      <c r="R283" s="4">
        <v>182200</v>
      </c>
      <c r="S283" s="4" t="s">
        <v>3211</v>
      </c>
      <c r="T283" s="47" t="s">
        <v>3436</v>
      </c>
      <c r="U283" s="47" t="s">
        <v>2747</v>
      </c>
      <c r="V283" s="47" t="s">
        <v>2747</v>
      </c>
      <c r="W283" s="4">
        <v>3.9</v>
      </c>
      <c r="X283" s="4"/>
      <c r="Y283" s="5">
        <f t="shared" si="25"/>
        <v>487.23199999999997</v>
      </c>
      <c r="Z283" s="5"/>
      <c r="AA283" s="4">
        <v>2000</v>
      </c>
      <c r="AB283" s="4"/>
      <c r="AC283" s="4">
        <v>60</v>
      </c>
      <c r="AD283" s="4">
        <v>120</v>
      </c>
      <c r="AE283" s="4"/>
      <c r="AF283" s="4" t="s">
        <v>4058</v>
      </c>
      <c r="AG283" s="7"/>
    </row>
    <row r="284" spans="1:33">
      <c r="A284" s="4">
        <f t="shared" si="21"/>
        <v>283</v>
      </c>
      <c r="B284" s="4" t="s">
        <v>20</v>
      </c>
      <c r="C284" s="4" t="s">
        <v>22</v>
      </c>
      <c r="D284" s="4" t="s">
        <v>3892</v>
      </c>
      <c r="E284" s="4" t="s">
        <v>3850</v>
      </c>
      <c r="F284" s="4" t="s">
        <v>3912</v>
      </c>
      <c r="G284" s="4" t="s">
        <v>25</v>
      </c>
      <c r="H284" s="4" t="s">
        <v>3909</v>
      </c>
      <c r="I284" s="4" t="s">
        <v>3782</v>
      </c>
      <c r="J284" s="4" t="s">
        <v>4286</v>
      </c>
      <c r="K284" s="4" t="s">
        <v>3784</v>
      </c>
      <c r="L284" s="4" t="s">
        <v>3905</v>
      </c>
      <c r="M284" s="4" t="s">
        <v>3906</v>
      </c>
      <c r="N284" s="7"/>
      <c r="O284" s="4"/>
      <c r="P284" s="5">
        <v>147</v>
      </c>
      <c r="Q284" s="4">
        <v>265</v>
      </c>
      <c r="R284" s="4">
        <v>182200</v>
      </c>
      <c r="S284" s="4" t="s">
        <v>3211</v>
      </c>
      <c r="T284" s="47" t="s">
        <v>3436</v>
      </c>
      <c r="U284" s="47" t="s">
        <v>2747</v>
      </c>
      <c r="V284" s="47" t="s">
        <v>2747</v>
      </c>
      <c r="W284" s="4">
        <v>3.9</v>
      </c>
      <c r="X284" s="4"/>
      <c r="Y284" s="5">
        <f t="shared" si="25"/>
        <v>487.23199999999997</v>
      </c>
      <c r="Z284" s="5"/>
      <c r="AA284" s="4">
        <v>2000</v>
      </c>
      <c r="AB284" s="4"/>
      <c r="AC284" s="4">
        <v>60</v>
      </c>
      <c r="AD284" s="4">
        <v>120</v>
      </c>
      <c r="AE284" s="4"/>
      <c r="AF284" s="4" t="s">
        <v>4058</v>
      </c>
      <c r="AG284" s="7"/>
    </row>
    <row r="285" spans="1:33">
      <c r="A285" s="4">
        <f t="shared" si="21"/>
        <v>284</v>
      </c>
      <c r="B285" s="4" t="s">
        <v>20</v>
      </c>
      <c r="C285" s="4" t="s">
        <v>22</v>
      </c>
      <c r="D285" s="4" t="s">
        <v>3893</v>
      </c>
      <c r="E285" s="4" t="s">
        <v>3849</v>
      </c>
      <c r="F285" s="4" t="s">
        <v>3912</v>
      </c>
      <c r="G285" s="4" t="s">
        <v>25</v>
      </c>
      <c r="H285" s="4" t="s">
        <v>3026</v>
      </c>
      <c r="I285" s="4" t="s">
        <v>3910</v>
      </c>
      <c r="J285" s="4" t="s">
        <v>4015</v>
      </c>
      <c r="K285" s="4" t="s">
        <v>3621</v>
      </c>
      <c r="L285" s="4" t="s">
        <v>3810</v>
      </c>
      <c r="M285" s="4" t="s">
        <v>3911</v>
      </c>
      <c r="N285" s="7"/>
      <c r="O285" s="4"/>
      <c r="P285" s="5">
        <v>146</v>
      </c>
      <c r="Q285" s="4">
        <v>210</v>
      </c>
      <c r="R285" s="4" t="s">
        <v>3914</v>
      </c>
      <c r="S285" s="4" t="s">
        <v>3854</v>
      </c>
      <c r="T285" s="4" t="s">
        <v>3436</v>
      </c>
      <c r="U285" s="47" t="s">
        <v>2747</v>
      </c>
      <c r="V285" s="47" t="s">
        <v>2747</v>
      </c>
      <c r="W285" s="4">
        <v>3.3</v>
      </c>
      <c r="X285" s="4"/>
      <c r="Y285" s="5">
        <f t="shared" si="24"/>
        <v>407.16799999999995</v>
      </c>
      <c r="Z285" s="5"/>
      <c r="AA285" s="4">
        <v>3000</v>
      </c>
      <c r="AB285" s="4"/>
      <c r="AC285" s="4">
        <v>60</v>
      </c>
      <c r="AD285" s="4">
        <v>120</v>
      </c>
      <c r="AE285" s="4"/>
      <c r="AF285" s="4" t="s">
        <v>4058</v>
      </c>
      <c r="AG285" s="7"/>
    </row>
    <row r="286" spans="1:33">
      <c r="A286" s="4">
        <f t="shared" si="21"/>
        <v>285</v>
      </c>
      <c r="B286" s="4" t="s">
        <v>20</v>
      </c>
      <c r="C286" s="4" t="s">
        <v>23</v>
      </c>
      <c r="D286" s="15" t="s">
        <v>3894</v>
      </c>
      <c r="E286" s="4" t="s">
        <v>3849</v>
      </c>
      <c r="F286" s="4" t="s">
        <v>3912</v>
      </c>
      <c r="G286" s="4" t="s">
        <v>25</v>
      </c>
      <c r="H286" s="4" t="s">
        <v>3026</v>
      </c>
      <c r="I286" s="4" t="s">
        <v>3910</v>
      </c>
      <c r="J286" s="4" t="s">
        <v>4015</v>
      </c>
      <c r="K286" s="4" t="s">
        <v>3621</v>
      </c>
      <c r="L286" s="4" t="s">
        <v>3810</v>
      </c>
      <c r="M286" s="4" t="s">
        <v>3911</v>
      </c>
      <c r="N286" s="7"/>
      <c r="O286" s="4"/>
      <c r="P286" s="5">
        <v>146</v>
      </c>
      <c r="Q286" s="4">
        <v>210</v>
      </c>
      <c r="R286" s="4" t="s">
        <v>3914</v>
      </c>
      <c r="S286" s="4" t="s">
        <v>3854</v>
      </c>
      <c r="T286" s="4" t="s">
        <v>3436</v>
      </c>
      <c r="U286" s="47" t="s">
        <v>2747</v>
      </c>
      <c r="V286" s="47" t="s">
        <v>2747</v>
      </c>
      <c r="W286" s="4">
        <v>3.3</v>
      </c>
      <c r="X286" s="5"/>
      <c r="Y286" s="5">
        <f t="shared" si="24"/>
        <v>407.16799999999995</v>
      </c>
      <c r="Z286" s="5"/>
      <c r="AA286" s="4">
        <v>3000</v>
      </c>
      <c r="AB286" s="4"/>
      <c r="AC286" s="4">
        <v>60</v>
      </c>
      <c r="AD286" s="4">
        <v>120</v>
      </c>
      <c r="AE286" s="4"/>
      <c r="AF286" s="4" t="s">
        <v>4058</v>
      </c>
      <c r="AG286" s="7"/>
    </row>
    <row r="287" spans="1:33">
      <c r="A287" s="4">
        <f t="shared" si="21"/>
        <v>286</v>
      </c>
      <c r="B287" s="4" t="s">
        <v>20</v>
      </c>
      <c r="C287" s="4" t="s">
        <v>23</v>
      </c>
      <c r="D287" s="15" t="s">
        <v>3895</v>
      </c>
      <c r="E287" s="4" t="s">
        <v>3849</v>
      </c>
      <c r="F287" s="4" t="s">
        <v>3912</v>
      </c>
      <c r="G287" s="4" t="s">
        <v>25</v>
      </c>
      <c r="H287" s="4" t="s">
        <v>3026</v>
      </c>
      <c r="I287" s="4" t="s">
        <v>3910</v>
      </c>
      <c r="J287" s="4" t="s">
        <v>4015</v>
      </c>
      <c r="K287" s="4" t="s">
        <v>3621</v>
      </c>
      <c r="L287" s="4" t="s">
        <v>3810</v>
      </c>
      <c r="M287" s="4" t="s">
        <v>3911</v>
      </c>
      <c r="N287" s="7"/>
      <c r="O287" s="4"/>
      <c r="P287" s="5">
        <v>146</v>
      </c>
      <c r="Q287" s="4">
        <v>210</v>
      </c>
      <c r="R287" s="4" t="s">
        <v>3914</v>
      </c>
      <c r="S287" s="4" t="s">
        <v>3854</v>
      </c>
      <c r="T287" s="4" t="s">
        <v>3436</v>
      </c>
      <c r="U287" s="47" t="s">
        <v>2747</v>
      </c>
      <c r="V287" s="47" t="s">
        <v>2747</v>
      </c>
      <c r="W287" s="4">
        <v>3.3</v>
      </c>
      <c r="X287" s="4"/>
      <c r="Y287" s="5">
        <f t="shared" si="24"/>
        <v>407.16799999999995</v>
      </c>
      <c r="Z287" s="5"/>
      <c r="AA287" s="4">
        <v>3000</v>
      </c>
      <c r="AB287" s="4"/>
      <c r="AC287" s="4">
        <v>60</v>
      </c>
      <c r="AD287" s="4">
        <v>120</v>
      </c>
      <c r="AE287" s="4"/>
      <c r="AF287" s="4" t="s">
        <v>4058</v>
      </c>
      <c r="AG287" s="7"/>
    </row>
    <row r="288" spans="1:33" ht="14.55" customHeight="1">
      <c r="A288" s="4">
        <f t="shared" si="21"/>
        <v>287</v>
      </c>
      <c r="B288" s="4" t="s">
        <v>20</v>
      </c>
      <c r="C288" s="4" t="s">
        <v>23</v>
      </c>
      <c r="D288" s="4" t="s">
        <v>3896</v>
      </c>
      <c r="E288" s="4" t="s">
        <v>3849</v>
      </c>
      <c r="F288" s="4" t="s">
        <v>3912</v>
      </c>
      <c r="G288" s="4" t="s">
        <v>25</v>
      </c>
      <c r="H288" s="4" t="s">
        <v>3026</v>
      </c>
      <c r="I288" s="4" t="s">
        <v>3910</v>
      </c>
      <c r="J288" s="4" t="s">
        <v>4015</v>
      </c>
      <c r="K288" s="4" t="s">
        <v>3621</v>
      </c>
      <c r="L288" s="4" t="s">
        <v>3810</v>
      </c>
      <c r="M288" s="4" t="s">
        <v>3911</v>
      </c>
      <c r="N288" s="4"/>
      <c r="O288" s="4"/>
      <c r="P288" s="5">
        <v>146</v>
      </c>
      <c r="Q288" s="4">
        <v>210</v>
      </c>
      <c r="R288" s="4" t="s">
        <v>3914</v>
      </c>
      <c r="S288" s="4" t="s">
        <v>3854</v>
      </c>
      <c r="T288" s="4" t="s">
        <v>3436</v>
      </c>
      <c r="U288" s="47" t="s">
        <v>2747</v>
      </c>
      <c r="V288" s="47" t="s">
        <v>2747</v>
      </c>
      <c r="W288" s="4">
        <v>3.3</v>
      </c>
      <c r="X288" s="4"/>
      <c r="Y288" s="5">
        <f t="shared" si="24"/>
        <v>407.16799999999995</v>
      </c>
      <c r="Z288" s="5"/>
      <c r="AA288" s="4">
        <v>3000</v>
      </c>
      <c r="AB288" s="4"/>
      <c r="AC288" s="4">
        <v>60</v>
      </c>
      <c r="AD288" s="4">
        <v>120</v>
      </c>
      <c r="AE288" s="4"/>
      <c r="AF288" s="4" t="s">
        <v>4058</v>
      </c>
      <c r="AG288" s="7"/>
    </row>
    <row r="289" spans="1:33">
      <c r="A289" s="4">
        <f t="shared" si="21"/>
        <v>288</v>
      </c>
      <c r="B289" s="4" t="s">
        <v>20</v>
      </c>
      <c r="C289" s="4" t="s">
        <v>23</v>
      </c>
      <c r="D289" s="4" t="s">
        <v>3897</v>
      </c>
      <c r="E289" s="4" t="s">
        <v>3849</v>
      </c>
      <c r="F289" s="4" t="s">
        <v>3912</v>
      </c>
      <c r="G289" s="4" t="s">
        <v>25</v>
      </c>
      <c r="H289" s="4" t="s">
        <v>3026</v>
      </c>
      <c r="I289" s="4" t="s">
        <v>3910</v>
      </c>
      <c r="J289" s="4" t="s">
        <v>4015</v>
      </c>
      <c r="K289" s="4" t="s">
        <v>3621</v>
      </c>
      <c r="L289" s="4" t="s">
        <v>3810</v>
      </c>
      <c r="M289" s="4" t="s">
        <v>3911</v>
      </c>
      <c r="N289" s="4"/>
      <c r="O289" s="4"/>
      <c r="P289" s="5">
        <v>146</v>
      </c>
      <c r="Q289" s="4">
        <v>210</v>
      </c>
      <c r="R289" s="4" t="s">
        <v>3914</v>
      </c>
      <c r="S289" s="4" t="s">
        <v>3854</v>
      </c>
      <c r="T289" s="4" t="s">
        <v>3436</v>
      </c>
      <c r="U289" s="47" t="s">
        <v>2747</v>
      </c>
      <c r="V289" s="47" t="s">
        <v>2747</v>
      </c>
      <c r="W289" s="4">
        <v>3.3</v>
      </c>
      <c r="X289" s="4"/>
      <c r="Y289" s="5">
        <f t="shared" si="24"/>
        <v>407.16799999999995</v>
      </c>
      <c r="Z289" s="5"/>
      <c r="AA289" s="4">
        <v>3000</v>
      </c>
      <c r="AB289" s="4"/>
      <c r="AC289" s="4">
        <v>60</v>
      </c>
      <c r="AD289" s="4">
        <v>120</v>
      </c>
      <c r="AE289" s="4"/>
      <c r="AF289" s="4" t="s">
        <v>4058</v>
      </c>
      <c r="AG289" s="7"/>
    </row>
    <row r="290" spans="1:33">
      <c r="A290" s="4">
        <f t="shared" si="21"/>
        <v>289</v>
      </c>
      <c r="B290" s="4" t="s">
        <v>20</v>
      </c>
      <c r="C290" s="4" t="s">
        <v>23</v>
      </c>
      <c r="D290" s="4" t="s">
        <v>3758</v>
      </c>
      <c r="E290" s="4" t="s">
        <v>3850</v>
      </c>
      <c r="F290" s="4" t="s">
        <v>7423</v>
      </c>
      <c r="G290" s="4" t="s">
        <v>25</v>
      </c>
      <c r="H290" s="4" t="s">
        <v>3143</v>
      </c>
      <c r="I290" s="4" t="s">
        <v>3916</v>
      </c>
      <c r="J290" s="4" t="s">
        <v>2585</v>
      </c>
      <c r="K290" s="4" t="s">
        <v>3621</v>
      </c>
      <c r="L290" s="4" t="s">
        <v>3810</v>
      </c>
      <c r="M290" s="4" t="s">
        <v>3917</v>
      </c>
      <c r="N290" s="4" t="s">
        <v>3917</v>
      </c>
      <c r="O290" s="4" t="s">
        <v>24</v>
      </c>
      <c r="P290" s="4">
        <v>139</v>
      </c>
      <c r="Q290" s="4">
        <v>160</v>
      </c>
      <c r="R290" s="4" t="s">
        <v>3920</v>
      </c>
      <c r="S290" s="4" t="s">
        <v>3211</v>
      </c>
      <c r="T290" s="47" t="s">
        <v>3436</v>
      </c>
      <c r="U290" s="47"/>
      <c r="V290" s="47"/>
      <c r="W290" s="14">
        <v>4.46</v>
      </c>
      <c r="X290" s="4"/>
      <c r="Y290" s="5">
        <f t="shared" si="24"/>
        <v>547.48159999999996</v>
      </c>
      <c r="Z290" s="5"/>
      <c r="AA290" s="4">
        <v>6000</v>
      </c>
      <c r="AB290" s="4"/>
      <c r="AC290" s="4">
        <v>65</v>
      </c>
      <c r="AD290" s="4">
        <v>120</v>
      </c>
      <c r="AE290" s="4"/>
      <c r="AF290" s="4" t="s">
        <v>4058</v>
      </c>
      <c r="AG290" s="7"/>
    </row>
    <row r="291" spans="1:33">
      <c r="A291" s="4">
        <f t="shared" si="21"/>
        <v>290</v>
      </c>
      <c r="B291" s="4" t="s">
        <v>20</v>
      </c>
      <c r="C291" s="4" t="s">
        <v>23</v>
      </c>
      <c r="D291" s="4" t="s">
        <v>3738</v>
      </c>
      <c r="E291" s="4" t="s">
        <v>3850</v>
      </c>
      <c r="F291" s="4" t="s">
        <v>7423</v>
      </c>
      <c r="G291" s="4" t="s">
        <v>25</v>
      </c>
      <c r="H291" s="4" t="s">
        <v>3143</v>
      </c>
      <c r="I291" s="4" t="s">
        <v>3916</v>
      </c>
      <c r="J291" s="4" t="s">
        <v>2585</v>
      </c>
      <c r="K291" s="4" t="s">
        <v>3621</v>
      </c>
      <c r="L291" s="4" t="s">
        <v>3810</v>
      </c>
      <c r="M291" s="4" t="s">
        <v>3917</v>
      </c>
      <c r="N291" s="4" t="s">
        <v>3917</v>
      </c>
      <c r="O291" s="4" t="s">
        <v>24</v>
      </c>
      <c r="P291" s="4">
        <v>139</v>
      </c>
      <c r="Q291" s="4">
        <v>160</v>
      </c>
      <c r="R291" s="4" t="s">
        <v>3921</v>
      </c>
      <c r="S291" s="4" t="s">
        <v>3211</v>
      </c>
      <c r="T291" s="47" t="s">
        <v>3436</v>
      </c>
      <c r="U291" s="47"/>
      <c r="V291" s="47"/>
      <c r="W291" s="14">
        <v>4.46</v>
      </c>
      <c r="X291" s="4"/>
      <c r="Y291" s="5">
        <f t="shared" si="24"/>
        <v>547.48159999999996</v>
      </c>
      <c r="Z291" s="5"/>
      <c r="AA291" s="4">
        <v>6000</v>
      </c>
      <c r="AB291" s="4"/>
      <c r="AC291" s="4">
        <v>65</v>
      </c>
      <c r="AD291" s="4">
        <v>120</v>
      </c>
      <c r="AE291" s="4"/>
      <c r="AF291" s="4" t="s">
        <v>4058</v>
      </c>
      <c r="AG291" s="7"/>
    </row>
    <row r="292" spans="1:33">
      <c r="A292" s="4">
        <f t="shared" si="21"/>
        <v>291</v>
      </c>
      <c r="B292" s="4" t="s">
        <v>20</v>
      </c>
      <c r="C292" s="4" t="s">
        <v>23</v>
      </c>
      <c r="D292" s="4" t="s">
        <v>3739</v>
      </c>
      <c r="E292" s="4" t="s">
        <v>3850</v>
      </c>
      <c r="F292" s="4" t="s">
        <v>7423</v>
      </c>
      <c r="G292" s="4" t="s">
        <v>25</v>
      </c>
      <c r="H292" s="4" t="s">
        <v>3141</v>
      </c>
      <c r="I292" s="4" t="s">
        <v>3187</v>
      </c>
      <c r="J292" s="4" t="s">
        <v>2585</v>
      </c>
      <c r="K292" s="4" t="s">
        <v>3621</v>
      </c>
      <c r="L292" s="4" t="s">
        <v>3810</v>
      </c>
      <c r="M292" s="4" t="s">
        <v>3918</v>
      </c>
      <c r="N292" s="4" t="s">
        <v>3918</v>
      </c>
      <c r="O292" s="4" t="s">
        <v>24</v>
      </c>
      <c r="P292" s="4">
        <v>139</v>
      </c>
      <c r="Q292" s="4">
        <v>160</v>
      </c>
      <c r="R292" s="4" t="s">
        <v>3922</v>
      </c>
      <c r="S292" s="4" t="s">
        <v>3211</v>
      </c>
      <c r="T292" s="47" t="s">
        <v>3436</v>
      </c>
      <c r="U292" s="47"/>
      <c r="V292" s="47"/>
      <c r="W292" s="14">
        <v>4.5199999999999996</v>
      </c>
      <c r="X292" s="4"/>
      <c r="Y292" s="5">
        <f t="shared" si="24"/>
        <v>554.73919999999998</v>
      </c>
      <c r="Z292" s="5"/>
      <c r="AA292" s="4">
        <v>6000</v>
      </c>
      <c r="AB292" s="4"/>
      <c r="AC292" s="4">
        <v>65</v>
      </c>
      <c r="AD292" s="4">
        <v>120</v>
      </c>
      <c r="AE292" s="4"/>
      <c r="AF292" s="4" t="s">
        <v>4058</v>
      </c>
      <c r="AG292" s="7"/>
    </row>
    <row r="293" spans="1:33">
      <c r="A293" s="4">
        <f t="shared" si="21"/>
        <v>292</v>
      </c>
      <c r="B293" s="4" t="s">
        <v>20</v>
      </c>
      <c r="C293" s="4" t="s">
        <v>23</v>
      </c>
      <c r="D293" s="4" t="s">
        <v>3915</v>
      </c>
      <c r="E293" s="4" t="s">
        <v>3850</v>
      </c>
      <c r="F293" s="4" t="s">
        <v>7423</v>
      </c>
      <c r="G293" s="4" t="s">
        <v>25</v>
      </c>
      <c r="H293" s="4" t="s">
        <v>3141</v>
      </c>
      <c r="I293" s="4" t="s">
        <v>3187</v>
      </c>
      <c r="J293" s="4" t="s">
        <v>2585</v>
      </c>
      <c r="K293" s="4" t="s">
        <v>3621</v>
      </c>
      <c r="L293" s="4" t="s">
        <v>3810</v>
      </c>
      <c r="M293" s="4" t="s">
        <v>3918</v>
      </c>
      <c r="N293" s="4" t="s">
        <v>3918</v>
      </c>
      <c r="O293" s="4" t="s">
        <v>24</v>
      </c>
      <c r="P293" s="4">
        <v>139</v>
      </c>
      <c r="Q293" s="4">
        <v>160</v>
      </c>
      <c r="R293" s="4" t="s">
        <v>3923</v>
      </c>
      <c r="S293" s="4" t="s">
        <v>3211</v>
      </c>
      <c r="T293" s="47" t="s">
        <v>3436</v>
      </c>
      <c r="U293" s="47"/>
      <c r="V293" s="47"/>
      <c r="W293" s="14">
        <v>4.5199999999999996</v>
      </c>
      <c r="X293" s="4"/>
      <c r="Y293" s="5">
        <f t="shared" si="24"/>
        <v>554.73919999999998</v>
      </c>
      <c r="Z293" s="5"/>
      <c r="AA293" s="4">
        <v>6000</v>
      </c>
      <c r="AB293" s="4"/>
      <c r="AC293" s="4">
        <v>65</v>
      </c>
      <c r="AD293" s="4">
        <v>120</v>
      </c>
      <c r="AE293" s="4"/>
      <c r="AF293" s="4" t="s">
        <v>4058</v>
      </c>
      <c r="AG293" s="7"/>
    </row>
    <row r="294" spans="1:33">
      <c r="A294" s="4">
        <f t="shared" si="21"/>
        <v>293</v>
      </c>
      <c r="B294" s="4" t="s">
        <v>20</v>
      </c>
      <c r="C294" s="4" t="s">
        <v>23</v>
      </c>
      <c r="D294" s="4" t="s">
        <v>3740</v>
      </c>
      <c r="E294" s="4" t="s">
        <v>3850</v>
      </c>
      <c r="F294" s="4" t="s">
        <v>7423</v>
      </c>
      <c r="G294" s="4" t="s">
        <v>25</v>
      </c>
      <c r="H294" s="4" t="s">
        <v>3141</v>
      </c>
      <c r="I294" s="4" t="s">
        <v>3187</v>
      </c>
      <c r="J294" s="4" t="s">
        <v>2585</v>
      </c>
      <c r="K294" s="4" t="s">
        <v>3621</v>
      </c>
      <c r="L294" s="4" t="s">
        <v>3810</v>
      </c>
      <c r="M294" s="4" t="s">
        <v>3918</v>
      </c>
      <c r="N294" s="4" t="s">
        <v>3918</v>
      </c>
      <c r="O294" s="4" t="s">
        <v>24</v>
      </c>
      <c r="P294" s="4">
        <v>139</v>
      </c>
      <c r="Q294" s="4">
        <v>160</v>
      </c>
      <c r="R294" s="4" t="s">
        <v>3924</v>
      </c>
      <c r="S294" s="4" t="s">
        <v>3211</v>
      </c>
      <c r="T294" s="47" t="s">
        <v>3436</v>
      </c>
      <c r="U294" s="47"/>
      <c r="V294" s="47"/>
      <c r="W294" s="14">
        <v>4.5199999999999996</v>
      </c>
      <c r="X294" s="4"/>
      <c r="Y294" s="5">
        <f t="shared" si="24"/>
        <v>554.73919999999998</v>
      </c>
      <c r="Z294" s="5"/>
      <c r="AA294" s="4">
        <v>6000</v>
      </c>
      <c r="AB294" s="4"/>
      <c r="AC294" s="4">
        <v>65</v>
      </c>
      <c r="AD294" s="4">
        <v>120</v>
      </c>
      <c r="AE294" s="4"/>
      <c r="AF294" s="4" t="s">
        <v>4058</v>
      </c>
      <c r="AG294" s="7"/>
    </row>
    <row r="295" spans="1:33">
      <c r="A295" s="4">
        <f t="shared" si="21"/>
        <v>294</v>
      </c>
      <c r="B295" s="4" t="s">
        <v>20</v>
      </c>
      <c r="C295" s="4" t="s">
        <v>23</v>
      </c>
      <c r="D295" s="4" t="s">
        <v>3942</v>
      </c>
      <c r="E295" s="4" t="s">
        <v>3850</v>
      </c>
      <c r="F295" s="4" t="s">
        <v>7414</v>
      </c>
      <c r="G295" s="4" t="s">
        <v>25</v>
      </c>
      <c r="H295" s="4" t="s">
        <v>3148</v>
      </c>
      <c r="I295" s="4" t="s">
        <v>3952</v>
      </c>
      <c r="J295" s="4" t="s">
        <v>4286</v>
      </c>
      <c r="K295" s="4" t="s">
        <v>3784</v>
      </c>
      <c r="L295" s="4" t="s">
        <v>3810</v>
      </c>
      <c r="M295" s="4"/>
      <c r="N295" s="4" t="s">
        <v>3685</v>
      </c>
      <c r="O295" s="4" t="s">
        <v>719</v>
      </c>
      <c r="P295" s="5">
        <v>150</v>
      </c>
      <c r="Q295" s="5">
        <v>230</v>
      </c>
      <c r="R295" s="4" t="s">
        <v>3955</v>
      </c>
      <c r="S295" s="4" t="s">
        <v>3211</v>
      </c>
      <c r="T295" s="4" t="s">
        <v>2293</v>
      </c>
      <c r="U295" s="4">
        <v>8.1999999999999993</v>
      </c>
      <c r="V295" s="5">
        <f>U295*88*1.28+18</f>
        <v>941.64799999999991</v>
      </c>
      <c r="W295" s="14">
        <v>2.84</v>
      </c>
      <c r="X295" s="4">
        <v>8.1999999999999993</v>
      </c>
      <c r="Y295" s="5"/>
      <c r="Z295" s="5">
        <f t="shared" ref="Z295:Z320" si="26">X295*96*1.28+18</f>
        <v>1025.616</v>
      </c>
      <c r="AA295" s="4">
        <v>2000</v>
      </c>
      <c r="AB295" s="4"/>
      <c r="AC295" s="4">
        <v>90</v>
      </c>
      <c r="AD295" s="4">
        <v>120</v>
      </c>
      <c r="AE295" s="4"/>
      <c r="AF295" s="4" t="s">
        <v>4058</v>
      </c>
      <c r="AG295" s="7"/>
    </row>
    <row r="296" spans="1:33">
      <c r="A296" s="4">
        <f t="shared" si="21"/>
        <v>295</v>
      </c>
      <c r="B296" s="4" t="s">
        <v>20</v>
      </c>
      <c r="C296" s="4" t="s">
        <v>23</v>
      </c>
      <c r="D296" s="4" t="s">
        <v>3943</v>
      </c>
      <c r="E296" s="4" t="s">
        <v>3850</v>
      </c>
      <c r="F296" s="4" t="s">
        <v>7414</v>
      </c>
      <c r="G296" s="4" t="s">
        <v>25</v>
      </c>
      <c r="H296" s="4" t="s">
        <v>3148</v>
      </c>
      <c r="I296" s="4" t="s">
        <v>3952</v>
      </c>
      <c r="J296" s="4" t="s">
        <v>4286</v>
      </c>
      <c r="K296" s="4" t="s">
        <v>3784</v>
      </c>
      <c r="L296" s="4" t="s">
        <v>3810</v>
      </c>
      <c r="M296" s="4"/>
      <c r="N296" s="4" t="s">
        <v>3685</v>
      </c>
      <c r="O296" s="4" t="s">
        <v>719</v>
      </c>
      <c r="P296" s="5">
        <v>150</v>
      </c>
      <c r="Q296" s="5">
        <v>230</v>
      </c>
      <c r="R296" s="4" t="s">
        <v>3955</v>
      </c>
      <c r="S296" s="4" t="s">
        <v>3211</v>
      </c>
      <c r="T296" s="4" t="s">
        <v>2293</v>
      </c>
      <c r="U296" s="4">
        <v>8.1999999999999993</v>
      </c>
      <c r="V296" s="5">
        <f t="shared" ref="V296:V299" si="27">U296*88*1.28+18</f>
        <v>941.64799999999991</v>
      </c>
      <c r="W296" s="14">
        <v>2.84</v>
      </c>
      <c r="X296" s="4">
        <v>8.1999999999999993</v>
      </c>
      <c r="Y296" s="5"/>
      <c r="Z296" s="5">
        <f t="shared" si="26"/>
        <v>1025.616</v>
      </c>
      <c r="AA296" s="4">
        <v>2000</v>
      </c>
      <c r="AB296" s="4"/>
      <c r="AC296" s="4">
        <v>90</v>
      </c>
      <c r="AD296" s="4">
        <v>120</v>
      </c>
      <c r="AE296" s="4"/>
      <c r="AF296" s="4" t="s">
        <v>4058</v>
      </c>
      <c r="AG296" s="7"/>
    </row>
    <row r="297" spans="1:33">
      <c r="A297" s="4">
        <f t="shared" si="21"/>
        <v>296</v>
      </c>
      <c r="B297" s="4" t="s">
        <v>20</v>
      </c>
      <c r="C297" s="4" t="s">
        <v>23</v>
      </c>
      <c r="D297" s="4" t="s">
        <v>3944</v>
      </c>
      <c r="E297" s="4" t="s">
        <v>3850</v>
      </c>
      <c r="F297" s="4" t="s">
        <v>7414</v>
      </c>
      <c r="G297" s="4" t="s">
        <v>25</v>
      </c>
      <c r="H297" s="4" t="s">
        <v>3148</v>
      </c>
      <c r="I297" s="4" t="s">
        <v>3952</v>
      </c>
      <c r="J297" s="4" t="s">
        <v>4286</v>
      </c>
      <c r="K297" s="4" t="s">
        <v>3784</v>
      </c>
      <c r="L297" s="4" t="s">
        <v>3810</v>
      </c>
      <c r="M297" s="4"/>
      <c r="N297" s="4" t="s">
        <v>3685</v>
      </c>
      <c r="O297" s="4" t="s">
        <v>719</v>
      </c>
      <c r="P297" s="5">
        <v>150</v>
      </c>
      <c r="Q297" s="5">
        <v>230</v>
      </c>
      <c r="R297" s="4" t="s">
        <v>3955</v>
      </c>
      <c r="S297" s="4" t="s">
        <v>3211</v>
      </c>
      <c r="T297" s="4" t="s">
        <v>2293</v>
      </c>
      <c r="U297" s="4">
        <v>8.1999999999999993</v>
      </c>
      <c r="V297" s="5">
        <f t="shared" si="27"/>
        <v>941.64799999999991</v>
      </c>
      <c r="W297" s="14">
        <v>2.84</v>
      </c>
      <c r="X297" s="4">
        <v>8.1999999999999993</v>
      </c>
      <c r="Y297" s="5"/>
      <c r="Z297" s="5">
        <f t="shared" si="26"/>
        <v>1025.616</v>
      </c>
      <c r="AA297" s="4">
        <v>2000</v>
      </c>
      <c r="AB297" s="4"/>
      <c r="AC297" s="4">
        <v>90</v>
      </c>
      <c r="AD297" s="4">
        <v>120</v>
      </c>
      <c r="AE297" s="4"/>
      <c r="AF297" s="4" t="s">
        <v>4058</v>
      </c>
      <c r="AG297" s="7"/>
    </row>
    <row r="298" spans="1:33">
      <c r="A298" s="4">
        <f t="shared" si="21"/>
        <v>297</v>
      </c>
      <c r="B298" s="4" t="s">
        <v>20</v>
      </c>
      <c r="C298" s="4" t="s">
        <v>23</v>
      </c>
      <c r="D298" s="4" t="s">
        <v>3945</v>
      </c>
      <c r="E298" s="4" t="s">
        <v>3850</v>
      </c>
      <c r="F298" s="4" t="s">
        <v>7414</v>
      </c>
      <c r="G298" s="4" t="s">
        <v>25</v>
      </c>
      <c r="H298" s="4" t="s">
        <v>3148</v>
      </c>
      <c r="I298" s="4" t="s">
        <v>3952</v>
      </c>
      <c r="J298" s="4" t="s">
        <v>4286</v>
      </c>
      <c r="K298" s="4" t="s">
        <v>3784</v>
      </c>
      <c r="L298" s="4" t="s">
        <v>3810</v>
      </c>
      <c r="M298" s="4"/>
      <c r="N298" s="4" t="s">
        <v>3685</v>
      </c>
      <c r="O298" s="4" t="s">
        <v>719</v>
      </c>
      <c r="P298" s="5">
        <v>150</v>
      </c>
      <c r="Q298" s="5">
        <v>230</v>
      </c>
      <c r="R298" s="4" t="s">
        <v>3955</v>
      </c>
      <c r="S298" s="4" t="s">
        <v>3211</v>
      </c>
      <c r="T298" s="4" t="s">
        <v>2293</v>
      </c>
      <c r="U298" s="4">
        <v>8.1999999999999993</v>
      </c>
      <c r="V298" s="5">
        <f t="shared" si="27"/>
        <v>941.64799999999991</v>
      </c>
      <c r="W298" s="14">
        <v>2.84</v>
      </c>
      <c r="X298" s="4">
        <v>8.1999999999999993</v>
      </c>
      <c r="Y298" s="5"/>
      <c r="Z298" s="5">
        <f t="shared" si="26"/>
        <v>1025.616</v>
      </c>
      <c r="AA298" s="4">
        <v>2000</v>
      </c>
      <c r="AB298" s="4"/>
      <c r="AC298" s="4">
        <v>90</v>
      </c>
      <c r="AD298" s="4">
        <v>120</v>
      </c>
      <c r="AE298" s="4"/>
      <c r="AF298" s="4" t="s">
        <v>4058</v>
      </c>
      <c r="AG298" s="7"/>
    </row>
    <row r="299" spans="1:33">
      <c r="A299" s="4">
        <f t="shared" si="21"/>
        <v>298</v>
      </c>
      <c r="B299" s="4" t="s">
        <v>20</v>
      </c>
      <c r="C299" s="4" t="s">
        <v>23</v>
      </c>
      <c r="D299" s="4" t="s">
        <v>3946</v>
      </c>
      <c r="E299" s="4" t="s">
        <v>3850</v>
      </c>
      <c r="F299" s="4" t="s">
        <v>7414</v>
      </c>
      <c r="G299" s="4" t="s">
        <v>25</v>
      </c>
      <c r="H299" s="4" t="s">
        <v>3148</v>
      </c>
      <c r="I299" s="4" t="s">
        <v>3952</v>
      </c>
      <c r="J299" s="4" t="s">
        <v>4286</v>
      </c>
      <c r="K299" s="4" t="s">
        <v>3784</v>
      </c>
      <c r="L299" s="4" t="s">
        <v>3810</v>
      </c>
      <c r="M299" s="4"/>
      <c r="N299" s="4" t="s">
        <v>3685</v>
      </c>
      <c r="O299" s="4" t="s">
        <v>719</v>
      </c>
      <c r="P299" s="5">
        <v>150</v>
      </c>
      <c r="Q299" s="5">
        <v>230</v>
      </c>
      <c r="R299" s="4" t="s">
        <v>3955</v>
      </c>
      <c r="S299" s="4" t="s">
        <v>3211</v>
      </c>
      <c r="T299" s="4" t="s">
        <v>2293</v>
      </c>
      <c r="U299" s="4">
        <v>8.1999999999999993</v>
      </c>
      <c r="V299" s="5">
        <f t="shared" si="27"/>
        <v>941.64799999999991</v>
      </c>
      <c r="W299" s="14">
        <v>2.84</v>
      </c>
      <c r="X299" s="4">
        <v>8.1999999999999993</v>
      </c>
      <c r="Y299" s="5"/>
      <c r="Z299" s="5">
        <f t="shared" si="26"/>
        <v>1025.616</v>
      </c>
      <c r="AA299" s="4">
        <v>2000</v>
      </c>
      <c r="AB299" s="4"/>
      <c r="AC299" s="4">
        <v>90</v>
      </c>
      <c r="AD299" s="4">
        <v>120</v>
      </c>
      <c r="AE299" s="4"/>
      <c r="AF299" s="4" t="s">
        <v>4058</v>
      </c>
      <c r="AG299" s="7"/>
    </row>
    <row r="300" spans="1:33">
      <c r="A300" s="4">
        <f t="shared" si="21"/>
        <v>299</v>
      </c>
      <c r="B300" s="4" t="s">
        <v>20</v>
      </c>
      <c r="C300" s="4" t="s">
        <v>23</v>
      </c>
      <c r="D300" s="4" t="s">
        <v>3947</v>
      </c>
      <c r="E300" s="4" t="s">
        <v>3850</v>
      </c>
      <c r="F300" s="4" t="s">
        <v>7414</v>
      </c>
      <c r="G300" s="4" t="s">
        <v>25</v>
      </c>
      <c r="H300" s="7" t="s">
        <v>4008</v>
      </c>
      <c r="I300" s="4" t="s">
        <v>3953</v>
      </c>
      <c r="J300" s="4" t="s">
        <v>4286</v>
      </c>
      <c r="K300" s="4" t="s">
        <v>3784</v>
      </c>
      <c r="L300" s="4" t="s">
        <v>3810</v>
      </c>
      <c r="M300" s="4"/>
      <c r="N300" s="4" t="s">
        <v>3685</v>
      </c>
      <c r="O300" s="4" t="s">
        <v>719</v>
      </c>
      <c r="P300" s="5">
        <v>155</v>
      </c>
      <c r="Q300" s="5">
        <v>200</v>
      </c>
      <c r="R300" s="4" t="s">
        <v>3956</v>
      </c>
      <c r="S300" s="4" t="s">
        <v>3211</v>
      </c>
      <c r="T300" s="4" t="s">
        <v>2293</v>
      </c>
      <c r="U300" s="4" t="s">
        <v>2747</v>
      </c>
      <c r="V300" s="4" t="s">
        <v>2747</v>
      </c>
      <c r="W300" s="14">
        <v>2.33</v>
      </c>
      <c r="X300" s="4">
        <v>7.5</v>
      </c>
      <c r="Y300" s="5"/>
      <c r="Z300" s="5">
        <f t="shared" si="26"/>
        <v>939.6</v>
      </c>
      <c r="AA300" s="4">
        <v>3000</v>
      </c>
      <c r="AB300" s="4"/>
      <c r="AC300" s="4">
        <v>90</v>
      </c>
      <c r="AD300" s="4">
        <v>120</v>
      </c>
      <c r="AE300" s="4"/>
      <c r="AF300" s="4" t="s">
        <v>4058</v>
      </c>
      <c r="AG300" s="7"/>
    </row>
    <row r="301" spans="1:33">
      <c r="A301" s="4">
        <f t="shared" si="21"/>
        <v>300</v>
      </c>
      <c r="B301" s="4" t="s">
        <v>20</v>
      </c>
      <c r="C301" s="4" t="s">
        <v>23</v>
      </c>
      <c r="D301" s="4" t="s">
        <v>3948</v>
      </c>
      <c r="E301" s="4" t="s">
        <v>3850</v>
      </c>
      <c r="F301" s="4" t="s">
        <v>7414</v>
      </c>
      <c r="G301" s="4" t="s">
        <v>25</v>
      </c>
      <c r="H301" s="7" t="s">
        <v>4008</v>
      </c>
      <c r="I301" s="4" t="s">
        <v>3953</v>
      </c>
      <c r="J301" s="4" t="s">
        <v>4286</v>
      </c>
      <c r="K301" s="4" t="s">
        <v>3784</v>
      </c>
      <c r="L301" s="4" t="s">
        <v>3810</v>
      </c>
      <c r="M301" s="4"/>
      <c r="N301" s="4" t="s">
        <v>3685</v>
      </c>
      <c r="O301" s="4" t="s">
        <v>719</v>
      </c>
      <c r="P301" s="5">
        <v>155</v>
      </c>
      <c r="Q301" s="5">
        <v>200</v>
      </c>
      <c r="R301" s="4" t="s">
        <v>3956</v>
      </c>
      <c r="S301" s="4" t="s">
        <v>3211</v>
      </c>
      <c r="T301" s="4" t="s">
        <v>2293</v>
      </c>
      <c r="U301" s="4" t="s">
        <v>2747</v>
      </c>
      <c r="V301" s="4" t="s">
        <v>2747</v>
      </c>
      <c r="W301" s="14">
        <v>2.33</v>
      </c>
      <c r="X301" s="4">
        <v>7.5</v>
      </c>
      <c r="Y301" s="5"/>
      <c r="Z301" s="5">
        <f t="shared" si="26"/>
        <v>939.6</v>
      </c>
      <c r="AA301" s="4">
        <v>3000</v>
      </c>
      <c r="AB301" s="4"/>
      <c r="AC301" s="4">
        <v>90</v>
      </c>
      <c r="AD301" s="4">
        <v>120</v>
      </c>
      <c r="AE301" s="4"/>
      <c r="AF301" s="4" t="s">
        <v>4058</v>
      </c>
      <c r="AG301" s="7"/>
    </row>
    <row r="302" spans="1:33">
      <c r="A302" s="4">
        <f t="shared" si="21"/>
        <v>301</v>
      </c>
      <c r="B302" s="4" t="s">
        <v>20</v>
      </c>
      <c r="C302" s="4" t="s">
        <v>23</v>
      </c>
      <c r="D302" s="4" t="s">
        <v>3949</v>
      </c>
      <c r="E302" s="4" t="s">
        <v>3850</v>
      </c>
      <c r="F302" s="4" t="s">
        <v>7414</v>
      </c>
      <c r="G302" s="4" t="s">
        <v>25</v>
      </c>
      <c r="H302" s="7" t="s">
        <v>4008</v>
      </c>
      <c r="I302" s="4" t="s">
        <v>3953</v>
      </c>
      <c r="J302" s="4" t="s">
        <v>4286</v>
      </c>
      <c r="K302" s="4" t="s">
        <v>3784</v>
      </c>
      <c r="L302" s="4" t="s">
        <v>3810</v>
      </c>
      <c r="M302" s="4"/>
      <c r="N302" s="4" t="s">
        <v>3685</v>
      </c>
      <c r="O302" s="4" t="s">
        <v>719</v>
      </c>
      <c r="P302" s="5">
        <v>155</v>
      </c>
      <c r="Q302" s="5">
        <v>200</v>
      </c>
      <c r="R302" s="4" t="s">
        <v>3956</v>
      </c>
      <c r="S302" s="4" t="s">
        <v>3211</v>
      </c>
      <c r="T302" s="4" t="s">
        <v>2293</v>
      </c>
      <c r="U302" s="4" t="s">
        <v>2747</v>
      </c>
      <c r="V302" s="4" t="s">
        <v>2747</v>
      </c>
      <c r="W302" s="14">
        <v>2.33</v>
      </c>
      <c r="X302" s="4">
        <v>7.5</v>
      </c>
      <c r="Y302" s="5"/>
      <c r="Z302" s="5">
        <f t="shared" si="26"/>
        <v>939.6</v>
      </c>
      <c r="AA302" s="4">
        <v>3000</v>
      </c>
      <c r="AB302" s="4"/>
      <c r="AC302" s="4">
        <v>90</v>
      </c>
      <c r="AD302" s="4">
        <v>120</v>
      </c>
      <c r="AE302" s="4"/>
      <c r="AF302" s="4" t="s">
        <v>4058</v>
      </c>
      <c r="AG302" s="7"/>
    </row>
    <row r="303" spans="1:33">
      <c r="A303" s="4">
        <f t="shared" si="21"/>
        <v>302</v>
      </c>
      <c r="B303" s="4" t="s">
        <v>20</v>
      </c>
      <c r="C303" s="4" t="s">
        <v>23</v>
      </c>
      <c r="D303" s="4" t="s">
        <v>3950</v>
      </c>
      <c r="E303" s="4" t="s">
        <v>3850</v>
      </c>
      <c r="F303" s="4" t="s">
        <v>7414</v>
      </c>
      <c r="G303" s="4" t="s">
        <v>25</v>
      </c>
      <c r="H303" s="7" t="s">
        <v>4008</v>
      </c>
      <c r="I303" s="4" t="s">
        <v>3953</v>
      </c>
      <c r="J303" s="4" t="s">
        <v>4286</v>
      </c>
      <c r="K303" s="4" t="s">
        <v>3784</v>
      </c>
      <c r="L303" s="4" t="s">
        <v>3810</v>
      </c>
      <c r="M303" s="4"/>
      <c r="N303" s="4" t="s">
        <v>3685</v>
      </c>
      <c r="O303" s="4" t="s">
        <v>719</v>
      </c>
      <c r="P303" s="5">
        <v>155</v>
      </c>
      <c r="Q303" s="5">
        <v>200</v>
      </c>
      <c r="R303" s="4" t="s">
        <v>3956</v>
      </c>
      <c r="S303" s="4" t="s">
        <v>3211</v>
      </c>
      <c r="T303" s="4" t="s">
        <v>2293</v>
      </c>
      <c r="U303" s="4" t="s">
        <v>2747</v>
      </c>
      <c r="V303" s="4" t="s">
        <v>2747</v>
      </c>
      <c r="W303" s="14">
        <v>2.33</v>
      </c>
      <c r="X303" s="4">
        <v>7.5</v>
      </c>
      <c r="Y303" s="5"/>
      <c r="Z303" s="5">
        <f t="shared" si="26"/>
        <v>939.6</v>
      </c>
      <c r="AA303" s="4">
        <v>3000</v>
      </c>
      <c r="AB303" s="4"/>
      <c r="AC303" s="4">
        <v>90</v>
      </c>
      <c r="AD303" s="4">
        <v>120</v>
      </c>
      <c r="AE303" s="4"/>
      <c r="AF303" s="4" t="s">
        <v>4058</v>
      </c>
      <c r="AG303" s="7"/>
    </row>
    <row r="304" spans="1:33">
      <c r="A304" s="4">
        <f t="shared" si="21"/>
        <v>303</v>
      </c>
      <c r="B304" s="4" t="s">
        <v>20</v>
      </c>
      <c r="C304" s="4" t="s">
        <v>23</v>
      </c>
      <c r="D304" s="4" t="s">
        <v>3930</v>
      </c>
      <c r="E304" s="4" t="s">
        <v>3849</v>
      </c>
      <c r="F304" s="4" t="s">
        <v>7414</v>
      </c>
      <c r="G304" s="4" t="s">
        <v>25</v>
      </c>
      <c r="H304" s="7" t="s">
        <v>4011</v>
      </c>
      <c r="I304" s="4" t="s">
        <v>3127</v>
      </c>
      <c r="J304" s="4" t="s">
        <v>4286</v>
      </c>
      <c r="K304" s="4" t="s">
        <v>3784</v>
      </c>
      <c r="L304" s="4" t="s">
        <v>3810</v>
      </c>
      <c r="M304" s="4"/>
      <c r="N304" s="4" t="s">
        <v>3954</v>
      </c>
      <c r="O304" s="4" t="s">
        <v>719</v>
      </c>
      <c r="P304" s="5">
        <v>155</v>
      </c>
      <c r="Q304" s="4">
        <v>240</v>
      </c>
      <c r="R304" s="4" t="s">
        <v>3957</v>
      </c>
      <c r="S304" s="4" t="s">
        <v>3211</v>
      </c>
      <c r="T304" s="4" t="s">
        <v>2293</v>
      </c>
      <c r="U304" s="4">
        <v>6.3</v>
      </c>
      <c r="V304" s="5">
        <f>U304*88*1.28+18</f>
        <v>727.63199999999995</v>
      </c>
      <c r="W304" s="14">
        <v>2.46</v>
      </c>
      <c r="X304" s="4">
        <v>6.6</v>
      </c>
      <c r="Y304" s="5"/>
      <c r="Z304" s="5">
        <f t="shared" si="26"/>
        <v>829.00799999999992</v>
      </c>
      <c r="AA304" s="4">
        <v>3000</v>
      </c>
      <c r="AB304" s="4"/>
      <c r="AC304" s="4">
        <v>90</v>
      </c>
      <c r="AD304" s="4">
        <v>120</v>
      </c>
      <c r="AE304" s="4"/>
      <c r="AF304" s="4" t="s">
        <v>4058</v>
      </c>
      <c r="AG304" s="7"/>
    </row>
    <row r="305" spans="1:33">
      <c r="A305" s="4">
        <f t="shared" si="21"/>
        <v>304</v>
      </c>
      <c r="B305" s="4" t="s">
        <v>20</v>
      </c>
      <c r="C305" s="4" t="s">
        <v>23</v>
      </c>
      <c r="D305" s="4" t="s">
        <v>3931</v>
      </c>
      <c r="E305" s="4" t="s">
        <v>3849</v>
      </c>
      <c r="F305" s="4" t="s">
        <v>7414</v>
      </c>
      <c r="G305" s="4" t="s">
        <v>25</v>
      </c>
      <c r="H305" s="7" t="s">
        <v>4011</v>
      </c>
      <c r="I305" s="4" t="s">
        <v>3127</v>
      </c>
      <c r="J305" s="4" t="s">
        <v>4286</v>
      </c>
      <c r="K305" s="4" t="s">
        <v>3784</v>
      </c>
      <c r="L305" s="4" t="s">
        <v>3810</v>
      </c>
      <c r="M305" s="4"/>
      <c r="N305" s="4" t="s">
        <v>3954</v>
      </c>
      <c r="O305" s="4" t="s">
        <v>719</v>
      </c>
      <c r="P305" s="5">
        <v>155</v>
      </c>
      <c r="Q305" s="4">
        <v>240</v>
      </c>
      <c r="R305" s="4" t="s">
        <v>3958</v>
      </c>
      <c r="S305" s="4" t="s">
        <v>3211</v>
      </c>
      <c r="T305" s="4" t="s">
        <v>2293</v>
      </c>
      <c r="U305" s="4">
        <v>6.3</v>
      </c>
      <c r="V305" s="5">
        <f t="shared" ref="V305:V309" si="28">U305*88*1.28+18</f>
        <v>727.63199999999995</v>
      </c>
      <c r="W305" s="14">
        <v>2.46</v>
      </c>
      <c r="X305" s="4">
        <v>6.6</v>
      </c>
      <c r="Y305" s="5"/>
      <c r="Z305" s="5">
        <f t="shared" si="26"/>
        <v>829.00799999999992</v>
      </c>
      <c r="AA305" s="4">
        <v>3000</v>
      </c>
      <c r="AB305" s="4"/>
      <c r="AC305" s="4">
        <v>90</v>
      </c>
      <c r="AD305" s="4">
        <v>120</v>
      </c>
      <c r="AE305" s="4"/>
      <c r="AF305" s="4" t="s">
        <v>4058</v>
      </c>
      <c r="AG305" s="7"/>
    </row>
    <row r="306" spans="1:33">
      <c r="A306" s="4">
        <f t="shared" si="21"/>
        <v>305</v>
      </c>
      <c r="B306" s="4" t="s">
        <v>20</v>
      </c>
      <c r="C306" s="4" t="s">
        <v>23</v>
      </c>
      <c r="D306" s="4" t="s">
        <v>3932</v>
      </c>
      <c r="E306" s="4" t="s">
        <v>3849</v>
      </c>
      <c r="F306" s="4" t="s">
        <v>7414</v>
      </c>
      <c r="G306" s="4" t="s">
        <v>25</v>
      </c>
      <c r="H306" s="7" t="s">
        <v>4011</v>
      </c>
      <c r="I306" s="4" t="s">
        <v>3127</v>
      </c>
      <c r="J306" s="4" t="s">
        <v>4286</v>
      </c>
      <c r="K306" s="4" t="s">
        <v>3784</v>
      </c>
      <c r="L306" s="4" t="s">
        <v>3810</v>
      </c>
      <c r="M306" s="4"/>
      <c r="N306" s="4" t="s">
        <v>3954</v>
      </c>
      <c r="O306" s="4" t="s">
        <v>719</v>
      </c>
      <c r="P306" s="5">
        <v>155</v>
      </c>
      <c r="Q306" s="4">
        <v>240</v>
      </c>
      <c r="R306" s="4" t="s">
        <v>3959</v>
      </c>
      <c r="S306" s="4" t="s">
        <v>3211</v>
      </c>
      <c r="T306" s="4" t="s">
        <v>2293</v>
      </c>
      <c r="U306" s="4">
        <v>6.3</v>
      </c>
      <c r="V306" s="5">
        <f t="shared" si="28"/>
        <v>727.63199999999995</v>
      </c>
      <c r="W306" s="14">
        <v>2.46</v>
      </c>
      <c r="X306" s="14">
        <v>6.6</v>
      </c>
      <c r="Y306" s="5"/>
      <c r="Z306" s="5">
        <f t="shared" si="26"/>
        <v>829.00799999999992</v>
      </c>
      <c r="AA306" s="4">
        <v>3000</v>
      </c>
      <c r="AB306" s="4"/>
      <c r="AC306" s="4">
        <v>90</v>
      </c>
      <c r="AD306" s="4">
        <v>120</v>
      </c>
      <c r="AE306" s="4"/>
      <c r="AF306" s="4" t="s">
        <v>4058</v>
      </c>
      <c r="AG306" s="7"/>
    </row>
    <row r="307" spans="1:33">
      <c r="A307" s="4">
        <f t="shared" si="21"/>
        <v>306</v>
      </c>
      <c r="B307" s="4" t="s">
        <v>20</v>
      </c>
      <c r="C307" s="4" t="s">
        <v>23</v>
      </c>
      <c r="D307" s="4" t="s">
        <v>3933</v>
      </c>
      <c r="E307" s="4" t="s">
        <v>3849</v>
      </c>
      <c r="F307" s="4" t="s">
        <v>7414</v>
      </c>
      <c r="G307" s="4" t="s">
        <v>25</v>
      </c>
      <c r="H307" s="7" t="s">
        <v>4011</v>
      </c>
      <c r="I307" s="4" t="s">
        <v>3127</v>
      </c>
      <c r="J307" s="4" t="s">
        <v>4286</v>
      </c>
      <c r="K307" s="4" t="s">
        <v>3784</v>
      </c>
      <c r="L307" s="4" t="s">
        <v>3810</v>
      </c>
      <c r="M307" s="4"/>
      <c r="N307" s="4" t="s">
        <v>3954</v>
      </c>
      <c r="O307" s="4" t="s">
        <v>719</v>
      </c>
      <c r="P307" s="5">
        <v>155</v>
      </c>
      <c r="Q307" s="4">
        <v>240</v>
      </c>
      <c r="R307" s="4" t="s">
        <v>3960</v>
      </c>
      <c r="S307" s="4" t="s">
        <v>3211</v>
      </c>
      <c r="T307" s="4" t="s">
        <v>2293</v>
      </c>
      <c r="U307" s="4">
        <v>6.3</v>
      </c>
      <c r="V307" s="5">
        <f t="shared" si="28"/>
        <v>727.63199999999995</v>
      </c>
      <c r="W307" s="14">
        <v>2.46</v>
      </c>
      <c r="X307" s="4">
        <v>6.6</v>
      </c>
      <c r="Y307" s="5"/>
      <c r="Z307" s="5">
        <f t="shared" si="26"/>
        <v>829.00799999999992</v>
      </c>
      <c r="AA307" s="4">
        <v>3000</v>
      </c>
      <c r="AB307" s="4"/>
      <c r="AC307" s="4">
        <v>90</v>
      </c>
      <c r="AD307" s="4">
        <v>120</v>
      </c>
      <c r="AE307" s="4"/>
      <c r="AF307" s="4" t="s">
        <v>4058</v>
      </c>
      <c r="AG307" s="7"/>
    </row>
    <row r="308" spans="1:33">
      <c r="A308" s="4">
        <f t="shared" si="21"/>
        <v>307</v>
      </c>
      <c r="B308" s="4" t="s">
        <v>20</v>
      </c>
      <c r="C308" s="4" t="s">
        <v>23</v>
      </c>
      <c r="D308" s="4" t="s">
        <v>3934</v>
      </c>
      <c r="E308" s="4" t="s">
        <v>3849</v>
      </c>
      <c r="F308" s="4" t="s">
        <v>7414</v>
      </c>
      <c r="G308" s="4" t="s">
        <v>25</v>
      </c>
      <c r="H308" s="7" t="s">
        <v>4011</v>
      </c>
      <c r="I308" s="4" t="s">
        <v>3127</v>
      </c>
      <c r="J308" s="4" t="s">
        <v>4286</v>
      </c>
      <c r="K308" s="4" t="s">
        <v>3784</v>
      </c>
      <c r="L308" s="4" t="s">
        <v>3810</v>
      </c>
      <c r="M308" s="4"/>
      <c r="N308" s="4" t="s">
        <v>3954</v>
      </c>
      <c r="O308" s="4" t="s">
        <v>719</v>
      </c>
      <c r="P308" s="5">
        <v>155</v>
      </c>
      <c r="Q308" s="4">
        <v>240</v>
      </c>
      <c r="R308" s="4" t="s">
        <v>3961</v>
      </c>
      <c r="S308" s="4" t="s">
        <v>3211</v>
      </c>
      <c r="T308" s="4" t="s">
        <v>2293</v>
      </c>
      <c r="U308" s="4">
        <v>6.3</v>
      </c>
      <c r="V308" s="5">
        <f t="shared" si="28"/>
        <v>727.63199999999995</v>
      </c>
      <c r="W308" s="14">
        <v>2.46</v>
      </c>
      <c r="X308" s="4">
        <v>6.6</v>
      </c>
      <c r="Y308" s="5"/>
      <c r="Z308" s="5">
        <f t="shared" si="26"/>
        <v>829.00799999999992</v>
      </c>
      <c r="AA308" s="4">
        <v>3000</v>
      </c>
      <c r="AB308" s="4"/>
      <c r="AC308" s="4">
        <v>90</v>
      </c>
      <c r="AD308" s="4">
        <v>120</v>
      </c>
      <c r="AE308" s="4"/>
      <c r="AF308" s="4" t="s">
        <v>4058</v>
      </c>
      <c r="AG308" s="7"/>
    </row>
    <row r="309" spans="1:33">
      <c r="A309" s="4">
        <f t="shared" si="21"/>
        <v>308</v>
      </c>
      <c r="B309" s="4" t="s">
        <v>20</v>
      </c>
      <c r="C309" s="4" t="s">
        <v>23</v>
      </c>
      <c r="D309" s="4" t="s">
        <v>3935</v>
      </c>
      <c r="E309" s="4" t="s">
        <v>3849</v>
      </c>
      <c r="F309" s="4" t="s">
        <v>7414</v>
      </c>
      <c r="G309" s="4" t="s">
        <v>25</v>
      </c>
      <c r="H309" s="7" t="s">
        <v>4011</v>
      </c>
      <c r="I309" s="4" t="s">
        <v>3127</v>
      </c>
      <c r="J309" s="4" t="s">
        <v>4286</v>
      </c>
      <c r="K309" s="4" t="s">
        <v>3784</v>
      </c>
      <c r="L309" s="4" t="s">
        <v>3810</v>
      </c>
      <c r="M309" s="4"/>
      <c r="N309" s="4" t="s">
        <v>3954</v>
      </c>
      <c r="O309" s="4" t="s">
        <v>719</v>
      </c>
      <c r="P309" s="5">
        <v>155</v>
      </c>
      <c r="Q309" s="4">
        <v>240</v>
      </c>
      <c r="R309" s="4" t="s">
        <v>3962</v>
      </c>
      <c r="S309" s="4" t="s">
        <v>3211</v>
      </c>
      <c r="T309" s="4" t="s">
        <v>2293</v>
      </c>
      <c r="U309" s="4">
        <v>6.3</v>
      </c>
      <c r="V309" s="5">
        <f t="shared" si="28"/>
        <v>727.63199999999995</v>
      </c>
      <c r="W309" s="14">
        <v>2.46</v>
      </c>
      <c r="X309" s="4">
        <v>6.6</v>
      </c>
      <c r="Y309" s="5"/>
      <c r="Z309" s="5">
        <f t="shared" si="26"/>
        <v>829.00799999999992</v>
      </c>
      <c r="AA309" s="4">
        <v>3000</v>
      </c>
      <c r="AB309" s="4"/>
      <c r="AC309" s="4">
        <v>90</v>
      </c>
      <c r="AD309" s="4">
        <v>120</v>
      </c>
      <c r="AE309" s="4"/>
      <c r="AF309" s="4" t="s">
        <v>4058</v>
      </c>
      <c r="AG309" s="7"/>
    </row>
    <row r="310" spans="1:33">
      <c r="A310" s="4">
        <f t="shared" si="21"/>
        <v>309</v>
      </c>
      <c r="B310" s="4" t="s">
        <v>20</v>
      </c>
      <c r="C310" s="4" t="s">
        <v>23</v>
      </c>
      <c r="D310" s="4" t="s">
        <v>3951</v>
      </c>
      <c r="E310" s="4" t="s">
        <v>3849</v>
      </c>
      <c r="F310" s="4" t="s">
        <v>7414</v>
      </c>
      <c r="G310" s="4" t="s">
        <v>25</v>
      </c>
      <c r="H310" s="7" t="s">
        <v>4012</v>
      </c>
      <c r="I310" s="4" t="s">
        <v>3262</v>
      </c>
      <c r="J310" s="4" t="s">
        <v>4286</v>
      </c>
      <c r="K310" s="4" t="s">
        <v>3784</v>
      </c>
      <c r="L310" s="4" t="s">
        <v>3810</v>
      </c>
      <c r="M310" s="4"/>
      <c r="N310" s="4" t="s">
        <v>3685</v>
      </c>
      <c r="O310" s="4" t="s">
        <v>719</v>
      </c>
      <c r="P310" s="5">
        <v>150</v>
      </c>
      <c r="Q310" s="4">
        <v>200</v>
      </c>
      <c r="R310" s="4" t="s">
        <v>3963</v>
      </c>
      <c r="S310" s="4" t="s">
        <v>3211</v>
      </c>
      <c r="T310" s="4" t="s">
        <v>2293</v>
      </c>
      <c r="U310" s="4" t="s">
        <v>2747</v>
      </c>
      <c r="V310" s="4" t="s">
        <v>2747</v>
      </c>
      <c r="W310" s="14">
        <v>3.55</v>
      </c>
      <c r="X310" s="4">
        <v>11.8</v>
      </c>
      <c r="Y310" s="5"/>
      <c r="Z310" s="5">
        <f t="shared" si="26"/>
        <v>1467.9840000000002</v>
      </c>
      <c r="AA310" s="4">
        <v>3000</v>
      </c>
      <c r="AB310" s="4"/>
      <c r="AC310" s="4">
        <v>90</v>
      </c>
      <c r="AD310" s="4">
        <v>120</v>
      </c>
      <c r="AE310" s="4"/>
      <c r="AF310" s="4" t="s">
        <v>4058</v>
      </c>
      <c r="AG310" s="7"/>
    </row>
    <row r="311" spans="1:33">
      <c r="A311" s="4">
        <f t="shared" si="21"/>
        <v>310</v>
      </c>
      <c r="B311" s="4" t="s">
        <v>20</v>
      </c>
      <c r="C311" s="4" t="s">
        <v>23</v>
      </c>
      <c r="D311" s="4" t="s">
        <v>3936</v>
      </c>
      <c r="E311" s="4" t="s">
        <v>3849</v>
      </c>
      <c r="F311" s="4" t="s">
        <v>7414</v>
      </c>
      <c r="G311" s="4" t="s">
        <v>25</v>
      </c>
      <c r="H311" s="7" t="s">
        <v>4012</v>
      </c>
      <c r="I311" s="4" t="s">
        <v>3262</v>
      </c>
      <c r="J311" s="4" t="s">
        <v>4286</v>
      </c>
      <c r="K311" s="4" t="s">
        <v>3784</v>
      </c>
      <c r="L311" s="4" t="s">
        <v>3810</v>
      </c>
      <c r="M311" s="4"/>
      <c r="N311" s="4" t="s">
        <v>3685</v>
      </c>
      <c r="O311" s="4" t="s">
        <v>719</v>
      </c>
      <c r="P311" s="5">
        <v>150</v>
      </c>
      <c r="Q311" s="4">
        <v>200</v>
      </c>
      <c r="R311" s="4" t="s">
        <v>3963</v>
      </c>
      <c r="S311" s="4" t="s">
        <v>3211</v>
      </c>
      <c r="T311" s="4" t="s">
        <v>2293</v>
      </c>
      <c r="U311" s="4" t="s">
        <v>2747</v>
      </c>
      <c r="V311" s="4" t="s">
        <v>2747</v>
      </c>
      <c r="W311" s="4">
        <v>3.55</v>
      </c>
      <c r="X311" s="4">
        <v>11.8</v>
      </c>
      <c r="Y311" s="5"/>
      <c r="Z311" s="5">
        <f t="shared" si="26"/>
        <v>1467.9840000000002</v>
      </c>
      <c r="AA311" s="4">
        <v>3000</v>
      </c>
      <c r="AB311" s="4"/>
      <c r="AC311" s="4">
        <v>90</v>
      </c>
      <c r="AD311" s="4">
        <v>120</v>
      </c>
      <c r="AE311" s="4"/>
      <c r="AF311" s="4" t="s">
        <v>4058</v>
      </c>
      <c r="AG311" s="7"/>
    </row>
    <row r="312" spans="1:33">
      <c r="A312" s="4">
        <f t="shared" si="21"/>
        <v>311</v>
      </c>
      <c r="B312" s="4" t="s">
        <v>20</v>
      </c>
      <c r="C312" s="4" t="s">
        <v>23</v>
      </c>
      <c r="D312" s="4" t="s">
        <v>3937</v>
      </c>
      <c r="E312" s="4" t="s">
        <v>3849</v>
      </c>
      <c r="F312" s="4" t="s">
        <v>7414</v>
      </c>
      <c r="G312" s="4" t="s">
        <v>25</v>
      </c>
      <c r="H312" s="7" t="s">
        <v>4012</v>
      </c>
      <c r="I312" s="4" t="s">
        <v>3262</v>
      </c>
      <c r="J312" s="4" t="s">
        <v>4286</v>
      </c>
      <c r="K312" s="4" t="s">
        <v>3784</v>
      </c>
      <c r="L312" s="4" t="s">
        <v>3810</v>
      </c>
      <c r="M312" s="4"/>
      <c r="N312" s="4" t="s">
        <v>3685</v>
      </c>
      <c r="O312" s="4" t="s">
        <v>719</v>
      </c>
      <c r="P312" s="5">
        <v>150</v>
      </c>
      <c r="Q312" s="4">
        <v>200</v>
      </c>
      <c r="R312" s="4" t="s">
        <v>3963</v>
      </c>
      <c r="S312" s="4" t="s">
        <v>3211</v>
      </c>
      <c r="T312" s="4" t="s">
        <v>2293</v>
      </c>
      <c r="U312" s="4" t="s">
        <v>2747</v>
      </c>
      <c r="V312" s="4" t="s">
        <v>2747</v>
      </c>
      <c r="W312" s="4">
        <v>3.55</v>
      </c>
      <c r="X312" s="4">
        <v>11.8</v>
      </c>
      <c r="Y312" s="5"/>
      <c r="Z312" s="5">
        <f t="shared" si="26"/>
        <v>1467.9840000000002</v>
      </c>
      <c r="AA312" s="4">
        <v>3000</v>
      </c>
      <c r="AB312" s="4"/>
      <c r="AC312" s="4">
        <v>90</v>
      </c>
      <c r="AD312" s="4">
        <v>120</v>
      </c>
      <c r="AE312" s="4"/>
      <c r="AF312" s="4" t="s">
        <v>4058</v>
      </c>
      <c r="AG312" s="7"/>
    </row>
    <row r="313" spans="1:33">
      <c r="A313" s="4">
        <f t="shared" si="21"/>
        <v>312</v>
      </c>
      <c r="B313" s="4" t="s">
        <v>20</v>
      </c>
      <c r="C313" s="4" t="s">
        <v>23</v>
      </c>
      <c r="D313" s="4" t="s">
        <v>3938</v>
      </c>
      <c r="E313" s="4" t="s">
        <v>3849</v>
      </c>
      <c r="F313" s="4" t="s">
        <v>7414</v>
      </c>
      <c r="G313" s="4" t="s">
        <v>25</v>
      </c>
      <c r="H313" s="7" t="s">
        <v>4012</v>
      </c>
      <c r="I313" s="4" t="s">
        <v>3262</v>
      </c>
      <c r="J313" s="4" t="s">
        <v>4286</v>
      </c>
      <c r="K313" s="4" t="s">
        <v>3784</v>
      </c>
      <c r="L313" s="4" t="s">
        <v>3810</v>
      </c>
      <c r="M313" s="4"/>
      <c r="N313" s="4" t="s">
        <v>3685</v>
      </c>
      <c r="O313" s="4" t="s">
        <v>719</v>
      </c>
      <c r="P313" s="5">
        <v>150</v>
      </c>
      <c r="Q313" s="4">
        <v>200</v>
      </c>
      <c r="R313" s="4" t="s">
        <v>3963</v>
      </c>
      <c r="S313" s="4" t="s">
        <v>3211</v>
      </c>
      <c r="T313" s="4" t="s">
        <v>2293</v>
      </c>
      <c r="U313" s="4" t="s">
        <v>2747</v>
      </c>
      <c r="V313" s="4" t="s">
        <v>2747</v>
      </c>
      <c r="W313" s="4">
        <v>3.55</v>
      </c>
      <c r="X313" s="4">
        <v>11.8</v>
      </c>
      <c r="Y313" s="5"/>
      <c r="Z313" s="5">
        <f t="shared" si="26"/>
        <v>1467.9840000000002</v>
      </c>
      <c r="AA313" s="4">
        <v>3000</v>
      </c>
      <c r="AB313" s="4"/>
      <c r="AC313" s="4">
        <v>90</v>
      </c>
      <c r="AD313" s="4">
        <v>120</v>
      </c>
      <c r="AE313" s="4"/>
      <c r="AF313" s="4" t="s">
        <v>4058</v>
      </c>
      <c r="AG313" s="7"/>
    </row>
    <row r="314" spans="1:33">
      <c r="A314" s="4">
        <f t="shared" si="21"/>
        <v>313</v>
      </c>
      <c r="B314" s="4" t="s">
        <v>20</v>
      </c>
      <c r="C314" s="4" t="s">
        <v>23</v>
      </c>
      <c r="D314" s="4" t="s">
        <v>3939</v>
      </c>
      <c r="E314" s="4" t="s">
        <v>3849</v>
      </c>
      <c r="F314" s="4" t="s">
        <v>7414</v>
      </c>
      <c r="G314" s="4" t="s">
        <v>25</v>
      </c>
      <c r="H314" s="7" t="s">
        <v>4012</v>
      </c>
      <c r="I314" s="4" t="s">
        <v>3262</v>
      </c>
      <c r="J314" s="4" t="s">
        <v>4286</v>
      </c>
      <c r="K314" s="4" t="s">
        <v>3784</v>
      </c>
      <c r="L314" s="4" t="s">
        <v>3810</v>
      </c>
      <c r="M314" s="4"/>
      <c r="N314" s="4" t="s">
        <v>3685</v>
      </c>
      <c r="O314" s="4" t="s">
        <v>719</v>
      </c>
      <c r="P314" s="5">
        <v>150</v>
      </c>
      <c r="Q314" s="4">
        <v>200</v>
      </c>
      <c r="R314" s="4" t="s">
        <v>3963</v>
      </c>
      <c r="S314" s="4" t="s">
        <v>3211</v>
      </c>
      <c r="T314" s="4" t="s">
        <v>2293</v>
      </c>
      <c r="U314" s="4" t="s">
        <v>2747</v>
      </c>
      <c r="V314" s="4" t="s">
        <v>2747</v>
      </c>
      <c r="W314" s="4">
        <v>3.55</v>
      </c>
      <c r="X314" s="4">
        <v>11.8</v>
      </c>
      <c r="Y314" s="5"/>
      <c r="Z314" s="5">
        <f t="shared" si="26"/>
        <v>1467.9840000000002</v>
      </c>
      <c r="AA314" s="4">
        <v>3000</v>
      </c>
      <c r="AB314" s="4"/>
      <c r="AC314" s="4">
        <v>90</v>
      </c>
      <c r="AD314" s="4">
        <v>120</v>
      </c>
      <c r="AE314" s="4"/>
      <c r="AF314" s="4" t="s">
        <v>4058</v>
      </c>
      <c r="AG314" s="7"/>
    </row>
    <row r="315" spans="1:33">
      <c r="A315" s="4">
        <f t="shared" si="21"/>
        <v>314</v>
      </c>
      <c r="B315" s="4" t="s">
        <v>20</v>
      </c>
      <c r="C315" s="4" t="s">
        <v>23</v>
      </c>
      <c r="D315" s="4" t="s">
        <v>3940</v>
      </c>
      <c r="E315" s="4" t="s">
        <v>3849</v>
      </c>
      <c r="F315" s="4" t="s">
        <v>7414</v>
      </c>
      <c r="G315" s="4" t="s">
        <v>25</v>
      </c>
      <c r="H315" s="7" t="s">
        <v>4012</v>
      </c>
      <c r="I315" s="4" t="s">
        <v>3262</v>
      </c>
      <c r="J315" s="4" t="s">
        <v>4286</v>
      </c>
      <c r="K315" s="4" t="s">
        <v>3784</v>
      </c>
      <c r="L315" s="4" t="s">
        <v>3810</v>
      </c>
      <c r="M315" s="4"/>
      <c r="N315" s="4" t="s">
        <v>3685</v>
      </c>
      <c r="O315" s="4" t="s">
        <v>719</v>
      </c>
      <c r="P315" s="5">
        <v>150</v>
      </c>
      <c r="Q315" s="4">
        <v>200</v>
      </c>
      <c r="R315" s="4" t="s">
        <v>3963</v>
      </c>
      <c r="S315" s="4" t="s">
        <v>3211</v>
      </c>
      <c r="T315" s="4" t="s">
        <v>2293</v>
      </c>
      <c r="U315" s="4" t="s">
        <v>2747</v>
      </c>
      <c r="V315" s="4" t="s">
        <v>2747</v>
      </c>
      <c r="W315" s="4">
        <v>3.55</v>
      </c>
      <c r="X315" s="4">
        <v>11.8</v>
      </c>
      <c r="Y315" s="5"/>
      <c r="Z315" s="5">
        <f t="shared" si="26"/>
        <v>1467.9840000000002</v>
      </c>
      <c r="AA315" s="4">
        <v>3000</v>
      </c>
      <c r="AB315" s="4"/>
      <c r="AC315" s="4">
        <v>90</v>
      </c>
      <c r="AD315" s="4">
        <v>120</v>
      </c>
      <c r="AE315" s="4"/>
      <c r="AF315" s="4" t="s">
        <v>4058</v>
      </c>
      <c r="AG315" s="7"/>
    </row>
    <row r="316" spans="1:33">
      <c r="A316" s="4">
        <f t="shared" si="21"/>
        <v>315</v>
      </c>
      <c r="B316" s="4" t="s">
        <v>20</v>
      </c>
      <c r="C316" s="4" t="s">
        <v>23</v>
      </c>
      <c r="D316" s="4" t="s">
        <v>3941</v>
      </c>
      <c r="E316" s="4" t="s">
        <v>3849</v>
      </c>
      <c r="F316" s="4" t="s">
        <v>7414</v>
      </c>
      <c r="G316" s="4" t="s">
        <v>25</v>
      </c>
      <c r="H316" s="7" t="s">
        <v>4012</v>
      </c>
      <c r="I316" s="4" t="s">
        <v>3262</v>
      </c>
      <c r="J316" s="4" t="s">
        <v>4286</v>
      </c>
      <c r="K316" s="4" t="s">
        <v>3784</v>
      </c>
      <c r="L316" s="4" t="s">
        <v>3810</v>
      </c>
      <c r="M316" s="4"/>
      <c r="N316" s="4" t="s">
        <v>3685</v>
      </c>
      <c r="O316" s="4" t="s">
        <v>719</v>
      </c>
      <c r="P316" s="5">
        <v>150</v>
      </c>
      <c r="Q316" s="4">
        <v>200</v>
      </c>
      <c r="R316" s="4" t="s">
        <v>3963</v>
      </c>
      <c r="S316" s="4" t="s">
        <v>3211</v>
      </c>
      <c r="T316" s="4" t="s">
        <v>2293</v>
      </c>
      <c r="U316" s="4" t="s">
        <v>2747</v>
      </c>
      <c r="V316" s="4" t="s">
        <v>2747</v>
      </c>
      <c r="W316" s="4">
        <v>3.55</v>
      </c>
      <c r="X316" s="4">
        <v>11.8</v>
      </c>
      <c r="Y316" s="5"/>
      <c r="Z316" s="5">
        <f t="shared" si="26"/>
        <v>1467.9840000000002</v>
      </c>
      <c r="AA316" s="4">
        <v>3000</v>
      </c>
      <c r="AB316" s="4"/>
      <c r="AC316" s="4">
        <v>90</v>
      </c>
      <c r="AD316" s="4">
        <v>120</v>
      </c>
      <c r="AE316" s="4"/>
      <c r="AF316" s="4" t="s">
        <v>4058</v>
      </c>
      <c r="AG316" s="7"/>
    </row>
    <row r="317" spans="1:33">
      <c r="A317" s="4">
        <f t="shared" si="21"/>
        <v>316</v>
      </c>
      <c r="B317" s="4" t="s">
        <v>20</v>
      </c>
      <c r="C317" s="4" t="s">
        <v>22</v>
      </c>
      <c r="D317" s="4" t="s">
        <v>3732</v>
      </c>
      <c r="E317" s="4" t="s">
        <v>3850</v>
      </c>
      <c r="F317" s="4" t="s">
        <v>7414</v>
      </c>
      <c r="G317" s="4" t="s">
        <v>25</v>
      </c>
      <c r="H317" s="4" t="s">
        <v>3807</v>
      </c>
      <c r="I317" s="4" t="s">
        <v>3786</v>
      </c>
      <c r="J317" s="4" t="s">
        <v>4286</v>
      </c>
      <c r="K317" s="4" t="s">
        <v>3784</v>
      </c>
      <c r="L317" s="4" t="s">
        <v>3810</v>
      </c>
      <c r="M317" s="4"/>
      <c r="N317" s="4" t="s">
        <v>3685</v>
      </c>
      <c r="O317" s="4" t="s">
        <v>719</v>
      </c>
      <c r="P317" s="4">
        <v>170</v>
      </c>
      <c r="Q317" s="4">
        <v>310</v>
      </c>
      <c r="R317" s="4" t="s">
        <v>3778</v>
      </c>
      <c r="S317" s="4" t="s">
        <v>3211</v>
      </c>
      <c r="T317" s="4" t="s">
        <v>2293</v>
      </c>
      <c r="U317" s="4" t="s">
        <v>2747</v>
      </c>
      <c r="V317" s="4" t="s">
        <v>2747</v>
      </c>
      <c r="W317" s="4">
        <v>3.1</v>
      </c>
      <c r="X317" s="4">
        <v>5.85</v>
      </c>
      <c r="Y317" s="5"/>
      <c r="Z317" s="5">
        <f t="shared" si="26"/>
        <v>736.84799999999984</v>
      </c>
      <c r="AA317" s="4">
        <v>2000</v>
      </c>
      <c r="AB317" s="4"/>
      <c r="AC317" s="4">
        <v>90</v>
      </c>
      <c r="AD317" s="4">
        <v>120</v>
      </c>
      <c r="AE317" s="4"/>
      <c r="AF317" s="4" t="s">
        <v>4058</v>
      </c>
      <c r="AG317" s="7"/>
    </row>
    <row r="318" spans="1:33">
      <c r="A318" s="4">
        <f t="shared" si="21"/>
        <v>317</v>
      </c>
      <c r="B318" s="4" t="s">
        <v>20</v>
      </c>
      <c r="C318" s="4" t="s">
        <v>22</v>
      </c>
      <c r="D318" s="4" t="s">
        <v>3733</v>
      </c>
      <c r="E318" s="4" t="s">
        <v>3850</v>
      </c>
      <c r="F318" s="4" t="s">
        <v>7414</v>
      </c>
      <c r="G318" s="4" t="s">
        <v>25</v>
      </c>
      <c r="H318" s="4" t="s">
        <v>3807</v>
      </c>
      <c r="I318" s="4" t="s">
        <v>3786</v>
      </c>
      <c r="J318" s="4" t="s">
        <v>4286</v>
      </c>
      <c r="K318" s="4" t="s">
        <v>3784</v>
      </c>
      <c r="L318" s="4" t="s">
        <v>3810</v>
      </c>
      <c r="M318" s="4"/>
      <c r="N318" s="4" t="s">
        <v>3685</v>
      </c>
      <c r="O318" s="4" t="s">
        <v>719</v>
      </c>
      <c r="P318" s="4">
        <v>170</v>
      </c>
      <c r="Q318" s="4">
        <v>310</v>
      </c>
      <c r="R318" s="4" t="s">
        <v>3778</v>
      </c>
      <c r="S318" s="4" t="s">
        <v>3211</v>
      </c>
      <c r="T318" s="4" t="s">
        <v>2293</v>
      </c>
      <c r="U318" s="4" t="s">
        <v>2747</v>
      </c>
      <c r="V318" s="4" t="s">
        <v>2747</v>
      </c>
      <c r="W318" s="4">
        <v>3.1</v>
      </c>
      <c r="X318" s="4">
        <v>5.85</v>
      </c>
      <c r="Y318" s="5"/>
      <c r="Z318" s="5">
        <f t="shared" si="26"/>
        <v>736.84799999999984</v>
      </c>
      <c r="AA318" s="4">
        <v>2000</v>
      </c>
      <c r="AB318" s="4"/>
      <c r="AC318" s="4">
        <v>90</v>
      </c>
      <c r="AD318" s="4">
        <v>120</v>
      </c>
      <c r="AE318" s="4"/>
      <c r="AF318" s="4" t="s">
        <v>4058</v>
      </c>
      <c r="AG318" s="7"/>
    </row>
    <row r="319" spans="1:33">
      <c r="A319" s="4">
        <f t="shared" si="21"/>
        <v>318</v>
      </c>
      <c r="B319" s="4" t="s">
        <v>20</v>
      </c>
      <c r="C319" s="4" t="s">
        <v>23</v>
      </c>
      <c r="D319" s="4" t="s">
        <v>3966</v>
      </c>
      <c r="E319" s="4" t="s">
        <v>3850</v>
      </c>
      <c r="F319" s="4" t="s">
        <v>7421</v>
      </c>
      <c r="G319" s="4" t="s">
        <v>25</v>
      </c>
      <c r="H319" s="4" t="s">
        <v>3152</v>
      </c>
      <c r="I319" s="4" t="s">
        <v>3096</v>
      </c>
      <c r="J319" s="4" t="s">
        <v>4286</v>
      </c>
      <c r="K319" s="4" t="s">
        <v>3784</v>
      </c>
      <c r="L319" s="4" t="s">
        <v>3810</v>
      </c>
      <c r="M319" s="4" t="s">
        <v>3968</v>
      </c>
      <c r="N319" s="4" t="s">
        <v>3685</v>
      </c>
      <c r="O319" s="4"/>
      <c r="P319" s="5">
        <v>155</v>
      </c>
      <c r="Q319" s="4">
        <v>210</v>
      </c>
      <c r="R319" s="4" t="s">
        <v>3760</v>
      </c>
      <c r="S319" s="4" t="s">
        <v>3211</v>
      </c>
      <c r="T319" s="4" t="s">
        <v>2293</v>
      </c>
      <c r="U319" s="4"/>
      <c r="V319" s="4"/>
      <c r="W319" s="14">
        <v>4.4000000000000004</v>
      </c>
      <c r="X319" s="14">
        <v>9.8000000000000007</v>
      </c>
      <c r="Y319" s="5"/>
      <c r="Z319" s="5">
        <f t="shared" si="26"/>
        <v>1222.2240000000002</v>
      </c>
      <c r="AA319" s="4">
        <v>2000</v>
      </c>
      <c r="AB319" s="4">
        <v>450</v>
      </c>
      <c r="AC319" s="4">
        <v>100</v>
      </c>
      <c r="AD319" s="4">
        <v>100</v>
      </c>
      <c r="AE319" s="4"/>
      <c r="AF319" s="4" t="s">
        <v>4058</v>
      </c>
      <c r="AG319" s="7"/>
    </row>
    <row r="320" spans="1:33">
      <c r="A320" s="4">
        <f t="shared" si="21"/>
        <v>319</v>
      </c>
      <c r="B320" s="4" t="s">
        <v>20</v>
      </c>
      <c r="C320" s="4" t="s">
        <v>23</v>
      </c>
      <c r="D320" s="4" t="s">
        <v>3967</v>
      </c>
      <c r="E320" s="4" t="s">
        <v>3849</v>
      </c>
      <c r="F320" s="4" t="s">
        <v>7421</v>
      </c>
      <c r="G320" s="4" t="s">
        <v>25</v>
      </c>
      <c r="H320" s="4" t="s">
        <v>3183</v>
      </c>
      <c r="I320" s="4" t="s">
        <v>3115</v>
      </c>
      <c r="J320" s="4" t="s">
        <v>4286</v>
      </c>
      <c r="K320" s="4" t="s">
        <v>3784</v>
      </c>
      <c r="L320" s="4" t="s">
        <v>3810</v>
      </c>
      <c r="M320" s="4" t="s">
        <v>3969</v>
      </c>
      <c r="N320" s="4" t="s">
        <v>3954</v>
      </c>
      <c r="O320" s="4" t="s">
        <v>719</v>
      </c>
      <c r="P320" s="5">
        <v>150</v>
      </c>
      <c r="Q320" s="4">
        <v>300</v>
      </c>
      <c r="R320" s="4" t="s">
        <v>3972</v>
      </c>
      <c r="S320" s="4" t="s">
        <v>3211</v>
      </c>
      <c r="T320" s="4" t="s">
        <v>2293</v>
      </c>
      <c r="U320" s="4"/>
      <c r="V320" s="4"/>
      <c r="W320" s="14">
        <v>2.6</v>
      </c>
      <c r="X320" s="14">
        <v>5.78</v>
      </c>
      <c r="Y320" s="5"/>
      <c r="Z320" s="5">
        <f t="shared" si="26"/>
        <v>728.24639999999999</v>
      </c>
      <c r="AA320" s="4">
        <v>1000</v>
      </c>
      <c r="AB320" s="4">
        <v>400</v>
      </c>
      <c r="AC320" s="4">
        <v>100</v>
      </c>
      <c r="AD320" s="4">
        <v>100</v>
      </c>
      <c r="AE320" s="4"/>
      <c r="AF320" s="4" t="s">
        <v>4058</v>
      </c>
      <c r="AG320" s="7"/>
    </row>
    <row r="321" spans="1:33">
      <c r="A321" s="4">
        <f t="shared" si="21"/>
        <v>320</v>
      </c>
      <c r="B321" s="4" t="s">
        <v>20</v>
      </c>
      <c r="C321" s="4" t="s">
        <v>22</v>
      </c>
      <c r="D321" s="4" t="s">
        <v>3964</v>
      </c>
      <c r="E321" s="4" t="s">
        <v>3849</v>
      </c>
      <c r="F321" s="4" t="s">
        <v>7421</v>
      </c>
      <c r="G321" s="4" t="s">
        <v>25</v>
      </c>
      <c r="H321" s="4" t="s">
        <v>3797</v>
      </c>
      <c r="I321" s="4" t="s">
        <v>3782</v>
      </c>
      <c r="J321" s="4" t="s">
        <v>4286</v>
      </c>
      <c r="K321" s="4" t="s">
        <v>3784</v>
      </c>
      <c r="L321" s="4" t="s">
        <v>3810</v>
      </c>
      <c r="M321" s="4" t="s">
        <v>3970</v>
      </c>
      <c r="N321" s="4" t="s">
        <v>3685</v>
      </c>
      <c r="O321" s="4"/>
      <c r="P321" s="5">
        <v>150</v>
      </c>
      <c r="Q321" s="4">
        <v>310</v>
      </c>
      <c r="R321" s="4" t="s">
        <v>3775</v>
      </c>
      <c r="S321" s="4" t="s">
        <v>3854</v>
      </c>
      <c r="T321" s="4" t="s">
        <v>3436</v>
      </c>
      <c r="U321" s="4"/>
      <c r="V321" s="4"/>
      <c r="W321" s="14">
        <v>3.72</v>
      </c>
      <c r="X321" s="14">
        <v>8</v>
      </c>
      <c r="Y321" s="5">
        <f>W321*96*1.28+8</f>
        <v>465.11360000000002</v>
      </c>
      <c r="Z321" s="5"/>
      <c r="AA321" s="4">
        <v>2000</v>
      </c>
      <c r="AB321" s="4">
        <v>450</v>
      </c>
      <c r="AC321" s="4">
        <v>100</v>
      </c>
      <c r="AD321" s="4">
        <v>100</v>
      </c>
      <c r="AE321" s="4"/>
      <c r="AF321" s="4" t="s">
        <v>4058</v>
      </c>
      <c r="AG321" s="7"/>
    </row>
    <row r="322" spans="1:33">
      <c r="A322" s="4">
        <f t="shared" si="21"/>
        <v>321</v>
      </c>
      <c r="B322" s="4" t="s">
        <v>20</v>
      </c>
      <c r="C322" s="4" t="s">
        <v>22</v>
      </c>
      <c r="D322" s="4" t="s">
        <v>3965</v>
      </c>
      <c r="E322" s="4" t="s">
        <v>3850</v>
      </c>
      <c r="F322" s="4" t="s">
        <v>7421</v>
      </c>
      <c r="G322" s="4" t="s">
        <v>25</v>
      </c>
      <c r="H322" s="4" t="s">
        <v>3804</v>
      </c>
      <c r="I322" s="4" t="s">
        <v>3843</v>
      </c>
      <c r="J322" s="4" t="s">
        <v>3844</v>
      </c>
      <c r="K322" s="4" t="s">
        <v>3785</v>
      </c>
      <c r="L322" s="4" t="s">
        <v>3810</v>
      </c>
      <c r="M322" s="4" t="s">
        <v>3971</v>
      </c>
      <c r="N322" s="4" t="s">
        <v>3685</v>
      </c>
      <c r="O322" s="4"/>
      <c r="P322" s="4">
        <v>145</v>
      </c>
      <c r="Q322" s="4">
        <v>220</v>
      </c>
      <c r="R322" s="4" t="s">
        <v>3776</v>
      </c>
      <c r="S322" s="4" t="s">
        <v>3854</v>
      </c>
      <c r="T322" s="4" t="s">
        <v>3436</v>
      </c>
      <c r="U322" s="4"/>
      <c r="V322" s="4"/>
      <c r="W322" s="14">
        <v>2.7</v>
      </c>
      <c r="X322" s="4"/>
      <c r="Y322" s="5">
        <f>W322*96*1.26+8</f>
        <v>334.59200000000004</v>
      </c>
      <c r="Z322" s="5"/>
      <c r="AA322" s="4">
        <v>2000</v>
      </c>
      <c r="AB322" s="4">
        <v>1000</v>
      </c>
      <c r="AC322" s="4">
        <v>100</v>
      </c>
      <c r="AD322" s="4">
        <v>100</v>
      </c>
      <c r="AE322" s="4"/>
      <c r="AF322" s="4" t="s">
        <v>4058</v>
      </c>
      <c r="AG322" s="7"/>
    </row>
    <row r="323" spans="1:33">
      <c r="A323" s="4">
        <f t="shared" si="21"/>
        <v>322</v>
      </c>
      <c r="B323" s="4" t="s">
        <v>20</v>
      </c>
      <c r="C323" s="4" t="s">
        <v>22</v>
      </c>
      <c r="D323" s="4" t="s">
        <v>3973</v>
      </c>
      <c r="E323" s="4" t="s">
        <v>3850</v>
      </c>
      <c r="F323" s="4" t="s">
        <v>7418</v>
      </c>
      <c r="G323" s="4" t="s">
        <v>25</v>
      </c>
      <c r="H323" s="4" t="s">
        <v>2012</v>
      </c>
      <c r="I323" s="4" t="s">
        <v>3974</v>
      </c>
      <c r="J323" s="4" t="s">
        <v>4055</v>
      </c>
      <c r="K323" s="4" t="s">
        <v>1232</v>
      </c>
      <c r="L323" s="4" t="s">
        <v>3810</v>
      </c>
      <c r="M323" s="4"/>
      <c r="N323" s="4" t="s">
        <v>3685</v>
      </c>
      <c r="O323" s="4" t="s">
        <v>719</v>
      </c>
      <c r="P323" s="4">
        <v>132</v>
      </c>
      <c r="Q323" s="4">
        <v>230</v>
      </c>
      <c r="R323" s="4" t="s">
        <v>3975</v>
      </c>
      <c r="S323" s="4" t="s">
        <v>3854</v>
      </c>
      <c r="T323" s="4" t="s">
        <v>3436</v>
      </c>
      <c r="U323" s="4"/>
      <c r="V323" s="4"/>
      <c r="W323" s="4">
        <v>2.65</v>
      </c>
      <c r="X323" s="4"/>
      <c r="Y323" s="5">
        <f>W323*96*1.26+8</f>
        <v>328.54399999999998</v>
      </c>
      <c r="Z323" s="5"/>
      <c r="AA323" s="4">
        <v>6000</v>
      </c>
      <c r="AB323" s="4"/>
      <c r="AC323" s="4">
        <v>120</v>
      </c>
      <c r="AD323" s="4">
        <v>120</v>
      </c>
      <c r="AE323" s="4" t="s">
        <v>2299</v>
      </c>
      <c r="AF323" s="4" t="s">
        <v>4058</v>
      </c>
      <c r="AG323" s="7"/>
    </row>
    <row r="324" spans="1:33">
      <c r="A324" s="4">
        <f t="shared" ref="A324:A387" si="29">A323+1</f>
        <v>323</v>
      </c>
      <c r="B324" s="4" t="s">
        <v>20</v>
      </c>
      <c r="C324" s="4" t="s">
        <v>22</v>
      </c>
      <c r="D324" s="4" t="s">
        <v>3981</v>
      </c>
      <c r="E324" s="4" t="s">
        <v>3850</v>
      </c>
      <c r="F324" s="4" t="s">
        <v>7419</v>
      </c>
      <c r="G324" s="4" t="s">
        <v>25</v>
      </c>
      <c r="H324" s="4" t="s">
        <v>4010</v>
      </c>
      <c r="I324" s="4" t="s">
        <v>3983</v>
      </c>
      <c r="J324" s="4" t="s">
        <v>4017</v>
      </c>
      <c r="K324" s="4" t="s">
        <v>3621</v>
      </c>
      <c r="L324" s="4" t="s">
        <v>3810</v>
      </c>
      <c r="M324" s="4" t="s">
        <v>3971</v>
      </c>
      <c r="N324" s="4" t="s">
        <v>3685</v>
      </c>
      <c r="O324" s="4" t="s">
        <v>719</v>
      </c>
      <c r="P324" s="5">
        <v>150</v>
      </c>
      <c r="Q324" s="4">
        <v>246</v>
      </c>
      <c r="R324" s="4" t="s">
        <v>3996</v>
      </c>
      <c r="S324" s="4" t="s">
        <v>3854</v>
      </c>
      <c r="T324" s="4" t="s">
        <v>3436</v>
      </c>
      <c r="U324" s="4"/>
      <c r="V324" s="4"/>
      <c r="W324" s="4">
        <v>3.21</v>
      </c>
      <c r="X324" s="4"/>
      <c r="Y324" s="5">
        <f>W324*96*1.26+8</f>
        <v>396.28159999999997</v>
      </c>
      <c r="Z324" s="5"/>
      <c r="AA324" s="4">
        <v>3000</v>
      </c>
      <c r="AB324" s="4">
        <v>1000</v>
      </c>
      <c r="AC324" s="4">
        <v>60</v>
      </c>
      <c r="AD324" s="4">
        <v>120</v>
      </c>
      <c r="AE324" s="4"/>
      <c r="AF324" s="4" t="s">
        <v>4058</v>
      </c>
      <c r="AG324" s="7"/>
    </row>
    <row r="325" spans="1:33">
      <c r="A325" s="4">
        <f t="shared" si="29"/>
        <v>324</v>
      </c>
      <c r="B325" s="4" t="s">
        <v>20</v>
      </c>
      <c r="C325" s="4" t="s">
        <v>22</v>
      </c>
      <c r="D325" s="4" t="s">
        <v>3976</v>
      </c>
      <c r="E325" s="4" t="s">
        <v>3850</v>
      </c>
      <c r="F325" s="4" t="s">
        <v>7419</v>
      </c>
      <c r="G325" s="4" t="s">
        <v>25</v>
      </c>
      <c r="H325" s="4" t="s">
        <v>4010</v>
      </c>
      <c r="I325" s="4" t="s">
        <v>3983</v>
      </c>
      <c r="J325" s="4" t="s">
        <v>4017</v>
      </c>
      <c r="K325" s="4" t="s">
        <v>3621</v>
      </c>
      <c r="L325" s="4" t="s">
        <v>3810</v>
      </c>
      <c r="M325" s="4" t="s">
        <v>3985</v>
      </c>
      <c r="N325" s="4" t="s">
        <v>3685</v>
      </c>
      <c r="O325" s="4" t="s">
        <v>719</v>
      </c>
      <c r="P325" s="5">
        <v>150</v>
      </c>
      <c r="Q325" s="4">
        <v>246</v>
      </c>
      <c r="R325" s="4" t="s">
        <v>3996</v>
      </c>
      <c r="S325" s="4" t="s">
        <v>3854</v>
      </c>
      <c r="T325" s="4" t="s">
        <v>3436</v>
      </c>
      <c r="U325" s="4"/>
      <c r="V325" s="4"/>
      <c r="W325" s="4">
        <v>3.21</v>
      </c>
      <c r="X325" s="4"/>
      <c r="Y325" s="5">
        <f>W325*96*1.26+8</f>
        <v>396.28159999999997</v>
      </c>
      <c r="Z325" s="5"/>
      <c r="AA325" s="4">
        <v>3000</v>
      </c>
      <c r="AB325" s="4">
        <v>1000</v>
      </c>
      <c r="AC325" s="4">
        <v>60</v>
      </c>
      <c r="AD325" s="4">
        <v>120</v>
      </c>
      <c r="AE325" s="4"/>
      <c r="AF325" s="4" t="s">
        <v>4058</v>
      </c>
      <c r="AG325" s="7"/>
    </row>
    <row r="326" spans="1:33">
      <c r="A326" s="4">
        <f t="shared" si="29"/>
        <v>325</v>
      </c>
      <c r="B326" s="4" t="s">
        <v>20</v>
      </c>
      <c r="C326" s="4" t="s">
        <v>22</v>
      </c>
      <c r="D326" s="4" t="s">
        <v>3977</v>
      </c>
      <c r="E326" s="4" t="s">
        <v>3850</v>
      </c>
      <c r="F326" s="4" t="s">
        <v>7419</v>
      </c>
      <c r="G326" s="4" t="s">
        <v>25</v>
      </c>
      <c r="H326" s="4" t="s">
        <v>4009</v>
      </c>
      <c r="I326" s="4" t="s">
        <v>3984</v>
      </c>
      <c r="J326" s="4" t="s">
        <v>4286</v>
      </c>
      <c r="K326" s="4" t="s">
        <v>3784</v>
      </c>
      <c r="L326" s="4" t="s">
        <v>3810</v>
      </c>
      <c r="M326" s="4" t="s">
        <v>3971</v>
      </c>
      <c r="N326" s="4" t="s">
        <v>3685</v>
      </c>
      <c r="O326" s="4" t="s">
        <v>719</v>
      </c>
      <c r="P326" s="4">
        <v>156</v>
      </c>
      <c r="Q326" s="4">
        <v>300</v>
      </c>
      <c r="R326" s="4" t="s">
        <v>3997</v>
      </c>
      <c r="S326" s="4" t="s">
        <v>3211</v>
      </c>
      <c r="T326" s="4" t="s">
        <v>2293</v>
      </c>
      <c r="U326" s="4"/>
      <c r="V326" s="4"/>
      <c r="W326" s="4">
        <v>3.83</v>
      </c>
      <c r="X326" s="4">
        <v>8.18</v>
      </c>
      <c r="Y326" s="5"/>
      <c r="Z326" s="5">
        <f>X326*96*1.28+18</f>
        <v>1023.1584</v>
      </c>
      <c r="AA326" s="4">
        <v>3000</v>
      </c>
      <c r="AB326" s="4">
        <v>1000</v>
      </c>
      <c r="AC326" s="4">
        <v>90</v>
      </c>
      <c r="AD326" s="4">
        <v>120</v>
      </c>
      <c r="AE326" s="4"/>
      <c r="AF326" s="4" t="s">
        <v>4058</v>
      </c>
      <c r="AG326" s="7"/>
    </row>
    <row r="327" spans="1:33">
      <c r="A327" s="4">
        <f t="shared" si="29"/>
        <v>326</v>
      </c>
      <c r="B327" s="4" t="s">
        <v>20</v>
      </c>
      <c r="C327" s="4" t="s">
        <v>22</v>
      </c>
      <c r="D327" s="4" t="s">
        <v>3982</v>
      </c>
      <c r="E327" s="4" t="s">
        <v>3850</v>
      </c>
      <c r="F327" s="4" t="s">
        <v>7419</v>
      </c>
      <c r="G327" s="4" t="s">
        <v>25</v>
      </c>
      <c r="H327" s="4" t="s">
        <v>4009</v>
      </c>
      <c r="I327" s="4" t="s">
        <v>3984</v>
      </c>
      <c r="J327" s="4" t="s">
        <v>4286</v>
      </c>
      <c r="K327" s="4" t="s">
        <v>3784</v>
      </c>
      <c r="L327" s="4" t="s">
        <v>3810</v>
      </c>
      <c r="M327" s="4" t="s">
        <v>3986</v>
      </c>
      <c r="N327" s="4" t="s">
        <v>3685</v>
      </c>
      <c r="O327" s="4" t="s">
        <v>719</v>
      </c>
      <c r="P327" s="4">
        <v>156</v>
      </c>
      <c r="Q327" s="4">
        <v>300</v>
      </c>
      <c r="R327" s="4" t="s">
        <v>3997</v>
      </c>
      <c r="S327" s="4" t="s">
        <v>3211</v>
      </c>
      <c r="T327" s="4" t="s">
        <v>2293</v>
      </c>
      <c r="U327" s="4"/>
      <c r="V327" s="4"/>
      <c r="W327" s="4">
        <v>3.83</v>
      </c>
      <c r="X327" s="4">
        <v>8.18</v>
      </c>
      <c r="Y327" s="5"/>
      <c r="Z327" s="5">
        <f>X327*96*1.28+18</f>
        <v>1023.1584</v>
      </c>
      <c r="AA327" s="4">
        <v>3000</v>
      </c>
      <c r="AB327" s="4">
        <v>1000</v>
      </c>
      <c r="AC327" s="4">
        <v>60</v>
      </c>
      <c r="AD327" s="4">
        <v>120</v>
      </c>
      <c r="AE327" s="4"/>
      <c r="AF327" s="4" t="s">
        <v>4058</v>
      </c>
      <c r="AG327" s="7"/>
    </row>
    <row r="328" spans="1:33">
      <c r="A328" s="4">
        <f t="shared" si="29"/>
        <v>327</v>
      </c>
      <c r="B328" s="4" t="s">
        <v>20</v>
      </c>
      <c r="C328" s="4" t="s">
        <v>22</v>
      </c>
      <c r="D328" s="4" t="s">
        <v>3978</v>
      </c>
      <c r="E328" s="4" t="s">
        <v>3850</v>
      </c>
      <c r="F328" s="4" t="s">
        <v>7419</v>
      </c>
      <c r="G328" s="4" t="s">
        <v>25</v>
      </c>
      <c r="H328" s="4" t="s">
        <v>4009</v>
      </c>
      <c r="I328" s="4" t="s">
        <v>3984</v>
      </c>
      <c r="J328" s="4" t="s">
        <v>4286</v>
      </c>
      <c r="K328" s="4" t="s">
        <v>3784</v>
      </c>
      <c r="L328" s="4" t="s">
        <v>3810</v>
      </c>
      <c r="M328" s="4" t="s">
        <v>3987</v>
      </c>
      <c r="N328" s="4" t="s">
        <v>3685</v>
      </c>
      <c r="O328" s="4" t="s">
        <v>719</v>
      </c>
      <c r="P328" s="4">
        <v>156</v>
      </c>
      <c r="Q328" s="4">
        <v>300</v>
      </c>
      <c r="R328" s="4" t="s">
        <v>3997</v>
      </c>
      <c r="S328" s="4" t="s">
        <v>3211</v>
      </c>
      <c r="T328" s="4" t="s">
        <v>2293</v>
      </c>
      <c r="U328" s="4"/>
      <c r="V328" s="4"/>
      <c r="W328" s="14">
        <v>3.83</v>
      </c>
      <c r="X328" s="4">
        <v>8.18</v>
      </c>
      <c r="Y328" s="5"/>
      <c r="Z328" s="5">
        <f>X328*96*1.28+18</f>
        <v>1023.1584</v>
      </c>
      <c r="AA328" s="4">
        <v>3000</v>
      </c>
      <c r="AB328" s="4">
        <v>1000</v>
      </c>
      <c r="AC328" s="4">
        <v>60</v>
      </c>
      <c r="AD328" s="4">
        <v>120</v>
      </c>
      <c r="AE328" s="4"/>
      <c r="AF328" s="4" t="s">
        <v>4058</v>
      </c>
      <c r="AG328" s="7"/>
    </row>
    <row r="329" spans="1:33">
      <c r="A329" s="4">
        <f t="shared" si="29"/>
        <v>328</v>
      </c>
      <c r="B329" s="4" t="s">
        <v>20</v>
      </c>
      <c r="C329" s="4" t="s">
        <v>22</v>
      </c>
      <c r="D329" s="4" t="s">
        <v>3979</v>
      </c>
      <c r="E329" s="4" t="s">
        <v>3850</v>
      </c>
      <c r="F329" s="4" t="s">
        <v>7419</v>
      </c>
      <c r="G329" s="4" t="s">
        <v>25</v>
      </c>
      <c r="H329" s="4" t="s">
        <v>4009</v>
      </c>
      <c r="I329" s="4" t="s">
        <v>3984</v>
      </c>
      <c r="J329" s="4" t="s">
        <v>4286</v>
      </c>
      <c r="K329" s="4" t="s">
        <v>3784</v>
      </c>
      <c r="L329" s="4" t="s">
        <v>3810</v>
      </c>
      <c r="M329" s="4" t="s">
        <v>3988</v>
      </c>
      <c r="N329" s="4" t="s">
        <v>3685</v>
      </c>
      <c r="O329" s="4" t="s">
        <v>719</v>
      </c>
      <c r="P329" s="4">
        <v>156</v>
      </c>
      <c r="Q329" s="4">
        <v>300</v>
      </c>
      <c r="R329" s="4" t="s">
        <v>3997</v>
      </c>
      <c r="S329" s="4" t="s">
        <v>3211</v>
      </c>
      <c r="T329" s="4" t="s">
        <v>2293</v>
      </c>
      <c r="U329" s="4"/>
      <c r="V329" s="4"/>
      <c r="W329" s="14">
        <v>3.83</v>
      </c>
      <c r="X329" s="4">
        <v>8.18</v>
      </c>
      <c r="Y329" s="5"/>
      <c r="Z329" s="5">
        <f>X329*96*1.28+18</f>
        <v>1023.1584</v>
      </c>
      <c r="AA329" s="4">
        <v>3000</v>
      </c>
      <c r="AB329" s="4">
        <v>1000</v>
      </c>
      <c r="AC329" s="4">
        <v>60</v>
      </c>
      <c r="AD329" s="4">
        <v>120</v>
      </c>
      <c r="AE329" s="4"/>
      <c r="AF329" s="4" t="s">
        <v>4058</v>
      </c>
      <c r="AG329" s="7"/>
    </row>
    <row r="330" spans="1:33">
      <c r="A330" s="4">
        <f t="shared" si="29"/>
        <v>329</v>
      </c>
      <c r="B330" s="4" t="s">
        <v>20</v>
      </c>
      <c r="C330" s="4" t="s">
        <v>22</v>
      </c>
      <c r="D330" s="4" t="s">
        <v>3980</v>
      </c>
      <c r="E330" s="4" t="s">
        <v>3850</v>
      </c>
      <c r="F330" s="4" t="s">
        <v>7419</v>
      </c>
      <c r="G330" s="4" t="s">
        <v>25</v>
      </c>
      <c r="H330" s="4" t="s">
        <v>4009</v>
      </c>
      <c r="I330" s="4" t="s">
        <v>3984</v>
      </c>
      <c r="J330" s="4" t="s">
        <v>4286</v>
      </c>
      <c r="K330" s="4" t="s">
        <v>3784</v>
      </c>
      <c r="L330" s="4" t="s">
        <v>3810</v>
      </c>
      <c r="M330" s="4" t="s">
        <v>3989</v>
      </c>
      <c r="N330" s="4" t="s">
        <v>3685</v>
      </c>
      <c r="O330" s="4" t="s">
        <v>719</v>
      </c>
      <c r="P330" s="4">
        <v>156</v>
      </c>
      <c r="Q330" s="4">
        <v>300</v>
      </c>
      <c r="R330" s="4" t="s">
        <v>3997</v>
      </c>
      <c r="S330" s="4" t="s">
        <v>3211</v>
      </c>
      <c r="T330" s="4" t="s">
        <v>2293</v>
      </c>
      <c r="U330" s="4"/>
      <c r="V330" s="4"/>
      <c r="W330" s="14">
        <v>3.83</v>
      </c>
      <c r="X330" s="4">
        <v>8.18</v>
      </c>
      <c r="Y330" s="5"/>
      <c r="Z330" s="5">
        <f>X330*96*1.28+18</f>
        <v>1023.1584</v>
      </c>
      <c r="AA330" s="4">
        <v>3000</v>
      </c>
      <c r="AB330" s="4">
        <v>1000</v>
      </c>
      <c r="AC330" s="4">
        <v>60</v>
      </c>
      <c r="AD330" s="4">
        <v>120</v>
      </c>
      <c r="AE330" s="4"/>
      <c r="AF330" s="4" t="s">
        <v>4058</v>
      </c>
      <c r="AG330" s="7"/>
    </row>
    <row r="331" spans="1:33">
      <c r="A331" s="4">
        <f t="shared" si="29"/>
        <v>330</v>
      </c>
      <c r="B331" s="4" t="s">
        <v>20</v>
      </c>
      <c r="C331" s="4" t="s">
        <v>23</v>
      </c>
      <c r="D331" s="4" t="s">
        <v>3990</v>
      </c>
      <c r="E331" s="4" t="s">
        <v>3849</v>
      </c>
      <c r="F331" s="4" t="s">
        <v>7430</v>
      </c>
      <c r="G331" s="4" t="s">
        <v>25</v>
      </c>
      <c r="H331" s="4" t="s">
        <v>3213</v>
      </c>
      <c r="I331" s="4" t="s">
        <v>3993</v>
      </c>
      <c r="J331" s="4" t="s">
        <v>3994</v>
      </c>
      <c r="K331" s="4" t="s">
        <v>1232</v>
      </c>
      <c r="L331" s="4" t="s">
        <v>3810</v>
      </c>
      <c r="M331" s="4" t="s">
        <v>3971</v>
      </c>
      <c r="N331" s="4" t="s">
        <v>3685</v>
      </c>
      <c r="O331" s="4" t="s">
        <v>719</v>
      </c>
      <c r="P331" s="4">
        <v>150</v>
      </c>
      <c r="Q331" s="4">
        <v>205</v>
      </c>
      <c r="R331" s="4" t="s">
        <v>3998</v>
      </c>
      <c r="S331" s="4" t="s">
        <v>3854</v>
      </c>
      <c r="T331" s="4" t="s">
        <v>3436</v>
      </c>
      <c r="U331" s="4"/>
      <c r="V331" s="4"/>
      <c r="W331" s="14">
        <v>2.78</v>
      </c>
      <c r="X331" s="4"/>
      <c r="Y331" s="5">
        <f>W331*96*1.26+8</f>
        <v>344.2688</v>
      </c>
      <c r="Z331" s="5"/>
      <c r="AA331" s="4">
        <v>3000</v>
      </c>
      <c r="AB331" s="4"/>
      <c r="AC331" s="4">
        <v>60</v>
      </c>
      <c r="AD331" s="4">
        <v>120</v>
      </c>
      <c r="AE331" s="4"/>
      <c r="AF331" s="4" t="s">
        <v>4058</v>
      </c>
      <c r="AG331" s="7"/>
    </row>
    <row r="332" spans="1:33">
      <c r="A332" s="4">
        <f t="shared" si="29"/>
        <v>331</v>
      </c>
      <c r="B332" s="4" t="s">
        <v>20</v>
      </c>
      <c r="C332" s="4" t="s">
        <v>23</v>
      </c>
      <c r="D332" s="4" t="s">
        <v>3991</v>
      </c>
      <c r="E332" s="4" t="s">
        <v>3849</v>
      </c>
      <c r="F332" s="4" t="s">
        <v>7430</v>
      </c>
      <c r="G332" s="4" t="s">
        <v>25</v>
      </c>
      <c r="H332" s="4" t="s">
        <v>3213</v>
      </c>
      <c r="I332" s="4" t="s">
        <v>3993</v>
      </c>
      <c r="J332" s="4" t="s">
        <v>3994</v>
      </c>
      <c r="K332" s="4" t="s">
        <v>1232</v>
      </c>
      <c r="L332" s="4" t="s">
        <v>3810</v>
      </c>
      <c r="M332" s="4" t="s">
        <v>3995</v>
      </c>
      <c r="N332" s="4" t="s">
        <v>3685</v>
      </c>
      <c r="O332" s="4" t="s">
        <v>719</v>
      </c>
      <c r="P332" s="4">
        <v>150</v>
      </c>
      <c r="Q332" s="4">
        <v>205</v>
      </c>
      <c r="R332" s="4" t="s">
        <v>3998</v>
      </c>
      <c r="S332" s="4" t="s">
        <v>3854</v>
      </c>
      <c r="T332" s="4" t="s">
        <v>3436</v>
      </c>
      <c r="U332" s="4"/>
      <c r="V332" s="4"/>
      <c r="W332" s="14">
        <v>2.78</v>
      </c>
      <c r="X332" s="4"/>
      <c r="Y332" s="5">
        <f>W332*96*1.26+8</f>
        <v>344.2688</v>
      </c>
      <c r="Z332" s="5"/>
      <c r="AA332" s="4">
        <v>3000</v>
      </c>
      <c r="AB332" s="4"/>
      <c r="AC332" s="4">
        <v>60</v>
      </c>
      <c r="AD332" s="4">
        <v>120</v>
      </c>
      <c r="AE332" s="4"/>
      <c r="AF332" s="4" t="s">
        <v>4058</v>
      </c>
      <c r="AG332" s="7"/>
    </row>
    <row r="333" spans="1:33">
      <c r="A333" s="4">
        <f t="shared" si="29"/>
        <v>332</v>
      </c>
      <c r="B333" s="4" t="s">
        <v>20</v>
      </c>
      <c r="C333" s="4" t="s">
        <v>23</v>
      </c>
      <c r="D333" s="4" t="s">
        <v>3992</v>
      </c>
      <c r="E333" s="4" t="s">
        <v>3849</v>
      </c>
      <c r="F333" s="4" t="s">
        <v>7430</v>
      </c>
      <c r="G333" s="4" t="s">
        <v>25</v>
      </c>
      <c r="H333" s="4" t="s">
        <v>3213</v>
      </c>
      <c r="I333" s="4" t="s">
        <v>3993</v>
      </c>
      <c r="J333" s="4" t="s">
        <v>3994</v>
      </c>
      <c r="K333" s="4" t="s">
        <v>1232</v>
      </c>
      <c r="L333" s="4" t="s">
        <v>3810</v>
      </c>
      <c r="M333" s="4" t="s">
        <v>3985</v>
      </c>
      <c r="N333" s="4" t="s">
        <v>3685</v>
      </c>
      <c r="O333" s="4" t="s">
        <v>719</v>
      </c>
      <c r="P333" s="4">
        <v>150</v>
      </c>
      <c r="Q333" s="4">
        <v>205</v>
      </c>
      <c r="R333" s="4" t="s">
        <v>3998</v>
      </c>
      <c r="S333" s="4" t="s">
        <v>3854</v>
      </c>
      <c r="T333" s="4" t="s">
        <v>3436</v>
      </c>
      <c r="U333" s="4"/>
      <c r="V333" s="4"/>
      <c r="W333" s="14">
        <v>2.78</v>
      </c>
      <c r="X333" s="4"/>
      <c r="Y333" s="5">
        <f>W333*96*1.26+8</f>
        <v>344.2688</v>
      </c>
      <c r="Z333" s="5"/>
      <c r="AA333" s="4">
        <v>3000</v>
      </c>
      <c r="AB333" s="4"/>
      <c r="AC333" s="4">
        <v>60</v>
      </c>
      <c r="AD333" s="4">
        <v>120</v>
      </c>
      <c r="AE333" s="4"/>
      <c r="AF333" s="4" t="s">
        <v>4058</v>
      </c>
      <c r="AG333" s="7"/>
    </row>
    <row r="334" spans="1:33">
      <c r="A334" s="4">
        <f t="shared" si="29"/>
        <v>333</v>
      </c>
      <c r="B334" s="4" t="s">
        <v>20</v>
      </c>
      <c r="C334" s="4" t="s">
        <v>22</v>
      </c>
      <c r="D334" s="4" t="s">
        <v>4002</v>
      </c>
      <c r="E334" s="4" t="s">
        <v>3850</v>
      </c>
      <c r="F334" s="4" t="s">
        <v>7431</v>
      </c>
      <c r="G334" s="4" t="s">
        <v>25</v>
      </c>
      <c r="H334" s="4" t="s">
        <v>4007</v>
      </c>
      <c r="I334" s="4" t="s">
        <v>4003</v>
      </c>
      <c r="J334" s="4" t="s">
        <v>4286</v>
      </c>
      <c r="K334" s="4" t="s">
        <v>3784</v>
      </c>
      <c r="L334" s="4" t="s">
        <v>3810</v>
      </c>
      <c r="M334" s="4" t="s">
        <v>2298</v>
      </c>
      <c r="N334" s="4" t="s">
        <v>3685</v>
      </c>
      <c r="O334" s="4" t="s">
        <v>719</v>
      </c>
      <c r="P334" s="4">
        <v>147</v>
      </c>
      <c r="Q334" s="4">
        <v>245</v>
      </c>
      <c r="R334" s="4" t="s">
        <v>4006</v>
      </c>
      <c r="S334" s="4" t="s">
        <v>3211</v>
      </c>
      <c r="T334" s="4" t="s">
        <v>2293</v>
      </c>
      <c r="U334" s="4"/>
      <c r="V334" s="4"/>
      <c r="W334" s="14">
        <v>3.09</v>
      </c>
      <c r="X334" s="4">
        <v>8.3699999999999992</v>
      </c>
      <c r="Y334" s="5"/>
      <c r="Z334" s="5">
        <f>X334*96*1.28+18</f>
        <v>1046.5056</v>
      </c>
      <c r="AA334" s="4">
        <v>3000</v>
      </c>
      <c r="AB334" s="4"/>
      <c r="AC334" s="4">
        <v>90</v>
      </c>
      <c r="AD334" s="4">
        <v>120</v>
      </c>
      <c r="AE334" s="4" t="s">
        <v>2299</v>
      </c>
      <c r="AF334" s="4" t="s">
        <v>4058</v>
      </c>
      <c r="AG334" s="7"/>
    </row>
    <row r="335" spans="1:33">
      <c r="A335" s="4">
        <f t="shared" si="29"/>
        <v>334</v>
      </c>
      <c r="B335" s="4" t="s">
        <v>20</v>
      </c>
      <c r="C335" s="4" t="s">
        <v>22</v>
      </c>
      <c r="D335" s="4" t="s">
        <v>3999</v>
      </c>
      <c r="E335" s="4" t="s">
        <v>3850</v>
      </c>
      <c r="F335" s="4" t="s">
        <v>7431</v>
      </c>
      <c r="G335" s="4" t="s">
        <v>25</v>
      </c>
      <c r="H335" s="4" t="s">
        <v>4007</v>
      </c>
      <c r="I335" s="4" t="s">
        <v>4003</v>
      </c>
      <c r="J335" s="4" t="s">
        <v>4286</v>
      </c>
      <c r="K335" s="4" t="s">
        <v>3784</v>
      </c>
      <c r="L335" s="4" t="s">
        <v>3810</v>
      </c>
      <c r="M335" s="4" t="s">
        <v>4004</v>
      </c>
      <c r="N335" s="4" t="s">
        <v>3685</v>
      </c>
      <c r="O335" s="4" t="s">
        <v>719</v>
      </c>
      <c r="P335" s="4">
        <v>147</v>
      </c>
      <c r="Q335" s="4">
        <v>245</v>
      </c>
      <c r="R335" s="4" t="s">
        <v>4006</v>
      </c>
      <c r="S335" s="4" t="s">
        <v>3211</v>
      </c>
      <c r="T335" s="4" t="s">
        <v>2293</v>
      </c>
      <c r="U335" s="4"/>
      <c r="V335" s="4"/>
      <c r="W335" s="14">
        <v>3.09</v>
      </c>
      <c r="X335" s="4">
        <v>8.3699999999999992</v>
      </c>
      <c r="Y335" s="5"/>
      <c r="Z335" s="5">
        <f>X335*96*1.28+18</f>
        <v>1046.5056</v>
      </c>
      <c r="AA335" s="4">
        <v>3000</v>
      </c>
      <c r="AB335" s="4"/>
      <c r="AC335" s="4">
        <v>90</v>
      </c>
      <c r="AD335" s="4">
        <v>120</v>
      </c>
      <c r="AE335" s="4" t="s">
        <v>2299</v>
      </c>
      <c r="AF335" s="4" t="s">
        <v>4058</v>
      </c>
      <c r="AG335" s="7"/>
    </row>
    <row r="336" spans="1:33">
      <c r="A336" s="4">
        <f t="shared" si="29"/>
        <v>335</v>
      </c>
      <c r="B336" s="4" t="s">
        <v>20</v>
      </c>
      <c r="C336" s="4" t="s">
        <v>22</v>
      </c>
      <c r="D336" s="4" t="s">
        <v>4000</v>
      </c>
      <c r="E336" s="4" t="s">
        <v>3850</v>
      </c>
      <c r="F336" s="4" t="s">
        <v>7431</v>
      </c>
      <c r="G336" s="4" t="s">
        <v>25</v>
      </c>
      <c r="H336" s="4" t="s">
        <v>4007</v>
      </c>
      <c r="I336" s="4" t="s">
        <v>4003</v>
      </c>
      <c r="J336" s="4" t="s">
        <v>4286</v>
      </c>
      <c r="K336" s="4" t="s">
        <v>3784</v>
      </c>
      <c r="L336" s="4" t="s">
        <v>3810</v>
      </c>
      <c r="M336" s="4" t="s">
        <v>3969</v>
      </c>
      <c r="N336" s="4" t="s">
        <v>3685</v>
      </c>
      <c r="O336" s="4" t="s">
        <v>719</v>
      </c>
      <c r="P336" s="4">
        <v>147</v>
      </c>
      <c r="Q336" s="4">
        <v>245</v>
      </c>
      <c r="R336" s="4" t="s">
        <v>4006</v>
      </c>
      <c r="S336" s="4" t="s">
        <v>3211</v>
      </c>
      <c r="T336" s="4" t="s">
        <v>2293</v>
      </c>
      <c r="U336" s="4"/>
      <c r="V336" s="4"/>
      <c r="W336" s="14">
        <v>3.09</v>
      </c>
      <c r="X336" s="4">
        <v>8.3699999999999992</v>
      </c>
      <c r="Y336" s="5"/>
      <c r="Z336" s="5">
        <f>X336*96*1.28+18</f>
        <v>1046.5056</v>
      </c>
      <c r="AA336" s="4">
        <v>3000</v>
      </c>
      <c r="AB336" s="4"/>
      <c r="AC336" s="4">
        <v>90</v>
      </c>
      <c r="AD336" s="4">
        <v>120</v>
      </c>
      <c r="AE336" s="4" t="s">
        <v>2299</v>
      </c>
      <c r="AF336" s="4" t="s">
        <v>4058</v>
      </c>
      <c r="AG336" s="7"/>
    </row>
    <row r="337" spans="1:33">
      <c r="A337" s="4">
        <f t="shared" si="29"/>
        <v>336</v>
      </c>
      <c r="B337" s="4" t="s">
        <v>20</v>
      </c>
      <c r="C337" s="4" t="s">
        <v>22</v>
      </c>
      <c r="D337" s="4" t="s">
        <v>4001</v>
      </c>
      <c r="E337" s="4" t="s">
        <v>3850</v>
      </c>
      <c r="F337" s="4" t="s">
        <v>7431</v>
      </c>
      <c r="G337" s="4" t="s">
        <v>25</v>
      </c>
      <c r="H337" s="4" t="s">
        <v>4007</v>
      </c>
      <c r="I337" s="4" t="s">
        <v>4003</v>
      </c>
      <c r="J337" s="4" t="s">
        <v>4286</v>
      </c>
      <c r="K337" s="4" t="s">
        <v>3784</v>
      </c>
      <c r="L337" s="4" t="s">
        <v>3810</v>
      </c>
      <c r="M337" s="4" t="s">
        <v>4005</v>
      </c>
      <c r="N337" s="4" t="s">
        <v>3685</v>
      </c>
      <c r="O337" s="4" t="s">
        <v>719</v>
      </c>
      <c r="P337" s="4">
        <v>147</v>
      </c>
      <c r="Q337" s="4">
        <v>245</v>
      </c>
      <c r="R337" s="4" t="s">
        <v>4006</v>
      </c>
      <c r="S337" s="4" t="s">
        <v>3211</v>
      </c>
      <c r="T337" s="4" t="s">
        <v>2293</v>
      </c>
      <c r="U337" s="4"/>
      <c r="V337" s="4"/>
      <c r="W337" s="14">
        <v>3.09</v>
      </c>
      <c r="X337" s="4">
        <v>8.3699999999999992</v>
      </c>
      <c r="Y337" s="5"/>
      <c r="Z337" s="5">
        <f>X337*96*1.28+18</f>
        <v>1046.5056</v>
      </c>
      <c r="AA337" s="4">
        <v>3000</v>
      </c>
      <c r="AB337" s="4"/>
      <c r="AC337" s="4">
        <v>90</v>
      </c>
      <c r="AD337" s="4">
        <v>120</v>
      </c>
      <c r="AE337" s="4" t="s">
        <v>2299</v>
      </c>
      <c r="AF337" s="4" t="s">
        <v>4058</v>
      </c>
      <c r="AG337" s="7"/>
    </row>
    <row r="338" spans="1:33">
      <c r="A338" s="4">
        <f t="shared" si="29"/>
        <v>337</v>
      </c>
      <c r="B338" s="4" t="s">
        <v>20</v>
      </c>
      <c r="C338" s="4" t="s">
        <v>23</v>
      </c>
      <c r="D338" s="4" t="s">
        <v>4018</v>
      </c>
      <c r="E338" s="4" t="s">
        <v>3849</v>
      </c>
      <c r="F338" s="4" t="s">
        <v>7417</v>
      </c>
      <c r="G338" s="4" t="s">
        <v>556</v>
      </c>
      <c r="H338" s="4" t="s">
        <v>4050</v>
      </c>
      <c r="I338" s="4" t="s">
        <v>4038</v>
      </c>
      <c r="J338" s="4" t="s">
        <v>4056</v>
      </c>
      <c r="K338" s="4" t="s">
        <v>4039</v>
      </c>
      <c r="L338" s="4" t="s">
        <v>3338</v>
      </c>
      <c r="M338" s="4"/>
      <c r="N338" s="4" t="s">
        <v>4047</v>
      </c>
      <c r="O338" s="4" t="s">
        <v>4047</v>
      </c>
      <c r="P338" s="4">
        <v>147</v>
      </c>
      <c r="Q338" s="4">
        <v>217</v>
      </c>
      <c r="R338" s="4" t="s">
        <v>2585</v>
      </c>
      <c r="S338" s="4" t="s">
        <v>3854</v>
      </c>
      <c r="T338" s="4" t="s">
        <v>3436</v>
      </c>
      <c r="U338" s="4" t="s">
        <v>2747</v>
      </c>
      <c r="V338" s="4" t="s">
        <v>2747</v>
      </c>
      <c r="W338" s="14">
        <v>340</v>
      </c>
      <c r="X338" s="4"/>
      <c r="Y338" s="5">
        <f t="shared" ref="Y338:Y401" si="30">W338+3</f>
        <v>343</v>
      </c>
      <c r="Z338" s="5"/>
      <c r="AA338" s="4">
        <v>2000</v>
      </c>
      <c r="AB338" s="4"/>
      <c r="AC338" s="4">
        <v>90</v>
      </c>
      <c r="AD338" s="4">
        <v>110</v>
      </c>
      <c r="AE338" s="4"/>
      <c r="AF338" s="4" t="s">
        <v>4058</v>
      </c>
      <c r="AG338" s="7"/>
    </row>
    <row r="339" spans="1:33">
      <c r="A339" s="4">
        <f t="shared" si="29"/>
        <v>338</v>
      </c>
      <c r="B339" s="4" t="s">
        <v>20</v>
      </c>
      <c r="C339" s="4" t="s">
        <v>23</v>
      </c>
      <c r="D339" s="4" t="s">
        <v>4019</v>
      </c>
      <c r="E339" s="4" t="s">
        <v>3849</v>
      </c>
      <c r="F339" s="4" t="s">
        <v>7417</v>
      </c>
      <c r="G339" s="4" t="s">
        <v>556</v>
      </c>
      <c r="H339" s="4" t="s">
        <v>4050</v>
      </c>
      <c r="I339" s="4" t="s">
        <v>4038</v>
      </c>
      <c r="J339" s="4" t="s">
        <v>4056</v>
      </c>
      <c r="K339" s="4" t="s">
        <v>4039</v>
      </c>
      <c r="L339" s="4" t="s">
        <v>3338</v>
      </c>
      <c r="M339" s="4"/>
      <c r="N339" s="4" t="s">
        <v>4047</v>
      </c>
      <c r="O339" s="4" t="s">
        <v>4047</v>
      </c>
      <c r="P339" s="4">
        <v>147</v>
      </c>
      <c r="Q339" s="4">
        <v>217</v>
      </c>
      <c r="R339" s="4" t="s">
        <v>2585</v>
      </c>
      <c r="S339" s="4" t="s">
        <v>3854</v>
      </c>
      <c r="T339" s="4" t="s">
        <v>3436</v>
      </c>
      <c r="U339" s="4" t="s">
        <v>2747</v>
      </c>
      <c r="V339" s="4" t="s">
        <v>2747</v>
      </c>
      <c r="W339" s="14">
        <v>340</v>
      </c>
      <c r="X339" s="4"/>
      <c r="Y339" s="5">
        <f t="shared" si="30"/>
        <v>343</v>
      </c>
      <c r="Z339" s="5"/>
      <c r="AA339" s="4">
        <v>2000</v>
      </c>
      <c r="AB339" s="4"/>
      <c r="AC339" s="4">
        <v>90</v>
      </c>
      <c r="AD339" s="4">
        <v>110</v>
      </c>
      <c r="AE339" s="4"/>
      <c r="AF339" s="4" t="s">
        <v>4058</v>
      </c>
      <c r="AG339" s="7"/>
    </row>
    <row r="340" spans="1:33">
      <c r="A340" s="4">
        <f t="shared" si="29"/>
        <v>339</v>
      </c>
      <c r="B340" s="4" t="s">
        <v>20</v>
      </c>
      <c r="C340" s="4" t="s">
        <v>23</v>
      </c>
      <c r="D340" s="4" t="s">
        <v>4020</v>
      </c>
      <c r="E340" s="4" t="s">
        <v>3849</v>
      </c>
      <c r="F340" s="4" t="s">
        <v>7417</v>
      </c>
      <c r="G340" s="4" t="s">
        <v>556</v>
      </c>
      <c r="H340" s="4" t="s">
        <v>4050</v>
      </c>
      <c r="I340" s="4" t="s">
        <v>4038</v>
      </c>
      <c r="J340" s="4" t="s">
        <v>4056</v>
      </c>
      <c r="K340" s="4" t="s">
        <v>4039</v>
      </c>
      <c r="L340" s="4" t="s">
        <v>3338</v>
      </c>
      <c r="M340" s="4"/>
      <c r="N340" s="4" t="s">
        <v>4047</v>
      </c>
      <c r="O340" s="4" t="s">
        <v>4047</v>
      </c>
      <c r="P340" s="4">
        <v>147</v>
      </c>
      <c r="Q340" s="4">
        <v>217</v>
      </c>
      <c r="R340" s="4" t="s">
        <v>2585</v>
      </c>
      <c r="S340" s="4" t="s">
        <v>3854</v>
      </c>
      <c r="T340" s="4" t="s">
        <v>3436</v>
      </c>
      <c r="U340" s="4" t="s">
        <v>2747</v>
      </c>
      <c r="V340" s="4" t="s">
        <v>2747</v>
      </c>
      <c r="W340" s="14">
        <v>340</v>
      </c>
      <c r="X340" s="4"/>
      <c r="Y340" s="5">
        <f t="shared" si="30"/>
        <v>343</v>
      </c>
      <c r="Z340" s="5"/>
      <c r="AA340" s="4">
        <v>2000</v>
      </c>
      <c r="AB340" s="4"/>
      <c r="AC340" s="4">
        <v>90</v>
      </c>
      <c r="AD340" s="4">
        <v>110</v>
      </c>
      <c r="AE340" s="4"/>
      <c r="AF340" s="4" t="s">
        <v>4058</v>
      </c>
      <c r="AG340" s="7"/>
    </row>
    <row r="341" spans="1:33">
      <c r="A341" s="4">
        <f t="shared" si="29"/>
        <v>340</v>
      </c>
      <c r="B341" s="4" t="s">
        <v>20</v>
      </c>
      <c r="C341" s="4" t="s">
        <v>23</v>
      </c>
      <c r="D341" s="4" t="s">
        <v>4021</v>
      </c>
      <c r="E341" s="4" t="s">
        <v>3849</v>
      </c>
      <c r="F341" s="4" t="s">
        <v>7417</v>
      </c>
      <c r="G341" s="4" t="s">
        <v>556</v>
      </c>
      <c r="H341" s="4" t="s">
        <v>4050</v>
      </c>
      <c r="I341" s="4" t="s">
        <v>4038</v>
      </c>
      <c r="J341" s="4" t="s">
        <v>4056</v>
      </c>
      <c r="K341" s="4" t="s">
        <v>4039</v>
      </c>
      <c r="L341" s="4" t="s">
        <v>3338</v>
      </c>
      <c r="M341" s="4"/>
      <c r="N341" s="4" t="s">
        <v>4047</v>
      </c>
      <c r="O341" s="4" t="s">
        <v>4047</v>
      </c>
      <c r="P341" s="4">
        <v>147</v>
      </c>
      <c r="Q341" s="4">
        <v>217</v>
      </c>
      <c r="R341" s="4" t="s">
        <v>2585</v>
      </c>
      <c r="S341" s="4" t="s">
        <v>3854</v>
      </c>
      <c r="T341" s="4" t="s">
        <v>3436</v>
      </c>
      <c r="U341" s="4" t="s">
        <v>2747</v>
      </c>
      <c r="V341" s="4" t="s">
        <v>2747</v>
      </c>
      <c r="W341" s="14">
        <v>340</v>
      </c>
      <c r="X341" s="4"/>
      <c r="Y341" s="5">
        <f t="shared" si="30"/>
        <v>343</v>
      </c>
      <c r="Z341" s="5"/>
      <c r="AA341" s="4">
        <v>2000</v>
      </c>
      <c r="AB341" s="4"/>
      <c r="AC341" s="4">
        <v>90</v>
      </c>
      <c r="AD341" s="4">
        <v>110</v>
      </c>
      <c r="AE341" s="4"/>
      <c r="AF341" s="4" t="s">
        <v>4058</v>
      </c>
      <c r="AG341" s="7"/>
    </row>
    <row r="342" spans="1:33">
      <c r="A342" s="4">
        <f t="shared" si="29"/>
        <v>341</v>
      </c>
      <c r="B342" s="4" t="s">
        <v>20</v>
      </c>
      <c r="C342" s="4" t="s">
        <v>23</v>
      </c>
      <c r="D342" s="4" t="s">
        <v>4022</v>
      </c>
      <c r="E342" s="4" t="s">
        <v>3849</v>
      </c>
      <c r="F342" s="4" t="s">
        <v>7417</v>
      </c>
      <c r="G342" s="4" t="s">
        <v>556</v>
      </c>
      <c r="H342" s="4" t="s">
        <v>4051</v>
      </c>
      <c r="I342" s="4" t="s">
        <v>4040</v>
      </c>
      <c r="J342" s="4" t="s">
        <v>3074</v>
      </c>
      <c r="K342" s="4" t="s">
        <v>1725</v>
      </c>
      <c r="L342" s="4" t="s">
        <v>3338</v>
      </c>
      <c r="M342" s="4"/>
      <c r="N342" s="4" t="s">
        <v>4047</v>
      </c>
      <c r="O342" s="4" t="s">
        <v>4047</v>
      </c>
      <c r="P342" s="4">
        <v>147</v>
      </c>
      <c r="Q342" s="4">
        <v>213</v>
      </c>
      <c r="R342" s="4" t="s">
        <v>4048</v>
      </c>
      <c r="S342" s="4" t="s">
        <v>3854</v>
      </c>
      <c r="T342" s="4" t="s">
        <v>3436</v>
      </c>
      <c r="U342" s="4" t="s">
        <v>2747</v>
      </c>
      <c r="V342" s="4" t="s">
        <v>2747</v>
      </c>
      <c r="W342" s="14">
        <v>320</v>
      </c>
      <c r="X342" s="4"/>
      <c r="Y342" s="5">
        <f t="shared" si="30"/>
        <v>323</v>
      </c>
      <c r="Z342" s="5"/>
      <c r="AA342" s="4">
        <v>2000</v>
      </c>
      <c r="AB342" s="4"/>
      <c r="AC342" s="4">
        <v>90</v>
      </c>
      <c r="AD342" s="4">
        <v>110</v>
      </c>
      <c r="AE342" s="4"/>
      <c r="AF342" s="4" t="s">
        <v>4058</v>
      </c>
      <c r="AG342" s="7"/>
    </row>
    <row r="343" spans="1:33">
      <c r="A343" s="4">
        <f t="shared" si="29"/>
        <v>342</v>
      </c>
      <c r="B343" s="4" t="s">
        <v>20</v>
      </c>
      <c r="C343" s="4" t="s">
        <v>23</v>
      </c>
      <c r="D343" s="4" t="s">
        <v>4023</v>
      </c>
      <c r="E343" s="4" t="s">
        <v>3849</v>
      </c>
      <c r="F343" s="4" t="s">
        <v>7417</v>
      </c>
      <c r="G343" s="4" t="s">
        <v>556</v>
      </c>
      <c r="H343" s="4" t="s">
        <v>4051</v>
      </c>
      <c r="I343" s="4" t="s">
        <v>4041</v>
      </c>
      <c r="J343" s="4" t="s">
        <v>3074</v>
      </c>
      <c r="K343" s="4" t="s">
        <v>1725</v>
      </c>
      <c r="L343" s="4" t="s">
        <v>3338</v>
      </c>
      <c r="M343" s="4"/>
      <c r="N343" s="4" t="s">
        <v>4047</v>
      </c>
      <c r="O343" s="4" t="s">
        <v>4047</v>
      </c>
      <c r="P343" s="4">
        <v>147</v>
      </c>
      <c r="Q343" s="4">
        <v>213</v>
      </c>
      <c r="R343" s="4" t="s">
        <v>2585</v>
      </c>
      <c r="S343" s="4" t="s">
        <v>3854</v>
      </c>
      <c r="T343" s="4" t="s">
        <v>3436</v>
      </c>
      <c r="U343" s="4" t="s">
        <v>2747</v>
      </c>
      <c r="V343" s="4" t="s">
        <v>2747</v>
      </c>
      <c r="W343" s="14">
        <v>320</v>
      </c>
      <c r="X343" s="4"/>
      <c r="Y343" s="5">
        <f t="shared" si="30"/>
        <v>323</v>
      </c>
      <c r="Z343" s="5"/>
      <c r="AA343" s="4">
        <v>2000</v>
      </c>
      <c r="AB343" s="4"/>
      <c r="AC343" s="4">
        <v>90</v>
      </c>
      <c r="AD343" s="4">
        <v>110</v>
      </c>
      <c r="AE343" s="4"/>
      <c r="AF343" s="4" t="s">
        <v>4058</v>
      </c>
      <c r="AG343" s="7"/>
    </row>
    <row r="344" spans="1:33">
      <c r="A344" s="4">
        <f t="shared" si="29"/>
        <v>343</v>
      </c>
      <c r="B344" s="4" t="s">
        <v>20</v>
      </c>
      <c r="C344" s="4" t="s">
        <v>23</v>
      </c>
      <c r="D344" s="4" t="s">
        <v>4024</v>
      </c>
      <c r="E344" s="4" t="s">
        <v>3849</v>
      </c>
      <c r="F344" s="4" t="s">
        <v>7417</v>
      </c>
      <c r="G344" s="4" t="s">
        <v>556</v>
      </c>
      <c r="H344" s="4" t="s">
        <v>4051</v>
      </c>
      <c r="I344" s="7" t="s">
        <v>4041</v>
      </c>
      <c r="J344" s="4" t="s">
        <v>3074</v>
      </c>
      <c r="K344" s="4" t="s">
        <v>1725</v>
      </c>
      <c r="L344" s="4" t="s">
        <v>3338</v>
      </c>
      <c r="M344" s="4"/>
      <c r="N344" s="4" t="s">
        <v>4047</v>
      </c>
      <c r="O344" s="4" t="s">
        <v>4047</v>
      </c>
      <c r="P344" s="4">
        <v>147</v>
      </c>
      <c r="Q344" s="4">
        <v>213</v>
      </c>
      <c r="R344" s="4" t="s">
        <v>4049</v>
      </c>
      <c r="S344" s="4" t="s">
        <v>3854</v>
      </c>
      <c r="T344" s="4" t="s">
        <v>3436</v>
      </c>
      <c r="U344" s="4" t="s">
        <v>2747</v>
      </c>
      <c r="V344" s="4" t="s">
        <v>2747</v>
      </c>
      <c r="W344" s="14">
        <v>320</v>
      </c>
      <c r="X344" s="4"/>
      <c r="Y344" s="5">
        <f t="shared" si="30"/>
        <v>323</v>
      </c>
      <c r="Z344" s="5"/>
      <c r="AA344" s="4">
        <v>2000</v>
      </c>
      <c r="AB344" s="4"/>
      <c r="AC344" s="4">
        <v>90</v>
      </c>
      <c r="AD344" s="4">
        <v>110</v>
      </c>
      <c r="AE344" s="4"/>
      <c r="AF344" s="4" t="s">
        <v>4058</v>
      </c>
      <c r="AG344" s="7"/>
    </row>
    <row r="345" spans="1:33">
      <c r="A345" s="4">
        <f t="shared" si="29"/>
        <v>344</v>
      </c>
      <c r="B345" s="4" t="s">
        <v>20</v>
      </c>
      <c r="C345" s="4" t="s">
        <v>23</v>
      </c>
      <c r="D345" s="4" t="s">
        <v>4025</v>
      </c>
      <c r="E345" s="4" t="s">
        <v>3849</v>
      </c>
      <c r="F345" s="4" t="s">
        <v>7417</v>
      </c>
      <c r="G345" s="4" t="s">
        <v>556</v>
      </c>
      <c r="H345" s="4" t="s">
        <v>3008</v>
      </c>
      <c r="I345" s="7" t="s">
        <v>4042</v>
      </c>
      <c r="J345" s="4" t="s">
        <v>4057</v>
      </c>
      <c r="K345" s="4" t="s">
        <v>4043</v>
      </c>
      <c r="L345" s="4" t="s">
        <v>3338</v>
      </c>
      <c r="M345" s="4"/>
      <c r="N345" s="4" t="s">
        <v>4047</v>
      </c>
      <c r="O345" s="4" t="s">
        <v>4047</v>
      </c>
      <c r="P345" s="4">
        <v>144</v>
      </c>
      <c r="Q345" s="4">
        <v>216</v>
      </c>
      <c r="R345" s="4" t="s">
        <v>2585</v>
      </c>
      <c r="S345" s="4" t="s">
        <v>3854</v>
      </c>
      <c r="T345" s="4" t="s">
        <v>3436</v>
      </c>
      <c r="U345" s="14">
        <v>280</v>
      </c>
      <c r="V345" s="14">
        <v>280</v>
      </c>
      <c r="W345" s="14">
        <v>280</v>
      </c>
      <c r="X345" s="4"/>
      <c r="Y345" s="5">
        <f t="shared" si="30"/>
        <v>283</v>
      </c>
      <c r="Z345" s="5"/>
      <c r="AA345" s="4">
        <v>2000</v>
      </c>
      <c r="AB345" s="4"/>
      <c r="AC345" s="4">
        <v>90</v>
      </c>
      <c r="AD345" s="4">
        <v>110</v>
      </c>
      <c r="AE345" s="4"/>
      <c r="AF345" s="4" t="s">
        <v>4058</v>
      </c>
      <c r="AG345" s="7"/>
    </row>
    <row r="346" spans="1:33">
      <c r="A346" s="4">
        <f t="shared" si="29"/>
        <v>345</v>
      </c>
      <c r="B346" s="4" t="s">
        <v>20</v>
      </c>
      <c r="C346" s="4" t="s">
        <v>23</v>
      </c>
      <c r="D346" s="4" t="s">
        <v>4026</v>
      </c>
      <c r="E346" s="4" t="s">
        <v>3849</v>
      </c>
      <c r="F346" s="4" t="s">
        <v>7417</v>
      </c>
      <c r="G346" s="4" t="s">
        <v>556</v>
      </c>
      <c r="H346" s="4" t="s">
        <v>3008</v>
      </c>
      <c r="I346" s="7" t="s">
        <v>4042</v>
      </c>
      <c r="J346" s="4" t="s">
        <v>4057</v>
      </c>
      <c r="K346" s="4" t="s">
        <v>4043</v>
      </c>
      <c r="L346" s="4" t="s">
        <v>3338</v>
      </c>
      <c r="M346" s="4"/>
      <c r="N346" s="4" t="s">
        <v>4047</v>
      </c>
      <c r="O346" s="4" t="s">
        <v>4047</v>
      </c>
      <c r="P346" s="4">
        <v>144</v>
      </c>
      <c r="Q346" s="4">
        <v>216</v>
      </c>
      <c r="R346" s="4" t="s">
        <v>2585</v>
      </c>
      <c r="S346" s="4" t="s">
        <v>3854</v>
      </c>
      <c r="T346" s="4" t="s">
        <v>3436</v>
      </c>
      <c r="U346" s="14">
        <v>280</v>
      </c>
      <c r="V346" s="14">
        <v>280</v>
      </c>
      <c r="W346" s="14">
        <v>280</v>
      </c>
      <c r="X346" s="4"/>
      <c r="Y346" s="5">
        <f t="shared" si="30"/>
        <v>283</v>
      </c>
      <c r="Z346" s="5"/>
      <c r="AA346" s="4">
        <v>2000</v>
      </c>
      <c r="AB346" s="4"/>
      <c r="AC346" s="4">
        <v>90</v>
      </c>
      <c r="AD346" s="4">
        <v>110</v>
      </c>
      <c r="AE346" s="4"/>
      <c r="AF346" s="4" t="s">
        <v>4058</v>
      </c>
      <c r="AG346" s="7"/>
    </row>
    <row r="347" spans="1:33">
      <c r="A347" s="4">
        <f t="shared" si="29"/>
        <v>346</v>
      </c>
      <c r="B347" s="4" t="s">
        <v>20</v>
      </c>
      <c r="C347" s="4" t="s">
        <v>23</v>
      </c>
      <c r="D347" s="4" t="s">
        <v>4027</v>
      </c>
      <c r="E347" s="4" t="s">
        <v>3849</v>
      </c>
      <c r="F347" s="4" t="s">
        <v>7417</v>
      </c>
      <c r="G347" s="4" t="s">
        <v>556</v>
      </c>
      <c r="H347" s="4" t="s">
        <v>3008</v>
      </c>
      <c r="I347" s="7" t="s">
        <v>4042</v>
      </c>
      <c r="J347" s="4" t="s">
        <v>4057</v>
      </c>
      <c r="K347" s="4" t="s">
        <v>4043</v>
      </c>
      <c r="L347" s="4" t="s">
        <v>3338</v>
      </c>
      <c r="M347" s="4"/>
      <c r="N347" s="4" t="s">
        <v>4047</v>
      </c>
      <c r="O347" s="4" t="s">
        <v>4047</v>
      </c>
      <c r="P347" s="4">
        <v>144</v>
      </c>
      <c r="Q347" s="4">
        <v>216</v>
      </c>
      <c r="R347" s="4" t="s">
        <v>2585</v>
      </c>
      <c r="S347" s="4" t="s">
        <v>3854</v>
      </c>
      <c r="T347" s="4" t="s">
        <v>3436</v>
      </c>
      <c r="U347" s="14">
        <v>280</v>
      </c>
      <c r="V347" s="14">
        <v>280</v>
      </c>
      <c r="W347" s="14">
        <v>280</v>
      </c>
      <c r="X347" s="4"/>
      <c r="Y347" s="5">
        <f t="shared" si="30"/>
        <v>283</v>
      </c>
      <c r="Z347" s="5"/>
      <c r="AA347" s="4">
        <v>2000</v>
      </c>
      <c r="AB347" s="4"/>
      <c r="AC347" s="4">
        <v>90</v>
      </c>
      <c r="AD347" s="4">
        <v>110</v>
      </c>
      <c r="AE347" s="4"/>
      <c r="AF347" s="4" t="s">
        <v>4058</v>
      </c>
      <c r="AG347" s="7"/>
    </row>
    <row r="348" spans="1:33">
      <c r="A348" s="4">
        <f t="shared" si="29"/>
        <v>347</v>
      </c>
      <c r="B348" s="4" t="s">
        <v>20</v>
      </c>
      <c r="C348" s="4" t="s">
        <v>23</v>
      </c>
      <c r="D348" s="4" t="s">
        <v>4028</v>
      </c>
      <c r="E348" s="4" t="s">
        <v>3849</v>
      </c>
      <c r="F348" s="4" t="s">
        <v>7417</v>
      </c>
      <c r="G348" s="4" t="s">
        <v>556</v>
      </c>
      <c r="H348" s="4" t="s">
        <v>3008</v>
      </c>
      <c r="I348" s="7" t="s">
        <v>4042</v>
      </c>
      <c r="J348" s="4" t="s">
        <v>4057</v>
      </c>
      <c r="K348" s="4" t="s">
        <v>4043</v>
      </c>
      <c r="L348" s="4" t="s">
        <v>3338</v>
      </c>
      <c r="M348" s="4"/>
      <c r="N348" s="4" t="s">
        <v>4047</v>
      </c>
      <c r="O348" s="4" t="s">
        <v>4047</v>
      </c>
      <c r="P348" s="4">
        <v>144</v>
      </c>
      <c r="Q348" s="4">
        <v>216</v>
      </c>
      <c r="R348" s="4" t="s">
        <v>2585</v>
      </c>
      <c r="S348" s="4" t="s">
        <v>3854</v>
      </c>
      <c r="T348" s="4" t="s">
        <v>3436</v>
      </c>
      <c r="U348" s="14">
        <v>280</v>
      </c>
      <c r="V348" s="14">
        <v>280</v>
      </c>
      <c r="W348" s="14">
        <v>280</v>
      </c>
      <c r="X348" s="4"/>
      <c r="Y348" s="5">
        <f t="shared" si="30"/>
        <v>283</v>
      </c>
      <c r="Z348" s="5"/>
      <c r="AA348" s="4">
        <v>2000</v>
      </c>
      <c r="AB348" s="4"/>
      <c r="AC348" s="4">
        <v>90</v>
      </c>
      <c r="AD348" s="4">
        <v>110</v>
      </c>
      <c r="AE348" s="4"/>
      <c r="AF348" s="4" t="s">
        <v>4058</v>
      </c>
      <c r="AG348" s="7"/>
    </row>
    <row r="349" spans="1:33">
      <c r="A349" s="4">
        <f t="shared" si="29"/>
        <v>348</v>
      </c>
      <c r="B349" s="4" t="s">
        <v>20</v>
      </c>
      <c r="C349" s="4" t="s">
        <v>23</v>
      </c>
      <c r="D349" s="4" t="s">
        <v>4029</v>
      </c>
      <c r="E349" s="4" t="s">
        <v>3849</v>
      </c>
      <c r="F349" s="4" t="s">
        <v>7417</v>
      </c>
      <c r="G349" s="4" t="s">
        <v>556</v>
      </c>
      <c r="H349" s="4" t="s">
        <v>4052</v>
      </c>
      <c r="I349" s="4" t="s">
        <v>4044</v>
      </c>
      <c r="J349" s="4" t="s">
        <v>3088</v>
      </c>
      <c r="K349" s="4" t="s">
        <v>4039</v>
      </c>
      <c r="L349" s="4" t="s">
        <v>3338</v>
      </c>
      <c r="M349" s="4"/>
      <c r="N349" s="4" t="s">
        <v>4047</v>
      </c>
      <c r="O349" s="4" t="s">
        <v>4047</v>
      </c>
      <c r="P349" s="4">
        <v>147</v>
      </c>
      <c r="Q349" s="4">
        <v>215</v>
      </c>
      <c r="R349" s="4" t="s">
        <v>2585</v>
      </c>
      <c r="S349" s="4" t="s">
        <v>3854</v>
      </c>
      <c r="T349" s="4" t="s">
        <v>3436</v>
      </c>
      <c r="U349" s="4">
        <v>256</v>
      </c>
      <c r="V349" s="4">
        <f>U349+3</f>
        <v>259</v>
      </c>
      <c r="W349" s="14">
        <v>315</v>
      </c>
      <c r="X349" s="4"/>
      <c r="Y349" s="5">
        <f t="shared" si="30"/>
        <v>318</v>
      </c>
      <c r="Z349" s="5"/>
      <c r="AA349" s="4">
        <v>2000</v>
      </c>
      <c r="AB349" s="4"/>
      <c r="AC349" s="4">
        <v>90</v>
      </c>
      <c r="AD349" s="4">
        <v>110</v>
      </c>
      <c r="AE349" s="4"/>
      <c r="AF349" s="4" t="s">
        <v>4058</v>
      </c>
      <c r="AG349" s="7"/>
    </row>
    <row r="350" spans="1:33">
      <c r="A350" s="4">
        <f t="shared" si="29"/>
        <v>349</v>
      </c>
      <c r="B350" s="4" t="s">
        <v>20</v>
      </c>
      <c r="C350" s="4" t="s">
        <v>23</v>
      </c>
      <c r="D350" s="4" t="s">
        <v>4030</v>
      </c>
      <c r="E350" s="4" t="s">
        <v>3849</v>
      </c>
      <c r="F350" s="4" t="s">
        <v>7417</v>
      </c>
      <c r="G350" s="4" t="s">
        <v>556</v>
      </c>
      <c r="H350" s="4" t="s">
        <v>4052</v>
      </c>
      <c r="I350" s="4" t="s">
        <v>4044</v>
      </c>
      <c r="J350" s="4" t="s">
        <v>3088</v>
      </c>
      <c r="K350" s="4" t="s">
        <v>4039</v>
      </c>
      <c r="L350" s="4" t="s">
        <v>3338</v>
      </c>
      <c r="M350" s="4"/>
      <c r="N350" s="4" t="s">
        <v>4047</v>
      </c>
      <c r="O350" s="4" t="s">
        <v>4047</v>
      </c>
      <c r="P350" s="4">
        <v>147</v>
      </c>
      <c r="Q350" s="4">
        <v>215</v>
      </c>
      <c r="R350" s="4" t="s">
        <v>2585</v>
      </c>
      <c r="S350" s="4" t="s">
        <v>3854</v>
      </c>
      <c r="T350" s="4" t="s">
        <v>3436</v>
      </c>
      <c r="U350" s="4">
        <v>256</v>
      </c>
      <c r="V350" s="4">
        <f t="shared" ref="V350:V352" si="31">U350+3</f>
        <v>259</v>
      </c>
      <c r="W350" s="14">
        <v>315</v>
      </c>
      <c r="X350" s="4"/>
      <c r="Y350" s="5">
        <f t="shared" si="30"/>
        <v>318</v>
      </c>
      <c r="Z350" s="5"/>
      <c r="AA350" s="4">
        <v>2000</v>
      </c>
      <c r="AB350" s="4"/>
      <c r="AC350" s="4">
        <v>90</v>
      </c>
      <c r="AD350" s="4">
        <v>110</v>
      </c>
      <c r="AE350" s="4"/>
      <c r="AF350" s="4" t="s">
        <v>4058</v>
      </c>
      <c r="AG350" s="7"/>
    </row>
    <row r="351" spans="1:33">
      <c r="A351" s="4">
        <f t="shared" si="29"/>
        <v>350</v>
      </c>
      <c r="B351" s="4" t="s">
        <v>20</v>
      </c>
      <c r="C351" s="4" t="s">
        <v>23</v>
      </c>
      <c r="D351" s="4" t="s">
        <v>4031</v>
      </c>
      <c r="E351" s="4" t="s">
        <v>3849</v>
      </c>
      <c r="F351" s="4" t="s">
        <v>7417</v>
      </c>
      <c r="G351" s="4" t="s">
        <v>556</v>
      </c>
      <c r="H351" s="4" t="s">
        <v>4052</v>
      </c>
      <c r="I351" s="4" t="s">
        <v>4044</v>
      </c>
      <c r="J351" s="4" t="s">
        <v>3088</v>
      </c>
      <c r="K351" s="4" t="s">
        <v>4039</v>
      </c>
      <c r="L351" s="4" t="s">
        <v>3338</v>
      </c>
      <c r="M351" s="4"/>
      <c r="N351" s="4" t="s">
        <v>4047</v>
      </c>
      <c r="O351" s="4" t="s">
        <v>4047</v>
      </c>
      <c r="P351" s="4">
        <v>147</v>
      </c>
      <c r="Q351" s="4">
        <v>215</v>
      </c>
      <c r="R351" s="4" t="s">
        <v>2585</v>
      </c>
      <c r="S351" s="4" t="s">
        <v>3854</v>
      </c>
      <c r="T351" s="4" t="s">
        <v>3436</v>
      </c>
      <c r="U351" s="4">
        <v>256</v>
      </c>
      <c r="V351" s="4">
        <f t="shared" si="31"/>
        <v>259</v>
      </c>
      <c r="W351" s="14">
        <v>315</v>
      </c>
      <c r="X351" s="4"/>
      <c r="Y351" s="5">
        <f t="shared" si="30"/>
        <v>318</v>
      </c>
      <c r="Z351" s="5"/>
      <c r="AA351" s="4">
        <v>2000</v>
      </c>
      <c r="AB351" s="4"/>
      <c r="AC351" s="4">
        <v>90</v>
      </c>
      <c r="AD351" s="4">
        <v>110</v>
      </c>
      <c r="AE351" s="4"/>
      <c r="AF351" s="4" t="s">
        <v>4058</v>
      </c>
      <c r="AG351" s="7"/>
    </row>
    <row r="352" spans="1:33">
      <c r="A352" s="4">
        <f t="shared" si="29"/>
        <v>351</v>
      </c>
      <c r="B352" s="4" t="s">
        <v>20</v>
      </c>
      <c r="C352" s="4" t="s">
        <v>23</v>
      </c>
      <c r="D352" s="4" t="s">
        <v>4032</v>
      </c>
      <c r="E352" s="4" t="s">
        <v>3849</v>
      </c>
      <c r="F352" s="4" t="s">
        <v>7417</v>
      </c>
      <c r="G352" s="4" t="s">
        <v>556</v>
      </c>
      <c r="H352" s="4" t="s">
        <v>4052</v>
      </c>
      <c r="I352" s="4" t="s">
        <v>4044</v>
      </c>
      <c r="J352" s="4" t="s">
        <v>3088</v>
      </c>
      <c r="K352" s="4" t="s">
        <v>4039</v>
      </c>
      <c r="L352" s="4" t="s">
        <v>3338</v>
      </c>
      <c r="M352" s="4"/>
      <c r="N352" s="4" t="s">
        <v>4047</v>
      </c>
      <c r="O352" s="4" t="s">
        <v>4047</v>
      </c>
      <c r="P352" s="4">
        <v>147</v>
      </c>
      <c r="Q352" s="4">
        <v>215</v>
      </c>
      <c r="R352" s="4" t="s">
        <v>2585</v>
      </c>
      <c r="S352" s="4" t="s">
        <v>3854</v>
      </c>
      <c r="T352" s="4" t="s">
        <v>3436</v>
      </c>
      <c r="U352" s="4">
        <v>256</v>
      </c>
      <c r="V352" s="4">
        <f t="shared" si="31"/>
        <v>259</v>
      </c>
      <c r="W352" s="14">
        <v>315</v>
      </c>
      <c r="X352" s="4"/>
      <c r="Y352" s="5">
        <f t="shared" si="30"/>
        <v>318</v>
      </c>
      <c r="Z352" s="5"/>
      <c r="AA352" s="4">
        <v>2000</v>
      </c>
      <c r="AB352" s="4"/>
      <c r="AC352" s="4">
        <v>90</v>
      </c>
      <c r="AD352" s="4">
        <v>110</v>
      </c>
      <c r="AE352" s="4"/>
      <c r="AF352" s="4" t="s">
        <v>4058</v>
      </c>
      <c r="AG352" s="7"/>
    </row>
    <row r="353" spans="1:33">
      <c r="A353" s="4">
        <f t="shared" si="29"/>
        <v>352</v>
      </c>
      <c r="B353" s="4" t="s">
        <v>20</v>
      </c>
      <c r="C353" s="4" t="s">
        <v>23</v>
      </c>
      <c r="D353" s="4" t="s">
        <v>4033</v>
      </c>
      <c r="E353" s="4" t="s">
        <v>3849</v>
      </c>
      <c r="F353" s="4" t="s">
        <v>7417</v>
      </c>
      <c r="G353" s="4" t="s">
        <v>556</v>
      </c>
      <c r="H353" s="4" t="s">
        <v>3072</v>
      </c>
      <c r="I353" s="4" t="s">
        <v>4045</v>
      </c>
      <c r="J353" s="4" t="s">
        <v>4054</v>
      </c>
      <c r="K353" s="4" t="s">
        <v>4046</v>
      </c>
      <c r="L353" s="4" t="s">
        <v>3338</v>
      </c>
      <c r="M353" s="4"/>
      <c r="N353" s="4" t="s">
        <v>4047</v>
      </c>
      <c r="O353" s="4" t="s">
        <v>4047</v>
      </c>
      <c r="P353" s="4">
        <v>147</v>
      </c>
      <c r="Q353" s="4">
        <v>246</v>
      </c>
      <c r="R353" s="4" t="s">
        <v>2585</v>
      </c>
      <c r="S353" s="4" t="s">
        <v>3854</v>
      </c>
      <c r="T353" s="4" t="s">
        <v>3436</v>
      </c>
      <c r="U353" s="4">
        <v>257</v>
      </c>
      <c r="V353" s="4">
        <v>260</v>
      </c>
      <c r="W353" s="14">
        <v>280</v>
      </c>
      <c r="X353" s="4"/>
      <c r="Y353" s="5">
        <f t="shared" si="30"/>
        <v>283</v>
      </c>
      <c r="Z353" s="5"/>
      <c r="AA353" s="4">
        <v>2000</v>
      </c>
      <c r="AB353" s="4"/>
      <c r="AC353" s="4">
        <v>90</v>
      </c>
      <c r="AD353" s="4">
        <v>110</v>
      </c>
      <c r="AE353" s="4"/>
      <c r="AF353" s="4" t="s">
        <v>4058</v>
      </c>
      <c r="AG353" s="7"/>
    </row>
    <row r="354" spans="1:33">
      <c r="A354" s="4">
        <f t="shared" si="29"/>
        <v>353</v>
      </c>
      <c r="B354" s="4" t="s">
        <v>20</v>
      </c>
      <c r="C354" s="4" t="s">
        <v>23</v>
      </c>
      <c r="D354" s="4" t="s">
        <v>4034</v>
      </c>
      <c r="E354" s="4" t="s">
        <v>3849</v>
      </c>
      <c r="F354" s="4" t="s">
        <v>7417</v>
      </c>
      <c r="G354" s="4" t="s">
        <v>556</v>
      </c>
      <c r="H354" s="4" t="s">
        <v>3072</v>
      </c>
      <c r="I354" s="4" t="s">
        <v>4045</v>
      </c>
      <c r="J354" s="4" t="s">
        <v>4054</v>
      </c>
      <c r="K354" s="4" t="s">
        <v>4046</v>
      </c>
      <c r="L354" s="4" t="s">
        <v>3338</v>
      </c>
      <c r="M354" s="4"/>
      <c r="N354" s="4" t="s">
        <v>4047</v>
      </c>
      <c r="O354" s="4" t="s">
        <v>4047</v>
      </c>
      <c r="P354" s="4">
        <v>147</v>
      </c>
      <c r="Q354" s="4">
        <v>246</v>
      </c>
      <c r="R354" s="4" t="s">
        <v>2585</v>
      </c>
      <c r="S354" s="4" t="s">
        <v>3854</v>
      </c>
      <c r="T354" s="4" t="s">
        <v>3436</v>
      </c>
      <c r="U354" s="4">
        <v>257</v>
      </c>
      <c r="V354" s="4">
        <v>260</v>
      </c>
      <c r="W354" s="14">
        <v>280</v>
      </c>
      <c r="X354" s="4"/>
      <c r="Y354" s="5">
        <f t="shared" si="30"/>
        <v>283</v>
      </c>
      <c r="Z354" s="5"/>
      <c r="AA354" s="4">
        <v>2000</v>
      </c>
      <c r="AB354" s="4"/>
      <c r="AC354" s="4">
        <v>90</v>
      </c>
      <c r="AD354" s="4">
        <v>110</v>
      </c>
      <c r="AE354" s="4"/>
      <c r="AF354" s="4" t="s">
        <v>4058</v>
      </c>
      <c r="AG354" s="7"/>
    </row>
    <row r="355" spans="1:33">
      <c r="A355" s="4">
        <f t="shared" si="29"/>
        <v>354</v>
      </c>
      <c r="B355" s="4" t="s">
        <v>20</v>
      </c>
      <c r="C355" s="4" t="s">
        <v>23</v>
      </c>
      <c r="D355" s="4" t="s">
        <v>4035</v>
      </c>
      <c r="E355" s="4" t="s">
        <v>3849</v>
      </c>
      <c r="F355" s="4" t="s">
        <v>7417</v>
      </c>
      <c r="G355" s="4" t="s">
        <v>556</v>
      </c>
      <c r="H355" s="4" t="s">
        <v>3072</v>
      </c>
      <c r="I355" s="4" t="s">
        <v>4045</v>
      </c>
      <c r="J355" s="4" t="s">
        <v>4054</v>
      </c>
      <c r="K355" s="4" t="s">
        <v>4046</v>
      </c>
      <c r="L355" s="4" t="s">
        <v>3338</v>
      </c>
      <c r="M355" s="4"/>
      <c r="N355" s="4" t="s">
        <v>4047</v>
      </c>
      <c r="O355" s="4" t="s">
        <v>4047</v>
      </c>
      <c r="P355" s="4">
        <v>147</v>
      </c>
      <c r="Q355" s="4">
        <v>246</v>
      </c>
      <c r="R355" s="4" t="s">
        <v>2585</v>
      </c>
      <c r="S355" s="4" t="s">
        <v>3854</v>
      </c>
      <c r="T355" s="4" t="s">
        <v>3436</v>
      </c>
      <c r="U355" s="4">
        <v>257</v>
      </c>
      <c r="V355" s="4">
        <v>260</v>
      </c>
      <c r="W355" s="14">
        <v>280</v>
      </c>
      <c r="X355" s="4"/>
      <c r="Y355" s="5">
        <f t="shared" si="30"/>
        <v>283</v>
      </c>
      <c r="Z355" s="5"/>
      <c r="AA355" s="4">
        <v>2000</v>
      </c>
      <c r="AB355" s="4"/>
      <c r="AC355" s="4">
        <v>90</v>
      </c>
      <c r="AD355" s="4">
        <v>110</v>
      </c>
      <c r="AE355" s="4"/>
      <c r="AF355" s="4" t="s">
        <v>4058</v>
      </c>
      <c r="AG355" s="7"/>
    </row>
    <row r="356" spans="1:33">
      <c r="A356" s="4">
        <f t="shared" si="29"/>
        <v>355</v>
      </c>
      <c r="B356" s="4" t="s">
        <v>20</v>
      </c>
      <c r="C356" s="4" t="s">
        <v>23</v>
      </c>
      <c r="D356" s="4" t="s">
        <v>4036</v>
      </c>
      <c r="E356" s="4" t="s">
        <v>3849</v>
      </c>
      <c r="F356" s="4" t="s">
        <v>7417</v>
      </c>
      <c r="G356" s="4" t="s">
        <v>556</v>
      </c>
      <c r="H356" s="4" t="s">
        <v>3072</v>
      </c>
      <c r="I356" s="4" t="s">
        <v>4042</v>
      </c>
      <c r="J356" s="4" t="s">
        <v>4056</v>
      </c>
      <c r="K356" s="4" t="s">
        <v>4039</v>
      </c>
      <c r="L356" s="4" t="s">
        <v>3338</v>
      </c>
      <c r="M356" s="4"/>
      <c r="N356" s="4" t="s">
        <v>4047</v>
      </c>
      <c r="O356" s="4" t="s">
        <v>4047</v>
      </c>
      <c r="P356" s="4">
        <v>147</v>
      </c>
      <c r="Q356" s="4">
        <v>211</v>
      </c>
      <c r="R356" s="4" t="s">
        <v>2585</v>
      </c>
      <c r="S356" s="4" t="s">
        <v>3854</v>
      </c>
      <c r="T356" s="4" t="s">
        <v>3436</v>
      </c>
      <c r="U356" s="14">
        <v>280</v>
      </c>
      <c r="V356" s="4">
        <v>283</v>
      </c>
      <c r="W356" s="14">
        <v>280</v>
      </c>
      <c r="X356" s="4"/>
      <c r="Y356" s="5">
        <f t="shared" si="30"/>
        <v>283</v>
      </c>
      <c r="Z356" s="5"/>
      <c r="AA356" s="4">
        <v>2000</v>
      </c>
      <c r="AB356" s="4"/>
      <c r="AC356" s="4">
        <v>90</v>
      </c>
      <c r="AD356" s="4">
        <v>110</v>
      </c>
      <c r="AE356" s="4"/>
      <c r="AF356" s="4" t="s">
        <v>4058</v>
      </c>
      <c r="AG356" s="7"/>
    </row>
    <row r="357" spans="1:33">
      <c r="A357" s="4">
        <f t="shared" si="29"/>
        <v>356</v>
      </c>
      <c r="B357" s="4" t="s">
        <v>20</v>
      </c>
      <c r="C357" s="4" t="s">
        <v>23</v>
      </c>
      <c r="D357" s="4" t="s">
        <v>4037</v>
      </c>
      <c r="E357" s="4" t="s">
        <v>3849</v>
      </c>
      <c r="F357" s="4" t="s">
        <v>7417</v>
      </c>
      <c r="G357" s="4" t="s">
        <v>556</v>
      </c>
      <c r="H357" s="4" t="s">
        <v>3072</v>
      </c>
      <c r="I357" s="4" t="s">
        <v>4042</v>
      </c>
      <c r="J357" s="4" t="s">
        <v>4056</v>
      </c>
      <c r="K357" s="4" t="s">
        <v>4039</v>
      </c>
      <c r="L357" s="4" t="s">
        <v>3338</v>
      </c>
      <c r="M357" s="4"/>
      <c r="N357" s="4" t="s">
        <v>4047</v>
      </c>
      <c r="O357" s="4" t="s">
        <v>4047</v>
      </c>
      <c r="P357" s="4">
        <v>147</v>
      </c>
      <c r="Q357" s="4">
        <v>211</v>
      </c>
      <c r="R357" s="4" t="s">
        <v>2585</v>
      </c>
      <c r="S357" s="4" t="s">
        <v>3854</v>
      </c>
      <c r="T357" s="4" t="s">
        <v>3436</v>
      </c>
      <c r="U357" s="14">
        <v>280</v>
      </c>
      <c r="V357" s="4">
        <v>283</v>
      </c>
      <c r="W357" s="14">
        <v>280</v>
      </c>
      <c r="X357" s="4"/>
      <c r="Y357" s="5">
        <f t="shared" si="30"/>
        <v>283</v>
      </c>
      <c r="Z357" s="5"/>
      <c r="AA357" s="4">
        <v>2000</v>
      </c>
      <c r="AB357" s="4"/>
      <c r="AC357" s="4">
        <v>90</v>
      </c>
      <c r="AD357" s="4">
        <v>110</v>
      </c>
      <c r="AE357" s="4"/>
      <c r="AF357" s="4" t="s">
        <v>4058</v>
      </c>
      <c r="AG357" s="7"/>
    </row>
    <row r="358" spans="1:33">
      <c r="A358" s="4">
        <f t="shared" si="29"/>
        <v>357</v>
      </c>
      <c r="B358" s="4" t="s">
        <v>20</v>
      </c>
      <c r="C358" s="4" t="s">
        <v>21</v>
      </c>
      <c r="D358" s="4" t="s">
        <v>4059</v>
      </c>
      <c r="E358" s="4" t="s">
        <v>3850</v>
      </c>
      <c r="F358" s="4" t="s">
        <v>7416</v>
      </c>
      <c r="G358" s="4" t="s">
        <v>556</v>
      </c>
      <c r="H358" s="4" t="s">
        <v>2332</v>
      </c>
      <c r="I358" s="4" t="s">
        <v>4101</v>
      </c>
      <c r="J358" s="4" t="s">
        <v>4106</v>
      </c>
      <c r="K358" s="4" t="s">
        <v>1232</v>
      </c>
      <c r="L358" s="4"/>
      <c r="M358" s="4" t="s">
        <v>4085</v>
      </c>
      <c r="N358" s="4"/>
      <c r="O358" s="4"/>
      <c r="P358" s="4">
        <v>137</v>
      </c>
      <c r="Q358" s="4">
        <v>260</v>
      </c>
      <c r="R358" s="4" t="s">
        <v>4112</v>
      </c>
      <c r="S358" s="4"/>
      <c r="T358" s="4" t="s">
        <v>3436</v>
      </c>
      <c r="U358" s="4"/>
      <c r="V358" s="4"/>
      <c r="W358" s="14">
        <v>318</v>
      </c>
      <c r="X358" s="4"/>
      <c r="Y358" s="5">
        <f t="shared" si="30"/>
        <v>321</v>
      </c>
      <c r="Z358" s="5"/>
      <c r="AA358" s="4"/>
      <c r="AB358" s="4"/>
      <c r="AC358" s="4">
        <v>90</v>
      </c>
      <c r="AD358" s="4">
        <v>100</v>
      </c>
      <c r="AE358" s="4" t="s">
        <v>2299</v>
      </c>
      <c r="AF358" s="4"/>
      <c r="AG358" s="7"/>
    </row>
    <row r="359" spans="1:33">
      <c r="A359" s="4">
        <f t="shared" si="29"/>
        <v>358</v>
      </c>
      <c r="B359" s="4" t="s">
        <v>20</v>
      </c>
      <c r="C359" s="4" t="s">
        <v>21</v>
      </c>
      <c r="D359" s="4" t="s">
        <v>4060</v>
      </c>
      <c r="E359" s="4" t="s">
        <v>3850</v>
      </c>
      <c r="F359" s="4" t="s">
        <v>7416</v>
      </c>
      <c r="G359" s="4" t="s">
        <v>556</v>
      </c>
      <c r="H359" s="4" t="s">
        <v>2332</v>
      </c>
      <c r="I359" s="4" t="s">
        <v>4101</v>
      </c>
      <c r="J359" s="4" t="s">
        <v>4106</v>
      </c>
      <c r="K359" s="4" t="s">
        <v>1232</v>
      </c>
      <c r="L359" s="4"/>
      <c r="M359" s="4" t="s">
        <v>4086</v>
      </c>
      <c r="N359" s="4"/>
      <c r="O359" s="4"/>
      <c r="P359" s="4">
        <v>137</v>
      </c>
      <c r="Q359" s="4">
        <v>260</v>
      </c>
      <c r="R359" s="4" t="s">
        <v>4112</v>
      </c>
      <c r="S359" s="4"/>
      <c r="T359" s="4" t="s">
        <v>3436</v>
      </c>
      <c r="U359" s="4"/>
      <c r="V359" s="4"/>
      <c r="W359" s="14">
        <v>318</v>
      </c>
      <c r="X359" s="4"/>
      <c r="Y359" s="5">
        <f t="shared" si="30"/>
        <v>321</v>
      </c>
      <c r="Z359" s="5"/>
      <c r="AA359" s="4"/>
      <c r="AB359" s="4"/>
      <c r="AC359" s="4">
        <v>90</v>
      </c>
      <c r="AD359" s="4">
        <v>100</v>
      </c>
      <c r="AE359" s="4" t="s">
        <v>2299</v>
      </c>
      <c r="AF359" s="4"/>
      <c r="AG359" s="7"/>
    </row>
    <row r="360" spans="1:33">
      <c r="A360" s="4">
        <f t="shared" si="29"/>
        <v>359</v>
      </c>
      <c r="B360" s="4" t="s">
        <v>20</v>
      </c>
      <c r="C360" s="4" t="s">
        <v>21</v>
      </c>
      <c r="D360" s="4" t="s">
        <v>4061</v>
      </c>
      <c r="E360" s="4" t="s">
        <v>3850</v>
      </c>
      <c r="F360" s="4" t="s">
        <v>7416</v>
      </c>
      <c r="G360" s="4" t="s">
        <v>556</v>
      </c>
      <c r="H360" s="4" t="s">
        <v>2332</v>
      </c>
      <c r="I360" s="4" t="s">
        <v>4101</v>
      </c>
      <c r="J360" s="4" t="s">
        <v>4106</v>
      </c>
      <c r="K360" s="4" t="s">
        <v>1232</v>
      </c>
      <c r="L360" s="4"/>
      <c r="M360" s="4" t="s">
        <v>4087</v>
      </c>
      <c r="N360" s="4"/>
      <c r="O360" s="4"/>
      <c r="P360" s="4">
        <v>137</v>
      </c>
      <c r="Q360" s="4">
        <v>260</v>
      </c>
      <c r="R360" s="4" t="s">
        <v>4112</v>
      </c>
      <c r="S360" s="4"/>
      <c r="T360" s="4" t="s">
        <v>3436</v>
      </c>
      <c r="U360" s="4"/>
      <c r="V360" s="4"/>
      <c r="W360" s="14">
        <v>318</v>
      </c>
      <c r="X360" s="4"/>
      <c r="Y360" s="5">
        <f t="shared" si="30"/>
        <v>321</v>
      </c>
      <c r="Z360" s="5"/>
      <c r="AA360" s="4"/>
      <c r="AB360" s="4"/>
      <c r="AC360" s="4">
        <v>90</v>
      </c>
      <c r="AD360" s="4">
        <v>100</v>
      </c>
      <c r="AE360" s="4" t="s">
        <v>2299</v>
      </c>
      <c r="AF360" s="4"/>
      <c r="AG360" s="7"/>
    </row>
    <row r="361" spans="1:33">
      <c r="A361" s="4">
        <f t="shared" si="29"/>
        <v>360</v>
      </c>
      <c r="B361" s="4" t="s">
        <v>20</v>
      </c>
      <c r="C361" s="4" t="s">
        <v>21</v>
      </c>
      <c r="D361" s="4" t="s">
        <v>4062</v>
      </c>
      <c r="E361" s="4" t="s">
        <v>3850</v>
      </c>
      <c r="F361" s="4" t="s">
        <v>7416</v>
      </c>
      <c r="G361" s="4" t="s">
        <v>556</v>
      </c>
      <c r="H361" s="4" t="s">
        <v>2332</v>
      </c>
      <c r="I361" s="4" t="s">
        <v>4101</v>
      </c>
      <c r="J361" s="4" t="s">
        <v>4106</v>
      </c>
      <c r="K361" s="4" t="s">
        <v>1232</v>
      </c>
      <c r="L361" s="4"/>
      <c r="M361" s="4" t="s">
        <v>4088</v>
      </c>
      <c r="N361" s="4"/>
      <c r="O361" s="4"/>
      <c r="P361" s="4">
        <v>137</v>
      </c>
      <c r="Q361" s="4">
        <v>260</v>
      </c>
      <c r="R361" s="4" t="s">
        <v>4112</v>
      </c>
      <c r="S361" s="4"/>
      <c r="T361" s="4" t="s">
        <v>3436</v>
      </c>
      <c r="U361" s="4"/>
      <c r="V361" s="4"/>
      <c r="W361" s="4">
        <v>318</v>
      </c>
      <c r="X361" s="4"/>
      <c r="Y361" s="5">
        <f t="shared" si="30"/>
        <v>321</v>
      </c>
      <c r="Z361" s="5"/>
      <c r="AA361" s="4"/>
      <c r="AB361" s="4"/>
      <c r="AC361" s="4">
        <v>90</v>
      </c>
      <c r="AD361" s="4">
        <v>100</v>
      </c>
      <c r="AE361" s="4" t="s">
        <v>2299</v>
      </c>
      <c r="AF361" s="4"/>
      <c r="AG361" s="7"/>
    </row>
    <row r="362" spans="1:33">
      <c r="A362" s="4">
        <f t="shared" si="29"/>
        <v>361</v>
      </c>
      <c r="B362" s="4" t="s">
        <v>20</v>
      </c>
      <c r="C362" s="4" t="s">
        <v>21</v>
      </c>
      <c r="D362" s="4" t="s">
        <v>4063</v>
      </c>
      <c r="E362" s="4" t="s">
        <v>3850</v>
      </c>
      <c r="F362" s="4" t="s">
        <v>7416</v>
      </c>
      <c r="G362" s="4" t="s">
        <v>556</v>
      </c>
      <c r="H362" s="4" t="s">
        <v>2332</v>
      </c>
      <c r="I362" s="4" t="s">
        <v>4102</v>
      </c>
      <c r="J362" s="4" t="s">
        <v>4287</v>
      </c>
      <c r="K362" s="4" t="s">
        <v>4111</v>
      </c>
      <c r="L362" s="4"/>
      <c r="M362" s="4" t="s">
        <v>4089</v>
      </c>
      <c r="N362" s="4"/>
      <c r="O362" s="4"/>
      <c r="P362" s="4">
        <v>148</v>
      </c>
      <c r="Q362" s="4">
        <v>300</v>
      </c>
      <c r="R362" s="4" t="s">
        <v>4113</v>
      </c>
      <c r="S362" s="4"/>
      <c r="T362" s="4" t="s">
        <v>3436</v>
      </c>
      <c r="U362" s="4"/>
      <c r="V362" s="4"/>
      <c r="W362" s="4">
        <v>332</v>
      </c>
      <c r="X362" s="4"/>
      <c r="Y362" s="5">
        <f t="shared" si="30"/>
        <v>335</v>
      </c>
      <c r="Z362" s="5"/>
      <c r="AA362" s="4"/>
      <c r="AB362" s="4"/>
      <c r="AC362" s="4">
        <v>90</v>
      </c>
      <c r="AD362" s="4">
        <v>100</v>
      </c>
      <c r="AE362" s="4" t="s">
        <v>2299</v>
      </c>
      <c r="AF362" s="4"/>
      <c r="AG362" s="7"/>
    </row>
    <row r="363" spans="1:33">
      <c r="A363" s="4">
        <f t="shared" si="29"/>
        <v>362</v>
      </c>
      <c r="B363" s="4" t="s">
        <v>20</v>
      </c>
      <c r="C363" s="4" t="s">
        <v>21</v>
      </c>
      <c r="D363" s="4" t="s">
        <v>4064</v>
      </c>
      <c r="E363" s="4" t="s">
        <v>3850</v>
      </c>
      <c r="F363" s="4" t="s">
        <v>7416</v>
      </c>
      <c r="G363" s="4" t="s">
        <v>556</v>
      </c>
      <c r="H363" s="4" t="s">
        <v>2332</v>
      </c>
      <c r="I363" s="4" t="s">
        <v>4102</v>
      </c>
      <c r="J363" s="4" t="s">
        <v>4287</v>
      </c>
      <c r="K363" s="4" t="s">
        <v>4111</v>
      </c>
      <c r="L363" s="4"/>
      <c r="M363" s="4" t="s">
        <v>4090</v>
      </c>
      <c r="N363" s="4"/>
      <c r="O363" s="4"/>
      <c r="P363" s="4">
        <v>148</v>
      </c>
      <c r="Q363" s="4">
        <v>300</v>
      </c>
      <c r="R363" s="4" t="s">
        <v>4113</v>
      </c>
      <c r="S363" s="4"/>
      <c r="T363" s="4" t="s">
        <v>3436</v>
      </c>
      <c r="U363" s="4"/>
      <c r="V363" s="4"/>
      <c r="W363" s="4">
        <v>332</v>
      </c>
      <c r="X363" s="4"/>
      <c r="Y363" s="5">
        <f t="shared" si="30"/>
        <v>335</v>
      </c>
      <c r="Z363" s="5"/>
      <c r="AA363" s="4"/>
      <c r="AB363" s="4"/>
      <c r="AC363" s="4">
        <v>90</v>
      </c>
      <c r="AD363" s="4">
        <v>100</v>
      </c>
      <c r="AE363" s="4" t="s">
        <v>2299</v>
      </c>
      <c r="AF363" s="4"/>
      <c r="AG363" s="7"/>
    </row>
    <row r="364" spans="1:33">
      <c r="A364" s="4">
        <f t="shared" si="29"/>
        <v>363</v>
      </c>
      <c r="B364" s="4" t="s">
        <v>20</v>
      </c>
      <c r="C364" s="4" t="s">
        <v>21</v>
      </c>
      <c r="D364" s="4" t="s">
        <v>4065</v>
      </c>
      <c r="E364" s="4" t="s">
        <v>3850</v>
      </c>
      <c r="F364" s="4" t="s">
        <v>7416</v>
      </c>
      <c r="G364" s="4" t="s">
        <v>556</v>
      </c>
      <c r="H364" s="4" t="s">
        <v>2012</v>
      </c>
      <c r="I364" s="4" t="s">
        <v>4103</v>
      </c>
      <c r="J364" s="4" t="s">
        <v>4107</v>
      </c>
      <c r="K364" s="4" t="s">
        <v>644</v>
      </c>
      <c r="L364" s="4"/>
      <c r="M364" s="4" t="s">
        <v>4091</v>
      </c>
      <c r="N364" s="4"/>
      <c r="O364" s="4"/>
      <c r="P364" s="4">
        <v>137</v>
      </c>
      <c r="Q364" s="4">
        <v>240</v>
      </c>
      <c r="R364" s="4" t="s">
        <v>4114</v>
      </c>
      <c r="S364" s="4"/>
      <c r="T364" s="4" t="s">
        <v>3436</v>
      </c>
      <c r="U364" s="4"/>
      <c r="V364" s="4"/>
      <c r="W364" s="4">
        <v>240</v>
      </c>
      <c r="X364" s="4"/>
      <c r="Y364" s="5">
        <f t="shared" si="30"/>
        <v>243</v>
      </c>
      <c r="Z364" s="5"/>
      <c r="AA364" s="4"/>
      <c r="AB364" s="4"/>
      <c r="AC364" s="4">
        <v>90</v>
      </c>
      <c r="AD364" s="4">
        <v>100</v>
      </c>
      <c r="AE364" s="4" t="s">
        <v>2299</v>
      </c>
      <c r="AF364" s="4"/>
      <c r="AG364" s="7"/>
    </row>
    <row r="365" spans="1:33">
      <c r="A365" s="4">
        <f t="shared" si="29"/>
        <v>364</v>
      </c>
      <c r="B365" s="4" t="s">
        <v>20</v>
      </c>
      <c r="C365" s="4" t="s">
        <v>21</v>
      </c>
      <c r="D365" s="4" t="s">
        <v>4066</v>
      </c>
      <c r="E365" s="4" t="s">
        <v>3850</v>
      </c>
      <c r="F365" s="4" t="s">
        <v>7416</v>
      </c>
      <c r="G365" s="4" t="s">
        <v>556</v>
      </c>
      <c r="H365" s="4" t="s">
        <v>2012</v>
      </c>
      <c r="I365" s="4" t="s">
        <v>4103</v>
      </c>
      <c r="J365" s="4" t="s">
        <v>4107</v>
      </c>
      <c r="K365" s="4" t="s">
        <v>644</v>
      </c>
      <c r="L365" s="4"/>
      <c r="M365" s="4" t="s">
        <v>4092</v>
      </c>
      <c r="N365" s="4"/>
      <c r="O365" s="4"/>
      <c r="P365" s="4">
        <v>137</v>
      </c>
      <c r="Q365" s="4">
        <v>240</v>
      </c>
      <c r="R365" s="4" t="s">
        <v>4114</v>
      </c>
      <c r="S365" s="4"/>
      <c r="T365" s="4" t="s">
        <v>3436</v>
      </c>
      <c r="U365" s="4"/>
      <c r="V365" s="4"/>
      <c r="W365" s="4">
        <v>240</v>
      </c>
      <c r="X365" s="4"/>
      <c r="Y365" s="5">
        <f t="shared" si="30"/>
        <v>243</v>
      </c>
      <c r="Z365" s="5"/>
      <c r="AA365" s="4"/>
      <c r="AB365" s="4"/>
      <c r="AC365" s="4">
        <v>90</v>
      </c>
      <c r="AD365" s="4">
        <v>100</v>
      </c>
      <c r="AE365" s="4" t="s">
        <v>2299</v>
      </c>
      <c r="AF365" s="4"/>
      <c r="AG365" s="7"/>
    </row>
    <row r="366" spans="1:33">
      <c r="A366" s="4">
        <f t="shared" si="29"/>
        <v>365</v>
      </c>
      <c r="B366" s="4" t="s">
        <v>20</v>
      </c>
      <c r="C366" s="4" t="s">
        <v>21</v>
      </c>
      <c r="D366" s="4" t="s">
        <v>4067</v>
      </c>
      <c r="E366" s="4" t="s">
        <v>3850</v>
      </c>
      <c r="F366" s="4" t="s">
        <v>7416</v>
      </c>
      <c r="G366" s="4" t="s">
        <v>556</v>
      </c>
      <c r="H366" s="4" t="s">
        <v>2012</v>
      </c>
      <c r="I366" s="4" t="s">
        <v>4103</v>
      </c>
      <c r="J366" s="4" t="s">
        <v>4107</v>
      </c>
      <c r="K366" s="4" t="s">
        <v>644</v>
      </c>
      <c r="L366" s="4"/>
      <c r="M366" s="4" t="s">
        <v>4093</v>
      </c>
      <c r="N366" s="4"/>
      <c r="O366" s="4"/>
      <c r="P366" s="4">
        <v>137</v>
      </c>
      <c r="Q366" s="4">
        <v>240</v>
      </c>
      <c r="R366" s="4" t="s">
        <v>4114</v>
      </c>
      <c r="S366" s="4"/>
      <c r="T366" s="4" t="s">
        <v>3436</v>
      </c>
      <c r="U366" s="4"/>
      <c r="V366" s="4"/>
      <c r="W366" s="4">
        <v>240</v>
      </c>
      <c r="X366" s="4"/>
      <c r="Y366" s="5">
        <f t="shared" si="30"/>
        <v>243</v>
      </c>
      <c r="Z366" s="5"/>
      <c r="AA366" s="4"/>
      <c r="AB366" s="4"/>
      <c r="AC366" s="4">
        <v>90</v>
      </c>
      <c r="AD366" s="4">
        <v>100</v>
      </c>
      <c r="AE366" s="4" t="s">
        <v>2299</v>
      </c>
      <c r="AF366" s="4"/>
      <c r="AG366" s="7"/>
    </row>
    <row r="367" spans="1:33">
      <c r="A367" s="4">
        <f t="shared" si="29"/>
        <v>366</v>
      </c>
      <c r="B367" s="4" t="s">
        <v>20</v>
      </c>
      <c r="C367" s="4" t="s">
        <v>21</v>
      </c>
      <c r="D367" s="4" t="s">
        <v>4068</v>
      </c>
      <c r="E367" s="4" t="s">
        <v>3850</v>
      </c>
      <c r="F367" s="4" t="s">
        <v>7416</v>
      </c>
      <c r="G367" s="4" t="s">
        <v>556</v>
      </c>
      <c r="H367" s="4" t="s">
        <v>2012</v>
      </c>
      <c r="I367" s="4" t="s">
        <v>4103</v>
      </c>
      <c r="J367" s="4" t="s">
        <v>4107</v>
      </c>
      <c r="K367" s="4" t="s">
        <v>644</v>
      </c>
      <c r="L367" s="4"/>
      <c r="M367" s="7" t="s">
        <v>4094</v>
      </c>
      <c r="N367" s="4"/>
      <c r="O367" s="4"/>
      <c r="P367" s="4">
        <v>137</v>
      </c>
      <c r="Q367" s="4">
        <v>240</v>
      </c>
      <c r="R367" s="7" t="s">
        <v>4114</v>
      </c>
      <c r="S367" s="7"/>
      <c r="T367" s="4" t="s">
        <v>3436</v>
      </c>
      <c r="U367" s="4"/>
      <c r="V367" s="4"/>
      <c r="W367" s="14">
        <v>240</v>
      </c>
      <c r="X367" s="14"/>
      <c r="Y367" s="5">
        <f t="shared" si="30"/>
        <v>243</v>
      </c>
      <c r="Z367" s="5"/>
      <c r="AA367" s="4"/>
      <c r="AB367" s="4"/>
      <c r="AC367" s="4">
        <v>90</v>
      </c>
      <c r="AD367" s="4">
        <v>100</v>
      </c>
      <c r="AE367" s="4" t="s">
        <v>2299</v>
      </c>
      <c r="AF367" s="7"/>
      <c r="AG367" s="7"/>
    </row>
    <row r="368" spans="1:33">
      <c r="A368" s="4">
        <f t="shared" si="29"/>
        <v>367</v>
      </c>
      <c r="B368" s="4" t="s">
        <v>20</v>
      </c>
      <c r="C368" s="4" t="s">
        <v>21</v>
      </c>
      <c r="D368" s="4" t="s">
        <v>4069</v>
      </c>
      <c r="E368" s="4" t="s">
        <v>3850</v>
      </c>
      <c r="F368" s="4" t="s">
        <v>7416</v>
      </c>
      <c r="G368" s="4" t="s">
        <v>556</v>
      </c>
      <c r="H368" s="4" t="s">
        <v>2012</v>
      </c>
      <c r="I368" s="4" t="s">
        <v>4103</v>
      </c>
      <c r="J368" s="4" t="s">
        <v>4108</v>
      </c>
      <c r="K368" s="4" t="s">
        <v>1232</v>
      </c>
      <c r="L368" s="4"/>
      <c r="M368" s="7" t="s">
        <v>4095</v>
      </c>
      <c r="N368" s="4"/>
      <c r="O368" s="4"/>
      <c r="P368" s="4">
        <v>137</v>
      </c>
      <c r="Q368" s="4">
        <v>245</v>
      </c>
      <c r="R368" s="7" t="s">
        <v>4115</v>
      </c>
      <c r="S368" s="7"/>
      <c r="T368" s="4" t="s">
        <v>3436</v>
      </c>
      <c r="U368" s="4"/>
      <c r="V368" s="4"/>
      <c r="W368" s="14">
        <v>245</v>
      </c>
      <c r="X368" s="14"/>
      <c r="Y368" s="5">
        <f t="shared" si="30"/>
        <v>248</v>
      </c>
      <c r="Z368" s="5"/>
      <c r="AA368" s="4"/>
      <c r="AB368" s="4"/>
      <c r="AC368" s="4">
        <v>90</v>
      </c>
      <c r="AD368" s="4">
        <v>100</v>
      </c>
      <c r="AE368" s="4" t="s">
        <v>2299</v>
      </c>
      <c r="AF368" s="7"/>
      <c r="AG368" s="7"/>
    </row>
    <row r="369" spans="1:33">
      <c r="A369" s="4">
        <f t="shared" si="29"/>
        <v>368</v>
      </c>
      <c r="B369" s="4" t="s">
        <v>20</v>
      </c>
      <c r="C369" s="4" t="s">
        <v>21</v>
      </c>
      <c r="D369" s="4" t="s">
        <v>4070</v>
      </c>
      <c r="E369" s="4" t="s">
        <v>3850</v>
      </c>
      <c r="F369" s="4" t="s">
        <v>7416</v>
      </c>
      <c r="G369" s="4" t="s">
        <v>556</v>
      </c>
      <c r="H369" s="4" t="s">
        <v>2012</v>
      </c>
      <c r="I369" s="4" t="s">
        <v>4103</v>
      </c>
      <c r="J369" s="4" t="s">
        <v>4108</v>
      </c>
      <c r="K369" s="4" t="s">
        <v>1232</v>
      </c>
      <c r="L369" s="4"/>
      <c r="M369" s="7" t="s">
        <v>4088</v>
      </c>
      <c r="N369" s="4"/>
      <c r="O369" s="4"/>
      <c r="P369" s="4">
        <v>137</v>
      </c>
      <c r="Q369" s="4">
        <v>245</v>
      </c>
      <c r="R369" s="7" t="s">
        <v>4115</v>
      </c>
      <c r="S369" s="7"/>
      <c r="T369" s="4" t="s">
        <v>3436</v>
      </c>
      <c r="U369" s="4"/>
      <c r="V369" s="4"/>
      <c r="W369" s="14">
        <v>245</v>
      </c>
      <c r="X369" s="14"/>
      <c r="Y369" s="5">
        <f t="shared" si="30"/>
        <v>248</v>
      </c>
      <c r="Z369" s="5"/>
      <c r="AA369" s="4"/>
      <c r="AB369" s="4"/>
      <c r="AC369" s="4">
        <v>90</v>
      </c>
      <c r="AD369" s="4">
        <v>100</v>
      </c>
      <c r="AE369" s="4" t="s">
        <v>2299</v>
      </c>
      <c r="AF369" s="7"/>
      <c r="AG369" s="7"/>
    </row>
    <row r="370" spans="1:33">
      <c r="A370" s="4">
        <f t="shared" si="29"/>
        <v>369</v>
      </c>
      <c r="B370" s="4" t="s">
        <v>20</v>
      </c>
      <c r="C370" s="4" t="s">
        <v>21</v>
      </c>
      <c r="D370" s="4" t="s">
        <v>4071</v>
      </c>
      <c r="E370" s="4" t="s">
        <v>3850</v>
      </c>
      <c r="F370" s="4" t="s">
        <v>7416</v>
      </c>
      <c r="G370" s="4" t="s">
        <v>556</v>
      </c>
      <c r="H370" s="4" t="s">
        <v>2012</v>
      </c>
      <c r="I370" s="4" t="s">
        <v>4103</v>
      </c>
      <c r="J370" s="4" t="s">
        <v>4108</v>
      </c>
      <c r="K370" s="4" t="s">
        <v>1232</v>
      </c>
      <c r="L370" s="4"/>
      <c r="M370" s="7" t="s">
        <v>4096</v>
      </c>
      <c r="N370" s="4"/>
      <c r="O370" s="4"/>
      <c r="P370" s="4">
        <v>137</v>
      </c>
      <c r="Q370" s="4">
        <v>245</v>
      </c>
      <c r="R370" s="7" t="s">
        <v>4115</v>
      </c>
      <c r="S370" s="7"/>
      <c r="T370" s="4" t="s">
        <v>3436</v>
      </c>
      <c r="U370" s="4"/>
      <c r="V370" s="4"/>
      <c r="W370" s="4">
        <v>245</v>
      </c>
      <c r="X370" s="4"/>
      <c r="Y370" s="5">
        <f t="shared" si="30"/>
        <v>248</v>
      </c>
      <c r="Z370" s="5"/>
      <c r="AA370" s="4"/>
      <c r="AB370" s="4"/>
      <c r="AC370" s="4">
        <v>90</v>
      </c>
      <c r="AD370" s="4">
        <v>100</v>
      </c>
      <c r="AE370" s="4" t="s">
        <v>2299</v>
      </c>
      <c r="AF370" s="7"/>
      <c r="AG370" s="7"/>
    </row>
    <row r="371" spans="1:33">
      <c r="A371" s="4">
        <f t="shared" si="29"/>
        <v>370</v>
      </c>
      <c r="B371" s="4" t="s">
        <v>20</v>
      </c>
      <c r="C371" s="4" t="s">
        <v>21</v>
      </c>
      <c r="D371" s="4" t="s">
        <v>4072</v>
      </c>
      <c r="E371" s="4" t="s">
        <v>3850</v>
      </c>
      <c r="F371" s="4" t="s">
        <v>7416</v>
      </c>
      <c r="G371" s="4" t="s">
        <v>556</v>
      </c>
      <c r="H371" s="4" t="s">
        <v>2012</v>
      </c>
      <c r="I371" s="7" t="s">
        <v>4103</v>
      </c>
      <c r="J371" s="4" t="s">
        <v>4108</v>
      </c>
      <c r="K371" s="4" t="s">
        <v>1232</v>
      </c>
      <c r="L371" s="4"/>
      <c r="M371" s="7" t="s">
        <v>4097</v>
      </c>
      <c r="N371" s="4"/>
      <c r="O371" s="4"/>
      <c r="P371" s="4">
        <v>137</v>
      </c>
      <c r="Q371" s="4">
        <v>245</v>
      </c>
      <c r="R371" s="7" t="s">
        <v>4115</v>
      </c>
      <c r="S371" s="7"/>
      <c r="T371" s="4" t="s">
        <v>3436</v>
      </c>
      <c r="U371" s="4"/>
      <c r="V371" s="4"/>
      <c r="W371" s="4">
        <v>245</v>
      </c>
      <c r="X371" s="4"/>
      <c r="Y371" s="5">
        <f t="shared" si="30"/>
        <v>248</v>
      </c>
      <c r="Z371" s="5"/>
      <c r="AA371" s="4"/>
      <c r="AB371" s="4"/>
      <c r="AC371" s="4">
        <v>90</v>
      </c>
      <c r="AD371" s="4">
        <v>100</v>
      </c>
      <c r="AE371" s="4" t="s">
        <v>2299</v>
      </c>
      <c r="AF371" s="7"/>
      <c r="AG371" s="7"/>
    </row>
    <row r="372" spans="1:33">
      <c r="A372" s="4">
        <f t="shared" si="29"/>
        <v>371</v>
      </c>
      <c r="B372" s="4" t="s">
        <v>20</v>
      </c>
      <c r="C372" s="4" t="s">
        <v>21</v>
      </c>
      <c r="D372" s="4" t="s">
        <v>4073</v>
      </c>
      <c r="E372" s="4" t="s">
        <v>3850</v>
      </c>
      <c r="F372" s="4" t="s">
        <v>7416</v>
      </c>
      <c r="G372" s="4" t="s">
        <v>556</v>
      </c>
      <c r="H372" s="4" t="s">
        <v>2332</v>
      </c>
      <c r="I372" s="7" t="s">
        <v>4104</v>
      </c>
      <c r="J372" s="4" t="s">
        <v>4109</v>
      </c>
      <c r="K372" s="4" t="s">
        <v>1232</v>
      </c>
      <c r="L372" s="4"/>
      <c r="M372" s="7" t="s">
        <v>4088</v>
      </c>
      <c r="N372" s="4"/>
      <c r="O372" s="4"/>
      <c r="P372" s="4">
        <v>137</v>
      </c>
      <c r="Q372" s="4">
        <v>255</v>
      </c>
      <c r="R372" s="7" t="s">
        <v>4082</v>
      </c>
      <c r="S372" s="7"/>
      <c r="T372" s="4" t="s">
        <v>3436</v>
      </c>
      <c r="U372" s="4"/>
      <c r="V372" s="4"/>
      <c r="W372" s="4">
        <v>275</v>
      </c>
      <c r="X372" s="4"/>
      <c r="Y372" s="5">
        <f t="shared" si="30"/>
        <v>278</v>
      </c>
      <c r="Z372" s="5"/>
      <c r="AA372" s="4"/>
      <c r="AB372" s="4"/>
      <c r="AC372" s="4">
        <v>90</v>
      </c>
      <c r="AD372" s="4">
        <v>100</v>
      </c>
      <c r="AE372" s="4" t="s">
        <v>2299</v>
      </c>
      <c r="AF372" s="7"/>
      <c r="AG372" s="7"/>
    </row>
    <row r="373" spans="1:33">
      <c r="A373" s="4">
        <f t="shared" si="29"/>
        <v>372</v>
      </c>
      <c r="B373" s="4" t="s">
        <v>20</v>
      </c>
      <c r="C373" s="4" t="s">
        <v>21</v>
      </c>
      <c r="D373" s="4" t="s">
        <v>4074</v>
      </c>
      <c r="E373" s="4" t="s">
        <v>3850</v>
      </c>
      <c r="F373" s="4" t="s">
        <v>7416</v>
      </c>
      <c r="G373" s="4" t="s">
        <v>556</v>
      </c>
      <c r="H373" s="4" t="s">
        <v>2332</v>
      </c>
      <c r="I373" s="7" t="s">
        <v>4104</v>
      </c>
      <c r="J373" s="4" t="s">
        <v>4109</v>
      </c>
      <c r="K373" s="4" t="s">
        <v>1232</v>
      </c>
      <c r="L373" s="4"/>
      <c r="M373" s="7" t="s">
        <v>4090</v>
      </c>
      <c r="N373" s="4"/>
      <c r="O373" s="4"/>
      <c r="P373" s="4">
        <v>137</v>
      </c>
      <c r="Q373" s="4">
        <v>255</v>
      </c>
      <c r="R373" s="7" t="s">
        <v>4082</v>
      </c>
      <c r="S373" s="7"/>
      <c r="T373" s="4" t="s">
        <v>3436</v>
      </c>
      <c r="U373" s="4"/>
      <c r="V373" s="4"/>
      <c r="W373" s="4">
        <v>275</v>
      </c>
      <c r="X373" s="4"/>
      <c r="Y373" s="5">
        <f t="shared" si="30"/>
        <v>278</v>
      </c>
      <c r="Z373" s="5"/>
      <c r="AA373" s="4"/>
      <c r="AB373" s="4"/>
      <c r="AC373" s="4">
        <v>90</v>
      </c>
      <c r="AD373" s="4">
        <v>100</v>
      </c>
      <c r="AE373" s="4" t="s">
        <v>2299</v>
      </c>
      <c r="AF373" s="7"/>
      <c r="AG373" s="7"/>
    </row>
    <row r="374" spans="1:33">
      <c r="A374" s="4">
        <f t="shared" si="29"/>
        <v>373</v>
      </c>
      <c r="B374" s="4" t="s">
        <v>20</v>
      </c>
      <c r="C374" s="4" t="s">
        <v>21</v>
      </c>
      <c r="D374" s="4" t="s">
        <v>4075</v>
      </c>
      <c r="E374" s="4" t="s">
        <v>3850</v>
      </c>
      <c r="F374" s="4" t="s">
        <v>7416</v>
      </c>
      <c r="G374" s="4" t="s">
        <v>556</v>
      </c>
      <c r="H374" s="4" t="s">
        <v>2332</v>
      </c>
      <c r="I374" s="7" t="s">
        <v>4104</v>
      </c>
      <c r="J374" s="4" t="s">
        <v>4109</v>
      </c>
      <c r="K374" s="4" t="s">
        <v>1232</v>
      </c>
      <c r="L374" s="4"/>
      <c r="M374" s="7" t="s">
        <v>4098</v>
      </c>
      <c r="N374" s="4"/>
      <c r="O374" s="4"/>
      <c r="P374" s="4">
        <v>137</v>
      </c>
      <c r="Q374" s="4">
        <v>255</v>
      </c>
      <c r="R374" s="7" t="s">
        <v>4082</v>
      </c>
      <c r="S374" s="7"/>
      <c r="T374" s="4" t="s">
        <v>3436</v>
      </c>
      <c r="U374" s="4"/>
      <c r="V374" s="4"/>
      <c r="W374" s="4">
        <v>275</v>
      </c>
      <c r="X374" s="4"/>
      <c r="Y374" s="5">
        <f t="shared" si="30"/>
        <v>278</v>
      </c>
      <c r="Z374" s="5"/>
      <c r="AA374" s="4"/>
      <c r="AB374" s="4"/>
      <c r="AC374" s="4">
        <v>90</v>
      </c>
      <c r="AD374" s="4">
        <v>100</v>
      </c>
      <c r="AE374" s="4" t="s">
        <v>2299</v>
      </c>
      <c r="AF374" s="7"/>
      <c r="AG374" s="7"/>
    </row>
    <row r="375" spans="1:33">
      <c r="A375" s="4">
        <f t="shared" si="29"/>
        <v>374</v>
      </c>
      <c r="B375" s="4" t="s">
        <v>20</v>
      </c>
      <c r="C375" s="4" t="s">
        <v>21</v>
      </c>
      <c r="D375" s="4" t="s">
        <v>4076</v>
      </c>
      <c r="E375" s="4" t="s">
        <v>3850</v>
      </c>
      <c r="F375" s="4" t="s">
        <v>7416</v>
      </c>
      <c r="G375" s="4" t="s">
        <v>556</v>
      </c>
      <c r="H375" s="4" t="s">
        <v>2585</v>
      </c>
      <c r="I375" s="7" t="s">
        <v>4261</v>
      </c>
      <c r="J375" s="4" t="s">
        <v>2585</v>
      </c>
      <c r="K375" s="4" t="s">
        <v>1232</v>
      </c>
      <c r="L375" s="4"/>
      <c r="M375" s="7" t="s">
        <v>4099</v>
      </c>
      <c r="N375" s="4"/>
      <c r="O375" s="4"/>
      <c r="P375" s="4">
        <v>142</v>
      </c>
      <c r="Q375" s="4">
        <v>235</v>
      </c>
      <c r="R375" s="7" t="s">
        <v>4083</v>
      </c>
      <c r="S375" s="7"/>
      <c r="T375" s="4" t="s">
        <v>3436</v>
      </c>
      <c r="U375" s="4"/>
      <c r="V375" s="4"/>
      <c r="W375" s="14">
        <v>442</v>
      </c>
      <c r="X375" s="14"/>
      <c r="Y375" s="5">
        <f t="shared" si="30"/>
        <v>445</v>
      </c>
      <c r="Z375" s="5"/>
      <c r="AA375" s="4"/>
      <c r="AB375" s="4"/>
      <c r="AC375" s="4">
        <v>90</v>
      </c>
      <c r="AD375" s="4">
        <v>100</v>
      </c>
      <c r="AE375" s="4"/>
      <c r="AF375" s="7"/>
      <c r="AG375" s="7"/>
    </row>
    <row r="376" spans="1:33">
      <c r="A376" s="4">
        <f t="shared" si="29"/>
        <v>375</v>
      </c>
      <c r="B376" s="4" t="s">
        <v>20</v>
      </c>
      <c r="C376" s="4" t="s">
        <v>21</v>
      </c>
      <c r="D376" s="4" t="s">
        <v>4077</v>
      </c>
      <c r="E376" s="4" t="s">
        <v>3850</v>
      </c>
      <c r="F376" s="4" t="s">
        <v>7416</v>
      </c>
      <c r="G376" s="4" t="s">
        <v>556</v>
      </c>
      <c r="H376" s="4" t="s">
        <v>2585</v>
      </c>
      <c r="I376" s="7" t="s">
        <v>4261</v>
      </c>
      <c r="J376" s="4" t="s">
        <v>2585</v>
      </c>
      <c r="K376" s="4" t="s">
        <v>1232</v>
      </c>
      <c r="L376" s="4"/>
      <c r="M376" s="7" t="s">
        <v>4090</v>
      </c>
      <c r="N376" s="4"/>
      <c r="O376" s="4"/>
      <c r="P376" s="4">
        <v>142</v>
      </c>
      <c r="Q376" s="4">
        <v>235</v>
      </c>
      <c r="R376" s="7" t="s">
        <v>4083</v>
      </c>
      <c r="S376" s="7"/>
      <c r="T376" s="4" t="s">
        <v>3436</v>
      </c>
      <c r="U376" s="4"/>
      <c r="V376" s="4"/>
      <c r="W376" s="13">
        <v>442</v>
      </c>
      <c r="X376" s="14"/>
      <c r="Y376" s="5">
        <f t="shared" si="30"/>
        <v>445</v>
      </c>
      <c r="Z376" s="5"/>
      <c r="AA376" s="4"/>
      <c r="AB376" s="4"/>
      <c r="AC376" s="4">
        <v>90</v>
      </c>
      <c r="AD376" s="4">
        <v>100</v>
      </c>
      <c r="AE376" s="4"/>
      <c r="AF376" s="7"/>
      <c r="AG376" s="7"/>
    </row>
    <row r="377" spans="1:33">
      <c r="A377" s="4">
        <f t="shared" si="29"/>
        <v>376</v>
      </c>
      <c r="B377" s="4" t="s">
        <v>20</v>
      </c>
      <c r="C377" s="4" t="s">
        <v>21</v>
      </c>
      <c r="D377" s="4" t="s">
        <v>4078</v>
      </c>
      <c r="E377" s="4" t="s">
        <v>3850</v>
      </c>
      <c r="F377" s="4" t="s">
        <v>7416</v>
      </c>
      <c r="G377" s="4" t="s">
        <v>556</v>
      </c>
      <c r="H377" s="4" t="s">
        <v>2585</v>
      </c>
      <c r="I377" s="7" t="s">
        <v>4261</v>
      </c>
      <c r="J377" s="4" t="s">
        <v>2585</v>
      </c>
      <c r="K377" s="4" t="s">
        <v>1232</v>
      </c>
      <c r="L377" s="4"/>
      <c r="M377" s="7" t="s">
        <v>4100</v>
      </c>
      <c r="N377" s="4"/>
      <c r="O377" s="4"/>
      <c r="P377" s="4">
        <v>142</v>
      </c>
      <c r="Q377" s="4">
        <v>235</v>
      </c>
      <c r="R377" s="7" t="s">
        <v>4083</v>
      </c>
      <c r="S377" s="7"/>
      <c r="T377" s="4" t="s">
        <v>3436</v>
      </c>
      <c r="U377" s="4"/>
      <c r="V377" s="4"/>
      <c r="W377" s="13">
        <v>442</v>
      </c>
      <c r="X377" s="14"/>
      <c r="Y377" s="5">
        <f t="shared" si="30"/>
        <v>445</v>
      </c>
      <c r="Z377" s="5"/>
      <c r="AA377" s="4"/>
      <c r="AB377" s="4"/>
      <c r="AC377" s="4">
        <v>90</v>
      </c>
      <c r="AD377" s="4">
        <v>100</v>
      </c>
      <c r="AE377" s="4"/>
      <c r="AF377" s="7"/>
      <c r="AG377" s="7"/>
    </row>
    <row r="378" spans="1:33">
      <c r="A378" s="4">
        <f t="shared" si="29"/>
        <v>377</v>
      </c>
      <c r="B378" s="4" t="s">
        <v>20</v>
      </c>
      <c r="C378" s="4" t="s">
        <v>21</v>
      </c>
      <c r="D378" s="4" t="s">
        <v>4079</v>
      </c>
      <c r="E378" s="4" t="s">
        <v>3850</v>
      </c>
      <c r="F378" s="4" t="s">
        <v>7416</v>
      </c>
      <c r="G378" s="4" t="s">
        <v>556</v>
      </c>
      <c r="H378" s="4" t="s">
        <v>2325</v>
      </c>
      <c r="I378" s="4" t="s">
        <v>4105</v>
      </c>
      <c r="J378" s="4" t="s">
        <v>4110</v>
      </c>
      <c r="K378" s="4" t="s">
        <v>1232</v>
      </c>
      <c r="L378" s="4"/>
      <c r="M378" s="7" t="s">
        <v>4091</v>
      </c>
      <c r="N378" s="4"/>
      <c r="O378" s="4"/>
      <c r="P378" s="4">
        <v>145</v>
      </c>
      <c r="Q378" s="4">
        <v>200</v>
      </c>
      <c r="R378" s="7" t="s">
        <v>4084</v>
      </c>
      <c r="S378" s="7"/>
      <c r="T378" s="4" t="s">
        <v>3436</v>
      </c>
      <c r="U378" s="4"/>
      <c r="V378" s="4"/>
      <c r="W378" s="14">
        <v>425</v>
      </c>
      <c r="X378" s="14"/>
      <c r="Y378" s="5">
        <f t="shared" si="30"/>
        <v>428</v>
      </c>
      <c r="Z378" s="5"/>
      <c r="AA378" s="4"/>
      <c r="AB378" s="4"/>
      <c r="AC378" s="4">
        <v>90</v>
      </c>
      <c r="AD378" s="4">
        <v>100</v>
      </c>
      <c r="AE378" s="4"/>
      <c r="AF378" s="7"/>
      <c r="AG378" s="7"/>
    </row>
    <row r="379" spans="1:33">
      <c r="A379" s="4">
        <f t="shared" si="29"/>
        <v>378</v>
      </c>
      <c r="B379" s="4" t="s">
        <v>20</v>
      </c>
      <c r="C379" s="4" t="s">
        <v>21</v>
      </c>
      <c r="D379" s="4" t="s">
        <v>4080</v>
      </c>
      <c r="E379" s="4" t="s">
        <v>3850</v>
      </c>
      <c r="F379" s="4" t="s">
        <v>7416</v>
      </c>
      <c r="G379" s="4" t="s">
        <v>556</v>
      </c>
      <c r="H379" s="4" t="s">
        <v>2325</v>
      </c>
      <c r="I379" s="4" t="s">
        <v>4105</v>
      </c>
      <c r="J379" s="4" t="s">
        <v>4110</v>
      </c>
      <c r="K379" s="4" t="s">
        <v>1232</v>
      </c>
      <c r="L379" s="4"/>
      <c r="M379" s="7" t="s">
        <v>4092</v>
      </c>
      <c r="N379" s="4"/>
      <c r="O379" s="4"/>
      <c r="P379" s="4">
        <v>145</v>
      </c>
      <c r="Q379" s="4">
        <v>200</v>
      </c>
      <c r="R379" s="7" t="s">
        <v>4084</v>
      </c>
      <c r="S379" s="7"/>
      <c r="T379" s="4" t="s">
        <v>3436</v>
      </c>
      <c r="U379" s="4"/>
      <c r="V379" s="4"/>
      <c r="W379" s="14">
        <v>425</v>
      </c>
      <c r="X379" s="14"/>
      <c r="Y379" s="5">
        <f t="shared" si="30"/>
        <v>428</v>
      </c>
      <c r="Z379" s="5"/>
      <c r="AA379" s="4"/>
      <c r="AB379" s="4"/>
      <c r="AC379" s="4">
        <v>90</v>
      </c>
      <c r="AD379" s="4">
        <v>100</v>
      </c>
      <c r="AE379" s="4"/>
      <c r="AF379" s="7"/>
      <c r="AG379" s="7"/>
    </row>
    <row r="380" spans="1:33">
      <c r="A380" s="4">
        <f t="shared" si="29"/>
        <v>379</v>
      </c>
      <c r="B380" s="4" t="s">
        <v>20</v>
      </c>
      <c r="C380" s="4" t="s">
        <v>21</v>
      </c>
      <c r="D380" s="4" t="s">
        <v>4081</v>
      </c>
      <c r="E380" s="4" t="s">
        <v>3850</v>
      </c>
      <c r="F380" s="4" t="s">
        <v>7416</v>
      </c>
      <c r="G380" s="4" t="s">
        <v>556</v>
      </c>
      <c r="H380" s="4" t="s">
        <v>2325</v>
      </c>
      <c r="I380" s="7" t="s">
        <v>4105</v>
      </c>
      <c r="J380" s="4" t="s">
        <v>4110</v>
      </c>
      <c r="K380" s="4" t="s">
        <v>1232</v>
      </c>
      <c r="L380" s="4"/>
      <c r="M380" s="7" t="s">
        <v>4090</v>
      </c>
      <c r="N380" s="4"/>
      <c r="O380" s="4"/>
      <c r="P380" s="4">
        <v>145</v>
      </c>
      <c r="Q380" s="4">
        <v>200</v>
      </c>
      <c r="R380" s="7" t="s">
        <v>4084</v>
      </c>
      <c r="S380" s="7"/>
      <c r="T380" s="4" t="s">
        <v>3436</v>
      </c>
      <c r="U380" s="4"/>
      <c r="V380" s="4"/>
      <c r="W380" s="13">
        <v>425</v>
      </c>
      <c r="X380" s="14"/>
      <c r="Y380" s="5">
        <f t="shared" si="30"/>
        <v>428</v>
      </c>
      <c r="Z380" s="5"/>
      <c r="AA380" s="4"/>
      <c r="AB380" s="4"/>
      <c r="AC380" s="4">
        <v>90</v>
      </c>
      <c r="AD380" s="4">
        <v>100</v>
      </c>
      <c r="AE380" s="4"/>
      <c r="AF380" s="7"/>
      <c r="AG380" s="7"/>
    </row>
    <row r="381" spans="1:33">
      <c r="A381" s="4">
        <f t="shared" si="29"/>
        <v>380</v>
      </c>
      <c r="B381" s="4" t="s">
        <v>20</v>
      </c>
      <c r="C381" s="4" t="s">
        <v>23</v>
      </c>
      <c r="D381" s="4" t="s">
        <v>4116</v>
      </c>
      <c r="E381" s="4" t="s">
        <v>3850</v>
      </c>
      <c r="F381" s="4" t="s">
        <v>7417</v>
      </c>
      <c r="G381" s="4" t="s">
        <v>556</v>
      </c>
      <c r="H381" s="4" t="s">
        <v>3072</v>
      </c>
      <c r="I381" s="4" t="s">
        <v>4042</v>
      </c>
      <c r="J381" s="4" t="s">
        <v>4056</v>
      </c>
      <c r="K381" s="4" t="s">
        <v>4039</v>
      </c>
      <c r="L381" s="4" t="s">
        <v>3338</v>
      </c>
      <c r="M381" s="4"/>
      <c r="N381" s="4" t="s">
        <v>4047</v>
      </c>
      <c r="O381" s="4" t="s">
        <v>4047</v>
      </c>
      <c r="P381" s="4">
        <v>147</v>
      </c>
      <c r="Q381" s="4">
        <v>211</v>
      </c>
      <c r="R381" s="4" t="s">
        <v>2585</v>
      </c>
      <c r="S381" s="4" t="s">
        <v>3854</v>
      </c>
      <c r="T381" s="4" t="s">
        <v>3436</v>
      </c>
      <c r="U381" s="14">
        <v>280</v>
      </c>
      <c r="V381" s="4">
        <v>283</v>
      </c>
      <c r="W381" s="14" t="s">
        <v>3683</v>
      </c>
      <c r="X381" s="4"/>
      <c r="Y381" s="5" t="s">
        <v>2585</v>
      </c>
      <c r="Z381" s="5"/>
      <c r="AA381" s="4">
        <v>2000</v>
      </c>
      <c r="AB381" s="4"/>
      <c r="AC381" s="4">
        <v>90</v>
      </c>
      <c r="AD381" s="4">
        <v>110</v>
      </c>
      <c r="AE381" s="4"/>
      <c r="AF381" s="7"/>
      <c r="AG381" s="7"/>
    </row>
    <row r="382" spans="1:33">
      <c r="A382" s="4">
        <f t="shared" si="29"/>
        <v>381</v>
      </c>
      <c r="B382" s="4" t="s">
        <v>20</v>
      </c>
      <c r="C382" s="4" t="s">
        <v>23</v>
      </c>
      <c r="D382" s="4" t="s">
        <v>4117</v>
      </c>
      <c r="E382" s="4" t="s">
        <v>3850</v>
      </c>
      <c r="F382" s="4" t="s">
        <v>7417</v>
      </c>
      <c r="G382" s="4" t="s">
        <v>556</v>
      </c>
      <c r="H382" s="4" t="s">
        <v>3071</v>
      </c>
      <c r="I382" s="7" t="s">
        <v>4158</v>
      </c>
      <c r="J382" s="4" t="s">
        <v>4159</v>
      </c>
      <c r="K382" s="4" t="s">
        <v>4043</v>
      </c>
      <c r="L382" s="4" t="s">
        <v>3338</v>
      </c>
      <c r="M382" s="7"/>
      <c r="N382" s="4" t="s">
        <v>4047</v>
      </c>
      <c r="O382" s="4" t="s">
        <v>4047</v>
      </c>
      <c r="P382" s="4">
        <v>137</v>
      </c>
      <c r="Q382" s="4">
        <v>294</v>
      </c>
      <c r="R382" s="7" t="s">
        <v>2585</v>
      </c>
      <c r="S382" s="7"/>
      <c r="T382" s="4" t="s">
        <v>3436</v>
      </c>
      <c r="U382" s="4">
        <v>257</v>
      </c>
      <c r="V382" s="4">
        <f>U382+3</f>
        <v>260</v>
      </c>
      <c r="W382" s="7">
        <v>335</v>
      </c>
      <c r="X382" s="4"/>
      <c r="Y382" s="5">
        <f t="shared" si="30"/>
        <v>338</v>
      </c>
      <c r="Z382" s="5"/>
      <c r="AA382" s="4">
        <v>2000</v>
      </c>
      <c r="AB382" s="4"/>
      <c r="AC382" s="4">
        <v>90</v>
      </c>
      <c r="AD382" s="4">
        <v>110</v>
      </c>
      <c r="AE382" s="4"/>
      <c r="AF382" s="7"/>
      <c r="AG382" s="7"/>
    </row>
    <row r="383" spans="1:33">
      <c r="A383" s="4">
        <f t="shared" si="29"/>
        <v>382</v>
      </c>
      <c r="B383" s="4" t="s">
        <v>20</v>
      </c>
      <c r="C383" s="4" t="s">
        <v>23</v>
      </c>
      <c r="D383" s="4" t="s">
        <v>4118</v>
      </c>
      <c r="E383" s="4" t="s">
        <v>3850</v>
      </c>
      <c r="F383" s="4" t="s">
        <v>7417</v>
      </c>
      <c r="G383" s="4" t="s">
        <v>556</v>
      </c>
      <c r="H383" s="4" t="s">
        <v>3071</v>
      </c>
      <c r="I383" s="7" t="s">
        <v>4158</v>
      </c>
      <c r="J383" s="4" t="s">
        <v>4159</v>
      </c>
      <c r="K383" s="4" t="s">
        <v>4043</v>
      </c>
      <c r="L383" s="4" t="s">
        <v>3338</v>
      </c>
      <c r="M383" s="7"/>
      <c r="N383" s="4" t="s">
        <v>4047</v>
      </c>
      <c r="O383" s="4" t="s">
        <v>4047</v>
      </c>
      <c r="P383" s="4">
        <v>137</v>
      </c>
      <c r="Q383" s="4">
        <v>294</v>
      </c>
      <c r="R383" s="7" t="s">
        <v>2585</v>
      </c>
      <c r="S383" s="7"/>
      <c r="T383" s="4" t="s">
        <v>3436</v>
      </c>
      <c r="U383" s="4">
        <v>257</v>
      </c>
      <c r="V383" s="4">
        <f>U383+3</f>
        <v>260</v>
      </c>
      <c r="W383" s="7">
        <v>335</v>
      </c>
      <c r="X383" s="4"/>
      <c r="Y383" s="5">
        <f t="shared" si="30"/>
        <v>338</v>
      </c>
      <c r="Z383" s="5"/>
      <c r="AA383" s="4">
        <v>2000</v>
      </c>
      <c r="AB383" s="4"/>
      <c r="AC383" s="4">
        <v>90</v>
      </c>
      <c r="AD383" s="4">
        <v>110</v>
      </c>
      <c r="AE383" s="4"/>
      <c r="AF383" s="7"/>
      <c r="AG383" s="7"/>
    </row>
    <row r="384" spans="1:33">
      <c r="A384" s="4">
        <f t="shared" si="29"/>
        <v>383</v>
      </c>
      <c r="B384" s="4" t="s">
        <v>20</v>
      </c>
      <c r="C384" s="4" t="s">
        <v>23</v>
      </c>
      <c r="D384" s="4" t="s">
        <v>4119</v>
      </c>
      <c r="E384" s="4" t="s">
        <v>3850</v>
      </c>
      <c r="F384" s="4" t="s">
        <v>7417</v>
      </c>
      <c r="G384" s="4" t="s">
        <v>556</v>
      </c>
      <c r="H384" s="4" t="s">
        <v>3071</v>
      </c>
      <c r="I384" s="7" t="s">
        <v>4158</v>
      </c>
      <c r="J384" s="4" t="s">
        <v>4160</v>
      </c>
      <c r="K384" s="4" t="s">
        <v>643</v>
      </c>
      <c r="L384" s="4" t="s">
        <v>3338</v>
      </c>
      <c r="M384" s="7"/>
      <c r="N384" s="4" t="s">
        <v>4047</v>
      </c>
      <c r="O384" s="4" t="s">
        <v>4047</v>
      </c>
      <c r="P384" s="4">
        <v>137</v>
      </c>
      <c r="Q384" s="4">
        <v>231</v>
      </c>
      <c r="R384" s="7" t="s">
        <v>2585</v>
      </c>
      <c r="S384" s="7"/>
      <c r="T384" s="4" t="s">
        <v>3436</v>
      </c>
      <c r="U384" s="4">
        <v>235</v>
      </c>
      <c r="V384" s="4">
        <f>U384+3</f>
        <v>238</v>
      </c>
      <c r="W384" s="7">
        <v>255</v>
      </c>
      <c r="X384" s="4"/>
      <c r="Y384" s="5">
        <f t="shared" si="30"/>
        <v>258</v>
      </c>
      <c r="Z384" s="5"/>
      <c r="AA384" s="4">
        <v>2000</v>
      </c>
      <c r="AB384" s="4"/>
      <c r="AC384" s="4">
        <v>90</v>
      </c>
      <c r="AD384" s="4">
        <v>110</v>
      </c>
      <c r="AE384" s="4"/>
      <c r="AF384" s="7"/>
      <c r="AG384" s="7"/>
    </row>
    <row r="385" spans="1:33">
      <c r="A385" s="4">
        <f t="shared" si="29"/>
        <v>384</v>
      </c>
      <c r="B385" s="4" t="s">
        <v>20</v>
      </c>
      <c r="C385" s="4" t="s">
        <v>23</v>
      </c>
      <c r="D385" s="4" t="s">
        <v>4120</v>
      </c>
      <c r="E385" s="4" t="s">
        <v>3850</v>
      </c>
      <c r="F385" s="4" t="s">
        <v>7417</v>
      </c>
      <c r="G385" s="4" t="s">
        <v>556</v>
      </c>
      <c r="H385" s="4" t="s">
        <v>3071</v>
      </c>
      <c r="I385" s="7" t="s">
        <v>4158</v>
      </c>
      <c r="J385" s="4" t="s">
        <v>4160</v>
      </c>
      <c r="K385" s="4" t="s">
        <v>643</v>
      </c>
      <c r="L385" s="4" t="s">
        <v>3338</v>
      </c>
      <c r="M385" s="7"/>
      <c r="N385" s="4" t="s">
        <v>4047</v>
      </c>
      <c r="O385" s="4" t="s">
        <v>4047</v>
      </c>
      <c r="P385" s="4">
        <v>137</v>
      </c>
      <c r="Q385" s="4">
        <v>231</v>
      </c>
      <c r="R385" s="7" t="s">
        <v>2585</v>
      </c>
      <c r="S385" s="7"/>
      <c r="T385" s="4" t="s">
        <v>3436</v>
      </c>
      <c r="U385" s="4">
        <v>235</v>
      </c>
      <c r="V385" s="4">
        <f t="shared" ref="V385:V386" si="32">U385+3</f>
        <v>238</v>
      </c>
      <c r="W385" s="7">
        <v>255</v>
      </c>
      <c r="X385" s="4"/>
      <c r="Y385" s="5">
        <f t="shared" si="30"/>
        <v>258</v>
      </c>
      <c r="Z385" s="5"/>
      <c r="AA385" s="4">
        <v>2000</v>
      </c>
      <c r="AB385" s="4"/>
      <c r="AC385" s="4">
        <v>90</v>
      </c>
      <c r="AD385" s="4">
        <v>110</v>
      </c>
      <c r="AE385" s="4"/>
      <c r="AF385" s="7"/>
      <c r="AG385" s="7"/>
    </row>
    <row r="386" spans="1:33">
      <c r="A386" s="4">
        <f t="shared" si="29"/>
        <v>385</v>
      </c>
      <c r="B386" s="4" t="s">
        <v>20</v>
      </c>
      <c r="C386" s="4" t="s">
        <v>23</v>
      </c>
      <c r="D386" s="4" t="s">
        <v>4121</v>
      </c>
      <c r="E386" s="4" t="s">
        <v>3850</v>
      </c>
      <c r="F386" s="4" t="s">
        <v>7417</v>
      </c>
      <c r="G386" s="4" t="s">
        <v>556</v>
      </c>
      <c r="H386" s="4" t="s">
        <v>3071</v>
      </c>
      <c r="I386" s="7" t="s">
        <v>4158</v>
      </c>
      <c r="J386" s="4" t="s">
        <v>4160</v>
      </c>
      <c r="K386" s="4" t="s">
        <v>643</v>
      </c>
      <c r="L386" s="4" t="s">
        <v>3338</v>
      </c>
      <c r="M386" s="7"/>
      <c r="N386" s="4" t="s">
        <v>4047</v>
      </c>
      <c r="O386" s="4" t="s">
        <v>4047</v>
      </c>
      <c r="P386" s="4">
        <v>137</v>
      </c>
      <c r="Q386" s="4">
        <v>231</v>
      </c>
      <c r="R386" s="7" t="s">
        <v>2585</v>
      </c>
      <c r="S386" s="7"/>
      <c r="T386" s="4" t="s">
        <v>3436</v>
      </c>
      <c r="U386" s="4">
        <v>235</v>
      </c>
      <c r="V386" s="4">
        <f t="shared" si="32"/>
        <v>238</v>
      </c>
      <c r="W386" s="7">
        <v>255</v>
      </c>
      <c r="X386" s="4"/>
      <c r="Y386" s="5">
        <f t="shared" si="30"/>
        <v>258</v>
      </c>
      <c r="Z386" s="5"/>
      <c r="AA386" s="4">
        <v>2000</v>
      </c>
      <c r="AB386" s="4"/>
      <c r="AC386" s="4">
        <v>90</v>
      </c>
      <c r="AD386" s="4">
        <v>110</v>
      </c>
      <c r="AE386" s="4"/>
      <c r="AF386" s="7"/>
      <c r="AG386" s="7"/>
    </row>
    <row r="387" spans="1:33">
      <c r="A387" s="4">
        <f t="shared" si="29"/>
        <v>386</v>
      </c>
      <c r="B387" s="4" t="s">
        <v>20</v>
      </c>
      <c r="C387" s="4" t="s">
        <v>23</v>
      </c>
      <c r="D387" s="4" t="s">
        <v>4122</v>
      </c>
      <c r="E387" s="4" t="s">
        <v>3850</v>
      </c>
      <c r="F387" s="4" t="s">
        <v>7417</v>
      </c>
      <c r="G387" s="4" t="s">
        <v>556</v>
      </c>
      <c r="H387" s="4" t="s">
        <v>3008</v>
      </c>
      <c r="I387" s="7" t="s">
        <v>4153</v>
      </c>
      <c r="J387" s="4" t="s">
        <v>4154</v>
      </c>
      <c r="K387" s="4" t="s">
        <v>4043</v>
      </c>
      <c r="L387" s="4" t="s">
        <v>3338</v>
      </c>
      <c r="M387" s="7"/>
      <c r="N387" s="4" t="s">
        <v>4047</v>
      </c>
      <c r="O387" s="4" t="s">
        <v>4047</v>
      </c>
      <c r="P387" s="4">
        <v>137</v>
      </c>
      <c r="Q387" s="4">
        <v>245</v>
      </c>
      <c r="R387" s="7">
        <v>280</v>
      </c>
      <c r="S387" s="7"/>
      <c r="T387" s="4" t="s">
        <v>3436</v>
      </c>
      <c r="U387" s="4"/>
      <c r="V387" s="4"/>
      <c r="W387" s="7">
        <v>275</v>
      </c>
      <c r="X387" s="4"/>
      <c r="Y387" s="5">
        <f t="shared" si="30"/>
        <v>278</v>
      </c>
      <c r="Z387" s="5"/>
      <c r="AA387" s="4">
        <v>2000</v>
      </c>
      <c r="AB387" s="4"/>
      <c r="AC387" s="4">
        <v>90</v>
      </c>
      <c r="AD387" s="4">
        <v>110</v>
      </c>
      <c r="AE387" s="4"/>
      <c r="AF387" s="7"/>
      <c r="AG387" s="7"/>
    </row>
    <row r="388" spans="1:33">
      <c r="A388" s="4">
        <f t="shared" ref="A388:A451" si="33">A387+1</f>
        <v>387</v>
      </c>
      <c r="B388" s="4" t="s">
        <v>20</v>
      </c>
      <c r="C388" s="4" t="s">
        <v>23</v>
      </c>
      <c r="D388" s="4" t="s">
        <v>4123</v>
      </c>
      <c r="E388" s="4" t="s">
        <v>3850</v>
      </c>
      <c r="F388" s="4" t="s">
        <v>7417</v>
      </c>
      <c r="G388" s="4" t="s">
        <v>556</v>
      </c>
      <c r="H388" s="4" t="s">
        <v>3071</v>
      </c>
      <c r="I388" s="7" t="s">
        <v>4158</v>
      </c>
      <c r="J388" s="4" t="s">
        <v>4160</v>
      </c>
      <c r="K388" s="4" t="s">
        <v>643</v>
      </c>
      <c r="L388" s="4" t="s">
        <v>3338</v>
      </c>
      <c r="M388" s="7"/>
      <c r="N388" s="4" t="s">
        <v>4047</v>
      </c>
      <c r="O388" s="4" t="s">
        <v>4047</v>
      </c>
      <c r="P388" s="4">
        <v>137</v>
      </c>
      <c r="Q388" s="4">
        <v>255</v>
      </c>
      <c r="R388" s="7" t="s">
        <v>4149</v>
      </c>
      <c r="S388" s="7"/>
      <c r="T388" s="4" t="s">
        <v>3436</v>
      </c>
      <c r="U388" s="4">
        <v>250</v>
      </c>
      <c r="V388" s="4">
        <f t="shared" ref="V388:V389" si="34">U388+3</f>
        <v>253</v>
      </c>
      <c r="W388" s="7">
        <v>290</v>
      </c>
      <c r="X388" s="4"/>
      <c r="Y388" s="5">
        <f t="shared" si="30"/>
        <v>293</v>
      </c>
      <c r="Z388" s="5"/>
      <c r="AA388" s="4">
        <v>2000</v>
      </c>
      <c r="AB388" s="4"/>
      <c r="AC388" s="4">
        <v>90</v>
      </c>
      <c r="AD388" s="4">
        <v>110</v>
      </c>
      <c r="AE388" s="4"/>
      <c r="AF388" s="7"/>
      <c r="AG388" s="7"/>
    </row>
    <row r="389" spans="1:33">
      <c r="A389" s="4">
        <f t="shared" si="33"/>
        <v>388</v>
      </c>
      <c r="B389" s="4" t="s">
        <v>20</v>
      </c>
      <c r="C389" s="4" t="s">
        <v>23</v>
      </c>
      <c r="D389" s="4" t="s">
        <v>4124</v>
      </c>
      <c r="E389" s="4" t="s">
        <v>3850</v>
      </c>
      <c r="F389" s="4" t="s">
        <v>7417</v>
      </c>
      <c r="G389" s="4" t="s">
        <v>556</v>
      </c>
      <c r="H389" s="4" t="s">
        <v>3071</v>
      </c>
      <c r="I389" s="7" t="s">
        <v>4158</v>
      </c>
      <c r="J389" s="4" t="s">
        <v>4160</v>
      </c>
      <c r="K389" s="4" t="s">
        <v>643</v>
      </c>
      <c r="L389" s="4" t="s">
        <v>3338</v>
      </c>
      <c r="M389" s="7"/>
      <c r="N389" s="4" t="s">
        <v>4047</v>
      </c>
      <c r="O389" s="4" t="s">
        <v>4047</v>
      </c>
      <c r="P389" s="4">
        <v>137</v>
      </c>
      <c r="Q389" s="4">
        <v>255</v>
      </c>
      <c r="R389" s="7" t="s">
        <v>4150</v>
      </c>
      <c r="S389" s="7"/>
      <c r="T389" s="4" t="s">
        <v>3436</v>
      </c>
      <c r="U389" s="4">
        <v>260</v>
      </c>
      <c r="V389" s="4">
        <f t="shared" si="34"/>
        <v>263</v>
      </c>
      <c r="W389" s="13">
        <v>290</v>
      </c>
      <c r="X389" s="14"/>
      <c r="Y389" s="5">
        <f t="shared" si="30"/>
        <v>293</v>
      </c>
      <c r="Z389" s="5"/>
      <c r="AA389" s="4">
        <v>2000</v>
      </c>
      <c r="AB389" s="4"/>
      <c r="AC389" s="4">
        <v>90</v>
      </c>
      <c r="AD389" s="4">
        <v>110</v>
      </c>
      <c r="AE389" s="4"/>
      <c r="AF389" s="7"/>
      <c r="AG389" s="7"/>
    </row>
    <row r="390" spans="1:33">
      <c r="A390" s="4">
        <f t="shared" si="33"/>
        <v>389</v>
      </c>
      <c r="B390" s="4" t="s">
        <v>20</v>
      </c>
      <c r="C390" s="4" t="s">
        <v>23</v>
      </c>
      <c r="D390" s="4" t="s">
        <v>4125</v>
      </c>
      <c r="E390" s="4" t="s">
        <v>3850</v>
      </c>
      <c r="F390" s="4" t="s">
        <v>7417</v>
      </c>
      <c r="G390" s="4" t="s">
        <v>556</v>
      </c>
      <c r="H390" s="4" t="s">
        <v>4161</v>
      </c>
      <c r="I390" s="7" t="s">
        <v>4162</v>
      </c>
      <c r="J390" s="4" t="s">
        <v>3088</v>
      </c>
      <c r="K390" s="4" t="s">
        <v>4039</v>
      </c>
      <c r="L390" s="4" t="s">
        <v>3338</v>
      </c>
      <c r="M390" s="7"/>
      <c r="N390" s="4" t="s">
        <v>4047</v>
      </c>
      <c r="O390" s="4" t="s">
        <v>4047</v>
      </c>
      <c r="P390" s="4">
        <v>147</v>
      </c>
      <c r="Q390" s="4">
        <v>214</v>
      </c>
      <c r="R390" s="7" t="s">
        <v>2585</v>
      </c>
      <c r="S390" s="7"/>
      <c r="T390" s="4" t="s">
        <v>3436</v>
      </c>
      <c r="U390" s="4">
        <v>256</v>
      </c>
      <c r="V390" s="4">
        <v>259</v>
      </c>
      <c r="W390" s="13">
        <v>315</v>
      </c>
      <c r="X390" s="14"/>
      <c r="Y390" s="5">
        <f t="shared" si="30"/>
        <v>318</v>
      </c>
      <c r="Z390" s="5"/>
      <c r="AA390" s="4">
        <v>2000</v>
      </c>
      <c r="AB390" s="4"/>
      <c r="AC390" s="4">
        <v>90</v>
      </c>
      <c r="AD390" s="4">
        <v>110</v>
      </c>
      <c r="AE390" s="4"/>
      <c r="AF390" s="7"/>
      <c r="AG390" s="7"/>
    </row>
    <row r="391" spans="1:33">
      <c r="A391" s="4">
        <f t="shared" si="33"/>
        <v>390</v>
      </c>
      <c r="B391" s="4" t="s">
        <v>20</v>
      </c>
      <c r="C391" s="4" t="s">
        <v>23</v>
      </c>
      <c r="D391" s="4" t="s">
        <v>4126</v>
      </c>
      <c r="E391" s="4" t="s">
        <v>3850</v>
      </c>
      <c r="F391" s="4" t="s">
        <v>7417</v>
      </c>
      <c r="G391" s="4" t="s">
        <v>556</v>
      </c>
      <c r="H391" s="4" t="s">
        <v>4161</v>
      </c>
      <c r="I391" s="7" t="s">
        <v>4162</v>
      </c>
      <c r="J391" s="4" t="s">
        <v>3088</v>
      </c>
      <c r="K391" s="4" t="s">
        <v>4039</v>
      </c>
      <c r="L391" s="4" t="s">
        <v>3338</v>
      </c>
      <c r="M391" s="7"/>
      <c r="N391" s="4" t="s">
        <v>4047</v>
      </c>
      <c r="O391" s="4" t="s">
        <v>4047</v>
      </c>
      <c r="P391" s="4">
        <v>147</v>
      </c>
      <c r="Q391" s="4">
        <v>214</v>
      </c>
      <c r="R391" s="7" t="s">
        <v>2585</v>
      </c>
      <c r="S391" s="7"/>
      <c r="T391" s="4" t="s">
        <v>3436</v>
      </c>
      <c r="U391" s="4">
        <v>256</v>
      </c>
      <c r="V391" s="4">
        <v>259</v>
      </c>
      <c r="W391" s="13">
        <v>315</v>
      </c>
      <c r="X391" s="14"/>
      <c r="Y391" s="5">
        <f t="shared" si="30"/>
        <v>318</v>
      </c>
      <c r="Z391" s="5"/>
      <c r="AA391" s="4">
        <v>2000</v>
      </c>
      <c r="AB391" s="4"/>
      <c r="AC391" s="4">
        <v>90</v>
      </c>
      <c r="AD391" s="4">
        <v>110</v>
      </c>
      <c r="AE391" s="4"/>
      <c r="AF391" s="7"/>
      <c r="AG391" s="7"/>
    </row>
    <row r="392" spans="1:33">
      <c r="A392" s="4">
        <f t="shared" si="33"/>
        <v>391</v>
      </c>
      <c r="B392" s="4" t="s">
        <v>20</v>
      </c>
      <c r="C392" s="4" t="s">
        <v>23</v>
      </c>
      <c r="D392" s="4" t="s">
        <v>4127</v>
      </c>
      <c r="E392" s="4" t="s">
        <v>3850</v>
      </c>
      <c r="F392" s="4" t="s">
        <v>7417</v>
      </c>
      <c r="G392" s="4" t="s">
        <v>556</v>
      </c>
      <c r="H392" s="4" t="s">
        <v>4161</v>
      </c>
      <c r="I392" s="7" t="s">
        <v>4162</v>
      </c>
      <c r="J392" s="4" t="s">
        <v>3088</v>
      </c>
      <c r="K392" s="4" t="s">
        <v>4039</v>
      </c>
      <c r="L392" s="4" t="s">
        <v>3338</v>
      </c>
      <c r="M392" s="7"/>
      <c r="N392" s="4" t="s">
        <v>4047</v>
      </c>
      <c r="O392" s="4" t="s">
        <v>4047</v>
      </c>
      <c r="P392" s="4">
        <v>147</v>
      </c>
      <c r="Q392" s="4">
        <v>214</v>
      </c>
      <c r="R392" s="7" t="s">
        <v>2585</v>
      </c>
      <c r="S392" s="7"/>
      <c r="T392" s="4" t="s">
        <v>3436</v>
      </c>
      <c r="U392" s="4">
        <v>256</v>
      </c>
      <c r="V392" s="4">
        <v>259</v>
      </c>
      <c r="W392" s="13">
        <v>315</v>
      </c>
      <c r="X392" s="14"/>
      <c r="Y392" s="5">
        <f t="shared" si="30"/>
        <v>318</v>
      </c>
      <c r="Z392" s="5"/>
      <c r="AA392" s="4">
        <v>2000</v>
      </c>
      <c r="AB392" s="4"/>
      <c r="AC392" s="4">
        <v>90</v>
      </c>
      <c r="AD392" s="4">
        <v>110</v>
      </c>
      <c r="AE392" s="4"/>
      <c r="AF392" s="4"/>
      <c r="AG392" s="7"/>
    </row>
    <row r="393" spans="1:33">
      <c r="A393" s="4">
        <f t="shared" si="33"/>
        <v>392</v>
      </c>
      <c r="B393" s="4" t="s">
        <v>20</v>
      </c>
      <c r="C393" s="4" t="s">
        <v>23</v>
      </c>
      <c r="D393" s="4" t="s">
        <v>4128</v>
      </c>
      <c r="E393" s="4" t="s">
        <v>3850</v>
      </c>
      <c r="F393" s="4" t="s">
        <v>7417</v>
      </c>
      <c r="G393" s="4" t="s">
        <v>556</v>
      </c>
      <c r="H393" s="4" t="s">
        <v>3008</v>
      </c>
      <c r="I393" s="7" t="s">
        <v>4153</v>
      </c>
      <c r="J393" s="4" t="s">
        <v>4155</v>
      </c>
      <c r="K393" s="4" t="s">
        <v>4148</v>
      </c>
      <c r="L393" s="4" t="s">
        <v>3338</v>
      </c>
      <c r="M393" s="7"/>
      <c r="N393" s="4" t="s">
        <v>4047</v>
      </c>
      <c r="O393" s="4" t="s">
        <v>4047</v>
      </c>
      <c r="P393" s="4">
        <v>147</v>
      </c>
      <c r="Q393" s="4">
        <v>228</v>
      </c>
      <c r="R393" s="7" t="s">
        <v>2585</v>
      </c>
      <c r="S393" s="7"/>
      <c r="T393" s="4" t="s">
        <v>3436</v>
      </c>
      <c r="U393" s="4">
        <v>251</v>
      </c>
      <c r="V393" s="4">
        <v>254</v>
      </c>
      <c r="W393" s="13">
        <v>270</v>
      </c>
      <c r="X393" s="14"/>
      <c r="Y393" s="5">
        <f t="shared" si="30"/>
        <v>273</v>
      </c>
      <c r="Z393" s="5"/>
      <c r="AA393" s="4">
        <v>2000</v>
      </c>
      <c r="AB393" s="4"/>
      <c r="AC393" s="4">
        <v>90</v>
      </c>
      <c r="AD393" s="4">
        <v>110</v>
      </c>
      <c r="AE393" s="4"/>
      <c r="AF393" s="4"/>
      <c r="AG393" s="7"/>
    </row>
    <row r="394" spans="1:33">
      <c r="A394" s="4">
        <f t="shared" si="33"/>
        <v>393</v>
      </c>
      <c r="B394" s="4" t="s">
        <v>20</v>
      </c>
      <c r="C394" s="4" t="s">
        <v>23</v>
      </c>
      <c r="D394" s="4" t="s">
        <v>4129</v>
      </c>
      <c r="E394" s="4" t="s">
        <v>3850</v>
      </c>
      <c r="F394" s="4" t="s">
        <v>7417</v>
      </c>
      <c r="G394" s="4" t="s">
        <v>556</v>
      </c>
      <c r="H394" s="7" t="s">
        <v>3010</v>
      </c>
      <c r="I394" s="7" t="s">
        <v>4162</v>
      </c>
      <c r="J394" s="4" t="s">
        <v>4163</v>
      </c>
      <c r="K394" s="4" t="s">
        <v>4039</v>
      </c>
      <c r="L394" s="4" t="s">
        <v>3338</v>
      </c>
      <c r="M394" s="7"/>
      <c r="N394" s="4" t="s">
        <v>4047</v>
      </c>
      <c r="O394" s="4" t="s">
        <v>4047</v>
      </c>
      <c r="P394" s="4">
        <v>147</v>
      </c>
      <c r="Q394" s="7">
        <v>208</v>
      </c>
      <c r="R394" s="7" t="s">
        <v>2585</v>
      </c>
      <c r="S394" s="7"/>
      <c r="T394" s="4" t="s">
        <v>3436</v>
      </c>
      <c r="U394" s="4">
        <v>256</v>
      </c>
      <c r="V394" s="4">
        <v>259</v>
      </c>
      <c r="W394" s="13">
        <v>315</v>
      </c>
      <c r="X394" s="4"/>
      <c r="Y394" s="5">
        <f t="shared" si="30"/>
        <v>318</v>
      </c>
      <c r="Z394" s="4"/>
      <c r="AA394" s="7">
        <v>2000</v>
      </c>
      <c r="AB394" s="4"/>
      <c r="AC394" s="4">
        <v>90</v>
      </c>
      <c r="AD394" s="4">
        <v>110</v>
      </c>
      <c r="AE394" s="4"/>
      <c r="AF394" s="4"/>
      <c r="AG394" s="7"/>
    </row>
    <row r="395" spans="1:33">
      <c r="A395" s="4">
        <f t="shared" si="33"/>
        <v>394</v>
      </c>
      <c r="B395" s="4" t="s">
        <v>20</v>
      </c>
      <c r="C395" s="4" t="s">
        <v>23</v>
      </c>
      <c r="D395" s="4" t="s">
        <v>4130</v>
      </c>
      <c r="E395" s="4" t="s">
        <v>3850</v>
      </c>
      <c r="F395" s="4" t="s">
        <v>7417</v>
      </c>
      <c r="G395" s="4" t="s">
        <v>556</v>
      </c>
      <c r="H395" s="4" t="s">
        <v>3008</v>
      </c>
      <c r="I395" s="7" t="s">
        <v>4153</v>
      </c>
      <c r="J395" s="4" t="s">
        <v>4156</v>
      </c>
      <c r="K395" s="4" t="s">
        <v>1725</v>
      </c>
      <c r="L395" s="4" t="s">
        <v>3338</v>
      </c>
      <c r="M395" s="7"/>
      <c r="N395" s="4" t="s">
        <v>4047</v>
      </c>
      <c r="O395" s="4" t="s">
        <v>4047</v>
      </c>
      <c r="P395" s="4">
        <v>147</v>
      </c>
      <c r="Q395" s="7">
        <v>194</v>
      </c>
      <c r="R395" s="7" t="s">
        <v>2585</v>
      </c>
      <c r="S395" s="7"/>
      <c r="T395" s="4" t="s">
        <v>3436</v>
      </c>
      <c r="U395" s="4"/>
      <c r="V395" s="4"/>
      <c r="W395" s="13">
        <v>215</v>
      </c>
      <c r="X395" s="7"/>
      <c r="Y395" s="5">
        <f t="shared" si="30"/>
        <v>218</v>
      </c>
      <c r="Z395" s="7"/>
      <c r="AA395" s="7">
        <v>2000</v>
      </c>
      <c r="AB395" s="7"/>
      <c r="AC395" s="4">
        <v>90</v>
      </c>
      <c r="AD395" s="4">
        <v>110</v>
      </c>
      <c r="AE395" s="4"/>
      <c r="AF395" s="7"/>
      <c r="AG395" s="7"/>
    </row>
    <row r="396" spans="1:33">
      <c r="A396" s="4">
        <f t="shared" si="33"/>
        <v>395</v>
      </c>
      <c r="B396" s="4" t="s">
        <v>20</v>
      </c>
      <c r="C396" s="4" t="s">
        <v>23</v>
      </c>
      <c r="D396" s="4" t="s">
        <v>4131</v>
      </c>
      <c r="E396" s="4" t="s">
        <v>3850</v>
      </c>
      <c r="F396" s="4" t="s">
        <v>7417</v>
      </c>
      <c r="G396" s="4" t="s">
        <v>556</v>
      </c>
      <c r="H396" s="4" t="s">
        <v>3008</v>
      </c>
      <c r="I396" s="7" t="s">
        <v>4153</v>
      </c>
      <c r="J396" s="4" t="s">
        <v>4156</v>
      </c>
      <c r="K396" s="4" t="s">
        <v>1725</v>
      </c>
      <c r="L396" s="4" t="s">
        <v>3338</v>
      </c>
      <c r="M396" s="7"/>
      <c r="N396" s="4" t="s">
        <v>4047</v>
      </c>
      <c r="O396" s="4" t="s">
        <v>4047</v>
      </c>
      <c r="P396" s="4">
        <v>147</v>
      </c>
      <c r="Q396" s="7">
        <v>194</v>
      </c>
      <c r="R396" s="7" t="s">
        <v>2585</v>
      </c>
      <c r="S396" s="7"/>
      <c r="T396" s="4" t="s">
        <v>3436</v>
      </c>
      <c r="U396" s="4"/>
      <c r="V396" s="4"/>
      <c r="W396" s="13">
        <v>215</v>
      </c>
      <c r="X396" s="7"/>
      <c r="Y396" s="5">
        <f t="shared" si="30"/>
        <v>218</v>
      </c>
      <c r="Z396" s="7"/>
      <c r="AA396" s="7">
        <v>2000</v>
      </c>
      <c r="AB396" s="7"/>
      <c r="AC396" s="4">
        <v>90</v>
      </c>
      <c r="AD396" s="4">
        <v>110</v>
      </c>
      <c r="AE396" s="4"/>
      <c r="AF396" s="7"/>
      <c r="AG396" s="7"/>
    </row>
    <row r="397" spans="1:33">
      <c r="A397" s="4">
        <f t="shared" si="33"/>
        <v>396</v>
      </c>
      <c r="B397" s="4" t="s">
        <v>20</v>
      </c>
      <c r="C397" s="4" t="s">
        <v>23</v>
      </c>
      <c r="D397" s="4" t="s">
        <v>4132</v>
      </c>
      <c r="E397" s="4" t="s">
        <v>3850</v>
      </c>
      <c r="F397" s="4" t="s">
        <v>7417</v>
      </c>
      <c r="G397" s="4" t="s">
        <v>556</v>
      </c>
      <c r="H397" s="4" t="s">
        <v>3008</v>
      </c>
      <c r="I397" s="7" t="s">
        <v>4153</v>
      </c>
      <c r="J397" s="4" t="s">
        <v>4157</v>
      </c>
      <c r="K397" s="4" t="s">
        <v>4039</v>
      </c>
      <c r="L397" s="4" t="s">
        <v>3338</v>
      </c>
      <c r="M397" s="7"/>
      <c r="N397" s="4" t="s">
        <v>4047</v>
      </c>
      <c r="O397" s="4" t="s">
        <v>4047</v>
      </c>
      <c r="P397" s="4">
        <v>147</v>
      </c>
      <c r="Q397" s="7">
        <v>216</v>
      </c>
      <c r="R397" s="7" t="s">
        <v>4151</v>
      </c>
      <c r="S397" s="7"/>
      <c r="T397" s="4" t="s">
        <v>3436</v>
      </c>
      <c r="U397" s="4">
        <v>245</v>
      </c>
      <c r="V397" s="4">
        <v>248</v>
      </c>
      <c r="W397" s="13">
        <v>280</v>
      </c>
      <c r="X397" s="7"/>
      <c r="Y397" s="5">
        <f t="shared" si="30"/>
        <v>283</v>
      </c>
      <c r="Z397" s="7"/>
      <c r="AA397" s="7">
        <v>2000</v>
      </c>
      <c r="AB397" s="7"/>
      <c r="AC397" s="4">
        <v>90</v>
      </c>
      <c r="AD397" s="4">
        <v>110</v>
      </c>
      <c r="AE397" s="4"/>
      <c r="AF397" s="7"/>
      <c r="AG397" s="7"/>
    </row>
    <row r="398" spans="1:33">
      <c r="A398" s="4">
        <f t="shared" si="33"/>
        <v>397</v>
      </c>
      <c r="B398" s="4" t="s">
        <v>20</v>
      </c>
      <c r="C398" s="4" t="s">
        <v>23</v>
      </c>
      <c r="D398" s="4" t="s">
        <v>4133</v>
      </c>
      <c r="E398" s="4" t="s">
        <v>3850</v>
      </c>
      <c r="F398" s="4" t="s">
        <v>7417</v>
      </c>
      <c r="G398" s="4" t="s">
        <v>556</v>
      </c>
      <c r="H398" s="4" t="s">
        <v>3008</v>
      </c>
      <c r="I398" s="7" t="s">
        <v>4153</v>
      </c>
      <c r="J398" s="4" t="s">
        <v>4157</v>
      </c>
      <c r="K398" s="4" t="s">
        <v>4039</v>
      </c>
      <c r="L398" s="4" t="s">
        <v>3338</v>
      </c>
      <c r="M398" s="7"/>
      <c r="N398" s="4" t="s">
        <v>4047</v>
      </c>
      <c r="O398" s="4" t="s">
        <v>4047</v>
      </c>
      <c r="P398" s="4">
        <v>147</v>
      </c>
      <c r="Q398" s="7">
        <v>216</v>
      </c>
      <c r="R398" s="7" t="s">
        <v>4152</v>
      </c>
      <c r="S398" s="7"/>
      <c r="T398" s="4" t="s">
        <v>3436</v>
      </c>
      <c r="U398" s="4">
        <v>245</v>
      </c>
      <c r="V398" s="4">
        <v>248</v>
      </c>
      <c r="W398" s="13">
        <v>280</v>
      </c>
      <c r="X398" s="7"/>
      <c r="Y398" s="5">
        <f t="shared" si="30"/>
        <v>283</v>
      </c>
      <c r="Z398" s="7"/>
      <c r="AA398" s="7">
        <v>2000</v>
      </c>
      <c r="AB398" s="7"/>
      <c r="AC398" s="4">
        <v>90</v>
      </c>
      <c r="AD398" s="4">
        <v>110</v>
      </c>
      <c r="AE398" s="4"/>
      <c r="AF398" s="7"/>
      <c r="AG398" s="7"/>
    </row>
    <row r="399" spans="1:33">
      <c r="A399" s="4">
        <f t="shared" si="33"/>
        <v>398</v>
      </c>
      <c r="B399" s="4" t="s">
        <v>20</v>
      </c>
      <c r="C399" s="4" t="s">
        <v>23</v>
      </c>
      <c r="D399" s="4" t="s">
        <v>4134</v>
      </c>
      <c r="E399" s="4" t="s">
        <v>3850</v>
      </c>
      <c r="F399" s="4" t="s">
        <v>7417</v>
      </c>
      <c r="G399" s="4" t="s">
        <v>556</v>
      </c>
      <c r="H399" s="4" t="s">
        <v>3008</v>
      </c>
      <c r="I399" s="7" t="s">
        <v>4153</v>
      </c>
      <c r="J399" s="4" t="s">
        <v>4154</v>
      </c>
      <c r="K399" s="4" t="s">
        <v>4043</v>
      </c>
      <c r="L399" s="4" t="s">
        <v>3338</v>
      </c>
      <c r="M399" s="7"/>
      <c r="N399" s="4" t="s">
        <v>4047</v>
      </c>
      <c r="O399" s="4" t="s">
        <v>4047</v>
      </c>
      <c r="P399" s="4">
        <v>137</v>
      </c>
      <c r="Q399" s="7">
        <v>245</v>
      </c>
      <c r="R399" s="7"/>
      <c r="S399" s="7"/>
      <c r="T399" s="4" t="s">
        <v>3436</v>
      </c>
      <c r="U399" s="4"/>
      <c r="V399" s="4"/>
      <c r="W399" s="13">
        <v>280</v>
      </c>
      <c r="X399" s="7"/>
      <c r="Y399" s="5">
        <f t="shared" si="30"/>
        <v>283</v>
      </c>
      <c r="Z399" s="7"/>
      <c r="AA399" s="7">
        <v>2000</v>
      </c>
      <c r="AB399" s="7"/>
      <c r="AC399" s="4">
        <v>90</v>
      </c>
      <c r="AD399" s="4">
        <v>110</v>
      </c>
      <c r="AE399" s="4"/>
      <c r="AF399" s="7"/>
      <c r="AG399" s="7"/>
    </row>
    <row r="400" spans="1:33">
      <c r="A400" s="4">
        <f t="shared" si="33"/>
        <v>399</v>
      </c>
      <c r="B400" s="4" t="s">
        <v>20</v>
      </c>
      <c r="C400" s="4" t="s">
        <v>23</v>
      </c>
      <c r="D400" s="4" t="s">
        <v>4135</v>
      </c>
      <c r="E400" s="4" t="s">
        <v>3850</v>
      </c>
      <c r="F400" s="4" t="s">
        <v>7417</v>
      </c>
      <c r="G400" s="4" t="s">
        <v>556</v>
      </c>
      <c r="H400" s="4" t="s">
        <v>3008</v>
      </c>
      <c r="I400" s="7" t="s">
        <v>4153</v>
      </c>
      <c r="J400" s="4" t="s">
        <v>4154</v>
      </c>
      <c r="K400" s="4" t="s">
        <v>4043</v>
      </c>
      <c r="L400" s="4" t="s">
        <v>3338</v>
      </c>
      <c r="M400" s="7"/>
      <c r="N400" s="4" t="s">
        <v>4047</v>
      </c>
      <c r="O400" s="4" t="s">
        <v>4047</v>
      </c>
      <c r="P400" s="4">
        <v>137</v>
      </c>
      <c r="Q400" s="7">
        <v>245</v>
      </c>
      <c r="R400" s="7"/>
      <c r="S400" s="7"/>
      <c r="T400" s="4" t="s">
        <v>3436</v>
      </c>
      <c r="U400" s="4"/>
      <c r="V400" s="4"/>
      <c r="W400" s="13">
        <v>280</v>
      </c>
      <c r="X400" s="4"/>
      <c r="Y400" s="5">
        <f t="shared" si="30"/>
        <v>283</v>
      </c>
      <c r="Z400" s="7"/>
      <c r="AA400" s="7">
        <v>2000</v>
      </c>
      <c r="AB400" s="7"/>
      <c r="AC400" s="4">
        <v>90</v>
      </c>
      <c r="AD400" s="4">
        <v>110</v>
      </c>
      <c r="AE400" s="4"/>
      <c r="AF400" s="7"/>
      <c r="AG400" s="7"/>
    </row>
    <row r="401" spans="1:33">
      <c r="A401" s="4">
        <f t="shared" si="33"/>
        <v>400</v>
      </c>
      <c r="B401" s="4" t="s">
        <v>20</v>
      </c>
      <c r="C401" s="4" t="s">
        <v>23</v>
      </c>
      <c r="D401" s="4" t="s">
        <v>4136</v>
      </c>
      <c r="E401" s="4" t="s">
        <v>3850</v>
      </c>
      <c r="F401" s="4" t="s">
        <v>7417</v>
      </c>
      <c r="G401" s="4" t="s">
        <v>556</v>
      </c>
      <c r="H401" s="4" t="s">
        <v>3071</v>
      </c>
      <c r="I401" s="7" t="s">
        <v>4158</v>
      </c>
      <c r="J401" s="4" t="s">
        <v>3079</v>
      </c>
      <c r="K401" s="4" t="s">
        <v>643</v>
      </c>
      <c r="L401" s="4" t="s">
        <v>3338</v>
      </c>
      <c r="M401" s="7"/>
      <c r="N401" s="4" t="s">
        <v>4047</v>
      </c>
      <c r="O401" s="4" t="s">
        <v>4047</v>
      </c>
      <c r="P401" s="4">
        <v>137</v>
      </c>
      <c r="Q401" s="7">
        <v>271</v>
      </c>
      <c r="R401" s="7" t="s">
        <v>2585</v>
      </c>
      <c r="S401" s="7"/>
      <c r="T401" s="4" t="s">
        <v>3436</v>
      </c>
      <c r="U401" s="4">
        <v>280</v>
      </c>
      <c r="V401" s="4">
        <f>U401+3</f>
        <v>283</v>
      </c>
      <c r="W401" s="13">
        <v>310</v>
      </c>
      <c r="X401" s="4"/>
      <c r="Y401" s="5">
        <f t="shared" si="30"/>
        <v>313</v>
      </c>
      <c r="Z401" s="7"/>
      <c r="AA401" s="7">
        <v>2000</v>
      </c>
      <c r="AB401" s="7"/>
      <c r="AC401" s="4">
        <v>90</v>
      </c>
      <c r="AD401" s="4">
        <v>110</v>
      </c>
      <c r="AE401" s="4"/>
      <c r="AF401" s="7"/>
      <c r="AG401" s="7"/>
    </row>
    <row r="402" spans="1:33">
      <c r="A402" s="4">
        <f t="shared" si="33"/>
        <v>401</v>
      </c>
      <c r="B402" s="4" t="s">
        <v>20</v>
      </c>
      <c r="C402" s="4" t="s">
        <v>23</v>
      </c>
      <c r="D402" s="4" t="s">
        <v>4137</v>
      </c>
      <c r="E402" s="4" t="s">
        <v>3850</v>
      </c>
      <c r="F402" s="4" t="s">
        <v>7417</v>
      </c>
      <c r="G402" s="4" t="s">
        <v>556</v>
      </c>
      <c r="H402" s="4" t="s">
        <v>3071</v>
      </c>
      <c r="I402" s="7" t="s">
        <v>4158</v>
      </c>
      <c r="J402" s="4" t="s">
        <v>3079</v>
      </c>
      <c r="K402" s="4" t="s">
        <v>643</v>
      </c>
      <c r="L402" s="4" t="s">
        <v>3338</v>
      </c>
      <c r="M402" s="7"/>
      <c r="N402" s="4" t="s">
        <v>4047</v>
      </c>
      <c r="O402" s="4" t="s">
        <v>4047</v>
      </c>
      <c r="P402" s="4">
        <v>137</v>
      </c>
      <c r="Q402" s="7">
        <v>271</v>
      </c>
      <c r="R402" s="7" t="s">
        <v>2585</v>
      </c>
      <c r="S402" s="7"/>
      <c r="T402" s="4" t="s">
        <v>3436</v>
      </c>
      <c r="U402" s="4">
        <v>280</v>
      </c>
      <c r="V402" s="4">
        <f>U402+3</f>
        <v>283</v>
      </c>
      <c r="W402" s="13">
        <v>310</v>
      </c>
      <c r="X402" s="4"/>
      <c r="Y402" s="5" t="s">
        <v>2585</v>
      </c>
      <c r="Z402" s="7"/>
      <c r="AA402" s="7">
        <v>2000</v>
      </c>
      <c r="AB402" s="7"/>
      <c r="AC402" s="4">
        <v>90</v>
      </c>
      <c r="AD402" s="4">
        <v>110</v>
      </c>
      <c r="AE402" s="4"/>
      <c r="AF402" s="7"/>
      <c r="AG402" s="7"/>
    </row>
    <row r="403" spans="1:33">
      <c r="A403" s="4">
        <f t="shared" si="33"/>
        <v>402</v>
      </c>
      <c r="B403" s="4" t="s">
        <v>20</v>
      </c>
      <c r="C403" s="4" t="s">
        <v>23</v>
      </c>
      <c r="D403" s="4" t="s">
        <v>4138</v>
      </c>
      <c r="E403" s="4" t="s">
        <v>3850</v>
      </c>
      <c r="F403" s="4" t="s">
        <v>7417</v>
      </c>
      <c r="G403" s="4" t="s">
        <v>556</v>
      </c>
      <c r="H403" s="4" t="s">
        <v>3008</v>
      </c>
      <c r="I403" s="7" t="s">
        <v>4153</v>
      </c>
      <c r="J403" s="4" t="s">
        <v>4154</v>
      </c>
      <c r="K403" s="4" t="s">
        <v>1725</v>
      </c>
      <c r="L403" s="4" t="s">
        <v>3338</v>
      </c>
      <c r="M403" s="7"/>
      <c r="N403" s="4" t="s">
        <v>4047</v>
      </c>
      <c r="O403" s="4" t="s">
        <v>4047</v>
      </c>
      <c r="P403" s="4">
        <v>147</v>
      </c>
      <c r="Q403" s="7">
        <v>194</v>
      </c>
      <c r="R403" s="7" t="s">
        <v>2585</v>
      </c>
      <c r="S403" s="7"/>
      <c r="T403" s="4" t="s">
        <v>3436</v>
      </c>
      <c r="U403" s="4"/>
      <c r="V403" s="4"/>
      <c r="W403" s="13">
        <v>215</v>
      </c>
      <c r="X403" s="4"/>
      <c r="Y403" s="5">
        <f t="shared" ref="Y403:Y465" si="35">W403+3</f>
        <v>218</v>
      </c>
      <c r="Z403" s="7"/>
      <c r="AA403" s="7">
        <v>2000</v>
      </c>
      <c r="AB403" s="7"/>
      <c r="AC403" s="4">
        <v>90</v>
      </c>
      <c r="AD403" s="4">
        <v>110</v>
      </c>
      <c r="AE403" s="4"/>
      <c r="AF403" s="7"/>
      <c r="AG403" s="7"/>
    </row>
    <row r="404" spans="1:33">
      <c r="A404" s="4">
        <f t="shared" si="33"/>
        <v>403</v>
      </c>
      <c r="B404" s="4" t="s">
        <v>20</v>
      </c>
      <c r="C404" s="4" t="s">
        <v>23</v>
      </c>
      <c r="D404" s="4" t="s">
        <v>4139</v>
      </c>
      <c r="E404" s="4" t="s">
        <v>3850</v>
      </c>
      <c r="F404" s="4" t="s">
        <v>7417</v>
      </c>
      <c r="G404" s="4" t="s">
        <v>556</v>
      </c>
      <c r="H404" s="4" t="s">
        <v>3008</v>
      </c>
      <c r="I404" s="7" t="s">
        <v>4153</v>
      </c>
      <c r="J404" s="4" t="s">
        <v>4154</v>
      </c>
      <c r="K404" s="4" t="s">
        <v>1725</v>
      </c>
      <c r="L404" s="4" t="s">
        <v>3338</v>
      </c>
      <c r="M404" s="7"/>
      <c r="N404" s="4" t="s">
        <v>4047</v>
      </c>
      <c r="O404" s="4" t="s">
        <v>4047</v>
      </c>
      <c r="P404" s="4">
        <v>147</v>
      </c>
      <c r="Q404" s="7">
        <v>194</v>
      </c>
      <c r="R404" s="7" t="s">
        <v>2585</v>
      </c>
      <c r="S404" s="7"/>
      <c r="T404" s="4" t="s">
        <v>3436</v>
      </c>
      <c r="U404" s="4"/>
      <c r="V404" s="4"/>
      <c r="W404" s="14" t="s">
        <v>3683</v>
      </c>
      <c r="X404" s="4"/>
      <c r="Y404" s="5" t="s">
        <v>2585</v>
      </c>
      <c r="Z404" s="7"/>
      <c r="AA404" s="7">
        <v>2000</v>
      </c>
      <c r="AB404" s="7"/>
      <c r="AC404" s="4">
        <v>90</v>
      </c>
      <c r="AD404" s="4">
        <v>110</v>
      </c>
      <c r="AE404" s="4"/>
      <c r="AF404" s="7"/>
      <c r="AG404" s="7"/>
    </row>
    <row r="405" spans="1:33">
      <c r="A405" s="4">
        <f t="shared" si="33"/>
        <v>404</v>
      </c>
      <c r="B405" s="4" t="s">
        <v>20</v>
      </c>
      <c r="C405" s="4" t="s">
        <v>23</v>
      </c>
      <c r="D405" s="4" t="s">
        <v>4140</v>
      </c>
      <c r="E405" s="4" t="s">
        <v>3850</v>
      </c>
      <c r="F405" s="4" t="s">
        <v>7417</v>
      </c>
      <c r="G405" s="4" t="s">
        <v>556</v>
      </c>
      <c r="H405" s="4" t="s">
        <v>3008</v>
      </c>
      <c r="I405" s="7" t="s">
        <v>4153</v>
      </c>
      <c r="J405" s="4" t="s">
        <v>4154</v>
      </c>
      <c r="K405" s="4" t="s">
        <v>4043</v>
      </c>
      <c r="L405" s="4" t="s">
        <v>3338</v>
      </c>
      <c r="M405" s="7"/>
      <c r="N405" s="4" t="s">
        <v>4047</v>
      </c>
      <c r="O405" s="4" t="s">
        <v>4047</v>
      </c>
      <c r="P405" s="4">
        <v>137</v>
      </c>
      <c r="Q405" s="7">
        <v>245</v>
      </c>
      <c r="R405" s="7"/>
      <c r="S405" s="7"/>
      <c r="T405" s="4" t="s">
        <v>3436</v>
      </c>
      <c r="U405" s="4"/>
      <c r="V405" s="4"/>
      <c r="W405" s="13">
        <v>275</v>
      </c>
      <c r="X405" s="4"/>
      <c r="Y405" s="5">
        <f t="shared" si="35"/>
        <v>278</v>
      </c>
      <c r="Z405" s="7"/>
      <c r="AA405" s="7">
        <v>2000</v>
      </c>
      <c r="AB405" s="7"/>
      <c r="AC405" s="4">
        <v>90</v>
      </c>
      <c r="AD405" s="4">
        <v>110</v>
      </c>
      <c r="AE405" s="4"/>
      <c r="AF405" s="7"/>
      <c r="AG405" s="7"/>
    </row>
    <row r="406" spans="1:33">
      <c r="A406" s="4">
        <f t="shared" si="33"/>
        <v>405</v>
      </c>
      <c r="B406" s="4" t="s">
        <v>20</v>
      </c>
      <c r="C406" s="4" t="s">
        <v>23</v>
      </c>
      <c r="D406" s="4" t="s">
        <v>4141</v>
      </c>
      <c r="E406" s="4" t="s">
        <v>3850</v>
      </c>
      <c r="F406" s="4" t="s">
        <v>7417</v>
      </c>
      <c r="G406" s="4" t="s">
        <v>556</v>
      </c>
      <c r="H406" s="4" t="s">
        <v>3008</v>
      </c>
      <c r="I406" s="7" t="s">
        <v>4153</v>
      </c>
      <c r="J406" s="4" t="s">
        <v>4154</v>
      </c>
      <c r="K406" s="4" t="s">
        <v>4043</v>
      </c>
      <c r="L406" s="4" t="s">
        <v>3338</v>
      </c>
      <c r="M406" s="7"/>
      <c r="N406" s="4" t="s">
        <v>4047</v>
      </c>
      <c r="O406" s="4" t="s">
        <v>4047</v>
      </c>
      <c r="P406" s="4">
        <v>137</v>
      </c>
      <c r="Q406" s="7">
        <v>245</v>
      </c>
      <c r="R406" s="7"/>
      <c r="S406" s="7"/>
      <c r="T406" s="4" t="s">
        <v>3436</v>
      </c>
      <c r="U406" s="4"/>
      <c r="V406" s="4"/>
      <c r="W406" s="13">
        <v>275</v>
      </c>
      <c r="X406" s="4"/>
      <c r="Y406" s="5">
        <f t="shared" si="35"/>
        <v>278</v>
      </c>
      <c r="Z406" s="7"/>
      <c r="AA406" s="7">
        <v>2000</v>
      </c>
      <c r="AB406" s="7"/>
      <c r="AC406" s="4">
        <v>90</v>
      </c>
      <c r="AD406" s="4">
        <v>110</v>
      </c>
      <c r="AE406" s="4"/>
      <c r="AF406" s="7"/>
      <c r="AG406" s="7"/>
    </row>
    <row r="407" spans="1:33">
      <c r="A407" s="4">
        <f t="shared" si="33"/>
        <v>406</v>
      </c>
      <c r="B407" s="4" t="s">
        <v>20</v>
      </c>
      <c r="C407" s="4" t="s">
        <v>23</v>
      </c>
      <c r="D407" s="4" t="s">
        <v>4142</v>
      </c>
      <c r="E407" s="4" t="s">
        <v>3850</v>
      </c>
      <c r="F407" s="4" t="s">
        <v>7417</v>
      </c>
      <c r="G407" s="4" t="s">
        <v>556</v>
      </c>
      <c r="H407" s="4" t="s">
        <v>3008</v>
      </c>
      <c r="I407" s="7" t="s">
        <v>4153</v>
      </c>
      <c r="J407" s="4" t="s">
        <v>4155</v>
      </c>
      <c r="K407" s="4" t="s">
        <v>4043</v>
      </c>
      <c r="L407" s="4" t="s">
        <v>3338</v>
      </c>
      <c r="M407" s="7"/>
      <c r="N407" s="4" t="s">
        <v>4047</v>
      </c>
      <c r="O407" s="4" t="s">
        <v>4047</v>
      </c>
      <c r="P407" s="4">
        <v>147</v>
      </c>
      <c r="Q407" s="7">
        <v>222</v>
      </c>
      <c r="R407" s="7" t="s">
        <v>2585</v>
      </c>
      <c r="S407" s="7"/>
      <c r="T407" s="4" t="s">
        <v>3436</v>
      </c>
      <c r="U407" s="4"/>
      <c r="V407" s="4"/>
      <c r="W407" s="13">
        <v>270</v>
      </c>
      <c r="X407" s="4"/>
      <c r="Y407" s="5">
        <f t="shared" si="35"/>
        <v>273</v>
      </c>
      <c r="Z407" s="7"/>
      <c r="AA407" s="7">
        <v>2000</v>
      </c>
      <c r="AB407" s="7"/>
      <c r="AC407" s="4">
        <v>90</v>
      </c>
      <c r="AD407" s="4">
        <v>110</v>
      </c>
      <c r="AE407" s="4"/>
      <c r="AF407" s="7"/>
      <c r="AG407" s="7"/>
    </row>
    <row r="408" spans="1:33">
      <c r="A408" s="4">
        <f t="shared" si="33"/>
        <v>407</v>
      </c>
      <c r="B408" s="4" t="s">
        <v>20</v>
      </c>
      <c r="C408" s="4" t="s">
        <v>23</v>
      </c>
      <c r="D408" s="4" t="s">
        <v>4143</v>
      </c>
      <c r="E408" s="4" t="s">
        <v>3850</v>
      </c>
      <c r="F408" s="4" t="s">
        <v>7417</v>
      </c>
      <c r="G408" s="4" t="s">
        <v>556</v>
      </c>
      <c r="H408" s="4" t="s">
        <v>3008</v>
      </c>
      <c r="I408" s="7" t="s">
        <v>4153</v>
      </c>
      <c r="J408" s="4" t="s">
        <v>4155</v>
      </c>
      <c r="K408" s="4" t="s">
        <v>4043</v>
      </c>
      <c r="L408" s="4" t="s">
        <v>3338</v>
      </c>
      <c r="M408" s="7"/>
      <c r="N408" s="4" t="s">
        <v>4047</v>
      </c>
      <c r="O408" s="4" t="s">
        <v>4047</v>
      </c>
      <c r="P408" s="4">
        <v>147</v>
      </c>
      <c r="Q408" s="7">
        <v>222</v>
      </c>
      <c r="R408" s="7" t="s">
        <v>2585</v>
      </c>
      <c r="S408" s="7"/>
      <c r="T408" s="4" t="s">
        <v>3436</v>
      </c>
      <c r="U408" s="4"/>
      <c r="V408" s="4"/>
      <c r="W408" s="13">
        <v>270</v>
      </c>
      <c r="X408" s="4"/>
      <c r="Y408" s="5">
        <f t="shared" ref="Y408" si="36">W408+3</f>
        <v>273</v>
      </c>
      <c r="Z408" s="7"/>
      <c r="AA408" s="7">
        <v>2000</v>
      </c>
      <c r="AB408" s="7"/>
      <c r="AC408" s="4">
        <v>90</v>
      </c>
      <c r="AD408" s="4">
        <v>110</v>
      </c>
      <c r="AE408" s="4"/>
      <c r="AF408" s="7"/>
      <c r="AG408" s="7"/>
    </row>
    <row r="409" spans="1:33">
      <c r="A409" s="4">
        <f t="shared" si="33"/>
        <v>408</v>
      </c>
      <c r="B409" s="4" t="s">
        <v>20</v>
      </c>
      <c r="C409" s="4" t="s">
        <v>23</v>
      </c>
      <c r="D409" s="4" t="s">
        <v>4144</v>
      </c>
      <c r="E409" s="4" t="s">
        <v>3850</v>
      </c>
      <c r="F409" s="4" t="s">
        <v>7417</v>
      </c>
      <c r="G409" s="4" t="s">
        <v>556</v>
      </c>
      <c r="H409" s="4" t="s">
        <v>3008</v>
      </c>
      <c r="I409" s="7" t="s">
        <v>4153</v>
      </c>
      <c r="J409" s="4" t="s">
        <v>4155</v>
      </c>
      <c r="K409" s="4" t="s">
        <v>4148</v>
      </c>
      <c r="L409" s="4" t="s">
        <v>3338</v>
      </c>
      <c r="M409" s="7"/>
      <c r="N409" s="4" t="s">
        <v>4047</v>
      </c>
      <c r="O409" s="4" t="s">
        <v>4047</v>
      </c>
      <c r="P409" s="4">
        <v>147</v>
      </c>
      <c r="Q409" s="7">
        <v>228</v>
      </c>
      <c r="R409" s="7"/>
      <c r="S409" s="7"/>
      <c r="T409" s="4" t="s">
        <v>3436</v>
      </c>
      <c r="U409" s="4">
        <v>251</v>
      </c>
      <c r="V409" s="4">
        <v>254</v>
      </c>
      <c r="W409" s="13">
        <v>275</v>
      </c>
      <c r="X409" s="13"/>
      <c r="Y409" s="5">
        <f t="shared" si="35"/>
        <v>278</v>
      </c>
      <c r="Z409" s="5"/>
      <c r="AA409" s="7">
        <v>2000</v>
      </c>
      <c r="AB409" s="7"/>
      <c r="AC409" s="4">
        <v>90</v>
      </c>
      <c r="AD409" s="4">
        <v>110</v>
      </c>
      <c r="AE409" s="4"/>
      <c r="AF409" s="7"/>
      <c r="AG409" s="7"/>
    </row>
    <row r="410" spans="1:33">
      <c r="A410" s="4">
        <f t="shared" si="33"/>
        <v>409</v>
      </c>
      <c r="B410" s="4" t="s">
        <v>20</v>
      </c>
      <c r="C410" s="4" t="s">
        <v>22</v>
      </c>
      <c r="D410" s="4" t="s">
        <v>4145</v>
      </c>
      <c r="E410" s="4" t="s">
        <v>3850</v>
      </c>
      <c r="F410" s="4" t="s">
        <v>7417</v>
      </c>
      <c r="G410" s="4" t="s">
        <v>556</v>
      </c>
      <c r="H410" s="4" t="s">
        <v>3084</v>
      </c>
      <c r="I410" s="4" t="s">
        <v>4164</v>
      </c>
      <c r="J410" s="4" t="s">
        <v>3086</v>
      </c>
      <c r="K410" s="4" t="s">
        <v>643</v>
      </c>
      <c r="L410" s="4" t="s">
        <v>3338</v>
      </c>
      <c r="M410" s="7"/>
      <c r="N410" s="4" t="s">
        <v>4047</v>
      </c>
      <c r="O410" s="4" t="s">
        <v>4047</v>
      </c>
      <c r="P410" s="7">
        <v>137</v>
      </c>
      <c r="Q410" s="7">
        <v>236</v>
      </c>
      <c r="R410" s="7" t="s">
        <v>2585</v>
      </c>
      <c r="S410" s="7"/>
      <c r="T410" s="4" t="s">
        <v>3436</v>
      </c>
      <c r="U410" s="4" t="s">
        <v>2747</v>
      </c>
      <c r="V410" s="4" t="s">
        <v>2747</v>
      </c>
      <c r="W410" s="13">
        <v>320</v>
      </c>
      <c r="X410" s="13"/>
      <c r="Y410" s="5">
        <f t="shared" si="35"/>
        <v>323</v>
      </c>
      <c r="Z410" s="5"/>
      <c r="AA410" s="7">
        <v>2000</v>
      </c>
      <c r="AB410" s="7"/>
      <c r="AC410" s="4">
        <v>90</v>
      </c>
      <c r="AD410" s="4">
        <v>110</v>
      </c>
      <c r="AE410" s="4"/>
      <c r="AF410" s="7"/>
      <c r="AG410" s="7"/>
    </row>
    <row r="411" spans="1:33">
      <c r="A411" s="4">
        <f t="shared" si="33"/>
        <v>410</v>
      </c>
      <c r="B411" s="4" t="s">
        <v>20</v>
      </c>
      <c r="C411" s="4" t="s">
        <v>22</v>
      </c>
      <c r="D411" s="4" t="s">
        <v>4146</v>
      </c>
      <c r="E411" s="4" t="s">
        <v>3850</v>
      </c>
      <c r="F411" s="4" t="s">
        <v>7417</v>
      </c>
      <c r="G411" s="4" t="s">
        <v>556</v>
      </c>
      <c r="H411" s="4" t="s">
        <v>3084</v>
      </c>
      <c r="I411" s="4" t="s">
        <v>4164</v>
      </c>
      <c r="J411" s="4" t="s">
        <v>3086</v>
      </c>
      <c r="K411" s="4" t="s">
        <v>643</v>
      </c>
      <c r="L411" s="4" t="s">
        <v>3338</v>
      </c>
      <c r="M411" s="7"/>
      <c r="N411" s="4" t="s">
        <v>4047</v>
      </c>
      <c r="O411" s="4" t="s">
        <v>4047</v>
      </c>
      <c r="P411" s="7">
        <v>137</v>
      </c>
      <c r="Q411" s="7">
        <v>236</v>
      </c>
      <c r="R411" s="7" t="s">
        <v>2585</v>
      </c>
      <c r="S411" s="7"/>
      <c r="T411" s="4" t="s">
        <v>3436</v>
      </c>
      <c r="U411" s="4" t="s">
        <v>2747</v>
      </c>
      <c r="V411" s="4" t="s">
        <v>2747</v>
      </c>
      <c r="W411" s="13">
        <v>320</v>
      </c>
      <c r="X411" s="13"/>
      <c r="Y411" s="5">
        <f t="shared" si="35"/>
        <v>323</v>
      </c>
      <c r="Z411" s="5"/>
      <c r="AA411" s="7">
        <v>2000</v>
      </c>
      <c r="AB411" s="7"/>
      <c r="AC411" s="4">
        <v>90</v>
      </c>
      <c r="AD411" s="4">
        <v>110</v>
      </c>
      <c r="AE411" s="4"/>
      <c r="AF411" s="7"/>
      <c r="AG411" s="7"/>
    </row>
    <row r="412" spans="1:33">
      <c r="A412" s="4">
        <f t="shared" si="33"/>
        <v>411</v>
      </c>
      <c r="B412" s="4" t="s">
        <v>20</v>
      </c>
      <c r="C412" s="4" t="s">
        <v>22</v>
      </c>
      <c r="D412" s="4" t="s">
        <v>4147</v>
      </c>
      <c r="E412" s="4" t="s">
        <v>3850</v>
      </c>
      <c r="F412" s="4" t="s">
        <v>7417</v>
      </c>
      <c r="G412" s="4" t="s">
        <v>556</v>
      </c>
      <c r="H412" s="4" t="s">
        <v>3084</v>
      </c>
      <c r="I412" s="4" t="s">
        <v>4164</v>
      </c>
      <c r="J412" s="4" t="s">
        <v>3086</v>
      </c>
      <c r="K412" s="4" t="s">
        <v>643</v>
      </c>
      <c r="L412" s="4" t="s">
        <v>3338</v>
      </c>
      <c r="M412" s="7"/>
      <c r="N412" s="4" t="s">
        <v>4047</v>
      </c>
      <c r="O412" s="4" t="s">
        <v>4047</v>
      </c>
      <c r="P412" s="7">
        <v>137</v>
      </c>
      <c r="Q412" s="7">
        <v>236</v>
      </c>
      <c r="R412" s="7" t="s">
        <v>2585</v>
      </c>
      <c r="S412" s="7"/>
      <c r="T412" s="4" t="s">
        <v>3436</v>
      </c>
      <c r="U412" s="4" t="s">
        <v>2747</v>
      </c>
      <c r="V412" s="4" t="s">
        <v>2747</v>
      </c>
      <c r="W412" s="13">
        <v>320</v>
      </c>
      <c r="X412" s="4"/>
      <c r="Y412" s="5">
        <f t="shared" si="35"/>
        <v>323</v>
      </c>
      <c r="Z412" s="7"/>
      <c r="AA412" s="7">
        <v>2000</v>
      </c>
      <c r="AB412" s="7"/>
      <c r="AC412" s="4">
        <v>90</v>
      </c>
      <c r="AD412" s="4">
        <v>110</v>
      </c>
      <c r="AE412" s="4"/>
      <c r="AF412" s="7"/>
      <c r="AG412" s="4"/>
    </row>
    <row r="413" spans="1:33">
      <c r="A413" s="4">
        <f t="shared" si="33"/>
        <v>412</v>
      </c>
      <c r="B413" s="4" t="s">
        <v>20</v>
      </c>
      <c r="C413" s="4" t="s">
        <v>23</v>
      </c>
      <c r="D413" s="4" t="s">
        <v>4165</v>
      </c>
      <c r="E413" s="4" t="s">
        <v>3849</v>
      </c>
      <c r="F413" s="7" t="s">
        <v>7420</v>
      </c>
      <c r="G413" s="4" t="s">
        <v>556</v>
      </c>
      <c r="H413" s="4" t="s">
        <v>1234</v>
      </c>
      <c r="I413" s="4" t="s">
        <v>4167</v>
      </c>
      <c r="J413" s="4" t="s">
        <v>4168</v>
      </c>
      <c r="K413" s="4" t="s">
        <v>1232</v>
      </c>
      <c r="L413" s="4" t="s">
        <v>3338</v>
      </c>
      <c r="M413" s="7"/>
      <c r="N413" s="4" t="s">
        <v>551</v>
      </c>
      <c r="O413" s="4" t="s">
        <v>551</v>
      </c>
      <c r="P413" s="7">
        <v>142</v>
      </c>
      <c r="Q413" s="7">
        <v>175</v>
      </c>
      <c r="R413" s="7" t="s">
        <v>4169</v>
      </c>
      <c r="S413" s="7"/>
      <c r="T413" s="4" t="s">
        <v>3436</v>
      </c>
      <c r="U413" s="4" t="s">
        <v>2747</v>
      </c>
      <c r="V413" s="4" t="s">
        <v>2747</v>
      </c>
      <c r="W413" s="13">
        <v>786</v>
      </c>
      <c r="X413" s="4"/>
      <c r="Y413" s="5">
        <f t="shared" si="35"/>
        <v>789</v>
      </c>
      <c r="Z413" s="7"/>
      <c r="AA413" s="7">
        <v>2000</v>
      </c>
      <c r="AB413" s="7"/>
      <c r="AC413" s="4">
        <v>90</v>
      </c>
      <c r="AD413" s="4">
        <v>100</v>
      </c>
      <c r="AE413" s="4"/>
      <c r="AF413" s="7"/>
      <c r="AG413" s="7"/>
    </row>
    <row r="414" spans="1:33">
      <c r="A414" s="4">
        <f t="shared" si="33"/>
        <v>413</v>
      </c>
      <c r="B414" s="4" t="s">
        <v>20</v>
      </c>
      <c r="C414" s="4" t="s">
        <v>23</v>
      </c>
      <c r="D414" s="4" t="s">
        <v>4166</v>
      </c>
      <c r="E414" s="4" t="s">
        <v>3849</v>
      </c>
      <c r="F414" s="7" t="s">
        <v>7420</v>
      </c>
      <c r="G414" s="4" t="s">
        <v>556</v>
      </c>
      <c r="H414" s="4" t="s">
        <v>1234</v>
      </c>
      <c r="I414" s="4" t="s">
        <v>4167</v>
      </c>
      <c r="J414" s="4" t="s">
        <v>4168</v>
      </c>
      <c r="K414" s="4" t="s">
        <v>1232</v>
      </c>
      <c r="L414" s="4" t="s">
        <v>3338</v>
      </c>
      <c r="M414" s="7"/>
      <c r="N414" s="4" t="s">
        <v>551</v>
      </c>
      <c r="O414" s="4" t="s">
        <v>551</v>
      </c>
      <c r="P414" s="7">
        <v>142</v>
      </c>
      <c r="Q414" s="7">
        <v>175</v>
      </c>
      <c r="R414" s="7" t="s">
        <v>4169</v>
      </c>
      <c r="S414" s="7"/>
      <c r="T414" s="4" t="s">
        <v>3436</v>
      </c>
      <c r="U414" s="4" t="s">
        <v>2747</v>
      </c>
      <c r="V414" s="4" t="s">
        <v>2747</v>
      </c>
      <c r="W414" s="13">
        <v>786</v>
      </c>
      <c r="X414" s="4"/>
      <c r="Y414" s="5">
        <f t="shared" si="35"/>
        <v>789</v>
      </c>
      <c r="Z414" s="7"/>
      <c r="AA414" s="7">
        <v>2000</v>
      </c>
      <c r="AB414" s="7"/>
      <c r="AC414" s="4">
        <v>90</v>
      </c>
      <c r="AD414" s="4">
        <v>100</v>
      </c>
      <c r="AE414" s="4"/>
      <c r="AF414" s="7"/>
      <c r="AG414" s="7"/>
    </row>
    <row r="415" spans="1:33">
      <c r="A415" s="4">
        <f t="shared" si="33"/>
        <v>414</v>
      </c>
      <c r="B415" s="4" t="s">
        <v>20</v>
      </c>
      <c r="C415" s="4" t="s">
        <v>23</v>
      </c>
      <c r="D415" s="4" t="s">
        <v>4170</v>
      </c>
      <c r="E415" s="4" t="s">
        <v>3849</v>
      </c>
      <c r="F415" s="7" t="s">
        <v>2597</v>
      </c>
      <c r="G415" s="4" t="s">
        <v>556</v>
      </c>
      <c r="H415" s="4" t="s">
        <v>1234</v>
      </c>
      <c r="I415" s="4" t="s">
        <v>4175</v>
      </c>
      <c r="J415" s="4" t="s">
        <v>4177</v>
      </c>
      <c r="K415" s="4" t="s">
        <v>643</v>
      </c>
      <c r="L415" s="4" t="s">
        <v>4178</v>
      </c>
      <c r="M415" s="7"/>
      <c r="N415" s="4" t="s">
        <v>551</v>
      </c>
      <c r="O415" s="4" t="s">
        <v>551</v>
      </c>
      <c r="P415" s="7"/>
      <c r="Q415" s="7"/>
      <c r="R415" s="7" t="s">
        <v>4179</v>
      </c>
      <c r="S415" s="7"/>
      <c r="T415" s="4" t="s">
        <v>3436</v>
      </c>
      <c r="U415" s="4" t="s">
        <v>2747</v>
      </c>
      <c r="V415" s="4" t="s">
        <v>2747</v>
      </c>
      <c r="W415" s="13">
        <v>750</v>
      </c>
      <c r="X415" s="4"/>
      <c r="Y415" s="5">
        <f t="shared" si="35"/>
        <v>753</v>
      </c>
      <c r="Z415" s="7"/>
      <c r="AA415" s="7"/>
      <c r="AB415" s="7"/>
      <c r="AC415" s="4">
        <v>100</v>
      </c>
      <c r="AD415" s="4">
        <v>120</v>
      </c>
      <c r="AE415" s="4"/>
      <c r="AF415" s="7"/>
      <c r="AG415" s="7"/>
    </row>
    <row r="416" spans="1:33">
      <c r="A416" s="4">
        <f t="shared" si="33"/>
        <v>415</v>
      </c>
      <c r="B416" s="4" t="s">
        <v>20</v>
      </c>
      <c r="C416" s="4" t="s">
        <v>23</v>
      </c>
      <c r="D416" s="4" t="s">
        <v>4171</v>
      </c>
      <c r="E416" s="4" t="s">
        <v>3849</v>
      </c>
      <c r="F416" s="7" t="s">
        <v>2597</v>
      </c>
      <c r="G416" s="4" t="s">
        <v>556</v>
      </c>
      <c r="H416" s="4" t="s">
        <v>1234</v>
      </c>
      <c r="I416" s="4" t="s">
        <v>4175</v>
      </c>
      <c r="J416" s="4" t="s">
        <v>4177</v>
      </c>
      <c r="K416" s="4" t="s">
        <v>643</v>
      </c>
      <c r="L416" s="4" t="s">
        <v>4178</v>
      </c>
      <c r="M416" s="7"/>
      <c r="N416" s="4" t="s">
        <v>551</v>
      </c>
      <c r="O416" s="4" t="s">
        <v>551</v>
      </c>
      <c r="P416" s="7"/>
      <c r="Q416" s="7"/>
      <c r="R416" s="7" t="s">
        <v>4180</v>
      </c>
      <c r="S416" s="7"/>
      <c r="T416" s="4" t="s">
        <v>3436</v>
      </c>
      <c r="U416" s="4" t="s">
        <v>2747</v>
      </c>
      <c r="V416" s="4" t="s">
        <v>2747</v>
      </c>
      <c r="W416" s="13">
        <v>750</v>
      </c>
      <c r="X416" s="4"/>
      <c r="Y416" s="5">
        <f t="shared" si="35"/>
        <v>753</v>
      </c>
      <c r="Z416" s="7"/>
      <c r="AA416" s="7"/>
      <c r="AB416" s="7"/>
      <c r="AC416" s="4">
        <v>100</v>
      </c>
      <c r="AD416" s="4">
        <v>120</v>
      </c>
      <c r="AE416" s="4"/>
      <c r="AF416" s="7"/>
      <c r="AG416" s="4"/>
    </row>
    <row r="417" spans="1:33">
      <c r="A417" s="4">
        <f t="shared" si="33"/>
        <v>416</v>
      </c>
      <c r="B417" s="4" t="s">
        <v>20</v>
      </c>
      <c r="C417" s="4" t="s">
        <v>23</v>
      </c>
      <c r="D417" s="4" t="s">
        <v>4172</v>
      </c>
      <c r="E417" s="4" t="s">
        <v>3849</v>
      </c>
      <c r="F417" s="7" t="s">
        <v>2597</v>
      </c>
      <c r="G417" s="4" t="s">
        <v>556</v>
      </c>
      <c r="H417" s="4" t="s">
        <v>1234</v>
      </c>
      <c r="I417" s="4" t="s">
        <v>4176</v>
      </c>
      <c r="J417" s="4" t="s">
        <v>4177</v>
      </c>
      <c r="K417" s="4" t="s">
        <v>4039</v>
      </c>
      <c r="L417" s="4" t="s">
        <v>4178</v>
      </c>
      <c r="M417" s="7"/>
      <c r="N417" s="4" t="s">
        <v>551</v>
      </c>
      <c r="O417" s="4" t="s">
        <v>551</v>
      </c>
      <c r="P417" s="7"/>
      <c r="Q417" s="7"/>
      <c r="R417" s="7" t="s">
        <v>4181</v>
      </c>
      <c r="S417" s="7"/>
      <c r="T417" s="4" t="s">
        <v>3436</v>
      </c>
      <c r="U417" s="4" t="s">
        <v>2747</v>
      </c>
      <c r="V417" s="4" t="s">
        <v>2747</v>
      </c>
      <c r="W417" s="13">
        <v>1350</v>
      </c>
      <c r="X417" s="4"/>
      <c r="Y417" s="5">
        <f t="shared" si="35"/>
        <v>1353</v>
      </c>
      <c r="Z417" s="7"/>
      <c r="AA417" s="7"/>
      <c r="AB417" s="7"/>
      <c r="AC417" s="4">
        <v>100</v>
      </c>
      <c r="AD417" s="4">
        <v>120</v>
      </c>
      <c r="AE417" s="4"/>
      <c r="AF417" s="7"/>
      <c r="AG417" s="4"/>
    </row>
    <row r="418" spans="1:33">
      <c r="A418" s="4">
        <f t="shared" si="33"/>
        <v>417</v>
      </c>
      <c r="B418" s="4" t="s">
        <v>20</v>
      </c>
      <c r="C418" s="4" t="s">
        <v>23</v>
      </c>
      <c r="D418" s="4" t="s">
        <v>4173</v>
      </c>
      <c r="E418" s="4" t="s">
        <v>3849</v>
      </c>
      <c r="F418" s="7" t="s">
        <v>2597</v>
      </c>
      <c r="G418" s="4" t="s">
        <v>556</v>
      </c>
      <c r="H418" s="4" t="s">
        <v>1234</v>
      </c>
      <c r="I418" s="4" t="s">
        <v>4176</v>
      </c>
      <c r="J418" s="4" t="s">
        <v>4177</v>
      </c>
      <c r="K418" s="4" t="s">
        <v>4039</v>
      </c>
      <c r="L418" s="4" t="s">
        <v>4178</v>
      </c>
      <c r="M418" s="7"/>
      <c r="N418" s="4" t="s">
        <v>551</v>
      </c>
      <c r="O418" s="4" t="s">
        <v>551</v>
      </c>
      <c r="P418" s="7"/>
      <c r="Q418" s="7"/>
      <c r="R418" s="7" t="s">
        <v>4182</v>
      </c>
      <c r="S418" s="7"/>
      <c r="T418" s="4" t="s">
        <v>3436</v>
      </c>
      <c r="U418" s="4" t="s">
        <v>2747</v>
      </c>
      <c r="V418" s="4" t="s">
        <v>2747</v>
      </c>
      <c r="W418" s="13">
        <v>1350</v>
      </c>
      <c r="X418" s="4"/>
      <c r="Y418" s="5">
        <f t="shared" si="35"/>
        <v>1353</v>
      </c>
      <c r="Z418" s="7"/>
      <c r="AA418" s="7"/>
      <c r="AB418" s="7"/>
      <c r="AC418" s="4">
        <v>100</v>
      </c>
      <c r="AD418" s="4">
        <v>120</v>
      </c>
      <c r="AE418" s="4"/>
      <c r="AF418" s="7"/>
      <c r="AG418" s="4"/>
    </row>
    <row r="419" spans="1:33">
      <c r="A419" s="4">
        <f t="shared" si="33"/>
        <v>418</v>
      </c>
      <c r="B419" s="4" t="s">
        <v>20</v>
      </c>
      <c r="C419" s="4" t="s">
        <v>23</v>
      </c>
      <c r="D419" s="4" t="s">
        <v>4174</v>
      </c>
      <c r="E419" s="4" t="s">
        <v>3849</v>
      </c>
      <c r="F419" s="7" t="s">
        <v>2597</v>
      </c>
      <c r="G419" s="4" t="s">
        <v>556</v>
      </c>
      <c r="H419" s="4" t="s">
        <v>1234</v>
      </c>
      <c r="I419" s="4" t="s">
        <v>4176</v>
      </c>
      <c r="J419" s="4" t="s">
        <v>4177</v>
      </c>
      <c r="K419" s="4" t="s">
        <v>4039</v>
      </c>
      <c r="L419" s="4" t="s">
        <v>4178</v>
      </c>
      <c r="M419" s="7"/>
      <c r="N419" s="4" t="s">
        <v>551</v>
      </c>
      <c r="O419" s="4" t="s">
        <v>551</v>
      </c>
      <c r="P419" s="7"/>
      <c r="Q419" s="7"/>
      <c r="R419" s="7" t="s">
        <v>4183</v>
      </c>
      <c r="S419" s="7"/>
      <c r="T419" s="4" t="s">
        <v>3436</v>
      </c>
      <c r="U419" s="4" t="s">
        <v>2747</v>
      </c>
      <c r="V419" s="4" t="s">
        <v>2747</v>
      </c>
      <c r="W419" s="13">
        <v>1350</v>
      </c>
      <c r="X419" s="4"/>
      <c r="Y419" s="5">
        <f t="shared" si="35"/>
        <v>1353</v>
      </c>
      <c r="Z419" s="7"/>
      <c r="AA419" s="7"/>
      <c r="AB419" s="7"/>
      <c r="AC419" s="4">
        <v>100</v>
      </c>
      <c r="AD419" s="4">
        <v>120</v>
      </c>
      <c r="AE419" s="4"/>
      <c r="AF419" s="7"/>
      <c r="AG419" s="7"/>
    </row>
    <row r="420" spans="1:33">
      <c r="A420" s="4">
        <f t="shared" si="33"/>
        <v>419</v>
      </c>
      <c r="B420" s="4" t="s">
        <v>20</v>
      </c>
      <c r="C420" s="4" t="s">
        <v>23</v>
      </c>
      <c r="D420" s="4" t="s">
        <v>4188</v>
      </c>
      <c r="E420" s="4" t="s">
        <v>3850</v>
      </c>
      <c r="F420" s="7" t="s">
        <v>7426</v>
      </c>
      <c r="G420" s="4" t="s">
        <v>556</v>
      </c>
      <c r="H420" s="4" t="s">
        <v>4265</v>
      </c>
      <c r="I420" s="7" t="s">
        <v>3000</v>
      </c>
      <c r="J420" s="4" t="s">
        <v>4274</v>
      </c>
      <c r="K420" s="4" t="s">
        <v>643</v>
      </c>
      <c r="L420" s="4" t="s">
        <v>4235</v>
      </c>
      <c r="M420" s="7"/>
      <c r="N420" s="4"/>
      <c r="O420" s="4" t="s">
        <v>4236</v>
      </c>
      <c r="P420" s="7">
        <v>145</v>
      </c>
      <c r="Q420" s="7"/>
      <c r="R420" s="7"/>
      <c r="S420" s="7"/>
      <c r="T420" s="4" t="s">
        <v>3436</v>
      </c>
      <c r="U420" s="4">
        <v>270</v>
      </c>
      <c r="V420" s="4">
        <v>273</v>
      </c>
      <c r="W420" s="13">
        <v>305</v>
      </c>
      <c r="X420" s="4"/>
      <c r="Y420" s="5">
        <f t="shared" si="35"/>
        <v>308</v>
      </c>
      <c r="Z420" s="7"/>
      <c r="AA420" s="7">
        <v>1000</v>
      </c>
      <c r="AB420" s="7"/>
      <c r="AC420" s="4">
        <v>100</v>
      </c>
      <c r="AD420" s="4">
        <v>130</v>
      </c>
      <c r="AE420" s="4"/>
      <c r="AF420" s="7"/>
      <c r="AG420" s="7"/>
    </row>
    <row r="421" spans="1:33">
      <c r="A421" s="4">
        <f t="shared" si="33"/>
        <v>420</v>
      </c>
      <c r="B421" s="4" t="s">
        <v>20</v>
      </c>
      <c r="C421" s="4" t="s">
        <v>23</v>
      </c>
      <c r="D421" s="4" t="s">
        <v>4189</v>
      </c>
      <c r="E421" s="4" t="s">
        <v>3850</v>
      </c>
      <c r="F421" s="7" t="s">
        <v>7426</v>
      </c>
      <c r="G421" s="4" t="s">
        <v>556</v>
      </c>
      <c r="H421" s="4" t="s">
        <v>4265</v>
      </c>
      <c r="I421" s="7" t="s">
        <v>3000</v>
      </c>
      <c r="J421" s="4" t="s">
        <v>4274</v>
      </c>
      <c r="K421" s="4" t="s">
        <v>643</v>
      </c>
      <c r="L421" s="4" t="s">
        <v>4235</v>
      </c>
      <c r="M421" s="7"/>
      <c r="N421" s="4"/>
      <c r="O421" s="4" t="s">
        <v>4236</v>
      </c>
      <c r="P421" s="7">
        <v>145</v>
      </c>
      <c r="Q421" s="7"/>
      <c r="R421" s="7"/>
      <c r="S421" s="7"/>
      <c r="T421" s="4" t="s">
        <v>3436</v>
      </c>
      <c r="U421" s="4">
        <v>270</v>
      </c>
      <c r="V421" s="4">
        <v>273</v>
      </c>
      <c r="W421" s="13">
        <v>305</v>
      </c>
      <c r="X421" s="4"/>
      <c r="Y421" s="5">
        <f t="shared" si="35"/>
        <v>308</v>
      </c>
      <c r="Z421" s="7"/>
      <c r="AA421" s="7">
        <v>1000</v>
      </c>
      <c r="AB421" s="7"/>
      <c r="AC421" s="4">
        <v>100</v>
      </c>
      <c r="AD421" s="4">
        <v>130</v>
      </c>
      <c r="AE421" s="4"/>
      <c r="AF421" s="7"/>
      <c r="AG421" s="4"/>
    </row>
    <row r="422" spans="1:33">
      <c r="A422" s="4">
        <f t="shared" si="33"/>
        <v>421</v>
      </c>
      <c r="B422" s="4" t="s">
        <v>20</v>
      </c>
      <c r="C422" s="4" t="s">
        <v>23</v>
      </c>
      <c r="D422" s="4" t="s">
        <v>4190</v>
      </c>
      <c r="E422" s="4" t="s">
        <v>3850</v>
      </c>
      <c r="F422" s="7" t="s">
        <v>7426</v>
      </c>
      <c r="G422" s="4" t="s">
        <v>556</v>
      </c>
      <c r="H422" s="4" t="s">
        <v>4265</v>
      </c>
      <c r="I422" s="7" t="s">
        <v>3000</v>
      </c>
      <c r="J422" s="4" t="s">
        <v>4274</v>
      </c>
      <c r="K422" s="4" t="s">
        <v>643</v>
      </c>
      <c r="L422" s="4" t="s">
        <v>4235</v>
      </c>
      <c r="M422" s="7"/>
      <c r="N422" s="4"/>
      <c r="O422" s="4" t="s">
        <v>4236</v>
      </c>
      <c r="P422" s="7">
        <v>145</v>
      </c>
      <c r="Q422" s="7"/>
      <c r="R422" s="7"/>
      <c r="S422" s="7"/>
      <c r="T422" s="4" t="s">
        <v>3436</v>
      </c>
      <c r="U422" s="4">
        <v>270</v>
      </c>
      <c r="V422" s="4">
        <v>273</v>
      </c>
      <c r="W422" s="13">
        <v>305</v>
      </c>
      <c r="X422" s="13"/>
      <c r="Y422" s="5">
        <f t="shared" si="35"/>
        <v>308</v>
      </c>
      <c r="Z422" s="5"/>
      <c r="AA422" s="7">
        <v>1000</v>
      </c>
      <c r="AB422" s="7"/>
      <c r="AC422" s="4">
        <v>100</v>
      </c>
      <c r="AD422" s="4">
        <v>130</v>
      </c>
      <c r="AE422" s="4"/>
      <c r="AF422" s="7"/>
      <c r="AG422" s="7"/>
    </row>
    <row r="423" spans="1:33">
      <c r="A423" s="4">
        <f t="shared" si="33"/>
        <v>422</v>
      </c>
      <c r="B423" s="4" t="s">
        <v>20</v>
      </c>
      <c r="C423" s="4" t="s">
        <v>23</v>
      </c>
      <c r="D423" s="4" t="s">
        <v>4191</v>
      </c>
      <c r="E423" s="4" t="s">
        <v>3850</v>
      </c>
      <c r="F423" s="7" t="s">
        <v>7426</v>
      </c>
      <c r="G423" s="4" t="s">
        <v>556</v>
      </c>
      <c r="H423" s="4" t="s">
        <v>4265</v>
      </c>
      <c r="I423" s="7" t="s">
        <v>3000</v>
      </c>
      <c r="J423" s="4" t="s">
        <v>4274</v>
      </c>
      <c r="K423" s="4" t="s">
        <v>643</v>
      </c>
      <c r="L423" s="4" t="s">
        <v>4235</v>
      </c>
      <c r="M423" s="7"/>
      <c r="N423" s="4"/>
      <c r="O423" s="4" t="s">
        <v>4236</v>
      </c>
      <c r="P423" s="7">
        <v>145</v>
      </c>
      <c r="Q423" s="7"/>
      <c r="R423" s="7"/>
      <c r="S423" s="7"/>
      <c r="T423" s="4" t="s">
        <v>3436</v>
      </c>
      <c r="U423" s="4">
        <v>270</v>
      </c>
      <c r="V423" s="4">
        <v>273</v>
      </c>
      <c r="W423" s="7">
        <v>305</v>
      </c>
      <c r="X423" s="4"/>
      <c r="Y423" s="5">
        <f t="shared" si="35"/>
        <v>308</v>
      </c>
      <c r="Z423" s="5"/>
      <c r="AA423" s="7">
        <v>1000</v>
      </c>
      <c r="AB423" s="7"/>
      <c r="AC423" s="4">
        <v>100</v>
      </c>
      <c r="AD423" s="4">
        <v>130</v>
      </c>
      <c r="AE423" s="4"/>
      <c r="AF423" s="7"/>
      <c r="AG423" s="7"/>
    </row>
    <row r="424" spans="1:33">
      <c r="A424" s="4">
        <f t="shared" si="33"/>
        <v>423</v>
      </c>
      <c r="B424" s="4" t="s">
        <v>20</v>
      </c>
      <c r="C424" s="4" t="s">
        <v>23</v>
      </c>
      <c r="D424" s="4" t="s">
        <v>4192</v>
      </c>
      <c r="E424" s="4" t="s">
        <v>3850</v>
      </c>
      <c r="F424" s="7" t="s">
        <v>7426</v>
      </c>
      <c r="G424" s="4" t="s">
        <v>556</v>
      </c>
      <c r="H424" s="4" t="s">
        <v>4265</v>
      </c>
      <c r="I424" s="7" t="s">
        <v>3000</v>
      </c>
      <c r="J424" s="4" t="s">
        <v>4274</v>
      </c>
      <c r="K424" s="4" t="s">
        <v>643</v>
      </c>
      <c r="L424" s="4" t="s">
        <v>4235</v>
      </c>
      <c r="M424" s="7"/>
      <c r="N424" s="4"/>
      <c r="O424" s="4" t="s">
        <v>4236</v>
      </c>
      <c r="P424" s="7">
        <v>145</v>
      </c>
      <c r="Q424" s="7"/>
      <c r="R424" s="7"/>
      <c r="S424" s="7"/>
      <c r="T424" s="4" t="s">
        <v>3436</v>
      </c>
      <c r="U424" s="4">
        <v>270</v>
      </c>
      <c r="V424" s="4">
        <v>273</v>
      </c>
      <c r="W424" s="13">
        <v>305</v>
      </c>
      <c r="X424" s="13"/>
      <c r="Y424" s="5">
        <f t="shared" si="35"/>
        <v>308</v>
      </c>
      <c r="Z424" s="5"/>
      <c r="AA424" s="7">
        <v>1000</v>
      </c>
      <c r="AB424" s="7"/>
      <c r="AC424" s="4">
        <v>100</v>
      </c>
      <c r="AD424" s="4">
        <v>130</v>
      </c>
      <c r="AE424" s="4"/>
      <c r="AF424" s="7"/>
      <c r="AG424" s="7"/>
    </row>
    <row r="425" spans="1:33">
      <c r="A425" s="4">
        <f t="shared" si="33"/>
        <v>424</v>
      </c>
      <c r="B425" s="4" t="s">
        <v>20</v>
      </c>
      <c r="C425" s="4" t="s">
        <v>23</v>
      </c>
      <c r="D425" s="4" t="s">
        <v>4193</v>
      </c>
      <c r="E425" s="4" t="s">
        <v>3850</v>
      </c>
      <c r="F425" s="7" t="s">
        <v>7426</v>
      </c>
      <c r="G425" s="4" t="s">
        <v>556</v>
      </c>
      <c r="H425" s="4" t="s">
        <v>4265</v>
      </c>
      <c r="I425" s="7" t="s">
        <v>3000</v>
      </c>
      <c r="J425" s="4" t="s">
        <v>4274</v>
      </c>
      <c r="K425" s="4" t="s">
        <v>643</v>
      </c>
      <c r="L425" s="4" t="s">
        <v>4235</v>
      </c>
      <c r="M425" s="7"/>
      <c r="N425" s="4"/>
      <c r="O425" s="4" t="s">
        <v>4236</v>
      </c>
      <c r="P425" s="7">
        <v>145</v>
      </c>
      <c r="Q425" s="7"/>
      <c r="R425" s="7"/>
      <c r="S425" s="7"/>
      <c r="T425" s="4" t="s">
        <v>3436</v>
      </c>
      <c r="U425" s="4">
        <v>270</v>
      </c>
      <c r="V425" s="4">
        <v>273</v>
      </c>
      <c r="W425" s="13">
        <v>305</v>
      </c>
      <c r="X425" s="13"/>
      <c r="Y425" s="5">
        <f t="shared" si="35"/>
        <v>308</v>
      </c>
      <c r="Z425" s="5"/>
      <c r="AA425" s="7">
        <v>1000</v>
      </c>
      <c r="AB425" s="7"/>
      <c r="AC425" s="4">
        <v>100</v>
      </c>
      <c r="AD425" s="4">
        <v>130</v>
      </c>
      <c r="AE425" s="4"/>
      <c r="AF425" s="7"/>
      <c r="AG425" s="7"/>
    </row>
    <row r="426" spans="1:33">
      <c r="A426" s="4">
        <f t="shared" si="33"/>
        <v>425</v>
      </c>
      <c r="B426" s="4" t="s">
        <v>20</v>
      </c>
      <c r="C426" s="4" t="s">
        <v>23</v>
      </c>
      <c r="D426" s="4" t="s">
        <v>4194</v>
      </c>
      <c r="E426" s="4" t="s">
        <v>3850</v>
      </c>
      <c r="F426" s="7" t="s">
        <v>7426</v>
      </c>
      <c r="G426" s="4" t="s">
        <v>556</v>
      </c>
      <c r="H426" s="4" t="s">
        <v>4265</v>
      </c>
      <c r="I426" s="7" t="s">
        <v>3000</v>
      </c>
      <c r="J426" s="4" t="s">
        <v>4274</v>
      </c>
      <c r="K426" s="4" t="s">
        <v>643</v>
      </c>
      <c r="L426" s="4" t="s">
        <v>4235</v>
      </c>
      <c r="M426" s="7"/>
      <c r="N426" s="4"/>
      <c r="O426" s="4" t="s">
        <v>4236</v>
      </c>
      <c r="P426" s="7">
        <v>145</v>
      </c>
      <c r="Q426" s="7"/>
      <c r="R426" s="7"/>
      <c r="S426" s="7"/>
      <c r="T426" s="4" t="s">
        <v>3436</v>
      </c>
      <c r="U426" s="4">
        <v>270</v>
      </c>
      <c r="V426" s="4">
        <v>273</v>
      </c>
      <c r="W426" s="13">
        <v>305</v>
      </c>
      <c r="X426" s="13"/>
      <c r="Y426" s="5">
        <f t="shared" si="35"/>
        <v>308</v>
      </c>
      <c r="Z426" s="5"/>
      <c r="AA426" s="7">
        <v>1000</v>
      </c>
      <c r="AB426" s="7"/>
      <c r="AC426" s="4">
        <v>100</v>
      </c>
      <c r="AD426" s="4">
        <v>130</v>
      </c>
      <c r="AE426" s="4"/>
      <c r="AF426" s="7"/>
      <c r="AG426" s="7"/>
    </row>
    <row r="427" spans="1:33">
      <c r="A427" s="4">
        <f t="shared" si="33"/>
        <v>426</v>
      </c>
      <c r="B427" s="4" t="s">
        <v>20</v>
      </c>
      <c r="C427" s="4" t="s">
        <v>23</v>
      </c>
      <c r="D427" s="4" t="s">
        <v>4195</v>
      </c>
      <c r="E427" s="4" t="s">
        <v>3850</v>
      </c>
      <c r="F427" s="7" t="s">
        <v>7426</v>
      </c>
      <c r="G427" s="4" t="s">
        <v>556</v>
      </c>
      <c r="H427" s="4" t="s">
        <v>4265</v>
      </c>
      <c r="I427" s="7" t="s">
        <v>3000</v>
      </c>
      <c r="J427" s="4" t="s">
        <v>4274</v>
      </c>
      <c r="K427" s="4" t="s">
        <v>643</v>
      </c>
      <c r="L427" s="4" t="s">
        <v>4235</v>
      </c>
      <c r="M427" s="7"/>
      <c r="N427" s="4"/>
      <c r="O427" s="4" t="s">
        <v>4236</v>
      </c>
      <c r="P427" s="7">
        <v>145</v>
      </c>
      <c r="Q427" s="7"/>
      <c r="R427" s="7"/>
      <c r="S427" s="7"/>
      <c r="T427" s="4" t="s">
        <v>3436</v>
      </c>
      <c r="U427" s="4">
        <v>270</v>
      </c>
      <c r="V427" s="4">
        <v>273</v>
      </c>
      <c r="W427" s="13">
        <v>305</v>
      </c>
      <c r="X427" s="13"/>
      <c r="Y427" s="5">
        <f t="shared" si="35"/>
        <v>308</v>
      </c>
      <c r="Z427" s="5"/>
      <c r="AA427" s="7">
        <v>1000</v>
      </c>
      <c r="AB427" s="7"/>
      <c r="AC427" s="4">
        <v>100</v>
      </c>
      <c r="AD427" s="4">
        <v>130</v>
      </c>
      <c r="AE427" s="4"/>
      <c r="AF427" s="7"/>
      <c r="AG427" s="7"/>
    </row>
    <row r="428" spans="1:33">
      <c r="A428" s="4">
        <f t="shared" si="33"/>
        <v>427</v>
      </c>
      <c r="B428" s="4" t="s">
        <v>20</v>
      </c>
      <c r="C428" s="4" t="s">
        <v>23</v>
      </c>
      <c r="D428" s="4" t="s">
        <v>4196</v>
      </c>
      <c r="E428" s="4" t="s">
        <v>3850</v>
      </c>
      <c r="F428" s="7" t="s">
        <v>7426</v>
      </c>
      <c r="G428" s="4" t="s">
        <v>556</v>
      </c>
      <c r="H428" s="4" t="s">
        <v>4265</v>
      </c>
      <c r="I428" s="7" t="s">
        <v>3000</v>
      </c>
      <c r="J428" s="4" t="s">
        <v>4274</v>
      </c>
      <c r="K428" s="4" t="s">
        <v>643</v>
      </c>
      <c r="L428" s="4" t="s">
        <v>4235</v>
      </c>
      <c r="M428" s="7"/>
      <c r="N428" s="4"/>
      <c r="O428" s="4" t="s">
        <v>4236</v>
      </c>
      <c r="P428" s="7">
        <v>145</v>
      </c>
      <c r="Q428" s="7"/>
      <c r="R428" s="7"/>
      <c r="S428" s="7"/>
      <c r="T428" s="4" t="s">
        <v>3436</v>
      </c>
      <c r="U428" s="4">
        <v>270</v>
      </c>
      <c r="V428" s="4">
        <v>273</v>
      </c>
      <c r="W428" s="13">
        <v>305</v>
      </c>
      <c r="X428" s="13"/>
      <c r="Y428" s="5">
        <f t="shared" si="35"/>
        <v>308</v>
      </c>
      <c r="Z428" s="5"/>
      <c r="AA428" s="7">
        <v>1000</v>
      </c>
      <c r="AB428" s="7"/>
      <c r="AC428" s="4">
        <v>100</v>
      </c>
      <c r="AD428" s="4">
        <v>130</v>
      </c>
      <c r="AE428" s="4"/>
      <c r="AF428" s="7"/>
      <c r="AG428" s="7"/>
    </row>
    <row r="429" spans="1:33">
      <c r="A429" s="4">
        <f t="shared" si="33"/>
        <v>428</v>
      </c>
      <c r="B429" s="4" t="s">
        <v>20</v>
      </c>
      <c r="C429" s="4" t="s">
        <v>23</v>
      </c>
      <c r="D429" s="4" t="s">
        <v>4197</v>
      </c>
      <c r="E429" s="4" t="s">
        <v>3850</v>
      </c>
      <c r="F429" s="7" t="s">
        <v>7426</v>
      </c>
      <c r="G429" s="4" t="s">
        <v>556</v>
      </c>
      <c r="H429" s="4" t="s">
        <v>4265</v>
      </c>
      <c r="I429" s="7" t="s">
        <v>3000</v>
      </c>
      <c r="J429" s="4" t="s">
        <v>4274</v>
      </c>
      <c r="K429" s="4" t="s">
        <v>643</v>
      </c>
      <c r="L429" s="4" t="s">
        <v>4235</v>
      </c>
      <c r="M429" s="7"/>
      <c r="N429" s="4"/>
      <c r="O429" s="4" t="s">
        <v>4236</v>
      </c>
      <c r="P429" s="7">
        <v>145</v>
      </c>
      <c r="Q429" s="7"/>
      <c r="R429" s="7"/>
      <c r="S429" s="7"/>
      <c r="T429" s="4" t="s">
        <v>3436</v>
      </c>
      <c r="U429" s="4">
        <v>270</v>
      </c>
      <c r="V429" s="4">
        <v>273</v>
      </c>
      <c r="W429" s="13">
        <v>305</v>
      </c>
      <c r="X429" s="13"/>
      <c r="Y429" s="5">
        <f t="shared" si="35"/>
        <v>308</v>
      </c>
      <c r="Z429" s="5"/>
      <c r="AA429" s="7">
        <v>1000</v>
      </c>
      <c r="AB429" s="7"/>
      <c r="AC429" s="4">
        <v>100</v>
      </c>
      <c r="AD429" s="4">
        <v>130</v>
      </c>
      <c r="AE429" s="4"/>
      <c r="AF429" s="7"/>
      <c r="AG429" s="7"/>
    </row>
    <row r="430" spans="1:33">
      <c r="A430" s="4">
        <f t="shared" si="33"/>
        <v>429</v>
      </c>
      <c r="B430" s="4" t="s">
        <v>20</v>
      </c>
      <c r="C430" s="4" t="s">
        <v>23</v>
      </c>
      <c r="D430" s="4" t="s">
        <v>4198</v>
      </c>
      <c r="E430" s="4" t="s">
        <v>3850</v>
      </c>
      <c r="F430" s="7" t="s">
        <v>7426</v>
      </c>
      <c r="G430" s="4" t="s">
        <v>556</v>
      </c>
      <c r="H430" s="4" t="s">
        <v>4265</v>
      </c>
      <c r="I430" s="7" t="s">
        <v>3000</v>
      </c>
      <c r="J430" s="4" t="s">
        <v>4274</v>
      </c>
      <c r="K430" s="4" t="s">
        <v>643</v>
      </c>
      <c r="L430" s="4" t="s">
        <v>4235</v>
      </c>
      <c r="M430" s="7"/>
      <c r="N430" s="4"/>
      <c r="O430" s="4" t="s">
        <v>4236</v>
      </c>
      <c r="P430" s="7">
        <v>145</v>
      </c>
      <c r="Q430" s="7"/>
      <c r="R430" s="7"/>
      <c r="S430" s="7"/>
      <c r="T430" s="4" t="s">
        <v>3436</v>
      </c>
      <c r="U430" s="4">
        <v>270</v>
      </c>
      <c r="V430" s="4">
        <v>273</v>
      </c>
      <c r="W430" s="13">
        <v>305</v>
      </c>
      <c r="X430" s="13"/>
      <c r="Y430" s="5">
        <f t="shared" si="35"/>
        <v>308</v>
      </c>
      <c r="Z430" s="5"/>
      <c r="AA430" s="7">
        <v>1000</v>
      </c>
      <c r="AB430" s="7"/>
      <c r="AC430" s="4">
        <v>100</v>
      </c>
      <c r="AD430" s="4">
        <v>130</v>
      </c>
      <c r="AE430" s="4"/>
      <c r="AF430" s="7"/>
      <c r="AG430" s="7"/>
    </row>
    <row r="431" spans="1:33">
      <c r="A431" s="4">
        <f t="shared" si="33"/>
        <v>430</v>
      </c>
      <c r="B431" s="4" t="s">
        <v>20</v>
      </c>
      <c r="C431" s="4" t="s">
        <v>23</v>
      </c>
      <c r="D431" s="4" t="s">
        <v>4199</v>
      </c>
      <c r="E431" s="4" t="s">
        <v>3850</v>
      </c>
      <c r="F431" s="7" t="s">
        <v>7426</v>
      </c>
      <c r="G431" s="4" t="s">
        <v>556</v>
      </c>
      <c r="H431" s="4" t="s">
        <v>4265</v>
      </c>
      <c r="I431" s="7" t="s">
        <v>3000</v>
      </c>
      <c r="J431" s="4" t="s">
        <v>4274</v>
      </c>
      <c r="K431" s="4" t="s">
        <v>643</v>
      </c>
      <c r="L431" s="4" t="s">
        <v>4235</v>
      </c>
      <c r="M431" s="7"/>
      <c r="N431" s="4"/>
      <c r="O431" s="4" t="s">
        <v>4236</v>
      </c>
      <c r="P431" s="7">
        <v>145</v>
      </c>
      <c r="Q431" s="7"/>
      <c r="R431" s="7"/>
      <c r="S431" s="7"/>
      <c r="T431" s="4" t="s">
        <v>3436</v>
      </c>
      <c r="U431" s="4">
        <v>270</v>
      </c>
      <c r="V431" s="4">
        <v>273</v>
      </c>
      <c r="W431" s="13">
        <v>305</v>
      </c>
      <c r="X431" s="13"/>
      <c r="Y431" s="5">
        <f t="shared" si="35"/>
        <v>308</v>
      </c>
      <c r="Z431" s="5"/>
      <c r="AA431" s="7">
        <v>1000</v>
      </c>
      <c r="AB431" s="7"/>
      <c r="AC431" s="4">
        <v>100</v>
      </c>
      <c r="AD431" s="4">
        <v>130</v>
      </c>
      <c r="AE431" s="4"/>
      <c r="AF431" s="7"/>
      <c r="AG431" s="7"/>
    </row>
    <row r="432" spans="1:33">
      <c r="A432" s="4">
        <f t="shared" si="33"/>
        <v>431</v>
      </c>
      <c r="B432" s="4" t="s">
        <v>20</v>
      </c>
      <c r="C432" s="4" t="s">
        <v>23</v>
      </c>
      <c r="D432" s="4" t="s">
        <v>4200</v>
      </c>
      <c r="E432" s="4" t="s">
        <v>3850</v>
      </c>
      <c r="F432" s="7" t="s">
        <v>7426</v>
      </c>
      <c r="G432" s="4" t="s">
        <v>556</v>
      </c>
      <c r="H432" s="4" t="s">
        <v>3008</v>
      </c>
      <c r="I432" s="7" t="s">
        <v>3000</v>
      </c>
      <c r="J432" s="4" t="s">
        <v>4277</v>
      </c>
      <c r="K432" s="4" t="s">
        <v>2983</v>
      </c>
      <c r="L432" s="4" t="s">
        <v>4235</v>
      </c>
      <c r="M432" s="7"/>
      <c r="N432" s="4"/>
      <c r="O432" s="4" t="s">
        <v>4236</v>
      </c>
      <c r="P432" s="7">
        <v>145</v>
      </c>
      <c r="Q432" s="7"/>
      <c r="R432" s="7"/>
      <c r="S432" s="7"/>
      <c r="T432" s="4" t="s">
        <v>3436</v>
      </c>
      <c r="U432" s="4">
        <v>285</v>
      </c>
      <c r="V432" s="4">
        <v>288</v>
      </c>
      <c r="W432" s="13">
        <v>315</v>
      </c>
      <c r="X432" s="13"/>
      <c r="Y432" s="5">
        <f t="shared" si="35"/>
        <v>318</v>
      </c>
      <c r="Z432" s="5"/>
      <c r="AA432" s="7">
        <v>1000</v>
      </c>
      <c r="AB432" s="7"/>
      <c r="AC432" s="4">
        <v>100</v>
      </c>
      <c r="AD432" s="4">
        <v>130</v>
      </c>
      <c r="AE432" s="4"/>
      <c r="AF432" s="7"/>
      <c r="AG432" s="7"/>
    </row>
    <row r="433" spans="1:33">
      <c r="A433" s="4">
        <f t="shared" si="33"/>
        <v>432</v>
      </c>
      <c r="B433" s="4" t="s">
        <v>20</v>
      </c>
      <c r="C433" s="4" t="s">
        <v>23</v>
      </c>
      <c r="D433" s="4" t="s">
        <v>4201</v>
      </c>
      <c r="E433" s="4" t="s">
        <v>3850</v>
      </c>
      <c r="F433" s="7" t="s">
        <v>7426</v>
      </c>
      <c r="G433" s="4" t="s">
        <v>556</v>
      </c>
      <c r="H433" s="4" t="s">
        <v>3008</v>
      </c>
      <c r="I433" s="7" t="s">
        <v>3000</v>
      </c>
      <c r="J433" s="4" t="s">
        <v>4277</v>
      </c>
      <c r="K433" s="4" t="s">
        <v>2983</v>
      </c>
      <c r="L433" s="4" t="s">
        <v>4235</v>
      </c>
      <c r="M433" s="7"/>
      <c r="N433" s="4"/>
      <c r="O433" s="4" t="s">
        <v>4236</v>
      </c>
      <c r="P433" s="7">
        <v>145</v>
      </c>
      <c r="Q433" s="7"/>
      <c r="R433" s="7"/>
      <c r="S433" s="7"/>
      <c r="T433" s="4" t="s">
        <v>3436</v>
      </c>
      <c r="U433" s="4">
        <v>285</v>
      </c>
      <c r="V433" s="4">
        <v>288</v>
      </c>
      <c r="W433" s="13">
        <v>315</v>
      </c>
      <c r="X433" s="13"/>
      <c r="Y433" s="5">
        <f t="shared" si="35"/>
        <v>318</v>
      </c>
      <c r="Z433" s="5"/>
      <c r="AA433" s="7">
        <v>1000</v>
      </c>
      <c r="AB433" s="7"/>
      <c r="AC433" s="4">
        <v>100</v>
      </c>
      <c r="AD433" s="4">
        <v>130</v>
      </c>
      <c r="AE433" s="4"/>
      <c r="AF433" s="7"/>
      <c r="AG433" s="7"/>
    </row>
    <row r="434" spans="1:33">
      <c r="A434" s="4">
        <f t="shared" si="33"/>
        <v>433</v>
      </c>
      <c r="B434" s="4" t="s">
        <v>20</v>
      </c>
      <c r="C434" s="4" t="s">
        <v>23</v>
      </c>
      <c r="D434" s="4" t="s">
        <v>4202</v>
      </c>
      <c r="E434" s="4" t="s">
        <v>3849</v>
      </c>
      <c r="F434" s="7" t="s">
        <v>7426</v>
      </c>
      <c r="G434" s="4" t="s">
        <v>556</v>
      </c>
      <c r="H434" s="4" t="s">
        <v>3008</v>
      </c>
      <c r="I434" s="7" t="s">
        <v>3000</v>
      </c>
      <c r="J434" s="4" t="s">
        <v>4277</v>
      </c>
      <c r="K434" s="4" t="s">
        <v>2983</v>
      </c>
      <c r="L434" s="4" t="s">
        <v>4235</v>
      </c>
      <c r="M434" s="7"/>
      <c r="N434" s="4"/>
      <c r="O434" s="4" t="s">
        <v>4236</v>
      </c>
      <c r="P434" s="7">
        <v>145</v>
      </c>
      <c r="Q434" s="7"/>
      <c r="R434" s="7"/>
      <c r="S434" s="7"/>
      <c r="T434" s="4" t="s">
        <v>3436</v>
      </c>
      <c r="U434" s="4">
        <v>285</v>
      </c>
      <c r="V434" s="4">
        <v>288</v>
      </c>
      <c r="W434" s="13">
        <v>315</v>
      </c>
      <c r="X434" s="13"/>
      <c r="Y434" s="5">
        <f t="shared" si="35"/>
        <v>318</v>
      </c>
      <c r="Z434" s="5"/>
      <c r="AA434" s="7">
        <v>1000</v>
      </c>
      <c r="AB434" s="7"/>
      <c r="AC434" s="4">
        <v>100</v>
      </c>
      <c r="AD434" s="4">
        <v>130</v>
      </c>
      <c r="AE434" s="4"/>
      <c r="AF434" s="7"/>
      <c r="AG434" s="7"/>
    </row>
    <row r="435" spans="1:33">
      <c r="A435" s="4">
        <f t="shared" si="33"/>
        <v>434</v>
      </c>
      <c r="B435" s="4" t="s">
        <v>20</v>
      </c>
      <c r="C435" s="4" t="s">
        <v>23</v>
      </c>
      <c r="D435" s="4" t="s">
        <v>4203</v>
      </c>
      <c r="E435" s="4" t="s">
        <v>3849</v>
      </c>
      <c r="F435" s="7" t="s">
        <v>7426</v>
      </c>
      <c r="G435" s="4" t="s">
        <v>556</v>
      </c>
      <c r="H435" s="4" t="s">
        <v>3008</v>
      </c>
      <c r="I435" s="7" t="s">
        <v>3000</v>
      </c>
      <c r="J435" s="4" t="s">
        <v>4277</v>
      </c>
      <c r="K435" s="4" t="s">
        <v>2983</v>
      </c>
      <c r="L435" s="4" t="s">
        <v>4235</v>
      </c>
      <c r="M435" s="7"/>
      <c r="N435" s="4"/>
      <c r="O435" s="4" t="s">
        <v>4236</v>
      </c>
      <c r="P435" s="7">
        <v>145</v>
      </c>
      <c r="Q435" s="7"/>
      <c r="R435" s="7"/>
      <c r="S435" s="7"/>
      <c r="T435" s="4" t="s">
        <v>3436</v>
      </c>
      <c r="U435" s="4">
        <v>285</v>
      </c>
      <c r="V435" s="4">
        <v>288</v>
      </c>
      <c r="W435" s="13">
        <v>315</v>
      </c>
      <c r="X435" s="13"/>
      <c r="Y435" s="5">
        <f t="shared" si="35"/>
        <v>318</v>
      </c>
      <c r="Z435" s="5"/>
      <c r="AA435" s="7">
        <v>1000</v>
      </c>
      <c r="AB435" s="7"/>
      <c r="AC435" s="4">
        <v>100</v>
      </c>
      <c r="AD435" s="4">
        <v>130</v>
      </c>
      <c r="AE435" s="4"/>
      <c r="AF435" s="7"/>
      <c r="AG435" s="7"/>
    </row>
    <row r="436" spans="1:33">
      <c r="A436" s="4">
        <f t="shared" si="33"/>
        <v>435</v>
      </c>
      <c r="B436" s="4" t="s">
        <v>20</v>
      </c>
      <c r="C436" s="4" t="s">
        <v>23</v>
      </c>
      <c r="D436" s="4" t="s">
        <v>4204</v>
      </c>
      <c r="E436" s="4" t="s">
        <v>3849</v>
      </c>
      <c r="F436" s="7" t="s">
        <v>7426</v>
      </c>
      <c r="G436" s="4" t="s">
        <v>556</v>
      </c>
      <c r="H436" s="4" t="s">
        <v>4266</v>
      </c>
      <c r="I436" s="7" t="s">
        <v>4270</v>
      </c>
      <c r="J436" s="4" t="s">
        <v>4281</v>
      </c>
      <c r="K436" s="4" t="s">
        <v>2983</v>
      </c>
      <c r="L436" s="4" t="s">
        <v>4235</v>
      </c>
      <c r="M436" s="7"/>
      <c r="N436" s="4"/>
      <c r="O436" s="4" t="s">
        <v>4236</v>
      </c>
      <c r="P436" s="7">
        <v>148</v>
      </c>
      <c r="Q436" s="7"/>
      <c r="R436" s="7"/>
      <c r="S436" s="7"/>
      <c r="T436" s="4" t="s">
        <v>3436</v>
      </c>
      <c r="U436" s="4">
        <v>425</v>
      </c>
      <c r="V436" s="4">
        <v>428</v>
      </c>
      <c r="W436" s="13">
        <v>670</v>
      </c>
      <c r="X436" s="13"/>
      <c r="Y436" s="5">
        <f t="shared" si="35"/>
        <v>673</v>
      </c>
      <c r="Z436" s="5"/>
      <c r="AA436" s="7">
        <v>500</v>
      </c>
      <c r="AB436" s="7"/>
      <c r="AC436" s="4">
        <v>100</v>
      </c>
      <c r="AD436" s="4">
        <v>120</v>
      </c>
      <c r="AE436" s="4"/>
      <c r="AF436" s="7"/>
      <c r="AG436" s="7"/>
    </row>
    <row r="437" spans="1:33">
      <c r="A437" s="4">
        <f t="shared" si="33"/>
        <v>436</v>
      </c>
      <c r="B437" s="4" t="s">
        <v>20</v>
      </c>
      <c r="C437" s="4" t="s">
        <v>23</v>
      </c>
      <c r="D437" s="4" t="s">
        <v>4205</v>
      </c>
      <c r="E437" s="4" t="s">
        <v>3849</v>
      </c>
      <c r="F437" s="7" t="s">
        <v>7426</v>
      </c>
      <c r="G437" s="4" t="s">
        <v>556</v>
      </c>
      <c r="H437" s="4" t="s">
        <v>4266</v>
      </c>
      <c r="I437" s="7" t="s">
        <v>4270</v>
      </c>
      <c r="J437" s="4" t="s">
        <v>4281</v>
      </c>
      <c r="K437" s="4" t="s">
        <v>2983</v>
      </c>
      <c r="L437" s="4" t="s">
        <v>4235</v>
      </c>
      <c r="M437" s="7"/>
      <c r="N437" s="4"/>
      <c r="O437" s="4" t="s">
        <v>4236</v>
      </c>
      <c r="P437" s="7">
        <v>148</v>
      </c>
      <c r="Q437" s="7"/>
      <c r="R437" s="7"/>
      <c r="S437" s="7"/>
      <c r="T437" s="4" t="s">
        <v>3436</v>
      </c>
      <c r="U437" s="4">
        <v>425</v>
      </c>
      <c r="V437" s="4">
        <v>428</v>
      </c>
      <c r="W437" s="13">
        <v>670</v>
      </c>
      <c r="X437" s="13"/>
      <c r="Y437" s="5">
        <f t="shared" si="35"/>
        <v>673</v>
      </c>
      <c r="Z437" s="5"/>
      <c r="AA437" s="7">
        <v>500</v>
      </c>
      <c r="AB437" s="7"/>
      <c r="AC437" s="4">
        <v>100</v>
      </c>
      <c r="AD437" s="4">
        <v>120</v>
      </c>
      <c r="AE437" s="4"/>
      <c r="AF437" s="7"/>
      <c r="AG437" s="7"/>
    </row>
    <row r="438" spans="1:33">
      <c r="A438" s="4">
        <f t="shared" si="33"/>
        <v>437</v>
      </c>
      <c r="B438" s="4" t="s">
        <v>20</v>
      </c>
      <c r="C438" s="4" t="s">
        <v>23</v>
      </c>
      <c r="D438" s="4" t="s">
        <v>4206</v>
      </c>
      <c r="E438" s="4" t="s">
        <v>3849</v>
      </c>
      <c r="F438" s="7" t="s">
        <v>7426</v>
      </c>
      <c r="G438" s="4" t="s">
        <v>556</v>
      </c>
      <c r="H438" s="4" t="s">
        <v>3008</v>
      </c>
      <c r="I438" s="7" t="s">
        <v>3000</v>
      </c>
      <c r="J438" s="4" t="s">
        <v>4277</v>
      </c>
      <c r="K438" s="4" t="s">
        <v>2983</v>
      </c>
      <c r="L438" s="4" t="s">
        <v>4235</v>
      </c>
      <c r="M438" s="7"/>
      <c r="N438" s="4"/>
      <c r="O438" s="4" t="s">
        <v>4236</v>
      </c>
      <c r="P438" s="7">
        <v>146</v>
      </c>
      <c r="Q438" s="7"/>
      <c r="R438" s="7"/>
      <c r="S438" s="7"/>
      <c r="T438" s="4" t="s">
        <v>3436</v>
      </c>
      <c r="U438" s="4">
        <v>285</v>
      </c>
      <c r="V438" s="4">
        <v>288</v>
      </c>
      <c r="W438" s="13">
        <v>320</v>
      </c>
      <c r="X438" s="13"/>
      <c r="Y438" s="5">
        <f t="shared" si="35"/>
        <v>323</v>
      </c>
      <c r="Z438" s="5"/>
      <c r="AA438" s="7">
        <v>1000</v>
      </c>
      <c r="AB438" s="7"/>
      <c r="AC438" s="4">
        <v>100</v>
      </c>
      <c r="AD438" s="4">
        <v>130</v>
      </c>
      <c r="AE438" s="4"/>
      <c r="AF438" s="7"/>
      <c r="AG438" s="7"/>
    </row>
    <row r="439" spans="1:33">
      <c r="A439" s="4">
        <f t="shared" si="33"/>
        <v>438</v>
      </c>
      <c r="B439" s="4" t="s">
        <v>20</v>
      </c>
      <c r="C439" s="4" t="s">
        <v>23</v>
      </c>
      <c r="D439" s="4" t="s">
        <v>4207</v>
      </c>
      <c r="E439" s="4" t="s">
        <v>3849</v>
      </c>
      <c r="F439" s="7" t="s">
        <v>7426</v>
      </c>
      <c r="G439" s="4" t="s">
        <v>556</v>
      </c>
      <c r="H439" s="4" t="s">
        <v>3008</v>
      </c>
      <c r="I439" s="7" t="s">
        <v>3000</v>
      </c>
      <c r="J439" s="4" t="s">
        <v>4277</v>
      </c>
      <c r="K439" s="4" t="s">
        <v>2983</v>
      </c>
      <c r="L439" s="4" t="s">
        <v>4235</v>
      </c>
      <c r="M439" s="7"/>
      <c r="N439" s="4"/>
      <c r="O439" s="4" t="s">
        <v>4236</v>
      </c>
      <c r="P439" s="7">
        <v>145</v>
      </c>
      <c r="Q439" s="7"/>
      <c r="R439" s="7"/>
      <c r="S439" s="7"/>
      <c r="T439" s="4" t="s">
        <v>3436</v>
      </c>
      <c r="U439" s="4">
        <v>285</v>
      </c>
      <c r="V439" s="4">
        <v>288</v>
      </c>
      <c r="W439" s="13">
        <v>320</v>
      </c>
      <c r="X439" s="13"/>
      <c r="Y439" s="5">
        <f t="shared" si="35"/>
        <v>323</v>
      </c>
      <c r="Z439" s="5"/>
      <c r="AA439" s="7">
        <v>1000</v>
      </c>
      <c r="AB439" s="7"/>
      <c r="AC439" s="4">
        <v>100</v>
      </c>
      <c r="AD439" s="4">
        <v>130</v>
      </c>
      <c r="AE439" s="4"/>
      <c r="AF439" s="7"/>
      <c r="AG439" s="7"/>
    </row>
    <row r="440" spans="1:33">
      <c r="A440" s="4">
        <f t="shared" si="33"/>
        <v>439</v>
      </c>
      <c r="B440" s="4" t="s">
        <v>20</v>
      </c>
      <c r="C440" s="4" t="s">
        <v>23</v>
      </c>
      <c r="D440" s="4" t="s">
        <v>4208</v>
      </c>
      <c r="E440" s="4" t="s">
        <v>3849</v>
      </c>
      <c r="F440" s="7" t="s">
        <v>7426</v>
      </c>
      <c r="G440" s="4" t="s">
        <v>556</v>
      </c>
      <c r="H440" s="4" t="s">
        <v>3008</v>
      </c>
      <c r="I440" s="7" t="s">
        <v>3000</v>
      </c>
      <c r="J440" s="4" t="s">
        <v>4277</v>
      </c>
      <c r="K440" s="4" t="s">
        <v>2983</v>
      </c>
      <c r="L440" s="4" t="s">
        <v>4235</v>
      </c>
      <c r="M440" s="7"/>
      <c r="N440" s="4"/>
      <c r="O440" s="4" t="s">
        <v>4236</v>
      </c>
      <c r="P440" s="7">
        <v>145</v>
      </c>
      <c r="Q440" s="7"/>
      <c r="R440" s="7"/>
      <c r="S440" s="7"/>
      <c r="T440" s="4" t="s">
        <v>3436</v>
      </c>
      <c r="U440" s="4">
        <v>285</v>
      </c>
      <c r="V440" s="4">
        <v>288</v>
      </c>
      <c r="W440" s="13">
        <v>320</v>
      </c>
      <c r="X440" s="4"/>
      <c r="Y440" s="5">
        <f t="shared" si="35"/>
        <v>323</v>
      </c>
      <c r="Z440" s="5"/>
      <c r="AA440" s="7">
        <v>1000</v>
      </c>
      <c r="AB440" s="7"/>
      <c r="AC440" s="4">
        <v>100</v>
      </c>
      <c r="AD440" s="4">
        <v>130</v>
      </c>
      <c r="AE440" s="4"/>
      <c r="AF440" s="7"/>
      <c r="AG440" s="7"/>
    </row>
    <row r="441" spans="1:33">
      <c r="A441" s="4">
        <f t="shared" si="33"/>
        <v>440</v>
      </c>
      <c r="B441" s="4" t="s">
        <v>20</v>
      </c>
      <c r="C441" s="4" t="s">
        <v>23</v>
      </c>
      <c r="D441" s="4" t="s">
        <v>4209</v>
      </c>
      <c r="E441" s="4" t="s">
        <v>3849</v>
      </c>
      <c r="F441" s="7" t="s">
        <v>7426</v>
      </c>
      <c r="G441" s="4" t="s">
        <v>556</v>
      </c>
      <c r="H441" s="4" t="s">
        <v>3008</v>
      </c>
      <c r="I441" s="7" t="s">
        <v>3000</v>
      </c>
      <c r="J441" s="4" t="s">
        <v>4277</v>
      </c>
      <c r="K441" s="4" t="s">
        <v>2983</v>
      </c>
      <c r="L441" s="4" t="s">
        <v>4235</v>
      </c>
      <c r="M441" s="7"/>
      <c r="N441" s="4"/>
      <c r="O441" s="4" t="s">
        <v>4236</v>
      </c>
      <c r="P441" s="7">
        <v>145</v>
      </c>
      <c r="Q441" s="7"/>
      <c r="R441" s="7"/>
      <c r="S441" s="7"/>
      <c r="T441" s="4" t="s">
        <v>3436</v>
      </c>
      <c r="U441" s="4">
        <v>285</v>
      </c>
      <c r="V441" s="4">
        <v>288</v>
      </c>
      <c r="W441" s="13">
        <v>320</v>
      </c>
      <c r="X441" s="4"/>
      <c r="Y441" s="5">
        <f t="shared" si="35"/>
        <v>323</v>
      </c>
      <c r="Z441" s="5"/>
      <c r="AA441" s="7">
        <v>1000</v>
      </c>
      <c r="AB441" s="7"/>
      <c r="AC441" s="4">
        <v>100</v>
      </c>
      <c r="AD441" s="4">
        <v>130</v>
      </c>
      <c r="AE441" s="4"/>
      <c r="AF441" s="7"/>
      <c r="AG441" s="7"/>
    </row>
    <row r="442" spans="1:33">
      <c r="A442" s="4">
        <f t="shared" si="33"/>
        <v>441</v>
      </c>
      <c r="B442" s="4" t="s">
        <v>20</v>
      </c>
      <c r="C442" s="4" t="s">
        <v>23</v>
      </c>
      <c r="D442" s="4" t="s">
        <v>4210</v>
      </c>
      <c r="E442" s="4" t="s">
        <v>3849</v>
      </c>
      <c r="F442" s="7" t="s">
        <v>7426</v>
      </c>
      <c r="G442" s="4" t="s">
        <v>556</v>
      </c>
      <c r="H442" s="7" t="s">
        <v>4263</v>
      </c>
      <c r="I442" s="7" t="s">
        <v>2765</v>
      </c>
      <c r="J442" s="4" t="s">
        <v>4275</v>
      </c>
      <c r="K442" s="4" t="s">
        <v>2983</v>
      </c>
      <c r="L442" s="4" t="s">
        <v>4235</v>
      </c>
      <c r="M442" s="7"/>
      <c r="N442" s="4"/>
      <c r="O442" s="4" t="s">
        <v>4236</v>
      </c>
      <c r="P442" s="7">
        <v>148</v>
      </c>
      <c r="Q442" s="7"/>
      <c r="R442" s="7"/>
      <c r="S442" s="7"/>
      <c r="T442" s="4" t="s">
        <v>3436</v>
      </c>
      <c r="U442" s="4" t="s">
        <v>2747</v>
      </c>
      <c r="V442" s="4" t="s">
        <v>2747</v>
      </c>
      <c r="W442" s="7">
        <v>690</v>
      </c>
      <c r="X442" s="4"/>
      <c r="Y442" s="5">
        <f t="shared" si="35"/>
        <v>693</v>
      </c>
      <c r="Z442" s="5"/>
      <c r="AA442" s="7">
        <v>500</v>
      </c>
      <c r="AB442" s="7"/>
      <c r="AC442" s="4">
        <v>100</v>
      </c>
      <c r="AD442" s="4">
        <v>120</v>
      </c>
      <c r="AE442" s="4"/>
      <c r="AF442" s="7"/>
      <c r="AG442" s="7"/>
    </row>
    <row r="443" spans="1:33">
      <c r="A443" s="4">
        <f t="shared" si="33"/>
        <v>442</v>
      </c>
      <c r="B443" s="4" t="s">
        <v>20</v>
      </c>
      <c r="C443" s="4" t="s">
        <v>23</v>
      </c>
      <c r="D443" s="4" t="s">
        <v>4211</v>
      </c>
      <c r="E443" s="4" t="s">
        <v>3849</v>
      </c>
      <c r="F443" s="7" t="s">
        <v>7426</v>
      </c>
      <c r="G443" s="4" t="s">
        <v>556</v>
      </c>
      <c r="H443" s="7" t="s">
        <v>4263</v>
      </c>
      <c r="I443" s="7" t="s">
        <v>2765</v>
      </c>
      <c r="J443" s="4" t="s">
        <v>4275</v>
      </c>
      <c r="K443" s="4" t="s">
        <v>2983</v>
      </c>
      <c r="L443" s="4" t="s">
        <v>4235</v>
      </c>
      <c r="M443" s="7"/>
      <c r="N443" s="4"/>
      <c r="O443" s="4" t="s">
        <v>4236</v>
      </c>
      <c r="P443" s="7">
        <v>148</v>
      </c>
      <c r="Q443" s="7"/>
      <c r="R443" s="7"/>
      <c r="S443" s="7"/>
      <c r="T443" s="4" t="s">
        <v>3436</v>
      </c>
      <c r="U443" s="4" t="s">
        <v>2747</v>
      </c>
      <c r="V443" s="4" t="s">
        <v>2747</v>
      </c>
      <c r="W443" s="7">
        <v>690</v>
      </c>
      <c r="X443" s="4"/>
      <c r="Y443" s="5">
        <f t="shared" si="35"/>
        <v>693</v>
      </c>
      <c r="Z443" s="5"/>
      <c r="AA443" s="7">
        <v>500</v>
      </c>
      <c r="AB443" s="7"/>
      <c r="AC443" s="4">
        <v>100</v>
      </c>
      <c r="AD443" s="4">
        <v>120</v>
      </c>
      <c r="AE443" s="4"/>
      <c r="AF443" s="7"/>
      <c r="AG443" s="7"/>
    </row>
    <row r="444" spans="1:33">
      <c r="A444" s="4">
        <f t="shared" si="33"/>
        <v>443</v>
      </c>
      <c r="B444" s="4" t="s">
        <v>20</v>
      </c>
      <c r="C444" s="4" t="s">
        <v>23</v>
      </c>
      <c r="D444" s="4" t="s">
        <v>4212</v>
      </c>
      <c r="E444" s="4" t="s">
        <v>3849</v>
      </c>
      <c r="F444" s="7" t="s">
        <v>7426</v>
      </c>
      <c r="G444" s="4" t="s">
        <v>556</v>
      </c>
      <c r="H444" s="7" t="s">
        <v>4263</v>
      </c>
      <c r="I444" s="7" t="s">
        <v>2765</v>
      </c>
      <c r="J444" s="4" t="s">
        <v>4275</v>
      </c>
      <c r="K444" s="4" t="s">
        <v>2983</v>
      </c>
      <c r="L444" s="4" t="s">
        <v>4235</v>
      </c>
      <c r="M444" s="7"/>
      <c r="N444" s="4"/>
      <c r="O444" s="4" t="s">
        <v>4236</v>
      </c>
      <c r="P444" s="7">
        <v>148</v>
      </c>
      <c r="Q444" s="7"/>
      <c r="R444" s="7"/>
      <c r="S444" s="7"/>
      <c r="T444" s="4" t="s">
        <v>3436</v>
      </c>
      <c r="U444" s="4" t="s">
        <v>2747</v>
      </c>
      <c r="V444" s="4" t="s">
        <v>2747</v>
      </c>
      <c r="W444" s="13">
        <v>690</v>
      </c>
      <c r="X444" s="4"/>
      <c r="Y444" s="5">
        <f t="shared" si="35"/>
        <v>693</v>
      </c>
      <c r="Z444" s="7"/>
      <c r="AA444" s="7">
        <v>500</v>
      </c>
      <c r="AB444" s="7"/>
      <c r="AC444" s="4">
        <v>100</v>
      </c>
      <c r="AD444" s="4">
        <v>120</v>
      </c>
      <c r="AE444" s="4"/>
      <c r="AF444" s="7"/>
      <c r="AG444" s="7"/>
    </row>
    <row r="445" spans="1:33">
      <c r="A445" s="4">
        <f t="shared" si="33"/>
        <v>444</v>
      </c>
      <c r="B445" s="4" t="s">
        <v>20</v>
      </c>
      <c r="C445" s="4" t="s">
        <v>23</v>
      </c>
      <c r="D445" s="4" t="s">
        <v>4213</v>
      </c>
      <c r="E445" s="4" t="s">
        <v>3849</v>
      </c>
      <c r="F445" s="7" t="s">
        <v>7426</v>
      </c>
      <c r="G445" s="4" t="s">
        <v>556</v>
      </c>
      <c r="H445" s="7" t="s">
        <v>4263</v>
      </c>
      <c r="I445" s="7" t="s">
        <v>2765</v>
      </c>
      <c r="J445" s="4" t="s">
        <v>4275</v>
      </c>
      <c r="K445" s="4" t="s">
        <v>2983</v>
      </c>
      <c r="L445" s="4" t="s">
        <v>4235</v>
      </c>
      <c r="M445" s="7"/>
      <c r="N445" s="4"/>
      <c r="O445" s="4" t="s">
        <v>4236</v>
      </c>
      <c r="P445" s="7">
        <v>148</v>
      </c>
      <c r="Q445" s="7"/>
      <c r="R445" s="7"/>
      <c r="S445" s="7"/>
      <c r="T445" s="4" t="s">
        <v>3436</v>
      </c>
      <c r="U445" s="4" t="s">
        <v>2747</v>
      </c>
      <c r="V445" s="4" t="s">
        <v>2747</v>
      </c>
      <c r="W445" s="13">
        <v>690</v>
      </c>
      <c r="X445" s="4"/>
      <c r="Y445" s="5">
        <f t="shared" si="35"/>
        <v>693</v>
      </c>
      <c r="Z445" s="7"/>
      <c r="AA445" s="7">
        <v>500</v>
      </c>
      <c r="AB445" s="7"/>
      <c r="AC445" s="4">
        <v>100</v>
      </c>
      <c r="AD445" s="4">
        <v>120</v>
      </c>
      <c r="AE445" s="4"/>
      <c r="AF445" s="7"/>
      <c r="AG445" s="7"/>
    </row>
    <row r="446" spans="1:33">
      <c r="A446" s="4">
        <f t="shared" si="33"/>
        <v>445</v>
      </c>
      <c r="B446" s="4" t="s">
        <v>20</v>
      </c>
      <c r="C446" s="4" t="s">
        <v>23</v>
      </c>
      <c r="D446" s="4" t="s">
        <v>4214</v>
      </c>
      <c r="E446" s="4" t="s">
        <v>3849</v>
      </c>
      <c r="F446" s="7" t="s">
        <v>7426</v>
      </c>
      <c r="G446" s="4" t="s">
        <v>556</v>
      </c>
      <c r="H446" s="4" t="s">
        <v>3004</v>
      </c>
      <c r="I446" s="7" t="s">
        <v>3050</v>
      </c>
      <c r="J446" s="4" t="s">
        <v>4273</v>
      </c>
      <c r="K446" s="4" t="s">
        <v>2983</v>
      </c>
      <c r="L446" s="4" t="s">
        <v>4235</v>
      </c>
      <c r="M446" s="7"/>
      <c r="N446" s="4"/>
      <c r="O446" s="4" t="s">
        <v>4236</v>
      </c>
      <c r="P446" s="7">
        <v>145</v>
      </c>
      <c r="Q446" s="7"/>
      <c r="R446" s="7"/>
      <c r="S446" s="7"/>
      <c r="T446" s="4" t="s">
        <v>3436</v>
      </c>
      <c r="U446" s="4" t="s">
        <v>2747</v>
      </c>
      <c r="V446" s="4" t="s">
        <v>2747</v>
      </c>
      <c r="W446" s="13">
        <v>898</v>
      </c>
      <c r="X446" s="4"/>
      <c r="Y446" s="5">
        <f t="shared" si="35"/>
        <v>901</v>
      </c>
      <c r="Z446" s="7"/>
      <c r="AA446" s="7">
        <v>500</v>
      </c>
      <c r="AB446" s="7"/>
      <c r="AC446" s="4">
        <v>100</v>
      </c>
      <c r="AD446" s="4">
        <v>120</v>
      </c>
      <c r="AE446" s="4"/>
      <c r="AF446" s="7"/>
      <c r="AG446" s="7"/>
    </row>
    <row r="447" spans="1:33">
      <c r="A447" s="4">
        <f t="shared" si="33"/>
        <v>446</v>
      </c>
      <c r="B447" s="4" t="s">
        <v>20</v>
      </c>
      <c r="C447" s="4" t="s">
        <v>23</v>
      </c>
      <c r="D447" s="4" t="s">
        <v>4215</v>
      </c>
      <c r="E447" s="4" t="s">
        <v>3849</v>
      </c>
      <c r="F447" s="7" t="s">
        <v>7426</v>
      </c>
      <c r="G447" s="4" t="s">
        <v>556</v>
      </c>
      <c r="H447" s="4" t="s">
        <v>3004</v>
      </c>
      <c r="I447" s="7" t="s">
        <v>3050</v>
      </c>
      <c r="J447" s="4" t="s">
        <v>4273</v>
      </c>
      <c r="K447" s="4" t="s">
        <v>2983</v>
      </c>
      <c r="L447" s="4" t="s">
        <v>4235</v>
      </c>
      <c r="M447" s="7"/>
      <c r="N447" s="4"/>
      <c r="O447" s="4" t="s">
        <v>4236</v>
      </c>
      <c r="P447" s="7">
        <v>145</v>
      </c>
      <c r="Q447" s="7"/>
      <c r="R447" s="7"/>
      <c r="S447" s="7"/>
      <c r="T447" s="4" t="s">
        <v>3436</v>
      </c>
      <c r="U447" s="4" t="s">
        <v>2747</v>
      </c>
      <c r="V447" s="4" t="s">
        <v>2747</v>
      </c>
      <c r="W447" s="13">
        <v>898</v>
      </c>
      <c r="X447" s="7"/>
      <c r="Y447" s="5">
        <f t="shared" si="35"/>
        <v>901</v>
      </c>
      <c r="Z447" s="7"/>
      <c r="AA447" s="7">
        <v>500</v>
      </c>
      <c r="AB447" s="7"/>
      <c r="AC447" s="4">
        <v>100</v>
      </c>
      <c r="AD447" s="4">
        <v>120</v>
      </c>
      <c r="AE447" s="4"/>
      <c r="AF447" s="7"/>
      <c r="AG447" s="7"/>
    </row>
    <row r="448" spans="1:33">
      <c r="A448" s="4">
        <f t="shared" si="33"/>
        <v>447</v>
      </c>
      <c r="B448" s="4" t="s">
        <v>20</v>
      </c>
      <c r="C448" s="4" t="s">
        <v>23</v>
      </c>
      <c r="D448" s="7" t="s">
        <v>4216</v>
      </c>
      <c r="E448" s="4" t="s">
        <v>3849</v>
      </c>
      <c r="F448" s="7" t="s">
        <v>7426</v>
      </c>
      <c r="G448" s="4" t="s">
        <v>556</v>
      </c>
      <c r="H448" s="4" t="s">
        <v>3004</v>
      </c>
      <c r="I448" s="7" t="s">
        <v>3050</v>
      </c>
      <c r="J448" s="4" t="s">
        <v>4273</v>
      </c>
      <c r="K448" s="4" t="s">
        <v>2983</v>
      </c>
      <c r="L448" s="4" t="s">
        <v>4235</v>
      </c>
      <c r="M448" s="7"/>
      <c r="N448" s="4"/>
      <c r="O448" s="4" t="s">
        <v>4236</v>
      </c>
      <c r="P448" s="7">
        <v>145</v>
      </c>
      <c r="Q448" s="7"/>
      <c r="R448" s="7"/>
      <c r="S448" s="7"/>
      <c r="T448" s="4" t="s">
        <v>3436</v>
      </c>
      <c r="U448" s="4" t="s">
        <v>2747</v>
      </c>
      <c r="V448" s="4" t="s">
        <v>2747</v>
      </c>
      <c r="W448" s="13">
        <v>898</v>
      </c>
      <c r="X448" s="7"/>
      <c r="Y448" s="5">
        <f t="shared" si="35"/>
        <v>901</v>
      </c>
      <c r="Z448" s="7"/>
      <c r="AA448" s="7">
        <v>500</v>
      </c>
      <c r="AB448" s="7"/>
      <c r="AC448" s="4">
        <v>100</v>
      </c>
      <c r="AD448" s="4">
        <v>120</v>
      </c>
      <c r="AE448" s="4"/>
      <c r="AF448" s="7"/>
      <c r="AG448" s="7"/>
    </row>
    <row r="449" spans="1:33">
      <c r="A449" s="4">
        <f t="shared" si="33"/>
        <v>448</v>
      </c>
      <c r="B449" s="4" t="s">
        <v>20</v>
      </c>
      <c r="C449" s="4" t="s">
        <v>23</v>
      </c>
      <c r="D449" s="7" t="s">
        <v>4217</v>
      </c>
      <c r="E449" s="4" t="s">
        <v>3849</v>
      </c>
      <c r="F449" s="7" t="s">
        <v>7426</v>
      </c>
      <c r="G449" s="4" t="s">
        <v>556</v>
      </c>
      <c r="H449" s="4" t="s">
        <v>3004</v>
      </c>
      <c r="I449" s="7" t="s">
        <v>3050</v>
      </c>
      <c r="J449" s="4" t="s">
        <v>4273</v>
      </c>
      <c r="K449" s="4" t="s">
        <v>2983</v>
      </c>
      <c r="L449" s="4" t="s">
        <v>4235</v>
      </c>
      <c r="M449" s="7"/>
      <c r="N449" s="4"/>
      <c r="O449" s="4" t="s">
        <v>4236</v>
      </c>
      <c r="P449" s="7">
        <v>145</v>
      </c>
      <c r="Q449" s="7"/>
      <c r="R449" s="7"/>
      <c r="S449" s="7"/>
      <c r="T449" s="4" t="s">
        <v>3436</v>
      </c>
      <c r="U449" s="4" t="s">
        <v>2747</v>
      </c>
      <c r="V449" s="4" t="s">
        <v>2747</v>
      </c>
      <c r="W449" s="13">
        <v>898</v>
      </c>
      <c r="X449" s="7"/>
      <c r="Y449" s="5">
        <f t="shared" si="35"/>
        <v>901</v>
      </c>
      <c r="Z449" s="7"/>
      <c r="AA449" s="7">
        <v>500</v>
      </c>
      <c r="AB449" s="7"/>
      <c r="AC449" s="4">
        <v>100</v>
      </c>
      <c r="AD449" s="4">
        <v>120</v>
      </c>
      <c r="AE449" s="4"/>
      <c r="AF449" s="7"/>
      <c r="AG449" s="7"/>
    </row>
    <row r="450" spans="1:33">
      <c r="A450" s="4">
        <f t="shared" si="33"/>
        <v>449</v>
      </c>
      <c r="B450" s="4" t="s">
        <v>20</v>
      </c>
      <c r="C450" s="4" t="s">
        <v>23</v>
      </c>
      <c r="D450" s="7" t="s">
        <v>4218</v>
      </c>
      <c r="E450" s="4" t="s">
        <v>3850</v>
      </c>
      <c r="F450" s="7" t="s">
        <v>7426</v>
      </c>
      <c r="G450" s="4" t="s">
        <v>556</v>
      </c>
      <c r="H450" s="4" t="s">
        <v>4269</v>
      </c>
      <c r="I450" s="7" t="s">
        <v>3045</v>
      </c>
      <c r="J450" s="7" t="s">
        <v>4278</v>
      </c>
      <c r="K450" s="4" t="s">
        <v>2983</v>
      </c>
      <c r="L450" s="4" t="s">
        <v>4235</v>
      </c>
      <c r="M450" s="7"/>
      <c r="N450" s="4"/>
      <c r="O450" s="4" t="s">
        <v>4236</v>
      </c>
      <c r="P450" s="7">
        <v>146</v>
      </c>
      <c r="Q450" s="7"/>
      <c r="R450" s="7"/>
      <c r="S450" s="7"/>
      <c r="T450" s="4" t="s">
        <v>3436</v>
      </c>
      <c r="U450" s="4">
        <v>425</v>
      </c>
      <c r="V450" s="4">
        <f>U450+3</f>
        <v>428</v>
      </c>
      <c r="W450" s="13">
        <v>670</v>
      </c>
      <c r="X450" s="7"/>
      <c r="Y450" s="5">
        <f t="shared" si="35"/>
        <v>673</v>
      </c>
      <c r="Z450" s="7"/>
      <c r="AA450" s="7">
        <v>500</v>
      </c>
      <c r="AB450" s="7"/>
      <c r="AC450" s="4">
        <v>100</v>
      </c>
      <c r="AD450" s="4">
        <v>120</v>
      </c>
      <c r="AE450" s="4"/>
      <c r="AF450" s="7"/>
      <c r="AG450" s="7"/>
    </row>
    <row r="451" spans="1:33">
      <c r="A451" s="4">
        <f t="shared" si="33"/>
        <v>450</v>
      </c>
      <c r="B451" s="4" t="s">
        <v>20</v>
      </c>
      <c r="C451" s="4" t="s">
        <v>23</v>
      </c>
      <c r="D451" s="7" t="s">
        <v>4219</v>
      </c>
      <c r="E451" s="4" t="s">
        <v>3850</v>
      </c>
      <c r="F451" s="7" t="s">
        <v>7426</v>
      </c>
      <c r="G451" s="4" t="s">
        <v>556</v>
      </c>
      <c r="H451" s="4" t="s">
        <v>4269</v>
      </c>
      <c r="I451" s="7" t="s">
        <v>3045</v>
      </c>
      <c r="J451" s="7" t="s">
        <v>4278</v>
      </c>
      <c r="K451" s="4" t="s">
        <v>2983</v>
      </c>
      <c r="L451" s="4" t="s">
        <v>4235</v>
      </c>
      <c r="M451" s="7"/>
      <c r="N451" s="4"/>
      <c r="O451" s="4" t="s">
        <v>4236</v>
      </c>
      <c r="P451" s="7">
        <v>146</v>
      </c>
      <c r="Q451" s="7"/>
      <c r="R451" s="7"/>
      <c r="S451" s="7"/>
      <c r="T451" s="4" t="s">
        <v>3436</v>
      </c>
      <c r="U451" s="4">
        <v>425</v>
      </c>
      <c r="V451" s="4">
        <f>U451+3</f>
        <v>428</v>
      </c>
      <c r="W451" s="13">
        <v>670</v>
      </c>
      <c r="X451" s="7"/>
      <c r="Y451" s="5">
        <f t="shared" si="35"/>
        <v>673</v>
      </c>
      <c r="Z451" s="7"/>
      <c r="AA451" s="7">
        <v>500</v>
      </c>
      <c r="AB451" s="7"/>
      <c r="AC451" s="4">
        <v>100</v>
      </c>
      <c r="AD451" s="4">
        <v>120</v>
      </c>
      <c r="AE451" s="4"/>
      <c r="AF451" s="7"/>
      <c r="AG451" s="7"/>
    </row>
    <row r="452" spans="1:33">
      <c r="A452" s="4">
        <f t="shared" ref="A452:A475" si="37">A451+1</f>
        <v>451</v>
      </c>
      <c r="B452" s="4" t="s">
        <v>20</v>
      </c>
      <c r="C452" s="4" t="s">
        <v>23</v>
      </c>
      <c r="D452" s="7" t="s">
        <v>4220</v>
      </c>
      <c r="E452" s="4" t="s">
        <v>3850</v>
      </c>
      <c r="F452" s="7" t="s">
        <v>7426</v>
      </c>
      <c r="G452" s="4" t="s">
        <v>556</v>
      </c>
      <c r="H452" s="4" t="s">
        <v>3004</v>
      </c>
      <c r="I452" s="7" t="s">
        <v>3045</v>
      </c>
      <c r="J452" s="7" t="s">
        <v>4276</v>
      </c>
      <c r="K452" s="4" t="s">
        <v>2983</v>
      </c>
      <c r="L452" s="4" t="s">
        <v>4235</v>
      </c>
      <c r="M452" s="7"/>
      <c r="N452" s="4"/>
      <c r="O452" s="4" t="s">
        <v>4236</v>
      </c>
      <c r="P452" s="7">
        <v>145</v>
      </c>
      <c r="Q452" s="7"/>
      <c r="R452" s="7"/>
      <c r="S452" s="7"/>
      <c r="T452" s="4" t="s">
        <v>3436</v>
      </c>
      <c r="U452" s="4" t="s">
        <v>2747</v>
      </c>
      <c r="V452" s="4" t="s">
        <v>2747</v>
      </c>
      <c r="W452" s="13">
        <v>860</v>
      </c>
      <c r="X452" s="7"/>
      <c r="Y452" s="5">
        <f t="shared" si="35"/>
        <v>863</v>
      </c>
      <c r="Z452" s="7"/>
      <c r="AA452" s="7">
        <v>500</v>
      </c>
      <c r="AB452" s="7"/>
      <c r="AC452" s="4">
        <v>100</v>
      </c>
      <c r="AD452" s="4">
        <v>120</v>
      </c>
      <c r="AE452" s="4"/>
      <c r="AF452" s="7"/>
      <c r="AG452" s="7"/>
    </row>
    <row r="453" spans="1:33">
      <c r="A453" s="4">
        <f t="shared" si="37"/>
        <v>452</v>
      </c>
      <c r="B453" s="4" t="s">
        <v>20</v>
      </c>
      <c r="C453" s="4" t="s">
        <v>23</v>
      </c>
      <c r="D453" s="7" t="s">
        <v>4221</v>
      </c>
      <c r="E453" s="4" t="s">
        <v>3850</v>
      </c>
      <c r="F453" s="7" t="s">
        <v>7426</v>
      </c>
      <c r="G453" s="4" t="s">
        <v>556</v>
      </c>
      <c r="H453" s="4" t="s">
        <v>3004</v>
      </c>
      <c r="I453" s="7" t="s">
        <v>3045</v>
      </c>
      <c r="J453" s="7" t="s">
        <v>4276</v>
      </c>
      <c r="K453" s="4" t="s">
        <v>2983</v>
      </c>
      <c r="L453" s="4" t="s">
        <v>4235</v>
      </c>
      <c r="M453" s="7"/>
      <c r="N453" s="4"/>
      <c r="O453" s="4" t="s">
        <v>4236</v>
      </c>
      <c r="P453" s="7">
        <v>145</v>
      </c>
      <c r="Q453" s="7"/>
      <c r="R453" s="7"/>
      <c r="S453" s="7"/>
      <c r="T453" s="4" t="s">
        <v>3436</v>
      </c>
      <c r="U453" s="4" t="s">
        <v>2747</v>
      </c>
      <c r="V453" s="4" t="s">
        <v>2747</v>
      </c>
      <c r="W453" s="13">
        <v>860</v>
      </c>
      <c r="X453" s="7"/>
      <c r="Y453" s="5">
        <f t="shared" si="35"/>
        <v>863</v>
      </c>
      <c r="Z453" s="7"/>
      <c r="AA453" s="7">
        <v>500</v>
      </c>
      <c r="AB453" s="7"/>
      <c r="AC453" s="4">
        <v>100</v>
      </c>
      <c r="AD453" s="4">
        <v>120</v>
      </c>
      <c r="AE453" s="4"/>
      <c r="AF453" s="7"/>
      <c r="AG453" s="7"/>
    </row>
    <row r="454" spans="1:33">
      <c r="A454" s="4">
        <f t="shared" si="37"/>
        <v>453</v>
      </c>
      <c r="B454" s="4" t="s">
        <v>20</v>
      </c>
      <c r="C454" s="4" t="s">
        <v>23</v>
      </c>
      <c r="D454" s="7" t="s">
        <v>4222</v>
      </c>
      <c r="E454" s="4" t="s">
        <v>3850</v>
      </c>
      <c r="F454" s="7" t="s">
        <v>7426</v>
      </c>
      <c r="G454" s="4" t="s">
        <v>556</v>
      </c>
      <c r="H454" s="4" t="s">
        <v>3004</v>
      </c>
      <c r="I454" s="7" t="s">
        <v>3045</v>
      </c>
      <c r="J454" s="7" t="s">
        <v>4276</v>
      </c>
      <c r="K454" s="4" t="s">
        <v>2983</v>
      </c>
      <c r="L454" s="4" t="s">
        <v>4235</v>
      </c>
      <c r="M454" s="7"/>
      <c r="N454" s="4"/>
      <c r="O454" s="4" t="s">
        <v>4236</v>
      </c>
      <c r="P454" s="7">
        <v>145</v>
      </c>
      <c r="Q454" s="7"/>
      <c r="R454" s="7"/>
      <c r="S454" s="7"/>
      <c r="T454" s="4" t="s">
        <v>3436</v>
      </c>
      <c r="U454" s="4" t="s">
        <v>2747</v>
      </c>
      <c r="V454" s="4" t="s">
        <v>2747</v>
      </c>
      <c r="W454" s="13">
        <v>860</v>
      </c>
      <c r="X454" s="7"/>
      <c r="Y454" s="5">
        <f t="shared" si="35"/>
        <v>863</v>
      </c>
      <c r="Z454" s="7"/>
      <c r="AA454" s="7">
        <v>500</v>
      </c>
      <c r="AB454" s="7"/>
      <c r="AC454" s="4">
        <v>100</v>
      </c>
      <c r="AD454" s="4">
        <v>120</v>
      </c>
      <c r="AE454" s="4"/>
      <c r="AF454" s="7"/>
      <c r="AG454" s="7"/>
    </row>
    <row r="455" spans="1:33">
      <c r="A455" s="4">
        <f t="shared" si="37"/>
        <v>454</v>
      </c>
      <c r="B455" s="4" t="s">
        <v>20</v>
      </c>
      <c r="C455" s="4" t="s">
        <v>23</v>
      </c>
      <c r="D455" s="7" t="s">
        <v>4223</v>
      </c>
      <c r="E455" s="4" t="s">
        <v>3850</v>
      </c>
      <c r="F455" s="7" t="s">
        <v>7426</v>
      </c>
      <c r="G455" s="4" t="s">
        <v>556</v>
      </c>
      <c r="H455" s="4" t="s">
        <v>4268</v>
      </c>
      <c r="I455" s="4" t="s">
        <v>3047</v>
      </c>
      <c r="J455" s="7" t="s">
        <v>4272</v>
      </c>
      <c r="K455" s="4" t="s">
        <v>2983</v>
      </c>
      <c r="L455" s="4" t="s">
        <v>4235</v>
      </c>
      <c r="M455" s="7"/>
      <c r="N455" s="4"/>
      <c r="O455" s="4" t="s">
        <v>4236</v>
      </c>
      <c r="P455" s="7">
        <v>146</v>
      </c>
      <c r="Q455" s="7"/>
      <c r="R455" s="7"/>
      <c r="S455" s="7"/>
      <c r="T455" s="4" t="s">
        <v>3436</v>
      </c>
      <c r="U455" s="4">
        <v>425</v>
      </c>
      <c r="V455" s="4">
        <v>428</v>
      </c>
      <c r="W455" s="13">
        <v>495</v>
      </c>
      <c r="X455" s="7"/>
      <c r="Y455" s="5">
        <f t="shared" si="35"/>
        <v>498</v>
      </c>
      <c r="Z455" s="7"/>
      <c r="AA455" s="7">
        <v>1000</v>
      </c>
      <c r="AB455" s="7"/>
      <c r="AC455" s="4">
        <v>100</v>
      </c>
      <c r="AD455" s="4">
        <v>120</v>
      </c>
      <c r="AE455" s="4"/>
      <c r="AF455" s="7"/>
      <c r="AG455" s="7"/>
    </row>
    <row r="456" spans="1:33">
      <c r="A456" s="4">
        <f t="shared" si="37"/>
        <v>455</v>
      </c>
      <c r="B456" s="4" t="s">
        <v>20</v>
      </c>
      <c r="C456" s="4" t="s">
        <v>23</v>
      </c>
      <c r="D456" s="7" t="s">
        <v>4224</v>
      </c>
      <c r="E456" s="4" t="s">
        <v>3850</v>
      </c>
      <c r="F456" s="7" t="s">
        <v>7426</v>
      </c>
      <c r="G456" s="4" t="s">
        <v>556</v>
      </c>
      <c r="H456" s="4" t="s">
        <v>4268</v>
      </c>
      <c r="I456" s="4" t="s">
        <v>3047</v>
      </c>
      <c r="J456" s="7" t="s">
        <v>4272</v>
      </c>
      <c r="K456" s="4" t="s">
        <v>2983</v>
      </c>
      <c r="L456" s="4" t="s">
        <v>4235</v>
      </c>
      <c r="M456" s="7"/>
      <c r="N456" s="4"/>
      <c r="O456" s="4" t="s">
        <v>4236</v>
      </c>
      <c r="P456" s="7">
        <v>146</v>
      </c>
      <c r="Q456" s="7"/>
      <c r="R456" s="7"/>
      <c r="S456" s="7"/>
      <c r="T456" s="4" t="s">
        <v>3436</v>
      </c>
      <c r="U456" s="4">
        <v>425</v>
      </c>
      <c r="V456" s="4">
        <v>428</v>
      </c>
      <c r="W456" s="13">
        <v>495</v>
      </c>
      <c r="X456" s="4"/>
      <c r="Y456" s="5">
        <f t="shared" si="35"/>
        <v>498</v>
      </c>
      <c r="Z456" s="7"/>
      <c r="AA456" s="7">
        <v>1000</v>
      </c>
      <c r="AB456" s="7"/>
      <c r="AC456" s="4">
        <v>100</v>
      </c>
      <c r="AD456" s="4">
        <v>120</v>
      </c>
      <c r="AE456" s="4"/>
      <c r="AF456" s="7"/>
      <c r="AG456" s="7"/>
    </row>
    <row r="457" spans="1:33">
      <c r="A457" s="4">
        <f t="shared" si="37"/>
        <v>456</v>
      </c>
      <c r="B457" s="4" t="s">
        <v>20</v>
      </c>
      <c r="C457" s="4" t="s">
        <v>23</v>
      </c>
      <c r="D457" s="7" t="s">
        <v>4225</v>
      </c>
      <c r="E457" s="4" t="s">
        <v>3850</v>
      </c>
      <c r="F457" s="7" t="s">
        <v>7426</v>
      </c>
      <c r="G457" s="4" t="s">
        <v>556</v>
      </c>
      <c r="H457" s="4" t="s">
        <v>4268</v>
      </c>
      <c r="I457" s="4" t="s">
        <v>3047</v>
      </c>
      <c r="J457" s="7" t="s">
        <v>4272</v>
      </c>
      <c r="K457" s="4" t="s">
        <v>2983</v>
      </c>
      <c r="L457" s="4" t="s">
        <v>4235</v>
      </c>
      <c r="M457" s="7"/>
      <c r="N457" s="4"/>
      <c r="O457" s="4" t="s">
        <v>4236</v>
      </c>
      <c r="P457" s="7">
        <v>146</v>
      </c>
      <c r="Q457" s="7"/>
      <c r="R457" s="7"/>
      <c r="S457" s="7"/>
      <c r="T457" s="4" t="s">
        <v>3436</v>
      </c>
      <c r="U457" s="4">
        <v>425</v>
      </c>
      <c r="V457" s="4">
        <v>428</v>
      </c>
      <c r="W457" s="13">
        <v>495</v>
      </c>
      <c r="X457" s="4"/>
      <c r="Y457" s="5">
        <f t="shared" si="35"/>
        <v>498</v>
      </c>
      <c r="Z457" s="7"/>
      <c r="AA457" s="7">
        <v>1000</v>
      </c>
      <c r="AB457" s="7"/>
      <c r="AC457" s="4">
        <v>100</v>
      </c>
      <c r="AD457" s="4">
        <v>120</v>
      </c>
      <c r="AE457" s="4"/>
      <c r="AF457" s="7"/>
      <c r="AG457" s="7"/>
    </row>
    <row r="458" spans="1:33">
      <c r="A458" s="4">
        <f t="shared" si="37"/>
        <v>457</v>
      </c>
      <c r="B458" s="4" t="s">
        <v>20</v>
      </c>
      <c r="C458" s="4" t="s">
        <v>23</v>
      </c>
      <c r="D458" s="7" t="s">
        <v>4226</v>
      </c>
      <c r="E458" s="4" t="s">
        <v>3850</v>
      </c>
      <c r="F458" s="7" t="s">
        <v>7426</v>
      </c>
      <c r="G458" s="4" t="s">
        <v>556</v>
      </c>
      <c r="H458" s="4" t="s">
        <v>4268</v>
      </c>
      <c r="I458" s="4" t="s">
        <v>3047</v>
      </c>
      <c r="J458" s="7" t="s">
        <v>4272</v>
      </c>
      <c r="K458" s="4" t="s">
        <v>2983</v>
      </c>
      <c r="L458" s="4" t="s">
        <v>4235</v>
      </c>
      <c r="M458" s="7"/>
      <c r="N458" s="4"/>
      <c r="O458" s="4" t="s">
        <v>4236</v>
      </c>
      <c r="P458" s="7">
        <v>146</v>
      </c>
      <c r="Q458" s="7"/>
      <c r="R458" s="7"/>
      <c r="S458" s="7"/>
      <c r="T458" s="4" t="s">
        <v>3436</v>
      </c>
      <c r="U458" s="4">
        <v>425</v>
      </c>
      <c r="V458" s="4">
        <v>428</v>
      </c>
      <c r="W458" s="13">
        <v>495</v>
      </c>
      <c r="X458" s="7"/>
      <c r="Y458" s="5">
        <f t="shared" si="35"/>
        <v>498</v>
      </c>
      <c r="Z458" s="7"/>
      <c r="AA458" s="7">
        <v>1000</v>
      </c>
      <c r="AB458" s="7"/>
      <c r="AC458" s="4">
        <v>100</v>
      </c>
      <c r="AD458" s="4">
        <v>120</v>
      </c>
      <c r="AE458" s="4"/>
      <c r="AF458" s="7"/>
      <c r="AG458" s="7"/>
    </row>
    <row r="459" spans="1:33">
      <c r="A459" s="4">
        <f t="shared" si="37"/>
        <v>458</v>
      </c>
      <c r="B459" s="4" t="s">
        <v>20</v>
      </c>
      <c r="C459" s="4" t="s">
        <v>23</v>
      </c>
      <c r="D459" s="7" t="s">
        <v>4227</v>
      </c>
      <c r="E459" s="4" t="s">
        <v>3849</v>
      </c>
      <c r="F459" s="7" t="s">
        <v>7426</v>
      </c>
      <c r="G459" s="4" t="s">
        <v>556</v>
      </c>
      <c r="H459" s="4" t="s">
        <v>4264</v>
      </c>
      <c r="I459" s="7" t="s">
        <v>2765</v>
      </c>
      <c r="J459" s="7" t="s">
        <v>4279</v>
      </c>
      <c r="K459" s="4" t="s">
        <v>2983</v>
      </c>
      <c r="L459" s="4" t="s">
        <v>4235</v>
      </c>
      <c r="M459" s="7"/>
      <c r="N459" s="4"/>
      <c r="O459" s="4" t="s">
        <v>4236</v>
      </c>
      <c r="P459" s="7">
        <v>148</v>
      </c>
      <c r="Q459" s="7"/>
      <c r="R459" s="7"/>
      <c r="S459" s="7"/>
      <c r="T459" s="4" t="s">
        <v>3436</v>
      </c>
      <c r="U459" s="4" t="s">
        <v>2747</v>
      </c>
      <c r="V459" s="4" t="s">
        <v>2747</v>
      </c>
      <c r="W459" s="13">
        <v>1020</v>
      </c>
      <c r="X459" s="7"/>
      <c r="Y459" s="5">
        <f t="shared" si="35"/>
        <v>1023</v>
      </c>
      <c r="Z459" s="7"/>
      <c r="AA459" s="7">
        <v>500</v>
      </c>
      <c r="AB459" s="7"/>
      <c r="AC459" s="4">
        <v>100</v>
      </c>
      <c r="AD459" s="4">
        <v>120</v>
      </c>
      <c r="AE459" s="4"/>
      <c r="AF459" s="7"/>
      <c r="AG459" s="7"/>
    </row>
    <row r="460" spans="1:33">
      <c r="A460" s="4">
        <f t="shared" si="37"/>
        <v>459</v>
      </c>
      <c r="B460" s="4" t="s">
        <v>20</v>
      </c>
      <c r="C460" s="4" t="s">
        <v>23</v>
      </c>
      <c r="D460" s="7" t="s">
        <v>4228</v>
      </c>
      <c r="E460" s="4" t="s">
        <v>3849</v>
      </c>
      <c r="F460" s="7" t="s">
        <v>7426</v>
      </c>
      <c r="G460" s="4" t="s">
        <v>556</v>
      </c>
      <c r="H460" s="4" t="s">
        <v>4264</v>
      </c>
      <c r="I460" s="7" t="s">
        <v>2765</v>
      </c>
      <c r="J460" s="7" t="s">
        <v>4279</v>
      </c>
      <c r="K460" s="4" t="s">
        <v>2983</v>
      </c>
      <c r="L460" s="4" t="s">
        <v>4235</v>
      </c>
      <c r="M460" s="7"/>
      <c r="N460" s="4"/>
      <c r="O460" s="4" t="s">
        <v>4236</v>
      </c>
      <c r="P460" s="7">
        <v>148</v>
      </c>
      <c r="Q460" s="7"/>
      <c r="R460" s="7"/>
      <c r="S460" s="7"/>
      <c r="T460" s="4" t="s">
        <v>3436</v>
      </c>
      <c r="U460" s="4" t="s">
        <v>2747</v>
      </c>
      <c r="V460" s="4" t="s">
        <v>2747</v>
      </c>
      <c r="W460" s="13">
        <v>1020</v>
      </c>
      <c r="X460" s="7"/>
      <c r="Y460" s="5">
        <f t="shared" si="35"/>
        <v>1023</v>
      </c>
      <c r="Z460" s="7"/>
      <c r="AA460" s="7">
        <v>500</v>
      </c>
      <c r="AB460" s="7"/>
      <c r="AC460" s="4">
        <v>100</v>
      </c>
      <c r="AD460" s="4">
        <v>120</v>
      </c>
      <c r="AE460" s="4"/>
      <c r="AF460" s="7"/>
      <c r="AG460" s="7"/>
    </row>
    <row r="461" spans="1:33">
      <c r="A461" s="4">
        <f t="shared" si="37"/>
        <v>460</v>
      </c>
      <c r="B461" s="4" t="s">
        <v>20</v>
      </c>
      <c r="C461" s="4" t="s">
        <v>23</v>
      </c>
      <c r="D461" s="7" t="s">
        <v>4229</v>
      </c>
      <c r="E461" s="4" t="s">
        <v>3849</v>
      </c>
      <c r="F461" s="7" t="s">
        <v>7426</v>
      </c>
      <c r="G461" s="4" t="s">
        <v>556</v>
      </c>
      <c r="H461" s="4" t="s">
        <v>4267</v>
      </c>
      <c r="I461" s="7" t="s">
        <v>4271</v>
      </c>
      <c r="J461" s="7" t="s">
        <v>4280</v>
      </c>
      <c r="K461" s="4" t="s">
        <v>1374</v>
      </c>
      <c r="L461" s="4" t="s">
        <v>4235</v>
      </c>
      <c r="M461" s="7"/>
      <c r="N461" s="4"/>
      <c r="O461" s="4" t="s">
        <v>4236</v>
      </c>
      <c r="P461" s="7">
        <v>148</v>
      </c>
      <c r="Q461" s="7"/>
      <c r="R461" s="7"/>
      <c r="S461" s="7"/>
      <c r="T461" s="4" t="s">
        <v>3436</v>
      </c>
      <c r="U461" s="4" t="s">
        <v>2747</v>
      </c>
      <c r="V461" s="4" t="s">
        <v>2747</v>
      </c>
      <c r="W461" s="13">
        <v>1030</v>
      </c>
      <c r="X461" s="8"/>
      <c r="Y461" s="5">
        <f t="shared" si="35"/>
        <v>1033</v>
      </c>
      <c r="Z461" s="13"/>
      <c r="AA461" s="7">
        <v>500</v>
      </c>
      <c r="AB461" s="7"/>
      <c r="AC461" s="4">
        <v>100</v>
      </c>
      <c r="AD461" s="4">
        <v>120</v>
      </c>
      <c r="AE461" s="4"/>
      <c r="AF461" s="7"/>
      <c r="AG461" s="7"/>
    </row>
    <row r="462" spans="1:33">
      <c r="A462" s="4">
        <f t="shared" si="37"/>
        <v>461</v>
      </c>
      <c r="B462" s="4" t="s">
        <v>20</v>
      </c>
      <c r="C462" s="4" t="s">
        <v>23</v>
      </c>
      <c r="D462" s="7" t="s">
        <v>4230</v>
      </c>
      <c r="E462" s="4" t="s">
        <v>3849</v>
      </c>
      <c r="F462" s="7" t="s">
        <v>7426</v>
      </c>
      <c r="G462" s="4" t="s">
        <v>556</v>
      </c>
      <c r="H462" s="4" t="s">
        <v>4267</v>
      </c>
      <c r="I462" s="7" t="s">
        <v>4271</v>
      </c>
      <c r="J462" s="7" t="s">
        <v>4280</v>
      </c>
      <c r="K462" s="4" t="s">
        <v>1374</v>
      </c>
      <c r="L462" s="4" t="s">
        <v>4235</v>
      </c>
      <c r="M462" s="7"/>
      <c r="N462" s="4"/>
      <c r="O462" s="4" t="s">
        <v>4236</v>
      </c>
      <c r="P462" s="7">
        <v>148</v>
      </c>
      <c r="Q462" s="7"/>
      <c r="R462" s="7"/>
      <c r="S462" s="7"/>
      <c r="T462" s="4" t="s">
        <v>3436</v>
      </c>
      <c r="U462" s="4" t="s">
        <v>2747</v>
      </c>
      <c r="V462" s="4" t="s">
        <v>2747</v>
      </c>
      <c r="W462" s="13">
        <v>1030</v>
      </c>
      <c r="X462" s="8"/>
      <c r="Y462" s="5">
        <f t="shared" si="35"/>
        <v>1033</v>
      </c>
      <c r="Z462" s="13"/>
      <c r="AA462" s="7">
        <v>500</v>
      </c>
      <c r="AB462" s="7"/>
      <c r="AC462" s="4">
        <v>100</v>
      </c>
      <c r="AD462" s="4">
        <v>120</v>
      </c>
      <c r="AE462" s="4"/>
      <c r="AF462" s="7"/>
      <c r="AG462" s="7"/>
    </row>
    <row r="463" spans="1:33">
      <c r="A463" s="4">
        <f t="shared" si="37"/>
        <v>462</v>
      </c>
      <c r="B463" s="4" t="s">
        <v>20</v>
      </c>
      <c r="C463" s="4" t="s">
        <v>23</v>
      </c>
      <c r="D463" s="7" t="s">
        <v>4231</v>
      </c>
      <c r="E463" s="4" t="s">
        <v>3849</v>
      </c>
      <c r="F463" s="7" t="s">
        <v>7426</v>
      </c>
      <c r="G463" s="4" t="s">
        <v>556</v>
      </c>
      <c r="H463" s="4" t="s">
        <v>4267</v>
      </c>
      <c r="I463" s="7" t="s">
        <v>4271</v>
      </c>
      <c r="J463" s="7" t="s">
        <v>4280</v>
      </c>
      <c r="K463" s="4" t="s">
        <v>1374</v>
      </c>
      <c r="L463" s="4" t="s">
        <v>4235</v>
      </c>
      <c r="M463" s="7"/>
      <c r="N463" s="4"/>
      <c r="O463" s="4" t="s">
        <v>4236</v>
      </c>
      <c r="P463" s="8">
        <v>148</v>
      </c>
      <c r="Q463" s="7"/>
      <c r="R463" s="7"/>
      <c r="S463" s="7"/>
      <c r="T463" s="4" t="s">
        <v>3436</v>
      </c>
      <c r="U463" s="4" t="s">
        <v>2747</v>
      </c>
      <c r="V463" s="4" t="s">
        <v>2747</v>
      </c>
      <c r="W463" s="13">
        <v>1030</v>
      </c>
      <c r="X463" s="13"/>
      <c r="Y463" s="5">
        <f t="shared" si="35"/>
        <v>1033</v>
      </c>
      <c r="Z463" s="5"/>
      <c r="AA463" s="7">
        <v>500</v>
      </c>
      <c r="AB463" s="7"/>
      <c r="AC463" s="4">
        <v>100</v>
      </c>
      <c r="AD463" s="4">
        <v>120</v>
      </c>
      <c r="AE463" s="4"/>
      <c r="AF463" s="7"/>
      <c r="AG463" s="7"/>
    </row>
    <row r="464" spans="1:33">
      <c r="A464" s="4">
        <f t="shared" si="37"/>
        <v>463</v>
      </c>
      <c r="B464" s="4" t="s">
        <v>20</v>
      </c>
      <c r="C464" s="4" t="s">
        <v>23</v>
      </c>
      <c r="D464" s="7" t="s">
        <v>4232</v>
      </c>
      <c r="E464" s="4" t="s">
        <v>3849</v>
      </c>
      <c r="F464" s="7" t="s">
        <v>7426</v>
      </c>
      <c r="G464" s="4" t="s">
        <v>556</v>
      </c>
      <c r="H464" s="4" t="s">
        <v>4267</v>
      </c>
      <c r="I464" s="7" t="s">
        <v>4271</v>
      </c>
      <c r="J464" s="7" t="s">
        <v>4280</v>
      </c>
      <c r="K464" s="4" t="s">
        <v>1374</v>
      </c>
      <c r="L464" s="4" t="s">
        <v>4235</v>
      </c>
      <c r="M464" s="7"/>
      <c r="N464" s="4"/>
      <c r="O464" s="4" t="s">
        <v>4236</v>
      </c>
      <c r="P464" s="8">
        <v>148</v>
      </c>
      <c r="Q464" s="7"/>
      <c r="R464" s="7"/>
      <c r="S464" s="7"/>
      <c r="T464" s="4" t="s">
        <v>3436</v>
      </c>
      <c r="U464" s="4" t="s">
        <v>2747</v>
      </c>
      <c r="V464" s="4" t="s">
        <v>2747</v>
      </c>
      <c r="W464" s="13">
        <v>1030</v>
      </c>
      <c r="X464" s="13"/>
      <c r="Y464" s="5">
        <f t="shared" si="35"/>
        <v>1033</v>
      </c>
      <c r="Z464" s="5"/>
      <c r="AA464" s="7">
        <v>500</v>
      </c>
      <c r="AB464" s="7"/>
      <c r="AC464" s="4">
        <v>100</v>
      </c>
      <c r="AD464" s="4">
        <v>120</v>
      </c>
      <c r="AE464" s="4"/>
      <c r="AF464" s="7"/>
      <c r="AG464" s="7"/>
    </row>
    <row r="465" spans="1:33">
      <c r="A465" s="4">
        <f t="shared" si="37"/>
        <v>464</v>
      </c>
      <c r="B465" s="4" t="s">
        <v>20</v>
      </c>
      <c r="C465" s="4" t="s">
        <v>23</v>
      </c>
      <c r="D465" s="7" t="s">
        <v>4233</v>
      </c>
      <c r="E465" s="4" t="s">
        <v>3849</v>
      </c>
      <c r="F465" s="7" t="s">
        <v>7426</v>
      </c>
      <c r="G465" s="4" t="s">
        <v>556</v>
      </c>
      <c r="H465" s="4" t="s">
        <v>4267</v>
      </c>
      <c r="I465" s="7" t="s">
        <v>4271</v>
      </c>
      <c r="J465" s="7" t="s">
        <v>4280</v>
      </c>
      <c r="K465" s="4" t="s">
        <v>1374</v>
      </c>
      <c r="L465" s="4" t="s">
        <v>4235</v>
      </c>
      <c r="M465" s="7"/>
      <c r="N465" s="4"/>
      <c r="O465" s="4" t="s">
        <v>4236</v>
      </c>
      <c r="P465" s="8">
        <v>148</v>
      </c>
      <c r="Q465" s="7"/>
      <c r="R465" s="7"/>
      <c r="S465" s="7"/>
      <c r="T465" s="4" t="s">
        <v>3436</v>
      </c>
      <c r="U465" s="4" t="s">
        <v>2747</v>
      </c>
      <c r="V465" s="4" t="s">
        <v>2747</v>
      </c>
      <c r="W465" s="13">
        <v>1030</v>
      </c>
      <c r="X465" s="4"/>
      <c r="Y465" s="5">
        <f t="shared" si="35"/>
        <v>1033</v>
      </c>
      <c r="Z465" s="7"/>
      <c r="AA465" s="7">
        <v>500</v>
      </c>
      <c r="AB465" s="7"/>
      <c r="AC465" s="4">
        <v>100</v>
      </c>
      <c r="AD465" s="4">
        <v>120</v>
      </c>
      <c r="AE465" s="4"/>
      <c r="AF465" s="7"/>
      <c r="AG465" s="7"/>
    </row>
    <row r="466" spans="1:33">
      <c r="A466" s="4">
        <f t="shared" si="37"/>
        <v>465</v>
      </c>
      <c r="B466" s="4" t="s">
        <v>20</v>
      </c>
      <c r="C466" s="4" t="s">
        <v>23</v>
      </c>
      <c r="D466" s="7" t="s">
        <v>4234</v>
      </c>
      <c r="E466" s="4" t="s">
        <v>3849</v>
      </c>
      <c r="F466" s="7" t="s">
        <v>7426</v>
      </c>
      <c r="G466" s="4" t="s">
        <v>556</v>
      </c>
      <c r="H466" s="4" t="s">
        <v>4267</v>
      </c>
      <c r="I466" s="7" t="s">
        <v>4271</v>
      </c>
      <c r="J466" s="7" t="s">
        <v>4280</v>
      </c>
      <c r="K466" s="4" t="s">
        <v>1374</v>
      </c>
      <c r="L466" s="4" t="s">
        <v>4235</v>
      </c>
      <c r="M466" s="7"/>
      <c r="N466" s="4"/>
      <c r="O466" s="4" t="s">
        <v>4236</v>
      </c>
      <c r="P466" s="8">
        <v>148</v>
      </c>
      <c r="Q466" s="7"/>
      <c r="R466" s="7"/>
      <c r="S466" s="7"/>
      <c r="T466" s="4" t="s">
        <v>3436</v>
      </c>
      <c r="U466" s="4" t="s">
        <v>2747</v>
      </c>
      <c r="V466" s="4" t="s">
        <v>2747</v>
      </c>
      <c r="W466" s="13">
        <v>1030</v>
      </c>
      <c r="X466" s="4"/>
      <c r="Y466" s="5">
        <f t="shared" ref="Y466:Y475" si="38">W466+3</f>
        <v>1033</v>
      </c>
      <c r="Z466" s="7"/>
      <c r="AA466" s="7">
        <v>500</v>
      </c>
      <c r="AB466" s="7"/>
      <c r="AC466" s="4">
        <v>100</v>
      </c>
      <c r="AD466" s="4">
        <v>120</v>
      </c>
      <c r="AE466" s="4"/>
      <c r="AF466" s="7"/>
      <c r="AG466" s="7"/>
    </row>
    <row r="467" spans="1:33">
      <c r="A467" s="4">
        <f t="shared" si="37"/>
        <v>466</v>
      </c>
      <c r="B467" s="4" t="s">
        <v>20</v>
      </c>
      <c r="C467" s="4" t="s">
        <v>23</v>
      </c>
      <c r="D467" s="7" t="s">
        <v>4243</v>
      </c>
      <c r="E467" s="4" t="s">
        <v>3850</v>
      </c>
      <c r="F467" s="7" t="s">
        <v>7422</v>
      </c>
      <c r="G467" s="4" t="s">
        <v>556</v>
      </c>
      <c r="H467" s="4" t="s">
        <v>1337</v>
      </c>
      <c r="I467" s="7" t="s">
        <v>4252</v>
      </c>
      <c r="J467" s="4" t="s">
        <v>4255</v>
      </c>
      <c r="K467" s="4" t="s">
        <v>2943</v>
      </c>
      <c r="L467" s="4" t="s">
        <v>3338</v>
      </c>
      <c r="M467" s="7"/>
      <c r="N467" s="4"/>
      <c r="O467" s="4" t="s">
        <v>4259</v>
      </c>
      <c r="P467" s="7">
        <v>135</v>
      </c>
      <c r="Q467" s="7">
        <v>228</v>
      </c>
      <c r="R467" s="7">
        <v>32011061</v>
      </c>
      <c r="S467" s="7"/>
      <c r="T467" s="4" t="s">
        <v>3436</v>
      </c>
      <c r="U467" s="4">
        <v>221</v>
      </c>
      <c r="V467" s="4">
        <v>224</v>
      </c>
      <c r="W467" s="7">
        <v>246</v>
      </c>
      <c r="X467" s="4"/>
      <c r="Y467" s="5">
        <f t="shared" si="38"/>
        <v>249</v>
      </c>
      <c r="Z467" s="5"/>
      <c r="AA467" s="7">
        <v>6000</v>
      </c>
      <c r="AB467" s="7">
        <v>2000</v>
      </c>
      <c r="AC467" s="4">
        <v>75</v>
      </c>
      <c r="AD467" s="4">
        <v>90</v>
      </c>
      <c r="AE467" s="4" t="s">
        <v>2299</v>
      </c>
      <c r="AF467" s="7"/>
      <c r="AG467" s="7"/>
    </row>
    <row r="468" spans="1:33">
      <c r="A468" s="4">
        <f t="shared" si="37"/>
        <v>467</v>
      </c>
      <c r="B468" s="4" t="s">
        <v>20</v>
      </c>
      <c r="C468" s="4" t="s">
        <v>23</v>
      </c>
      <c r="D468" s="7" t="s">
        <v>4244</v>
      </c>
      <c r="E468" s="4" t="s">
        <v>3850</v>
      </c>
      <c r="F468" s="7" t="s">
        <v>7422</v>
      </c>
      <c r="G468" s="4" t="s">
        <v>556</v>
      </c>
      <c r="H468" s="4" t="s">
        <v>1337</v>
      </c>
      <c r="I468" s="7" t="s">
        <v>4252</v>
      </c>
      <c r="J468" s="4" t="s">
        <v>4255</v>
      </c>
      <c r="K468" s="4" t="s">
        <v>2943</v>
      </c>
      <c r="L468" s="4" t="s">
        <v>3338</v>
      </c>
      <c r="M468" s="7"/>
      <c r="N468" s="4"/>
      <c r="O468" s="4" t="s">
        <v>4259</v>
      </c>
      <c r="P468" s="7">
        <v>135</v>
      </c>
      <c r="Q468" s="7">
        <v>228</v>
      </c>
      <c r="R468" s="7">
        <v>32011061</v>
      </c>
      <c r="S468" s="7"/>
      <c r="T468" s="4" t="s">
        <v>3436</v>
      </c>
      <c r="U468" s="4">
        <v>221</v>
      </c>
      <c r="V468" s="4">
        <v>224</v>
      </c>
      <c r="W468" s="7">
        <v>246</v>
      </c>
      <c r="X468" s="4"/>
      <c r="Y468" s="5">
        <f t="shared" si="38"/>
        <v>249</v>
      </c>
      <c r="Z468" s="5"/>
      <c r="AA468" s="7">
        <v>6000</v>
      </c>
      <c r="AB468" s="7">
        <v>2000</v>
      </c>
      <c r="AC468" s="4">
        <v>75</v>
      </c>
      <c r="AD468" s="4">
        <v>90</v>
      </c>
      <c r="AE468" s="4" t="s">
        <v>2299</v>
      </c>
      <c r="AF468" s="7"/>
      <c r="AG468" s="7"/>
    </row>
    <row r="469" spans="1:33">
      <c r="A469" s="4">
        <f t="shared" si="37"/>
        <v>468</v>
      </c>
      <c r="B469" s="4" t="s">
        <v>20</v>
      </c>
      <c r="C469" s="4" t="s">
        <v>23</v>
      </c>
      <c r="D469" s="7" t="s">
        <v>4245</v>
      </c>
      <c r="E469" s="4" t="s">
        <v>3850</v>
      </c>
      <c r="F469" s="7" t="s">
        <v>7422</v>
      </c>
      <c r="G469" s="4" t="s">
        <v>556</v>
      </c>
      <c r="H469" s="4" t="s">
        <v>3242</v>
      </c>
      <c r="I469" s="7" t="s">
        <v>4253</v>
      </c>
      <c r="J469" s="4" t="s">
        <v>4256</v>
      </c>
      <c r="K469" s="4" t="s">
        <v>2943</v>
      </c>
      <c r="L469" s="4" t="s">
        <v>3338</v>
      </c>
      <c r="M469" s="7"/>
      <c r="N469" s="4"/>
      <c r="O469" s="4" t="s">
        <v>4259</v>
      </c>
      <c r="P469" s="7">
        <v>129</v>
      </c>
      <c r="Q469" s="7">
        <v>217</v>
      </c>
      <c r="R469" s="7">
        <v>6001037</v>
      </c>
      <c r="S469" s="7"/>
      <c r="T469" s="4" t="s">
        <v>3436</v>
      </c>
      <c r="U469" s="4">
        <v>265</v>
      </c>
      <c r="V469" s="4">
        <f>U469+3</f>
        <v>268</v>
      </c>
      <c r="W469" s="7">
        <v>308</v>
      </c>
      <c r="X469" s="4"/>
      <c r="Y469" s="5">
        <f t="shared" si="38"/>
        <v>311</v>
      </c>
      <c r="Z469" s="5"/>
      <c r="AA469" s="7">
        <v>6000</v>
      </c>
      <c r="AB469" s="7">
        <v>2000</v>
      </c>
      <c r="AC469" s="4">
        <v>75</v>
      </c>
      <c r="AD469" s="4">
        <v>90</v>
      </c>
      <c r="AE469" s="4" t="s">
        <v>2299</v>
      </c>
      <c r="AF469" s="7"/>
      <c r="AG469" s="7"/>
    </row>
    <row r="470" spans="1:33">
      <c r="A470" s="4">
        <f t="shared" si="37"/>
        <v>469</v>
      </c>
      <c r="B470" s="4" t="s">
        <v>20</v>
      </c>
      <c r="C470" s="4" t="s">
        <v>23</v>
      </c>
      <c r="D470" s="7" t="s">
        <v>4246</v>
      </c>
      <c r="E470" s="4" t="s">
        <v>3850</v>
      </c>
      <c r="F470" s="7" t="s">
        <v>7422</v>
      </c>
      <c r="G470" s="4" t="s">
        <v>556</v>
      </c>
      <c r="H470" s="4" t="s">
        <v>3242</v>
      </c>
      <c r="I470" s="7" t="s">
        <v>4253</v>
      </c>
      <c r="J470" s="4" t="s">
        <v>4256</v>
      </c>
      <c r="K470" s="4" t="s">
        <v>2943</v>
      </c>
      <c r="L470" s="4" t="s">
        <v>3338</v>
      </c>
      <c r="M470" s="7"/>
      <c r="N470" s="4"/>
      <c r="O470" s="4" t="s">
        <v>4259</v>
      </c>
      <c r="P470" s="7">
        <v>129</v>
      </c>
      <c r="Q470" s="7">
        <v>217</v>
      </c>
      <c r="R470" s="7">
        <v>6001037</v>
      </c>
      <c r="S470" s="7"/>
      <c r="T470" s="4" t="s">
        <v>3436</v>
      </c>
      <c r="U470" s="4">
        <v>265</v>
      </c>
      <c r="V470" s="4">
        <f t="shared" ref="V470:V471" si="39">U470+3</f>
        <v>268</v>
      </c>
      <c r="W470" s="7">
        <v>308</v>
      </c>
      <c r="X470" s="4"/>
      <c r="Y470" s="5">
        <f t="shared" si="38"/>
        <v>311</v>
      </c>
      <c r="Z470" s="5"/>
      <c r="AA470" s="7">
        <v>6000</v>
      </c>
      <c r="AB470" s="7">
        <v>2000</v>
      </c>
      <c r="AC470" s="4">
        <v>75</v>
      </c>
      <c r="AD470" s="4">
        <v>90</v>
      </c>
      <c r="AE470" s="4" t="s">
        <v>2299</v>
      </c>
      <c r="AF470" s="7"/>
      <c r="AG470" s="7"/>
    </row>
    <row r="471" spans="1:33">
      <c r="A471" s="4">
        <f t="shared" si="37"/>
        <v>470</v>
      </c>
      <c r="B471" s="4" t="s">
        <v>20</v>
      </c>
      <c r="C471" s="4" t="s">
        <v>23</v>
      </c>
      <c r="D471" s="7" t="s">
        <v>4247</v>
      </c>
      <c r="E471" s="4" t="s">
        <v>3850</v>
      </c>
      <c r="F471" s="7" t="s">
        <v>7422</v>
      </c>
      <c r="G471" s="4" t="s">
        <v>556</v>
      </c>
      <c r="H471" s="4" t="s">
        <v>3242</v>
      </c>
      <c r="I471" s="7" t="s">
        <v>4253</v>
      </c>
      <c r="J471" s="4" t="s">
        <v>4256</v>
      </c>
      <c r="K471" s="4" t="s">
        <v>2943</v>
      </c>
      <c r="L471" s="4" t="s">
        <v>3338</v>
      </c>
      <c r="M471" s="7"/>
      <c r="N471" s="4"/>
      <c r="O471" s="4" t="s">
        <v>4259</v>
      </c>
      <c r="P471" s="7">
        <v>129</v>
      </c>
      <c r="Q471" s="7">
        <v>217</v>
      </c>
      <c r="R471" s="7">
        <v>6001037</v>
      </c>
      <c r="S471" s="7"/>
      <c r="T471" s="4" t="s">
        <v>3436</v>
      </c>
      <c r="U471" s="4">
        <v>265</v>
      </c>
      <c r="V471" s="4">
        <f t="shared" si="39"/>
        <v>268</v>
      </c>
      <c r="W471" s="7">
        <v>308</v>
      </c>
      <c r="X471" s="4"/>
      <c r="Y471" s="5">
        <f t="shared" si="38"/>
        <v>311</v>
      </c>
      <c r="Z471" s="5"/>
      <c r="AA471" s="7">
        <v>6000</v>
      </c>
      <c r="AB471" s="7">
        <v>2000</v>
      </c>
      <c r="AC471" s="4">
        <v>75</v>
      </c>
      <c r="AD471" s="4">
        <v>90</v>
      </c>
      <c r="AE471" s="4" t="s">
        <v>2299</v>
      </c>
      <c r="AF471" s="7"/>
      <c r="AG471" s="7"/>
    </row>
    <row r="472" spans="1:33">
      <c r="A472" s="4">
        <f t="shared" si="37"/>
        <v>471</v>
      </c>
      <c r="B472" s="4" t="s">
        <v>20</v>
      </c>
      <c r="C472" s="4" t="s">
        <v>23</v>
      </c>
      <c r="D472" s="7" t="s">
        <v>4248</v>
      </c>
      <c r="E472" s="4" t="s">
        <v>3850</v>
      </c>
      <c r="F472" s="7" t="s">
        <v>7422</v>
      </c>
      <c r="G472" s="4" t="s">
        <v>556</v>
      </c>
      <c r="H472" s="4" t="s">
        <v>2332</v>
      </c>
      <c r="I472" s="7" t="s">
        <v>4254</v>
      </c>
      <c r="J472" s="4" t="s">
        <v>4257</v>
      </c>
      <c r="K472" s="4" t="s">
        <v>4258</v>
      </c>
      <c r="L472" s="4" t="s">
        <v>3338</v>
      </c>
      <c r="M472" s="7"/>
      <c r="N472" s="4"/>
      <c r="O472" s="4" t="s">
        <v>4260</v>
      </c>
      <c r="P472" s="8">
        <v>135</v>
      </c>
      <c r="Q472" s="7">
        <v>220</v>
      </c>
      <c r="R472" s="7">
        <v>3241561</v>
      </c>
      <c r="S472" s="7"/>
      <c r="T472" s="4" t="s">
        <v>3436</v>
      </c>
      <c r="U472" s="4">
        <v>221</v>
      </c>
      <c r="V472" s="4">
        <v>223</v>
      </c>
      <c r="W472" s="13">
        <v>240</v>
      </c>
      <c r="X472" s="4"/>
      <c r="Y472" s="5">
        <f t="shared" si="38"/>
        <v>243</v>
      </c>
      <c r="Z472" s="7"/>
      <c r="AA472" s="7">
        <v>6000</v>
      </c>
      <c r="AB472" s="7">
        <v>2000</v>
      </c>
      <c r="AC472" s="4">
        <v>75</v>
      </c>
      <c r="AD472" s="4">
        <v>90</v>
      </c>
      <c r="AE472" s="4" t="s">
        <v>2299</v>
      </c>
      <c r="AF472" s="7"/>
      <c r="AG472" s="7"/>
    </row>
    <row r="473" spans="1:33">
      <c r="A473" s="4">
        <f t="shared" si="37"/>
        <v>472</v>
      </c>
      <c r="B473" s="4" t="s">
        <v>20</v>
      </c>
      <c r="C473" s="4" t="s">
        <v>23</v>
      </c>
      <c r="D473" s="7" t="s">
        <v>4249</v>
      </c>
      <c r="E473" s="4" t="s">
        <v>3850</v>
      </c>
      <c r="F473" s="7" t="s">
        <v>7422</v>
      </c>
      <c r="G473" s="4" t="s">
        <v>556</v>
      </c>
      <c r="H473" s="4" t="s">
        <v>2332</v>
      </c>
      <c r="I473" s="7" t="s">
        <v>4254</v>
      </c>
      <c r="J473" s="4" t="s">
        <v>4257</v>
      </c>
      <c r="K473" s="4" t="s">
        <v>4258</v>
      </c>
      <c r="L473" s="4" t="s">
        <v>3338</v>
      </c>
      <c r="M473" s="7"/>
      <c r="N473" s="4"/>
      <c r="O473" s="4" t="s">
        <v>4260</v>
      </c>
      <c r="P473" s="8">
        <v>135</v>
      </c>
      <c r="Q473" s="7">
        <v>220</v>
      </c>
      <c r="R473" s="7">
        <v>3241561</v>
      </c>
      <c r="S473" s="7"/>
      <c r="T473" s="4" t="s">
        <v>3436</v>
      </c>
      <c r="U473" s="4">
        <v>221</v>
      </c>
      <c r="V473" s="4">
        <v>223</v>
      </c>
      <c r="W473" s="13">
        <v>240</v>
      </c>
      <c r="X473" s="4"/>
      <c r="Y473" s="5">
        <f t="shared" si="38"/>
        <v>243</v>
      </c>
      <c r="Z473" s="7"/>
      <c r="AA473" s="7">
        <v>6000</v>
      </c>
      <c r="AB473" s="7">
        <v>2000</v>
      </c>
      <c r="AC473" s="4">
        <v>75</v>
      </c>
      <c r="AD473" s="4">
        <v>90</v>
      </c>
      <c r="AE473" s="4" t="s">
        <v>2299</v>
      </c>
      <c r="AF473" s="7"/>
      <c r="AG473" s="7"/>
    </row>
    <row r="474" spans="1:33">
      <c r="A474" s="4">
        <f t="shared" si="37"/>
        <v>473</v>
      </c>
      <c r="B474" s="4" t="s">
        <v>20</v>
      </c>
      <c r="C474" s="4" t="s">
        <v>23</v>
      </c>
      <c r="D474" s="7" t="s">
        <v>4250</v>
      </c>
      <c r="E474" s="4" t="s">
        <v>3850</v>
      </c>
      <c r="F474" s="7" t="s">
        <v>7422</v>
      </c>
      <c r="G474" s="4" t="s">
        <v>556</v>
      </c>
      <c r="H474" s="4" t="s">
        <v>2332</v>
      </c>
      <c r="I474" s="7" t="s">
        <v>4254</v>
      </c>
      <c r="J474" s="4" t="s">
        <v>4257</v>
      </c>
      <c r="K474" s="4" t="s">
        <v>4258</v>
      </c>
      <c r="L474" s="4" t="s">
        <v>3338</v>
      </c>
      <c r="M474" s="7"/>
      <c r="N474" s="4"/>
      <c r="O474" s="4" t="s">
        <v>4260</v>
      </c>
      <c r="P474" s="8">
        <v>135</v>
      </c>
      <c r="Q474" s="7">
        <v>220</v>
      </c>
      <c r="R474" s="7">
        <v>3241561</v>
      </c>
      <c r="S474" s="7"/>
      <c r="T474" s="4" t="s">
        <v>3436</v>
      </c>
      <c r="U474" s="4">
        <v>221</v>
      </c>
      <c r="V474" s="4">
        <v>223</v>
      </c>
      <c r="W474" s="13">
        <v>240</v>
      </c>
      <c r="X474" s="8"/>
      <c r="Y474" s="5">
        <f t="shared" si="38"/>
        <v>243</v>
      </c>
      <c r="Z474" s="5"/>
      <c r="AA474" s="7">
        <v>6000</v>
      </c>
      <c r="AB474" s="7">
        <v>2000</v>
      </c>
      <c r="AC474" s="4">
        <v>75</v>
      </c>
      <c r="AD474" s="4">
        <v>90</v>
      </c>
      <c r="AE474" s="4" t="s">
        <v>2299</v>
      </c>
      <c r="AF474" s="7"/>
      <c r="AG474" s="7"/>
    </row>
    <row r="475" spans="1:33">
      <c r="A475" s="4">
        <f t="shared" si="37"/>
        <v>474</v>
      </c>
      <c r="B475" s="4" t="s">
        <v>20</v>
      </c>
      <c r="C475" s="4" t="s">
        <v>23</v>
      </c>
      <c r="D475" s="7" t="s">
        <v>4251</v>
      </c>
      <c r="E475" s="4" t="s">
        <v>3850</v>
      </c>
      <c r="F475" s="7" t="s">
        <v>7422</v>
      </c>
      <c r="G475" s="4" t="s">
        <v>556</v>
      </c>
      <c r="H475" s="4" t="s">
        <v>2332</v>
      </c>
      <c r="I475" s="7" t="s">
        <v>4254</v>
      </c>
      <c r="J475" s="4" t="s">
        <v>4257</v>
      </c>
      <c r="K475" s="4" t="s">
        <v>4258</v>
      </c>
      <c r="L475" s="4" t="s">
        <v>3338</v>
      </c>
      <c r="M475" s="7"/>
      <c r="N475" s="4"/>
      <c r="O475" s="4" t="s">
        <v>4260</v>
      </c>
      <c r="P475" s="8">
        <v>135</v>
      </c>
      <c r="Q475" s="7">
        <v>220</v>
      </c>
      <c r="R475" s="7">
        <v>3241561</v>
      </c>
      <c r="S475" s="7"/>
      <c r="T475" s="4" t="s">
        <v>3436</v>
      </c>
      <c r="U475" s="4">
        <v>221</v>
      </c>
      <c r="V475" s="4">
        <v>223</v>
      </c>
      <c r="W475" s="13">
        <v>240</v>
      </c>
      <c r="X475" s="8"/>
      <c r="Y475" s="5">
        <f t="shared" si="38"/>
        <v>243</v>
      </c>
      <c r="Z475" s="5"/>
      <c r="AA475" s="7">
        <v>6000</v>
      </c>
      <c r="AB475" s="7">
        <v>2000</v>
      </c>
      <c r="AC475" s="4">
        <v>75</v>
      </c>
      <c r="AD475" s="4">
        <v>90</v>
      </c>
      <c r="AE475" s="4" t="s">
        <v>2299</v>
      </c>
      <c r="AF475" s="7"/>
      <c r="AG475" s="7"/>
    </row>
    <row r="476" spans="1:33">
      <c r="A476" s="4">
        <f t="shared" ref="A476:A530" si="40">A475+1</f>
        <v>475</v>
      </c>
      <c r="B476" s="4" t="s">
        <v>20</v>
      </c>
      <c r="C476" s="4" t="s">
        <v>23</v>
      </c>
      <c r="D476" s="7" t="s">
        <v>4288</v>
      </c>
      <c r="E476" s="4" t="s">
        <v>7408</v>
      </c>
      <c r="F476" s="7" t="s">
        <v>5713</v>
      </c>
      <c r="G476" s="4" t="s">
        <v>25</v>
      </c>
      <c r="H476" s="4" t="s">
        <v>5739</v>
      </c>
      <c r="I476" s="7" t="s">
        <v>5740</v>
      </c>
      <c r="J476" s="4" t="s">
        <v>5741</v>
      </c>
      <c r="K476" s="4" t="s">
        <v>2940</v>
      </c>
      <c r="L476" s="4" t="s">
        <v>5742</v>
      </c>
      <c r="M476" s="7"/>
      <c r="N476" s="48" t="s">
        <v>6238</v>
      </c>
      <c r="O476" s="49" t="s">
        <v>24</v>
      </c>
      <c r="P476" s="60">
        <v>147.32</v>
      </c>
      <c r="Q476" s="60">
        <v>152</v>
      </c>
      <c r="R476" s="49" t="s">
        <v>4288</v>
      </c>
      <c r="S476" s="49" t="s">
        <v>3436</v>
      </c>
      <c r="T476" s="49" t="s">
        <v>3436</v>
      </c>
      <c r="U476" s="49"/>
      <c r="V476" s="49"/>
      <c r="W476" s="61">
        <v>3.25</v>
      </c>
      <c r="X476" s="49"/>
      <c r="Y476" s="60">
        <f t="shared" ref="Y476:Y503" si="41">W476*96*1.25+6</f>
        <v>396</v>
      </c>
      <c r="Z476" s="49"/>
      <c r="AA476" s="49">
        <v>2000</v>
      </c>
      <c r="AB476" s="49"/>
      <c r="AC476" s="49" t="s">
        <v>6239</v>
      </c>
      <c r="AD476" s="49">
        <v>120</v>
      </c>
      <c r="AE476" s="49"/>
      <c r="AF476" s="7"/>
      <c r="AG476" s="7"/>
    </row>
    <row r="477" spans="1:33">
      <c r="A477" s="4">
        <f t="shared" si="40"/>
        <v>476</v>
      </c>
      <c r="B477" s="4" t="s">
        <v>20</v>
      </c>
      <c r="C477" s="4" t="s">
        <v>23</v>
      </c>
      <c r="D477" s="7" t="s">
        <v>4289</v>
      </c>
      <c r="E477" s="4" t="s">
        <v>7408</v>
      </c>
      <c r="F477" s="7" t="s">
        <v>5713</v>
      </c>
      <c r="G477" s="4" t="s">
        <v>25</v>
      </c>
      <c r="H477" s="4" t="s">
        <v>5739</v>
      </c>
      <c r="I477" s="7" t="s">
        <v>5740</v>
      </c>
      <c r="J477" s="4" t="s">
        <v>5741</v>
      </c>
      <c r="K477" s="4" t="s">
        <v>2940</v>
      </c>
      <c r="L477" s="4" t="s">
        <v>5742</v>
      </c>
      <c r="M477" s="7"/>
      <c r="N477" s="48" t="s">
        <v>6238</v>
      </c>
      <c r="O477" s="49" t="s">
        <v>24</v>
      </c>
      <c r="P477" s="60">
        <v>147.32</v>
      </c>
      <c r="Q477" s="60">
        <v>152</v>
      </c>
      <c r="R477" s="49" t="s">
        <v>4289</v>
      </c>
      <c r="S477" s="49" t="s">
        <v>3436</v>
      </c>
      <c r="T477" s="49" t="s">
        <v>3436</v>
      </c>
      <c r="U477" s="49"/>
      <c r="V477" s="49"/>
      <c r="W477" s="61">
        <v>3.25</v>
      </c>
      <c r="X477" s="49"/>
      <c r="Y477" s="60">
        <f t="shared" si="41"/>
        <v>396</v>
      </c>
      <c r="Z477" s="49"/>
      <c r="AA477" s="49">
        <v>2000</v>
      </c>
      <c r="AB477" s="49"/>
      <c r="AC477" s="49" t="s">
        <v>6239</v>
      </c>
      <c r="AD477" s="49">
        <v>120</v>
      </c>
      <c r="AE477" s="49"/>
      <c r="AF477" s="7"/>
      <c r="AG477" s="7"/>
    </row>
    <row r="478" spans="1:33">
      <c r="A478" s="4">
        <f t="shared" si="40"/>
        <v>477</v>
      </c>
      <c r="B478" s="4" t="s">
        <v>20</v>
      </c>
      <c r="C478" s="4" t="s">
        <v>23</v>
      </c>
      <c r="D478" s="7" t="s">
        <v>4290</v>
      </c>
      <c r="E478" s="4" t="s">
        <v>7408</v>
      </c>
      <c r="F478" s="7" t="s">
        <v>5713</v>
      </c>
      <c r="G478" s="4" t="s">
        <v>25</v>
      </c>
      <c r="H478" s="4" t="s">
        <v>5739</v>
      </c>
      <c r="I478" s="7" t="s">
        <v>5740</v>
      </c>
      <c r="J478" s="4" t="s">
        <v>5741</v>
      </c>
      <c r="K478" s="4" t="s">
        <v>2940</v>
      </c>
      <c r="L478" s="4" t="s">
        <v>5742</v>
      </c>
      <c r="M478" s="7"/>
      <c r="N478" s="48" t="s">
        <v>6238</v>
      </c>
      <c r="O478" s="49" t="s">
        <v>24</v>
      </c>
      <c r="P478" s="60">
        <v>147.32</v>
      </c>
      <c r="Q478" s="60">
        <v>152</v>
      </c>
      <c r="R478" s="49" t="s">
        <v>4290</v>
      </c>
      <c r="S478" s="49" t="s">
        <v>3436</v>
      </c>
      <c r="T478" s="49" t="s">
        <v>3436</v>
      </c>
      <c r="U478" s="49"/>
      <c r="V478" s="49"/>
      <c r="W478" s="61">
        <v>3.25</v>
      </c>
      <c r="X478" s="49"/>
      <c r="Y478" s="60">
        <f t="shared" si="41"/>
        <v>396</v>
      </c>
      <c r="Z478" s="49"/>
      <c r="AA478" s="49">
        <v>2000</v>
      </c>
      <c r="AB478" s="49"/>
      <c r="AC478" s="49" t="s">
        <v>6239</v>
      </c>
      <c r="AD478" s="49">
        <v>120</v>
      </c>
      <c r="AE478" s="49"/>
      <c r="AF478" s="7"/>
      <c r="AG478" s="7"/>
    </row>
    <row r="479" spans="1:33">
      <c r="A479" s="4">
        <f t="shared" si="40"/>
        <v>478</v>
      </c>
      <c r="B479" s="4" t="s">
        <v>20</v>
      </c>
      <c r="C479" s="4" t="s">
        <v>23</v>
      </c>
      <c r="D479" s="7" t="s">
        <v>4291</v>
      </c>
      <c r="E479" s="4" t="s">
        <v>7408</v>
      </c>
      <c r="F479" s="7" t="s">
        <v>5713</v>
      </c>
      <c r="G479" s="4" t="s">
        <v>25</v>
      </c>
      <c r="H479" s="4" t="s">
        <v>5739</v>
      </c>
      <c r="I479" s="7" t="s">
        <v>5740</v>
      </c>
      <c r="J479" s="4" t="s">
        <v>5743</v>
      </c>
      <c r="K479" s="4" t="s">
        <v>2940</v>
      </c>
      <c r="L479" s="4" t="s">
        <v>5744</v>
      </c>
      <c r="M479" s="7"/>
      <c r="N479" s="48" t="s">
        <v>6238</v>
      </c>
      <c r="O479" s="49" t="s">
        <v>24</v>
      </c>
      <c r="P479" s="60">
        <v>147.32</v>
      </c>
      <c r="Q479" s="60">
        <v>148</v>
      </c>
      <c r="R479" s="49" t="s">
        <v>4291</v>
      </c>
      <c r="S479" s="49" t="s">
        <v>3436</v>
      </c>
      <c r="T479" s="49" t="s">
        <v>3436</v>
      </c>
      <c r="U479" s="49"/>
      <c r="V479" s="49"/>
      <c r="W479" s="61">
        <v>2.9</v>
      </c>
      <c r="X479" s="49"/>
      <c r="Y479" s="60">
        <f t="shared" si="41"/>
        <v>354</v>
      </c>
      <c r="Z479" s="49"/>
      <c r="AA479" s="49">
        <v>2000</v>
      </c>
      <c r="AB479" s="49"/>
      <c r="AC479" s="49" t="s">
        <v>6239</v>
      </c>
      <c r="AD479" s="49">
        <v>120</v>
      </c>
      <c r="AE479" s="49"/>
      <c r="AF479" s="7"/>
      <c r="AG479" s="7"/>
    </row>
    <row r="480" spans="1:33">
      <c r="A480" s="4">
        <f t="shared" si="40"/>
        <v>479</v>
      </c>
      <c r="B480" s="4" t="s">
        <v>20</v>
      </c>
      <c r="C480" s="4" t="s">
        <v>23</v>
      </c>
      <c r="D480" s="7" t="s">
        <v>4292</v>
      </c>
      <c r="E480" s="4" t="s">
        <v>7408</v>
      </c>
      <c r="F480" s="7" t="s">
        <v>5713</v>
      </c>
      <c r="G480" s="4" t="s">
        <v>25</v>
      </c>
      <c r="H480" s="4" t="s">
        <v>5739</v>
      </c>
      <c r="I480" s="7" t="s">
        <v>5740</v>
      </c>
      <c r="J480" s="4" t="s">
        <v>5741</v>
      </c>
      <c r="K480" s="4" t="s">
        <v>2940</v>
      </c>
      <c r="L480" s="4" t="s">
        <v>5744</v>
      </c>
      <c r="M480" s="7"/>
      <c r="N480" s="48" t="s">
        <v>6238</v>
      </c>
      <c r="O480" s="49" t="s">
        <v>24</v>
      </c>
      <c r="P480" s="60">
        <v>147.32</v>
      </c>
      <c r="Q480" s="60">
        <v>148</v>
      </c>
      <c r="R480" s="49" t="s">
        <v>4292</v>
      </c>
      <c r="S480" s="49" t="s">
        <v>3436</v>
      </c>
      <c r="T480" s="49" t="s">
        <v>3436</v>
      </c>
      <c r="U480" s="49"/>
      <c r="V480" s="49"/>
      <c r="W480" s="61">
        <v>2.9</v>
      </c>
      <c r="X480" s="49"/>
      <c r="Y480" s="60">
        <f t="shared" si="41"/>
        <v>354</v>
      </c>
      <c r="Z480" s="49"/>
      <c r="AA480" s="49">
        <v>2000</v>
      </c>
      <c r="AB480" s="49"/>
      <c r="AC480" s="49" t="s">
        <v>6239</v>
      </c>
      <c r="AD480" s="49">
        <v>120</v>
      </c>
      <c r="AE480" s="49"/>
      <c r="AF480" s="7"/>
      <c r="AG480" s="7"/>
    </row>
    <row r="481" spans="1:33">
      <c r="A481" s="4">
        <f t="shared" si="40"/>
        <v>480</v>
      </c>
      <c r="B481" s="4" t="s">
        <v>20</v>
      </c>
      <c r="C481" s="4" t="s">
        <v>23</v>
      </c>
      <c r="D481" s="7" t="s">
        <v>4293</v>
      </c>
      <c r="E481" s="4" t="s">
        <v>7408</v>
      </c>
      <c r="F481" s="7" t="s">
        <v>5713</v>
      </c>
      <c r="G481" s="4" t="s">
        <v>25</v>
      </c>
      <c r="H481" s="4" t="s">
        <v>5739</v>
      </c>
      <c r="I481" s="7" t="s">
        <v>5740</v>
      </c>
      <c r="J481" s="4" t="s">
        <v>5745</v>
      </c>
      <c r="K481" s="4" t="s">
        <v>2940</v>
      </c>
      <c r="L481" s="4" t="s">
        <v>5744</v>
      </c>
      <c r="M481" s="7"/>
      <c r="N481" s="48" t="s">
        <v>6240</v>
      </c>
      <c r="O481" s="49" t="s">
        <v>24</v>
      </c>
      <c r="P481" s="60">
        <v>147.32</v>
      </c>
      <c r="Q481" s="60">
        <v>120</v>
      </c>
      <c r="R481" s="49" t="s">
        <v>4293</v>
      </c>
      <c r="S481" s="49" t="s">
        <v>3436</v>
      </c>
      <c r="T481" s="49" t="s">
        <v>3436</v>
      </c>
      <c r="U481" s="49"/>
      <c r="V481" s="49"/>
      <c r="W481" s="61">
        <v>2.4</v>
      </c>
      <c r="X481" s="49"/>
      <c r="Y481" s="60">
        <f t="shared" si="41"/>
        <v>294</v>
      </c>
      <c r="Z481" s="49"/>
      <c r="AA481" s="49">
        <v>2000</v>
      </c>
      <c r="AB481" s="49"/>
      <c r="AC481" s="49" t="s">
        <v>6239</v>
      </c>
      <c r="AD481" s="49">
        <v>120</v>
      </c>
      <c r="AE481" s="49"/>
      <c r="AF481" s="7"/>
      <c r="AG481" s="7"/>
    </row>
    <row r="482" spans="1:33">
      <c r="A482" s="4">
        <f t="shared" si="40"/>
        <v>481</v>
      </c>
      <c r="B482" s="4" t="s">
        <v>20</v>
      </c>
      <c r="C482" s="4" t="s">
        <v>23</v>
      </c>
      <c r="D482" s="7" t="s">
        <v>4294</v>
      </c>
      <c r="E482" s="4" t="s">
        <v>7408</v>
      </c>
      <c r="F482" s="7" t="s">
        <v>5713</v>
      </c>
      <c r="G482" s="4" t="s">
        <v>25</v>
      </c>
      <c r="H482" s="4" t="s">
        <v>5739</v>
      </c>
      <c r="I482" s="7" t="s">
        <v>5740</v>
      </c>
      <c r="J482" s="4" t="s">
        <v>5745</v>
      </c>
      <c r="K482" s="4" t="s">
        <v>2940</v>
      </c>
      <c r="L482" s="4" t="s">
        <v>5744</v>
      </c>
      <c r="M482" s="7"/>
      <c r="N482" s="48" t="s">
        <v>6240</v>
      </c>
      <c r="O482" s="49" t="s">
        <v>24</v>
      </c>
      <c r="P482" s="60">
        <v>147.32</v>
      </c>
      <c r="Q482" s="60">
        <v>120</v>
      </c>
      <c r="R482" s="49" t="s">
        <v>4294</v>
      </c>
      <c r="S482" s="49" t="s">
        <v>3436</v>
      </c>
      <c r="T482" s="49" t="s">
        <v>3436</v>
      </c>
      <c r="U482" s="49"/>
      <c r="V482" s="49"/>
      <c r="W482" s="61">
        <v>2.4</v>
      </c>
      <c r="X482" s="49"/>
      <c r="Y482" s="60">
        <f t="shared" si="41"/>
        <v>294</v>
      </c>
      <c r="Z482" s="49"/>
      <c r="AA482" s="49">
        <v>2000</v>
      </c>
      <c r="AB482" s="49"/>
      <c r="AC482" s="49" t="s">
        <v>6239</v>
      </c>
      <c r="AD482" s="49">
        <v>120</v>
      </c>
      <c r="AE482" s="49"/>
      <c r="AF482" s="7"/>
      <c r="AG482" s="7"/>
    </row>
    <row r="483" spans="1:33">
      <c r="A483" s="4">
        <f t="shared" si="40"/>
        <v>482</v>
      </c>
      <c r="B483" s="4" t="s">
        <v>20</v>
      </c>
      <c r="C483" s="4" t="s">
        <v>23</v>
      </c>
      <c r="D483" s="7" t="s">
        <v>4295</v>
      </c>
      <c r="E483" s="4" t="s">
        <v>7408</v>
      </c>
      <c r="F483" s="7" t="s">
        <v>5713</v>
      </c>
      <c r="G483" s="4" t="s">
        <v>25</v>
      </c>
      <c r="H483" s="4" t="s">
        <v>5739</v>
      </c>
      <c r="I483" s="7" t="s">
        <v>5740</v>
      </c>
      <c r="J483" s="4" t="s">
        <v>5745</v>
      </c>
      <c r="K483" s="4" t="s">
        <v>2940</v>
      </c>
      <c r="L483" s="4" t="s">
        <v>5744</v>
      </c>
      <c r="M483" s="7"/>
      <c r="N483" s="48" t="s">
        <v>6241</v>
      </c>
      <c r="O483" s="49" t="s">
        <v>24</v>
      </c>
      <c r="P483" s="60">
        <v>147.32</v>
      </c>
      <c r="Q483" s="60">
        <v>120</v>
      </c>
      <c r="R483" s="49" t="s">
        <v>4295</v>
      </c>
      <c r="S483" s="49" t="s">
        <v>3436</v>
      </c>
      <c r="T483" s="49" t="s">
        <v>3436</v>
      </c>
      <c r="U483" s="49"/>
      <c r="V483" s="49"/>
      <c r="W483" s="61">
        <v>2.4</v>
      </c>
      <c r="X483" s="49"/>
      <c r="Y483" s="60">
        <f t="shared" si="41"/>
        <v>294</v>
      </c>
      <c r="Z483" s="49"/>
      <c r="AA483" s="49">
        <v>2000</v>
      </c>
      <c r="AB483" s="49"/>
      <c r="AC483" s="49" t="s">
        <v>6239</v>
      </c>
      <c r="AD483" s="49">
        <v>120</v>
      </c>
      <c r="AE483" s="49"/>
      <c r="AF483" s="7"/>
      <c r="AG483" s="7"/>
    </row>
    <row r="484" spans="1:33">
      <c r="A484" s="4">
        <f t="shared" si="40"/>
        <v>483</v>
      </c>
      <c r="B484" s="4" t="s">
        <v>20</v>
      </c>
      <c r="C484" s="4" t="s">
        <v>23</v>
      </c>
      <c r="D484" s="7" t="s">
        <v>4296</v>
      </c>
      <c r="E484" s="4" t="s">
        <v>7408</v>
      </c>
      <c r="F484" s="7" t="s">
        <v>5713</v>
      </c>
      <c r="G484" s="4" t="s">
        <v>25</v>
      </c>
      <c r="H484" s="4" t="s">
        <v>5746</v>
      </c>
      <c r="I484" s="7" t="s">
        <v>5747</v>
      </c>
      <c r="J484" s="4" t="s">
        <v>5748</v>
      </c>
      <c r="K484" s="4" t="s">
        <v>5749</v>
      </c>
      <c r="L484" s="4" t="s">
        <v>5744</v>
      </c>
      <c r="M484" s="7"/>
      <c r="N484" s="48" t="s">
        <v>3918</v>
      </c>
      <c r="O484" s="49" t="s">
        <v>24</v>
      </c>
      <c r="P484" s="60">
        <v>147.32</v>
      </c>
      <c r="Q484" s="60">
        <v>139</v>
      </c>
      <c r="R484" s="49" t="s">
        <v>4296</v>
      </c>
      <c r="S484" s="49" t="s">
        <v>3436</v>
      </c>
      <c r="T484" s="49" t="s">
        <v>3436</v>
      </c>
      <c r="U484" s="49"/>
      <c r="V484" s="49"/>
      <c r="W484" s="61">
        <v>3.2</v>
      </c>
      <c r="X484" s="49"/>
      <c r="Y484" s="60">
        <f t="shared" si="41"/>
        <v>390.00000000000006</v>
      </c>
      <c r="Z484" s="49"/>
      <c r="AA484" s="49">
        <v>2000</v>
      </c>
      <c r="AB484" s="49"/>
      <c r="AC484" s="49" t="s">
        <v>6239</v>
      </c>
      <c r="AD484" s="49">
        <v>120</v>
      </c>
      <c r="AE484" s="49"/>
      <c r="AF484" s="7"/>
      <c r="AG484" s="7"/>
    </row>
    <row r="485" spans="1:33">
      <c r="A485" s="4">
        <f t="shared" si="40"/>
        <v>484</v>
      </c>
      <c r="B485" s="4" t="s">
        <v>20</v>
      </c>
      <c r="C485" s="4" t="s">
        <v>23</v>
      </c>
      <c r="D485" s="7" t="s">
        <v>4297</v>
      </c>
      <c r="E485" s="4" t="s">
        <v>7408</v>
      </c>
      <c r="F485" s="7" t="s">
        <v>5713</v>
      </c>
      <c r="G485" s="4" t="s">
        <v>25</v>
      </c>
      <c r="H485" s="4" t="s">
        <v>5746</v>
      </c>
      <c r="I485" s="7" t="s">
        <v>5747</v>
      </c>
      <c r="J485" s="4" t="s">
        <v>5748</v>
      </c>
      <c r="K485" s="4" t="s">
        <v>5749</v>
      </c>
      <c r="L485" s="4" t="s">
        <v>5744</v>
      </c>
      <c r="M485" s="7"/>
      <c r="N485" s="48" t="s">
        <v>3918</v>
      </c>
      <c r="O485" s="49" t="s">
        <v>24</v>
      </c>
      <c r="P485" s="60">
        <v>147.32</v>
      </c>
      <c r="Q485" s="60">
        <v>139</v>
      </c>
      <c r="R485" s="49" t="s">
        <v>4297</v>
      </c>
      <c r="S485" s="49" t="s">
        <v>3436</v>
      </c>
      <c r="T485" s="49" t="s">
        <v>3436</v>
      </c>
      <c r="U485" s="49"/>
      <c r="V485" s="49"/>
      <c r="W485" s="61">
        <v>3.2</v>
      </c>
      <c r="X485" s="49"/>
      <c r="Y485" s="60">
        <f t="shared" si="41"/>
        <v>390.00000000000006</v>
      </c>
      <c r="Z485" s="49"/>
      <c r="AA485" s="49">
        <v>2000</v>
      </c>
      <c r="AB485" s="49"/>
      <c r="AC485" s="49" t="s">
        <v>6239</v>
      </c>
      <c r="AD485" s="49">
        <v>120</v>
      </c>
      <c r="AE485" s="49"/>
      <c r="AF485" s="7"/>
      <c r="AG485" s="7"/>
    </row>
    <row r="486" spans="1:33">
      <c r="A486" s="4">
        <f t="shared" si="40"/>
        <v>485</v>
      </c>
      <c r="B486" s="4" t="s">
        <v>20</v>
      </c>
      <c r="C486" s="4" t="s">
        <v>23</v>
      </c>
      <c r="D486" s="7" t="s">
        <v>4298</v>
      </c>
      <c r="E486" s="4" t="s">
        <v>7408</v>
      </c>
      <c r="F486" s="7" t="s">
        <v>5713</v>
      </c>
      <c r="G486" s="4" t="s">
        <v>25</v>
      </c>
      <c r="H486" s="4" t="s">
        <v>5746</v>
      </c>
      <c r="I486" s="7" t="s">
        <v>5747</v>
      </c>
      <c r="J486" s="4" t="s">
        <v>5748</v>
      </c>
      <c r="K486" s="4" t="s">
        <v>5749</v>
      </c>
      <c r="L486" s="4" t="s">
        <v>5744</v>
      </c>
      <c r="M486" s="7"/>
      <c r="N486" s="48" t="s">
        <v>6242</v>
      </c>
      <c r="O486" s="49" t="s">
        <v>24</v>
      </c>
      <c r="P486" s="60">
        <v>147.32</v>
      </c>
      <c r="Q486" s="60">
        <v>139</v>
      </c>
      <c r="R486" s="49" t="s">
        <v>4298</v>
      </c>
      <c r="S486" s="49" t="s">
        <v>3436</v>
      </c>
      <c r="T486" s="49" t="s">
        <v>3436</v>
      </c>
      <c r="U486" s="49"/>
      <c r="V486" s="49"/>
      <c r="W486" s="61">
        <v>3.2</v>
      </c>
      <c r="X486" s="49"/>
      <c r="Y486" s="60">
        <f t="shared" si="41"/>
        <v>390.00000000000006</v>
      </c>
      <c r="Z486" s="49"/>
      <c r="AA486" s="49">
        <v>2000</v>
      </c>
      <c r="AB486" s="49"/>
      <c r="AC486" s="49" t="s">
        <v>6239</v>
      </c>
      <c r="AD486" s="49">
        <v>120</v>
      </c>
      <c r="AE486" s="49"/>
      <c r="AF486" s="7"/>
      <c r="AG486" s="7"/>
    </row>
    <row r="487" spans="1:33">
      <c r="A487" s="4">
        <f t="shared" si="40"/>
        <v>486</v>
      </c>
      <c r="B487" s="4" t="s">
        <v>20</v>
      </c>
      <c r="C487" s="4" t="s">
        <v>23</v>
      </c>
      <c r="D487" s="7" t="s">
        <v>4299</v>
      </c>
      <c r="E487" s="4" t="s">
        <v>7408</v>
      </c>
      <c r="F487" s="7" t="s">
        <v>5713</v>
      </c>
      <c r="G487" s="4" t="s">
        <v>25</v>
      </c>
      <c r="H487" s="4" t="s">
        <v>5746</v>
      </c>
      <c r="I487" s="7" t="s">
        <v>5747</v>
      </c>
      <c r="J487" s="4" t="s">
        <v>5748</v>
      </c>
      <c r="K487" s="4" t="s">
        <v>2940</v>
      </c>
      <c r="L487" s="4" t="s">
        <v>5744</v>
      </c>
      <c r="M487" s="7"/>
      <c r="N487" s="48" t="s">
        <v>2943</v>
      </c>
      <c r="O487" s="49" t="s">
        <v>24</v>
      </c>
      <c r="P487" s="60">
        <v>147.32</v>
      </c>
      <c r="Q487" s="60">
        <v>139</v>
      </c>
      <c r="R487" s="49" t="s">
        <v>4299</v>
      </c>
      <c r="S487" s="49" t="s">
        <v>3436</v>
      </c>
      <c r="T487" s="49" t="s">
        <v>3436</v>
      </c>
      <c r="U487" s="49"/>
      <c r="V487" s="49"/>
      <c r="W487" s="61">
        <v>3.2</v>
      </c>
      <c r="X487" s="49"/>
      <c r="Y487" s="60">
        <f t="shared" si="41"/>
        <v>390.00000000000006</v>
      </c>
      <c r="Z487" s="49"/>
      <c r="AA487" s="49">
        <v>2000</v>
      </c>
      <c r="AB487" s="49"/>
      <c r="AC487" s="49" t="s">
        <v>6239</v>
      </c>
      <c r="AD487" s="49">
        <v>120</v>
      </c>
      <c r="AE487" s="49"/>
      <c r="AF487" s="7"/>
      <c r="AG487" s="7"/>
    </row>
    <row r="488" spans="1:33">
      <c r="A488" s="4">
        <f t="shared" si="40"/>
        <v>487</v>
      </c>
      <c r="B488" s="4" t="s">
        <v>20</v>
      </c>
      <c r="C488" s="4" t="s">
        <v>23</v>
      </c>
      <c r="D488" s="7" t="s">
        <v>4300</v>
      </c>
      <c r="E488" s="4" t="s">
        <v>7408</v>
      </c>
      <c r="F488" s="7" t="s">
        <v>5713</v>
      </c>
      <c r="G488" s="4" t="s">
        <v>25</v>
      </c>
      <c r="H488" s="4" t="s">
        <v>5746</v>
      </c>
      <c r="I488" s="7" t="s">
        <v>5747</v>
      </c>
      <c r="J488" s="4" t="s">
        <v>5748</v>
      </c>
      <c r="K488" s="4" t="s">
        <v>2940</v>
      </c>
      <c r="L488" s="4" t="s">
        <v>5744</v>
      </c>
      <c r="M488" s="7"/>
      <c r="N488" s="48" t="s">
        <v>2943</v>
      </c>
      <c r="O488" s="49" t="s">
        <v>24</v>
      </c>
      <c r="P488" s="60">
        <v>147.32</v>
      </c>
      <c r="Q488" s="60">
        <v>139</v>
      </c>
      <c r="R488" s="49" t="s">
        <v>4300</v>
      </c>
      <c r="S488" s="49" t="s">
        <v>3436</v>
      </c>
      <c r="T488" s="49" t="s">
        <v>3436</v>
      </c>
      <c r="U488" s="49"/>
      <c r="V488" s="49"/>
      <c r="W488" s="61">
        <v>3.2</v>
      </c>
      <c r="X488" s="49"/>
      <c r="Y488" s="60">
        <f t="shared" si="41"/>
        <v>390.00000000000006</v>
      </c>
      <c r="Z488" s="49"/>
      <c r="AA488" s="49">
        <v>2000</v>
      </c>
      <c r="AB488" s="49"/>
      <c r="AC488" s="49" t="s">
        <v>6239</v>
      </c>
      <c r="AD488" s="49">
        <v>120</v>
      </c>
      <c r="AE488" s="49"/>
      <c r="AF488" s="7"/>
      <c r="AG488" s="7"/>
    </row>
    <row r="489" spans="1:33">
      <c r="A489" s="4">
        <f t="shared" si="40"/>
        <v>488</v>
      </c>
      <c r="B489" s="4" t="s">
        <v>20</v>
      </c>
      <c r="C489" s="4" t="s">
        <v>23</v>
      </c>
      <c r="D489" s="7" t="s">
        <v>4301</v>
      </c>
      <c r="E489" s="4" t="s">
        <v>7408</v>
      </c>
      <c r="F489" s="7" t="s">
        <v>5713</v>
      </c>
      <c r="G489" s="4" t="s">
        <v>25</v>
      </c>
      <c r="H489" s="4" t="s">
        <v>5746</v>
      </c>
      <c r="I489" s="7" t="s">
        <v>5747</v>
      </c>
      <c r="J489" s="4" t="s">
        <v>5750</v>
      </c>
      <c r="K489" s="4" t="s">
        <v>5751</v>
      </c>
      <c r="L489" s="4" t="s">
        <v>5744</v>
      </c>
      <c r="M489" s="7"/>
      <c r="N489" s="48" t="s">
        <v>6243</v>
      </c>
      <c r="O489" s="49" t="s">
        <v>24</v>
      </c>
      <c r="P489" s="60">
        <v>147.32</v>
      </c>
      <c r="Q489" s="60">
        <v>138</v>
      </c>
      <c r="R489" s="49" t="s">
        <v>4301</v>
      </c>
      <c r="S489" s="49" t="s">
        <v>3436</v>
      </c>
      <c r="T489" s="49" t="s">
        <v>3436</v>
      </c>
      <c r="U489" s="49"/>
      <c r="V489" s="49"/>
      <c r="W489" s="61">
        <v>3.15</v>
      </c>
      <c r="X489" s="49"/>
      <c r="Y489" s="60">
        <f t="shared" si="41"/>
        <v>384</v>
      </c>
      <c r="Z489" s="49"/>
      <c r="AA489" s="49">
        <v>2000</v>
      </c>
      <c r="AB489" s="49"/>
      <c r="AC489" s="49" t="s">
        <v>6239</v>
      </c>
      <c r="AD489" s="49">
        <v>120</v>
      </c>
      <c r="AE489" s="49"/>
      <c r="AF489" s="7"/>
      <c r="AG489" s="7"/>
    </row>
    <row r="490" spans="1:33">
      <c r="A490" s="4">
        <f t="shared" si="40"/>
        <v>489</v>
      </c>
      <c r="B490" s="4" t="s">
        <v>20</v>
      </c>
      <c r="C490" s="4" t="s">
        <v>23</v>
      </c>
      <c r="D490" s="7" t="s">
        <v>4302</v>
      </c>
      <c r="E490" s="4" t="s">
        <v>7408</v>
      </c>
      <c r="F490" s="7" t="s">
        <v>5713</v>
      </c>
      <c r="G490" s="4" t="s">
        <v>25</v>
      </c>
      <c r="H490" s="4" t="s">
        <v>5746</v>
      </c>
      <c r="I490" s="7" t="s">
        <v>5747</v>
      </c>
      <c r="J490" s="4" t="s">
        <v>5750</v>
      </c>
      <c r="K490" s="4" t="s">
        <v>5751</v>
      </c>
      <c r="L490" s="4" t="s">
        <v>5744</v>
      </c>
      <c r="M490" s="7"/>
      <c r="N490" s="48" t="s">
        <v>6243</v>
      </c>
      <c r="O490" s="49" t="s">
        <v>24</v>
      </c>
      <c r="P490" s="60">
        <v>147.32</v>
      </c>
      <c r="Q490" s="60">
        <v>138</v>
      </c>
      <c r="R490" s="49" t="s">
        <v>4302</v>
      </c>
      <c r="S490" s="49" t="s">
        <v>3436</v>
      </c>
      <c r="T490" s="49" t="s">
        <v>3436</v>
      </c>
      <c r="U490" s="49"/>
      <c r="V490" s="49"/>
      <c r="W490" s="61">
        <v>3.15</v>
      </c>
      <c r="X490" s="49"/>
      <c r="Y490" s="60">
        <f t="shared" si="41"/>
        <v>384</v>
      </c>
      <c r="Z490" s="49"/>
      <c r="AA490" s="49">
        <v>2000</v>
      </c>
      <c r="AB490" s="49"/>
      <c r="AC490" s="49" t="s">
        <v>6239</v>
      </c>
      <c r="AD490" s="49">
        <v>120</v>
      </c>
      <c r="AE490" s="49"/>
      <c r="AF490" s="7"/>
      <c r="AG490" s="7"/>
    </row>
    <row r="491" spans="1:33">
      <c r="A491" s="4">
        <f t="shared" si="40"/>
        <v>490</v>
      </c>
      <c r="B491" s="4" t="s">
        <v>20</v>
      </c>
      <c r="C491" s="4" t="s">
        <v>23</v>
      </c>
      <c r="D491" s="7" t="s">
        <v>4303</v>
      </c>
      <c r="E491" s="4" t="s">
        <v>7408</v>
      </c>
      <c r="F491" s="7" t="s">
        <v>5713</v>
      </c>
      <c r="G491" s="4" t="s">
        <v>25</v>
      </c>
      <c r="H491" s="4" t="s">
        <v>5746</v>
      </c>
      <c r="I491" s="7" t="s">
        <v>5747</v>
      </c>
      <c r="J491" s="4" t="s">
        <v>5750</v>
      </c>
      <c r="K491" s="4" t="s">
        <v>5751</v>
      </c>
      <c r="L491" s="4" t="s">
        <v>5744</v>
      </c>
      <c r="M491" s="7"/>
      <c r="N491" s="48" t="s">
        <v>6243</v>
      </c>
      <c r="O491" s="49" t="s">
        <v>24</v>
      </c>
      <c r="P491" s="60">
        <v>147.32</v>
      </c>
      <c r="Q491" s="60">
        <v>138</v>
      </c>
      <c r="R491" s="49" t="s">
        <v>4303</v>
      </c>
      <c r="S491" s="49" t="s">
        <v>3436</v>
      </c>
      <c r="T491" s="49" t="s">
        <v>3436</v>
      </c>
      <c r="U491" s="49"/>
      <c r="V491" s="49"/>
      <c r="W491" s="61">
        <v>3.15</v>
      </c>
      <c r="X491" s="49"/>
      <c r="Y491" s="60">
        <f t="shared" si="41"/>
        <v>384</v>
      </c>
      <c r="Z491" s="49"/>
      <c r="AA491" s="49">
        <v>2000</v>
      </c>
      <c r="AB491" s="49"/>
      <c r="AC491" s="49" t="s">
        <v>6239</v>
      </c>
      <c r="AD491" s="49">
        <v>120</v>
      </c>
      <c r="AE491" s="49"/>
      <c r="AF491" s="7"/>
      <c r="AG491" s="7"/>
    </row>
    <row r="492" spans="1:33">
      <c r="A492" s="4">
        <f t="shared" si="40"/>
        <v>491</v>
      </c>
      <c r="B492" s="4" t="s">
        <v>20</v>
      </c>
      <c r="C492" s="4" t="s">
        <v>23</v>
      </c>
      <c r="D492" s="7" t="s">
        <v>4304</v>
      </c>
      <c r="E492" s="4" t="s">
        <v>7408</v>
      </c>
      <c r="F492" s="7" t="s">
        <v>5713</v>
      </c>
      <c r="G492" s="4" t="s">
        <v>25</v>
      </c>
      <c r="H492" s="4" t="s">
        <v>5746</v>
      </c>
      <c r="I492" s="7" t="s">
        <v>5747</v>
      </c>
      <c r="J492" s="4" t="s">
        <v>5748</v>
      </c>
      <c r="K492" s="4" t="s">
        <v>1700</v>
      </c>
      <c r="L492" s="4" t="s">
        <v>5744</v>
      </c>
      <c r="M492" s="7"/>
      <c r="N492" s="48" t="s">
        <v>6242</v>
      </c>
      <c r="O492" s="49" t="s">
        <v>24</v>
      </c>
      <c r="P492" s="60">
        <v>147.32</v>
      </c>
      <c r="Q492" s="60">
        <v>122</v>
      </c>
      <c r="R492" s="49" t="s">
        <v>4304</v>
      </c>
      <c r="S492" s="49" t="s">
        <v>3436</v>
      </c>
      <c r="T492" s="49" t="s">
        <v>3436</v>
      </c>
      <c r="U492" s="49"/>
      <c r="V492" s="49"/>
      <c r="W492" s="61">
        <v>2.95</v>
      </c>
      <c r="X492" s="49"/>
      <c r="Y492" s="60">
        <f t="shared" si="41"/>
        <v>360.00000000000006</v>
      </c>
      <c r="Z492" s="49"/>
      <c r="AA492" s="49">
        <v>2000</v>
      </c>
      <c r="AB492" s="49"/>
      <c r="AC492" s="49" t="s">
        <v>6239</v>
      </c>
      <c r="AD492" s="49">
        <v>120</v>
      </c>
      <c r="AE492" s="49"/>
      <c r="AF492" s="7"/>
      <c r="AG492" s="7"/>
    </row>
    <row r="493" spans="1:33">
      <c r="A493" s="4">
        <f t="shared" si="40"/>
        <v>492</v>
      </c>
      <c r="B493" s="4" t="s">
        <v>20</v>
      </c>
      <c r="C493" s="4" t="s">
        <v>23</v>
      </c>
      <c r="D493" s="7" t="s">
        <v>4305</v>
      </c>
      <c r="E493" s="4" t="s">
        <v>7408</v>
      </c>
      <c r="F493" s="7" t="s">
        <v>5713</v>
      </c>
      <c r="G493" s="4" t="s">
        <v>25</v>
      </c>
      <c r="H493" s="4" t="s">
        <v>5746</v>
      </c>
      <c r="I493" s="7" t="s">
        <v>5747</v>
      </c>
      <c r="J493" s="4" t="s">
        <v>5748</v>
      </c>
      <c r="K493" s="4" t="s">
        <v>1700</v>
      </c>
      <c r="L493" s="4" t="s">
        <v>5744</v>
      </c>
      <c r="M493" s="7"/>
      <c r="N493" s="48" t="s">
        <v>6242</v>
      </c>
      <c r="O493" s="49" t="s">
        <v>24</v>
      </c>
      <c r="P493" s="60">
        <v>147.32</v>
      </c>
      <c r="Q493" s="60">
        <v>122</v>
      </c>
      <c r="R493" s="49" t="s">
        <v>4305</v>
      </c>
      <c r="S493" s="49" t="s">
        <v>3436</v>
      </c>
      <c r="T493" s="49" t="s">
        <v>3436</v>
      </c>
      <c r="U493" s="49"/>
      <c r="V493" s="49"/>
      <c r="W493" s="61">
        <v>2.95</v>
      </c>
      <c r="X493" s="49"/>
      <c r="Y493" s="60">
        <f t="shared" si="41"/>
        <v>360.00000000000006</v>
      </c>
      <c r="Z493" s="49"/>
      <c r="AA493" s="49">
        <v>2000</v>
      </c>
      <c r="AB493" s="49"/>
      <c r="AC493" s="49" t="s">
        <v>6239</v>
      </c>
      <c r="AD493" s="49">
        <v>120</v>
      </c>
      <c r="AE493" s="49"/>
      <c r="AF493" s="7"/>
      <c r="AG493" s="7"/>
    </row>
    <row r="494" spans="1:33">
      <c r="A494" s="4">
        <f t="shared" si="40"/>
        <v>493</v>
      </c>
      <c r="B494" s="4" t="s">
        <v>20</v>
      </c>
      <c r="C494" s="4" t="s">
        <v>23</v>
      </c>
      <c r="D494" s="7" t="s">
        <v>4306</v>
      </c>
      <c r="E494" s="4" t="s">
        <v>7408</v>
      </c>
      <c r="F494" s="7" t="s">
        <v>5713</v>
      </c>
      <c r="G494" s="4" t="s">
        <v>25</v>
      </c>
      <c r="H494" s="4" t="s">
        <v>5746</v>
      </c>
      <c r="I494" s="7" t="s">
        <v>5747</v>
      </c>
      <c r="J494" s="4" t="s">
        <v>5748</v>
      </c>
      <c r="K494" s="4" t="s">
        <v>1700</v>
      </c>
      <c r="L494" s="4" t="s">
        <v>5744</v>
      </c>
      <c r="M494" s="7"/>
      <c r="N494" s="48" t="s">
        <v>6242</v>
      </c>
      <c r="O494" s="49" t="s">
        <v>24</v>
      </c>
      <c r="P494" s="60">
        <v>147.32</v>
      </c>
      <c r="Q494" s="60">
        <v>122</v>
      </c>
      <c r="R494" s="49" t="s">
        <v>4306</v>
      </c>
      <c r="S494" s="49" t="s">
        <v>3436</v>
      </c>
      <c r="T494" s="49" t="s">
        <v>3436</v>
      </c>
      <c r="U494" s="49"/>
      <c r="V494" s="49"/>
      <c r="W494" s="61">
        <v>2.95</v>
      </c>
      <c r="X494" s="49"/>
      <c r="Y494" s="60">
        <f t="shared" si="41"/>
        <v>360.00000000000006</v>
      </c>
      <c r="Z494" s="49"/>
      <c r="AA494" s="49">
        <v>2000</v>
      </c>
      <c r="AB494" s="49"/>
      <c r="AC494" s="49" t="s">
        <v>6239</v>
      </c>
      <c r="AD494" s="49">
        <v>120</v>
      </c>
      <c r="AE494" s="49"/>
      <c r="AF494" s="7"/>
      <c r="AG494" s="7"/>
    </row>
    <row r="495" spans="1:33">
      <c r="A495" s="4">
        <f t="shared" si="40"/>
        <v>494</v>
      </c>
      <c r="B495" s="4" t="s">
        <v>20</v>
      </c>
      <c r="C495" s="4" t="s">
        <v>23</v>
      </c>
      <c r="D495" s="7" t="s">
        <v>4307</v>
      </c>
      <c r="E495" s="4" t="s">
        <v>7408</v>
      </c>
      <c r="F495" s="7" t="s">
        <v>5713</v>
      </c>
      <c r="G495" s="4" t="s">
        <v>25</v>
      </c>
      <c r="H495" s="4" t="s">
        <v>5752</v>
      </c>
      <c r="I495" s="7" t="s">
        <v>5753</v>
      </c>
      <c r="J495" s="4" t="s">
        <v>5750</v>
      </c>
      <c r="K495" s="4" t="s">
        <v>1232</v>
      </c>
      <c r="L495" s="4" t="s">
        <v>5744</v>
      </c>
      <c r="M495" s="7"/>
      <c r="N495" s="48" t="s">
        <v>6244</v>
      </c>
      <c r="O495" s="49" t="s">
        <v>24</v>
      </c>
      <c r="P495" s="60">
        <v>147.32</v>
      </c>
      <c r="Q495" s="60">
        <v>125</v>
      </c>
      <c r="R495" s="49" t="s">
        <v>4307</v>
      </c>
      <c r="S495" s="49" t="s">
        <v>3436</v>
      </c>
      <c r="T495" s="49" t="s">
        <v>3436</v>
      </c>
      <c r="U495" s="49"/>
      <c r="V495" s="49"/>
      <c r="W495" s="61">
        <v>3.15</v>
      </c>
      <c r="X495" s="49"/>
      <c r="Y495" s="60">
        <f t="shared" si="41"/>
        <v>384</v>
      </c>
      <c r="Z495" s="49"/>
      <c r="AA495" s="49">
        <v>2000</v>
      </c>
      <c r="AB495" s="49"/>
      <c r="AC495" s="49" t="s">
        <v>6239</v>
      </c>
      <c r="AD495" s="49">
        <v>120</v>
      </c>
      <c r="AE495" s="49"/>
      <c r="AF495" s="7"/>
      <c r="AG495" s="7"/>
    </row>
    <row r="496" spans="1:33">
      <c r="A496" s="4">
        <f t="shared" si="40"/>
        <v>495</v>
      </c>
      <c r="B496" s="4" t="s">
        <v>20</v>
      </c>
      <c r="C496" s="4" t="s">
        <v>23</v>
      </c>
      <c r="D496" s="7" t="s">
        <v>4308</v>
      </c>
      <c r="E496" s="4" t="s">
        <v>7408</v>
      </c>
      <c r="F496" s="7" t="s">
        <v>5713</v>
      </c>
      <c r="G496" s="4" t="s">
        <v>25</v>
      </c>
      <c r="H496" s="4" t="s">
        <v>5752</v>
      </c>
      <c r="I496" s="7" t="s">
        <v>5753</v>
      </c>
      <c r="J496" s="4" t="s">
        <v>5750</v>
      </c>
      <c r="K496" s="4" t="s">
        <v>1232</v>
      </c>
      <c r="L496" s="4" t="s">
        <v>5744</v>
      </c>
      <c r="M496" s="7"/>
      <c r="N496" s="48" t="s">
        <v>6244</v>
      </c>
      <c r="O496" s="49" t="s">
        <v>24</v>
      </c>
      <c r="P496" s="60">
        <v>147.32</v>
      </c>
      <c r="Q496" s="60">
        <v>125</v>
      </c>
      <c r="R496" s="49" t="s">
        <v>4308</v>
      </c>
      <c r="S496" s="49" t="s">
        <v>3436</v>
      </c>
      <c r="T496" s="49" t="s">
        <v>3436</v>
      </c>
      <c r="U496" s="49"/>
      <c r="V496" s="49"/>
      <c r="W496" s="61">
        <v>3.15</v>
      </c>
      <c r="X496" s="49"/>
      <c r="Y496" s="60">
        <f t="shared" si="41"/>
        <v>384</v>
      </c>
      <c r="Z496" s="49"/>
      <c r="AA496" s="49">
        <v>2000</v>
      </c>
      <c r="AB496" s="49"/>
      <c r="AC496" s="49" t="s">
        <v>6239</v>
      </c>
      <c r="AD496" s="49">
        <v>120</v>
      </c>
      <c r="AE496" s="49"/>
      <c r="AF496" s="7"/>
      <c r="AG496" s="7"/>
    </row>
    <row r="497" spans="1:33">
      <c r="A497" s="4">
        <f t="shared" si="40"/>
        <v>496</v>
      </c>
      <c r="B497" s="4" t="s">
        <v>20</v>
      </c>
      <c r="C497" s="4" t="s">
        <v>23</v>
      </c>
      <c r="D497" s="7" t="s">
        <v>4309</v>
      </c>
      <c r="E497" s="4" t="s">
        <v>7408</v>
      </c>
      <c r="F497" s="7" t="s">
        <v>5713</v>
      </c>
      <c r="G497" s="4" t="s">
        <v>25</v>
      </c>
      <c r="H497" s="4" t="s">
        <v>5752</v>
      </c>
      <c r="I497" s="7" t="s">
        <v>5753</v>
      </c>
      <c r="J497" s="4" t="s">
        <v>5750</v>
      </c>
      <c r="K497" s="4" t="s">
        <v>1232</v>
      </c>
      <c r="L497" s="4" t="s">
        <v>5744</v>
      </c>
      <c r="M497" s="7"/>
      <c r="N497" s="48" t="s">
        <v>2943</v>
      </c>
      <c r="O497" s="49" t="s">
        <v>24</v>
      </c>
      <c r="P497" s="60">
        <v>147.32</v>
      </c>
      <c r="Q497" s="60">
        <v>125</v>
      </c>
      <c r="R497" s="49" t="s">
        <v>4309</v>
      </c>
      <c r="S497" s="49" t="s">
        <v>3436</v>
      </c>
      <c r="T497" s="49" t="s">
        <v>3436</v>
      </c>
      <c r="U497" s="49"/>
      <c r="V497" s="49"/>
      <c r="W497" s="61">
        <v>3.15</v>
      </c>
      <c r="X497" s="49"/>
      <c r="Y497" s="60">
        <f t="shared" si="41"/>
        <v>384</v>
      </c>
      <c r="Z497" s="49"/>
      <c r="AA497" s="49">
        <v>2000</v>
      </c>
      <c r="AB497" s="49"/>
      <c r="AC497" s="49" t="s">
        <v>6239</v>
      </c>
      <c r="AD497" s="49">
        <v>120</v>
      </c>
      <c r="AE497" s="49"/>
      <c r="AF497" s="7"/>
      <c r="AG497" s="7"/>
    </row>
    <row r="498" spans="1:33">
      <c r="A498" s="4">
        <f t="shared" si="40"/>
        <v>497</v>
      </c>
      <c r="B498" s="4" t="s">
        <v>20</v>
      </c>
      <c r="C498" s="4" t="s">
        <v>23</v>
      </c>
      <c r="D498" s="7" t="s">
        <v>4310</v>
      </c>
      <c r="E498" s="4" t="s">
        <v>7408</v>
      </c>
      <c r="F498" s="7" t="s">
        <v>5713</v>
      </c>
      <c r="G498" s="4" t="s">
        <v>25</v>
      </c>
      <c r="H498" s="4" t="s">
        <v>5752</v>
      </c>
      <c r="I498" s="7" t="s">
        <v>5753</v>
      </c>
      <c r="J498" s="4" t="s">
        <v>5750</v>
      </c>
      <c r="K498" s="4" t="s">
        <v>1232</v>
      </c>
      <c r="L498" s="4" t="s">
        <v>5744</v>
      </c>
      <c r="M498" s="7"/>
      <c r="N498" s="48" t="s">
        <v>6244</v>
      </c>
      <c r="O498" s="49" t="s">
        <v>24</v>
      </c>
      <c r="P498" s="60">
        <v>147.32</v>
      </c>
      <c r="Q498" s="60">
        <v>125</v>
      </c>
      <c r="R498" s="49" t="s">
        <v>4310</v>
      </c>
      <c r="S498" s="49" t="s">
        <v>3436</v>
      </c>
      <c r="T498" s="49" t="s">
        <v>3436</v>
      </c>
      <c r="U498" s="49"/>
      <c r="V498" s="49"/>
      <c r="W498" s="61">
        <v>3.15</v>
      </c>
      <c r="X498" s="49"/>
      <c r="Y498" s="60">
        <f t="shared" si="41"/>
        <v>384</v>
      </c>
      <c r="Z498" s="49"/>
      <c r="AA498" s="49">
        <v>2000</v>
      </c>
      <c r="AB498" s="49"/>
      <c r="AC498" s="49" t="s">
        <v>6239</v>
      </c>
      <c r="AD498" s="49">
        <v>120</v>
      </c>
      <c r="AE498" s="49"/>
      <c r="AF498" s="7"/>
      <c r="AG498" s="7"/>
    </row>
    <row r="499" spans="1:33">
      <c r="A499" s="4">
        <f t="shared" si="40"/>
        <v>498</v>
      </c>
      <c r="B499" s="4" t="s">
        <v>20</v>
      </c>
      <c r="C499" s="4" t="s">
        <v>23</v>
      </c>
      <c r="D499" s="7" t="s">
        <v>4311</v>
      </c>
      <c r="E499" s="4" t="s">
        <v>7408</v>
      </c>
      <c r="F499" s="7" t="s">
        <v>5713</v>
      </c>
      <c r="G499" s="4" t="s">
        <v>25</v>
      </c>
      <c r="H499" s="4" t="s">
        <v>5752</v>
      </c>
      <c r="I499" s="7" t="s">
        <v>5753</v>
      </c>
      <c r="J499" s="4" t="s">
        <v>5750</v>
      </c>
      <c r="K499" s="4" t="s">
        <v>1078</v>
      </c>
      <c r="L499" s="4" t="s">
        <v>5744</v>
      </c>
      <c r="M499" s="7"/>
      <c r="N499" s="48" t="s">
        <v>3918</v>
      </c>
      <c r="O499" s="49" t="s">
        <v>24</v>
      </c>
      <c r="P499" s="60">
        <v>147.32</v>
      </c>
      <c r="Q499" s="60">
        <v>125</v>
      </c>
      <c r="R499" s="49" t="s">
        <v>4311</v>
      </c>
      <c r="S499" s="49" t="s">
        <v>3436</v>
      </c>
      <c r="T499" s="49" t="s">
        <v>3436</v>
      </c>
      <c r="U499" s="49"/>
      <c r="V499" s="49"/>
      <c r="W499" s="61">
        <v>3.15</v>
      </c>
      <c r="X499" s="49"/>
      <c r="Y499" s="60">
        <f t="shared" si="41"/>
        <v>384</v>
      </c>
      <c r="Z499" s="49"/>
      <c r="AA499" s="49">
        <v>2000</v>
      </c>
      <c r="AB499" s="49"/>
      <c r="AC499" s="49" t="s">
        <v>6239</v>
      </c>
      <c r="AD499" s="49">
        <v>120</v>
      </c>
      <c r="AE499" s="49"/>
      <c r="AF499" s="7"/>
      <c r="AG499" s="7"/>
    </row>
    <row r="500" spans="1:33">
      <c r="A500" s="4">
        <f t="shared" si="40"/>
        <v>499</v>
      </c>
      <c r="B500" s="4" t="s">
        <v>20</v>
      </c>
      <c r="C500" s="4" t="s">
        <v>23</v>
      </c>
      <c r="D500" s="7" t="s">
        <v>4312</v>
      </c>
      <c r="E500" s="4" t="s">
        <v>7408</v>
      </c>
      <c r="F500" s="7" t="s">
        <v>5713</v>
      </c>
      <c r="G500" s="4" t="s">
        <v>25</v>
      </c>
      <c r="H500" s="4" t="s">
        <v>5752</v>
      </c>
      <c r="I500" s="7" t="s">
        <v>5753</v>
      </c>
      <c r="J500" s="4" t="s">
        <v>5750</v>
      </c>
      <c r="K500" s="4" t="s">
        <v>1078</v>
      </c>
      <c r="L500" s="4" t="s">
        <v>5744</v>
      </c>
      <c r="M500" s="7"/>
      <c r="N500" s="48" t="s">
        <v>3918</v>
      </c>
      <c r="O500" s="49" t="s">
        <v>24</v>
      </c>
      <c r="P500" s="60">
        <v>147.32</v>
      </c>
      <c r="Q500" s="60">
        <v>125</v>
      </c>
      <c r="R500" s="49" t="s">
        <v>4312</v>
      </c>
      <c r="S500" s="49" t="s">
        <v>3436</v>
      </c>
      <c r="T500" s="49" t="s">
        <v>3436</v>
      </c>
      <c r="U500" s="49"/>
      <c r="V500" s="49"/>
      <c r="W500" s="61">
        <v>3.15</v>
      </c>
      <c r="X500" s="49"/>
      <c r="Y500" s="60">
        <f t="shared" si="41"/>
        <v>384</v>
      </c>
      <c r="Z500" s="49"/>
      <c r="AA500" s="49">
        <v>2000</v>
      </c>
      <c r="AB500" s="49"/>
      <c r="AC500" s="49" t="s">
        <v>6239</v>
      </c>
      <c r="AD500" s="49">
        <v>120</v>
      </c>
      <c r="AE500" s="49"/>
      <c r="AF500" s="7"/>
      <c r="AG500" s="7"/>
    </row>
    <row r="501" spans="1:33">
      <c r="A501" s="4">
        <f t="shared" si="40"/>
        <v>500</v>
      </c>
      <c r="B501" s="4" t="s">
        <v>20</v>
      </c>
      <c r="C501" s="4" t="s">
        <v>23</v>
      </c>
      <c r="D501" s="7" t="s">
        <v>4313</v>
      </c>
      <c r="E501" s="4" t="s">
        <v>7408</v>
      </c>
      <c r="F501" s="7" t="s">
        <v>5713</v>
      </c>
      <c r="G501" s="4" t="s">
        <v>25</v>
      </c>
      <c r="H501" s="4" t="s">
        <v>5752</v>
      </c>
      <c r="I501" s="7" t="s">
        <v>5753</v>
      </c>
      <c r="J501" s="4" t="s">
        <v>5750</v>
      </c>
      <c r="K501" s="4" t="s">
        <v>1078</v>
      </c>
      <c r="L501" s="4" t="s">
        <v>5744</v>
      </c>
      <c r="M501" s="7"/>
      <c r="N501" s="48" t="s">
        <v>3918</v>
      </c>
      <c r="O501" s="49" t="s">
        <v>24</v>
      </c>
      <c r="P501" s="60">
        <v>147.32</v>
      </c>
      <c r="Q501" s="60">
        <v>125</v>
      </c>
      <c r="R501" s="49" t="s">
        <v>4313</v>
      </c>
      <c r="S501" s="49" t="s">
        <v>3436</v>
      </c>
      <c r="T501" s="49" t="s">
        <v>3436</v>
      </c>
      <c r="U501" s="49"/>
      <c r="V501" s="49"/>
      <c r="W501" s="61">
        <v>3.15</v>
      </c>
      <c r="X501" s="49"/>
      <c r="Y501" s="60">
        <f t="shared" si="41"/>
        <v>384</v>
      </c>
      <c r="Z501" s="49"/>
      <c r="AA501" s="49">
        <v>2000</v>
      </c>
      <c r="AB501" s="49"/>
      <c r="AC501" s="49" t="s">
        <v>6239</v>
      </c>
      <c r="AD501" s="49">
        <v>120</v>
      </c>
      <c r="AE501" s="49"/>
      <c r="AF501" s="7"/>
      <c r="AG501" s="7"/>
    </row>
    <row r="502" spans="1:33">
      <c r="A502" s="4">
        <f t="shared" si="40"/>
        <v>501</v>
      </c>
      <c r="B502" s="4" t="s">
        <v>20</v>
      </c>
      <c r="C502" s="4" t="s">
        <v>23</v>
      </c>
      <c r="D502" s="7" t="s">
        <v>4314</v>
      </c>
      <c r="E502" s="4" t="s">
        <v>7408</v>
      </c>
      <c r="F502" s="7" t="s">
        <v>5713</v>
      </c>
      <c r="G502" s="4" t="s">
        <v>25</v>
      </c>
      <c r="H502" s="4" t="s">
        <v>5752</v>
      </c>
      <c r="I502" s="7" t="s">
        <v>5753</v>
      </c>
      <c r="J502" s="4" t="s">
        <v>5750</v>
      </c>
      <c r="K502" s="4" t="s">
        <v>1078</v>
      </c>
      <c r="L502" s="4" t="s">
        <v>5744</v>
      </c>
      <c r="M502" s="7"/>
      <c r="N502" s="48" t="s">
        <v>3918</v>
      </c>
      <c r="O502" s="49" t="s">
        <v>24</v>
      </c>
      <c r="P502" s="60">
        <v>147.32</v>
      </c>
      <c r="Q502" s="60">
        <v>125</v>
      </c>
      <c r="R502" s="49" t="s">
        <v>4314</v>
      </c>
      <c r="S502" s="49" t="s">
        <v>3436</v>
      </c>
      <c r="T502" s="49" t="s">
        <v>3436</v>
      </c>
      <c r="U502" s="49"/>
      <c r="V502" s="49"/>
      <c r="W502" s="61">
        <v>3.15</v>
      </c>
      <c r="X502" s="49"/>
      <c r="Y502" s="60">
        <f t="shared" si="41"/>
        <v>384</v>
      </c>
      <c r="Z502" s="49"/>
      <c r="AA502" s="49">
        <v>2000</v>
      </c>
      <c r="AB502" s="49"/>
      <c r="AC502" s="49" t="s">
        <v>6239</v>
      </c>
      <c r="AD502" s="49">
        <v>120</v>
      </c>
      <c r="AE502" s="49"/>
      <c r="AF502" s="7"/>
      <c r="AG502" s="7"/>
    </row>
    <row r="503" spans="1:33">
      <c r="A503" s="4">
        <f t="shared" si="40"/>
        <v>502</v>
      </c>
      <c r="B503" s="4" t="s">
        <v>20</v>
      </c>
      <c r="C503" s="4" t="s">
        <v>23</v>
      </c>
      <c r="D503" s="7" t="s">
        <v>4315</v>
      </c>
      <c r="E503" s="4" t="s">
        <v>7408</v>
      </c>
      <c r="F503" s="7" t="s">
        <v>5713</v>
      </c>
      <c r="G503" s="4" t="s">
        <v>25</v>
      </c>
      <c r="H503" s="4" t="s">
        <v>5752</v>
      </c>
      <c r="I503" s="7" t="s">
        <v>5753</v>
      </c>
      <c r="J503" s="4" t="s">
        <v>5750</v>
      </c>
      <c r="K503" s="4" t="s">
        <v>1078</v>
      </c>
      <c r="L503" s="4" t="s">
        <v>5744</v>
      </c>
      <c r="M503" s="7"/>
      <c r="N503" s="48" t="s">
        <v>3918</v>
      </c>
      <c r="O503" s="49" t="s">
        <v>24</v>
      </c>
      <c r="P503" s="60">
        <v>147.32</v>
      </c>
      <c r="Q503" s="60">
        <v>125</v>
      </c>
      <c r="R503" s="49" t="s">
        <v>4315</v>
      </c>
      <c r="S503" s="49" t="s">
        <v>3436</v>
      </c>
      <c r="T503" s="49" t="s">
        <v>3436</v>
      </c>
      <c r="U503" s="49"/>
      <c r="V503" s="49"/>
      <c r="W503" s="61">
        <v>3.15</v>
      </c>
      <c r="X503" s="49"/>
      <c r="Y503" s="60">
        <f t="shared" si="41"/>
        <v>384</v>
      </c>
      <c r="Z503" s="49"/>
      <c r="AA503" s="49">
        <v>2000</v>
      </c>
      <c r="AB503" s="49"/>
      <c r="AC503" s="49" t="s">
        <v>6239</v>
      </c>
      <c r="AD503" s="49">
        <v>120</v>
      </c>
      <c r="AE503" s="49"/>
      <c r="AF503" s="7"/>
      <c r="AG503" s="7"/>
    </row>
    <row r="504" spans="1:33">
      <c r="A504" s="4">
        <f t="shared" si="40"/>
        <v>503</v>
      </c>
      <c r="B504" s="4" t="s">
        <v>20</v>
      </c>
      <c r="C504" s="4" t="s">
        <v>23</v>
      </c>
      <c r="D504" s="7" t="s">
        <v>4316</v>
      </c>
      <c r="E504" s="4" t="s">
        <v>7408</v>
      </c>
      <c r="F504" s="7" t="s">
        <v>5714</v>
      </c>
      <c r="G504" s="4" t="s">
        <v>25</v>
      </c>
      <c r="H504" s="4" t="s">
        <v>5754</v>
      </c>
      <c r="I504" s="7" t="s">
        <v>5755</v>
      </c>
      <c r="J504" s="4" t="s">
        <v>5756</v>
      </c>
      <c r="K504" s="4" t="s">
        <v>5757</v>
      </c>
      <c r="L504" s="4" t="s">
        <v>5758</v>
      </c>
      <c r="M504" s="7"/>
      <c r="N504" s="19" t="s">
        <v>6245</v>
      </c>
      <c r="O504" s="19" t="s">
        <v>719</v>
      </c>
      <c r="P504" s="62">
        <v>155</v>
      </c>
      <c r="Q504" s="62" t="s">
        <v>6246</v>
      </c>
      <c r="R504" s="19" t="s">
        <v>5714</v>
      </c>
      <c r="S504" s="49" t="s">
        <v>3436</v>
      </c>
      <c r="T504" s="49" t="s">
        <v>3436</v>
      </c>
      <c r="U504" s="49"/>
      <c r="V504" s="49"/>
      <c r="W504" s="61">
        <v>2.64</v>
      </c>
      <c r="X504" s="49"/>
      <c r="Y504" s="60">
        <f>W504*96*1.28+12</f>
        <v>336.40320000000003</v>
      </c>
      <c r="Z504" s="49"/>
      <c r="AA504" s="49">
        <v>3000</v>
      </c>
      <c r="AB504" s="7">
        <v>1000</v>
      </c>
      <c r="AC504" s="49" t="s">
        <v>6247</v>
      </c>
      <c r="AD504" s="49">
        <v>120</v>
      </c>
      <c r="AE504" s="7" t="s">
        <v>6248</v>
      </c>
      <c r="AF504" s="7" t="s">
        <v>6249</v>
      </c>
      <c r="AG504" s="7"/>
    </row>
    <row r="505" spans="1:33">
      <c r="A505" s="4">
        <f t="shared" si="40"/>
        <v>504</v>
      </c>
      <c r="B505" s="4" t="s">
        <v>20</v>
      </c>
      <c r="C505" s="4" t="s">
        <v>23</v>
      </c>
      <c r="D505" s="7" t="s">
        <v>4317</v>
      </c>
      <c r="E505" s="4" t="s">
        <v>7408</v>
      </c>
      <c r="F505" s="7" t="s">
        <v>5714</v>
      </c>
      <c r="G505" s="4" t="s">
        <v>25</v>
      </c>
      <c r="H505" s="4" t="s">
        <v>5754</v>
      </c>
      <c r="I505" s="7" t="s">
        <v>5755</v>
      </c>
      <c r="J505" s="4" t="s">
        <v>5756</v>
      </c>
      <c r="K505" s="4" t="s">
        <v>5757</v>
      </c>
      <c r="L505" s="4" t="s">
        <v>5758</v>
      </c>
      <c r="M505" s="7"/>
      <c r="N505" s="19" t="s">
        <v>6245</v>
      </c>
      <c r="O505" s="19" t="s">
        <v>719</v>
      </c>
      <c r="P505" s="62">
        <v>155</v>
      </c>
      <c r="Q505" s="62" t="s">
        <v>6246</v>
      </c>
      <c r="R505" s="19" t="s">
        <v>5714</v>
      </c>
      <c r="S505" s="49" t="s">
        <v>3436</v>
      </c>
      <c r="T505" s="49" t="s">
        <v>3436</v>
      </c>
      <c r="U505" s="49"/>
      <c r="V505" s="49"/>
      <c r="W505" s="61">
        <v>2.64</v>
      </c>
      <c r="X505" s="49"/>
      <c r="Y505" s="60">
        <f>W505*96*1.28+12</f>
        <v>336.40320000000003</v>
      </c>
      <c r="Z505" s="49"/>
      <c r="AA505" s="49">
        <v>3000</v>
      </c>
      <c r="AB505" s="7">
        <v>1000</v>
      </c>
      <c r="AC505" s="49" t="s">
        <v>6247</v>
      </c>
      <c r="AD505" s="49">
        <v>120</v>
      </c>
      <c r="AE505" s="7" t="s">
        <v>6248</v>
      </c>
      <c r="AF505" s="7" t="s">
        <v>6249</v>
      </c>
      <c r="AG505" s="7"/>
    </row>
    <row r="506" spans="1:33">
      <c r="A506" s="4">
        <f t="shared" si="40"/>
        <v>505</v>
      </c>
      <c r="B506" s="4" t="s">
        <v>20</v>
      </c>
      <c r="C506" s="4" t="s">
        <v>23</v>
      </c>
      <c r="D506" s="7" t="s">
        <v>4318</v>
      </c>
      <c r="E506" s="4" t="s">
        <v>7408</v>
      </c>
      <c r="F506" s="7" t="s">
        <v>5714</v>
      </c>
      <c r="G506" s="4" t="s">
        <v>25</v>
      </c>
      <c r="H506" s="4" t="s">
        <v>5754</v>
      </c>
      <c r="I506" s="7" t="s">
        <v>5755</v>
      </c>
      <c r="J506" s="4" t="s">
        <v>5756</v>
      </c>
      <c r="K506" s="4" t="s">
        <v>5757</v>
      </c>
      <c r="L506" s="4" t="s">
        <v>5758</v>
      </c>
      <c r="M506" s="7"/>
      <c r="N506" s="19" t="s">
        <v>6245</v>
      </c>
      <c r="O506" s="19" t="s">
        <v>719</v>
      </c>
      <c r="P506" s="62">
        <v>155</v>
      </c>
      <c r="Q506" s="62" t="s">
        <v>6246</v>
      </c>
      <c r="R506" s="19" t="s">
        <v>5714</v>
      </c>
      <c r="S506" s="49" t="s">
        <v>3436</v>
      </c>
      <c r="T506" s="49" t="s">
        <v>3436</v>
      </c>
      <c r="U506" s="49"/>
      <c r="V506" s="49"/>
      <c r="W506" s="61">
        <v>2.64</v>
      </c>
      <c r="X506" s="49"/>
      <c r="Y506" s="60">
        <f>W506*96*1.28+12</f>
        <v>336.40320000000003</v>
      </c>
      <c r="Z506" s="49"/>
      <c r="AA506" s="49">
        <v>3000</v>
      </c>
      <c r="AB506" s="7">
        <v>1000</v>
      </c>
      <c r="AC506" s="49" t="s">
        <v>6247</v>
      </c>
      <c r="AD506" s="49">
        <v>120</v>
      </c>
      <c r="AE506" s="7" t="s">
        <v>6248</v>
      </c>
      <c r="AF506" s="7" t="s">
        <v>6249</v>
      </c>
      <c r="AG506" s="7"/>
    </row>
    <row r="507" spans="1:33">
      <c r="A507" s="4">
        <f t="shared" si="40"/>
        <v>506</v>
      </c>
      <c r="B507" s="4" t="s">
        <v>20</v>
      </c>
      <c r="C507" s="4" t="s">
        <v>23</v>
      </c>
      <c r="D507" s="7" t="s">
        <v>4319</v>
      </c>
      <c r="E507" s="4" t="s">
        <v>7408</v>
      </c>
      <c r="F507" s="7" t="s">
        <v>5715</v>
      </c>
      <c r="G507" s="4" t="s">
        <v>25</v>
      </c>
      <c r="H507" s="4" t="s">
        <v>5739</v>
      </c>
      <c r="I507" s="7" t="s">
        <v>5759</v>
      </c>
      <c r="J507" s="4" t="s">
        <v>5745</v>
      </c>
      <c r="K507" s="4" t="s">
        <v>2943</v>
      </c>
      <c r="L507" s="4" t="s">
        <v>5760</v>
      </c>
      <c r="M507" s="7"/>
      <c r="N507" s="7" t="s">
        <v>2900</v>
      </c>
      <c r="O507" s="49" t="s">
        <v>24</v>
      </c>
      <c r="P507" s="8">
        <v>142.24</v>
      </c>
      <c r="Q507" s="8">
        <v>118</v>
      </c>
      <c r="R507" s="7" t="s">
        <v>6250</v>
      </c>
      <c r="S507" s="49" t="s">
        <v>3436</v>
      </c>
      <c r="T507" s="49" t="s">
        <v>3436</v>
      </c>
      <c r="U507" s="49"/>
      <c r="V507" s="49"/>
      <c r="W507" s="13">
        <v>2.0099999999999998</v>
      </c>
      <c r="X507" s="7"/>
      <c r="Y507" s="8">
        <f t="shared" ref="Y507:Y511" si="42">W507*96*1.25+6</f>
        <v>247.2</v>
      </c>
      <c r="Z507" s="7"/>
      <c r="AA507" s="7">
        <v>1000</v>
      </c>
      <c r="AB507" s="7"/>
      <c r="AC507" s="7" t="s">
        <v>6251</v>
      </c>
      <c r="AD507" s="7">
        <v>120</v>
      </c>
      <c r="AE507" s="7">
        <v>0</v>
      </c>
      <c r="AF507" s="7"/>
      <c r="AG507" s="7"/>
    </row>
    <row r="508" spans="1:33">
      <c r="A508" s="4">
        <f t="shared" si="40"/>
        <v>507</v>
      </c>
      <c r="B508" s="4" t="s">
        <v>20</v>
      </c>
      <c r="C508" s="4" t="s">
        <v>23</v>
      </c>
      <c r="D508" s="7" t="s">
        <v>4320</v>
      </c>
      <c r="E508" s="4" t="s">
        <v>7408</v>
      </c>
      <c r="F508" s="7" t="s">
        <v>5715</v>
      </c>
      <c r="G508" s="4" t="s">
        <v>25</v>
      </c>
      <c r="H508" s="4" t="s">
        <v>5739</v>
      </c>
      <c r="I508" s="7" t="s">
        <v>5759</v>
      </c>
      <c r="J508" s="4" t="s">
        <v>5745</v>
      </c>
      <c r="K508" s="4" t="s">
        <v>2943</v>
      </c>
      <c r="L508" s="4" t="s">
        <v>5760</v>
      </c>
      <c r="M508" s="7"/>
      <c r="N508" s="7" t="s">
        <v>2900</v>
      </c>
      <c r="O508" s="49" t="s">
        <v>24</v>
      </c>
      <c r="P508" s="8">
        <v>142.24</v>
      </c>
      <c r="Q508" s="8">
        <v>118</v>
      </c>
      <c r="R508" s="7" t="s">
        <v>6250</v>
      </c>
      <c r="S508" s="49" t="s">
        <v>3436</v>
      </c>
      <c r="T508" s="49" t="s">
        <v>3436</v>
      </c>
      <c r="U508" s="49"/>
      <c r="V508" s="49"/>
      <c r="W508" s="13">
        <v>2.0099999999999998</v>
      </c>
      <c r="X508" s="7"/>
      <c r="Y508" s="8">
        <f t="shared" si="42"/>
        <v>247.2</v>
      </c>
      <c r="Z508" s="7"/>
      <c r="AA508" s="7">
        <v>1000</v>
      </c>
      <c r="AB508" s="7"/>
      <c r="AC508" s="7" t="s">
        <v>6251</v>
      </c>
      <c r="AD508" s="7">
        <v>120</v>
      </c>
      <c r="AE508" s="7">
        <v>0</v>
      </c>
      <c r="AF508" s="7"/>
      <c r="AG508" s="7"/>
    </row>
    <row r="509" spans="1:33">
      <c r="A509" s="4">
        <f t="shared" si="40"/>
        <v>508</v>
      </c>
      <c r="B509" s="4" t="s">
        <v>20</v>
      </c>
      <c r="C509" s="4" t="s">
        <v>23</v>
      </c>
      <c r="D509" s="7" t="s">
        <v>4321</v>
      </c>
      <c r="E509" s="4" t="s">
        <v>7408</v>
      </c>
      <c r="F509" s="7" t="s">
        <v>5715</v>
      </c>
      <c r="G509" s="4" t="s">
        <v>25</v>
      </c>
      <c r="H509" s="4" t="s">
        <v>5739</v>
      </c>
      <c r="I509" s="7" t="s">
        <v>5759</v>
      </c>
      <c r="J509" s="4" t="s">
        <v>5745</v>
      </c>
      <c r="K509" s="4" t="s">
        <v>2943</v>
      </c>
      <c r="L509" s="4" t="s">
        <v>5760</v>
      </c>
      <c r="M509" s="7"/>
      <c r="N509" s="7" t="s">
        <v>2900</v>
      </c>
      <c r="O509" s="49" t="s">
        <v>24</v>
      </c>
      <c r="P509" s="8">
        <v>142.24</v>
      </c>
      <c r="Q509" s="8">
        <v>118</v>
      </c>
      <c r="R509" s="7" t="s">
        <v>6250</v>
      </c>
      <c r="S509" s="49" t="s">
        <v>3436</v>
      </c>
      <c r="T509" s="49" t="s">
        <v>3436</v>
      </c>
      <c r="U509" s="49"/>
      <c r="V509" s="49"/>
      <c r="W509" s="13">
        <v>2.0099999999999998</v>
      </c>
      <c r="X509" s="7"/>
      <c r="Y509" s="8">
        <f t="shared" si="42"/>
        <v>247.2</v>
      </c>
      <c r="Z509" s="7"/>
      <c r="AA509" s="7">
        <v>1000</v>
      </c>
      <c r="AB509" s="7"/>
      <c r="AC509" s="7" t="s">
        <v>6251</v>
      </c>
      <c r="AD509" s="7">
        <v>120</v>
      </c>
      <c r="AE509" s="7">
        <v>0</v>
      </c>
      <c r="AF509" s="7"/>
      <c r="AG509" s="7"/>
    </row>
    <row r="510" spans="1:33">
      <c r="A510" s="4">
        <f t="shared" si="40"/>
        <v>509</v>
      </c>
      <c r="B510" s="4" t="s">
        <v>20</v>
      </c>
      <c r="C510" s="4" t="s">
        <v>23</v>
      </c>
      <c r="D510" s="7" t="s">
        <v>4322</v>
      </c>
      <c r="E510" s="4" t="s">
        <v>7408</v>
      </c>
      <c r="F510" s="7" t="s">
        <v>5715</v>
      </c>
      <c r="G510" s="4" t="s">
        <v>25</v>
      </c>
      <c r="H510" s="4" t="s">
        <v>5739</v>
      </c>
      <c r="I510" s="7" t="s">
        <v>5759</v>
      </c>
      <c r="J510" s="4" t="s">
        <v>5745</v>
      </c>
      <c r="K510" s="4" t="s">
        <v>2943</v>
      </c>
      <c r="L510" s="4" t="s">
        <v>5760</v>
      </c>
      <c r="M510" s="7"/>
      <c r="N510" s="7" t="s">
        <v>2900</v>
      </c>
      <c r="O510" s="49" t="s">
        <v>24</v>
      </c>
      <c r="P510" s="8">
        <v>142.24</v>
      </c>
      <c r="Q510" s="8">
        <v>118</v>
      </c>
      <c r="R510" s="7" t="s">
        <v>6250</v>
      </c>
      <c r="S510" s="49" t="s">
        <v>3436</v>
      </c>
      <c r="T510" s="49" t="s">
        <v>3436</v>
      </c>
      <c r="U510" s="49"/>
      <c r="V510" s="49"/>
      <c r="W510" s="13">
        <v>2.0099999999999998</v>
      </c>
      <c r="X510" s="7"/>
      <c r="Y510" s="8">
        <f t="shared" si="42"/>
        <v>247.2</v>
      </c>
      <c r="Z510" s="7"/>
      <c r="AA510" s="7">
        <v>1000</v>
      </c>
      <c r="AB510" s="7"/>
      <c r="AC510" s="7" t="s">
        <v>6251</v>
      </c>
      <c r="AD510" s="7">
        <v>120</v>
      </c>
      <c r="AE510" s="7">
        <v>0</v>
      </c>
      <c r="AF510" s="7"/>
      <c r="AG510" s="7"/>
    </row>
    <row r="511" spans="1:33">
      <c r="A511" s="4">
        <f t="shared" si="40"/>
        <v>510</v>
      </c>
      <c r="B511" s="4" t="s">
        <v>20</v>
      </c>
      <c r="C511" s="4" t="s">
        <v>23</v>
      </c>
      <c r="D511" s="7" t="s">
        <v>4323</v>
      </c>
      <c r="E511" s="4" t="s">
        <v>7408</v>
      </c>
      <c r="F511" s="7" t="s">
        <v>5715</v>
      </c>
      <c r="G511" s="4" t="s">
        <v>25</v>
      </c>
      <c r="H511" s="4" t="s">
        <v>5739</v>
      </c>
      <c r="I511" s="7" t="s">
        <v>5759</v>
      </c>
      <c r="J511" s="4" t="s">
        <v>5745</v>
      </c>
      <c r="K511" s="4" t="s">
        <v>2943</v>
      </c>
      <c r="L511" s="4" t="s">
        <v>5760</v>
      </c>
      <c r="M511" s="7"/>
      <c r="N511" s="7" t="s">
        <v>2900</v>
      </c>
      <c r="O511" s="49" t="s">
        <v>24</v>
      </c>
      <c r="P511" s="8">
        <v>142.24</v>
      </c>
      <c r="Q511" s="8">
        <v>118</v>
      </c>
      <c r="R511" s="7" t="s">
        <v>6250</v>
      </c>
      <c r="S511" s="49" t="s">
        <v>3436</v>
      </c>
      <c r="T511" s="49" t="s">
        <v>3436</v>
      </c>
      <c r="U511" s="49"/>
      <c r="V511" s="49"/>
      <c r="W511" s="13">
        <v>2.0099999999999998</v>
      </c>
      <c r="X511" s="7"/>
      <c r="Y511" s="8">
        <f t="shared" si="42"/>
        <v>247.2</v>
      </c>
      <c r="Z511" s="7"/>
      <c r="AA511" s="7">
        <v>1000</v>
      </c>
      <c r="AB511" s="7"/>
      <c r="AC511" s="7" t="s">
        <v>6251</v>
      </c>
      <c r="AD511" s="7">
        <v>120</v>
      </c>
      <c r="AE511" s="7">
        <v>0</v>
      </c>
      <c r="AF511" s="7"/>
      <c r="AG511" s="7"/>
    </row>
    <row r="512" spans="1:33">
      <c r="A512" s="4">
        <f t="shared" si="40"/>
        <v>511</v>
      </c>
      <c r="B512" s="4" t="s">
        <v>20</v>
      </c>
      <c r="C512" s="4" t="s">
        <v>23</v>
      </c>
      <c r="D512" s="7" t="s">
        <v>4324</v>
      </c>
      <c r="E512" s="4" t="s">
        <v>7408</v>
      </c>
      <c r="F512" s="7" t="s">
        <v>5715</v>
      </c>
      <c r="G512" s="4" t="s">
        <v>25</v>
      </c>
      <c r="H512" s="4" t="s">
        <v>5739</v>
      </c>
      <c r="I512" s="7" t="s">
        <v>5759</v>
      </c>
      <c r="J512" s="4" t="s">
        <v>5745</v>
      </c>
      <c r="K512" s="4" t="s">
        <v>2943</v>
      </c>
      <c r="L512" s="4" t="s">
        <v>5760</v>
      </c>
      <c r="M512" s="7"/>
      <c r="N512" s="7" t="s">
        <v>2900</v>
      </c>
      <c r="O512" s="49" t="s">
        <v>24</v>
      </c>
      <c r="P512" s="8">
        <v>142.24</v>
      </c>
      <c r="Q512" s="8">
        <v>118</v>
      </c>
      <c r="R512" s="7" t="s">
        <v>6250</v>
      </c>
      <c r="S512" s="49" t="s">
        <v>3436</v>
      </c>
      <c r="T512" s="49" t="s">
        <v>3436</v>
      </c>
      <c r="U512" s="49"/>
      <c r="V512" s="49"/>
      <c r="W512" s="13">
        <v>2.0099999999999998</v>
      </c>
      <c r="X512" s="7"/>
      <c r="Y512" s="8">
        <f t="shared" ref="Y512:Y523" si="43">W512*96*1.25+6</f>
        <v>247.2</v>
      </c>
      <c r="Z512" s="7"/>
      <c r="AA512" s="7">
        <v>1000</v>
      </c>
      <c r="AB512" s="7"/>
      <c r="AC512" s="7" t="s">
        <v>6251</v>
      </c>
      <c r="AD512" s="7">
        <v>120</v>
      </c>
      <c r="AE512" s="7">
        <v>0</v>
      </c>
      <c r="AF512" s="7"/>
      <c r="AG512" s="7"/>
    </row>
    <row r="513" spans="1:33">
      <c r="A513" s="4">
        <f t="shared" si="40"/>
        <v>512</v>
      </c>
      <c r="B513" s="4" t="s">
        <v>20</v>
      </c>
      <c r="C513" s="4" t="s">
        <v>23</v>
      </c>
      <c r="D513" s="7" t="s">
        <v>4325</v>
      </c>
      <c r="E513" s="4" t="s">
        <v>7408</v>
      </c>
      <c r="F513" s="7" t="s">
        <v>5715</v>
      </c>
      <c r="G513" s="4" t="s">
        <v>25</v>
      </c>
      <c r="H513" s="4" t="s">
        <v>5739</v>
      </c>
      <c r="I513" s="7" t="s">
        <v>5759</v>
      </c>
      <c r="J513" s="4" t="s">
        <v>5761</v>
      </c>
      <c r="K513" s="4" t="s">
        <v>2891</v>
      </c>
      <c r="L513" s="4" t="s">
        <v>5762</v>
      </c>
      <c r="M513" s="7"/>
      <c r="N513" s="7" t="s">
        <v>6245</v>
      </c>
      <c r="O513" s="49" t="s">
        <v>24</v>
      </c>
      <c r="P513" s="8">
        <v>142.24</v>
      </c>
      <c r="Q513" s="8">
        <v>114</v>
      </c>
      <c r="R513" s="7" t="s">
        <v>6250</v>
      </c>
      <c r="S513" s="49" t="s">
        <v>3436</v>
      </c>
      <c r="T513" s="49" t="s">
        <v>3436</v>
      </c>
      <c r="U513" s="49"/>
      <c r="V513" s="49"/>
      <c r="W513" s="13">
        <v>1.85</v>
      </c>
      <c r="X513" s="7"/>
      <c r="Y513" s="8">
        <f t="shared" si="43"/>
        <v>228.00000000000003</v>
      </c>
      <c r="Z513" s="7"/>
      <c r="AA513" s="7">
        <v>1000</v>
      </c>
      <c r="AB513" s="7"/>
      <c r="AC513" s="7" t="s">
        <v>6251</v>
      </c>
      <c r="AD513" s="7">
        <v>120</v>
      </c>
      <c r="AE513" s="7">
        <v>0</v>
      </c>
      <c r="AF513" s="7"/>
      <c r="AG513" s="7"/>
    </row>
    <row r="514" spans="1:33">
      <c r="A514" s="4">
        <f t="shared" si="40"/>
        <v>513</v>
      </c>
      <c r="B514" s="4" t="s">
        <v>20</v>
      </c>
      <c r="C514" s="4" t="s">
        <v>23</v>
      </c>
      <c r="D514" s="7" t="s">
        <v>4326</v>
      </c>
      <c r="E514" s="4" t="s">
        <v>7408</v>
      </c>
      <c r="F514" s="7" t="s">
        <v>5715</v>
      </c>
      <c r="G514" s="4" t="s">
        <v>25</v>
      </c>
      <c r="H514" s="4" t="s">
        <v>5739</v>
      </c>
      <c r="I514" s="7" t="s">
        <v>5759</v>
      </c>
      <c r="J514" s="4" t="s">
        <v>5761</v>
      </c>
      <c r="K514" s="4" t="s">
        <v>2891</v>
      </c>
      <c r="L514" s="4" t="s">
        <v>5762</v>
      </c>
      <c r="M514" s="7"/>
      <c r="N514" s="7" t="s">
        <v>6245</v>
      </c>
      <c r="O514" s="49" t="s">
        <v>24</v>
      </c>
      <c r="P514" s="8">
        <v>142.24</v>
      </c>
      <c r="Q514" s="8">
        <v>114</v>
      </c>
      <c r="R514" s="7" t="s">
        <v>6250</v>
      </c>
      <c r="S514" s="49" t="s">
        <v>3436</v>
      </c>
      <c r="T514" s="49" t="s">
        <v>3436</v>
      </c>
      <c r="U514" s="49"/>
      <c r="V514" s="49"/>
      <c r="W514" s="13">
        <v>1.85</v>
      </c>
      <c r="X514" s="7"/>
      <c r="Y514" s="8">
        <f t="shared" si="43"/>
        <v>228.00000000000003</v>
      </c>
      <c r="Z514" s="7"/>
      <c r="AA514" s="7">
        <v>1000</v>
      </c>
      <c r="AB514" s="7"/>
      <c r="AC514" s="7" t="s">
        <v>6251</v>
      </c>
      <c r="AD514" s="7">
        <v>120</v>
      </c>
      <c r="AE514" s="7">
        <v>0</v>
      </c>
      <c r="AF514" s="7"/>
      <c r="AG514" s="7"/>
    </row>
    <row r="515" spans="1:33">
      <c r="A515" s="4">
        <f t="shared" si="40"/>
        <v>514</v>
      </c>
      <c r="B515" s="4" t="s">
        <v>20</v>
      </c>
      <c r="C515" s="4" t="s">
        <v>23</v>
      </c>
      <c r="D515" s="7" t="s">
        <v>4327</v>
      </c>
      <c r="E515" s="4" t="s">
        <v>7408</v>
      </c>
      <c r="F515" s="7" t="s">
        <v>5715</v>
      </c>
      <c r="G515" s="4" t="s">
        <v>25</v>
      </c>
      <c r="H515" s="4" t="s">
        <v>5739</v>
      </c>
      <c r="I515" s="7" t="s">
        <v>5759</v>
      </c>
      <c r="J515" s="4" t="s">
        <v>5761</v>
      </c>
      <c r="K515" s="4" t="s">
        <v>2891</v>
      </c>
      <c r="L515" s="4" t="s">
        <v>5762</v>
      </c>
      <c r="M515" s="7"/>
      <c r="N515" s="7" t="s">
        <v>6245</v>
      </c>
      <c r="O515" s="49" t="s">
        <v>24</v>
      </c>
      <c r="P515" s="8">
        <v>142.24</v>
      </c>
      <c r="Q515" s="8">
        <v>114</v>
      </c>
      <c r="R515" s="7" t="s">
        <v>6250</v>
      </c>
      <c r="S515" s="49" t="s">
        <v>3436</v>
      </c>
      <c r="T515" s="49" t="s">
        <v>3436</v>
      </c>
      <c r="U515" s="49"/>
      <c r="V515" s="49"/>
      <c r="W515" s="13">
        <v>1.85</v>
      </c>
      <c r="X515" s="7"/>
      <c r="Y515" s="8">
        <f t="shared" si="43"/>
        <v>228.00000000000003</v>
      </c>
      <c r="Z515" s="7"/>
      <c r="AA515" s="7">
        <v>1000</v>
      </c>
      <c r="AB515" s="7"/>
      <c r="AC515" s="7" t="s">
        <v>6251</v>
      </c>
      <c r="AD515" s="7">
        <v>120</v>
      </c>
      <c r="AE515" s="7">
        <v>0</v>
      </c>
      <c r="AF515" s="7"/>
      <c r="AG515" s="7"/>
    </row>
    <row r="516" spans="1:33">
      <c r="A516" s="4">
        <f t="shared" si="40"/>
        <v>515</v>
      </c>
      <c r="B516" s="4" t="s">
        <v>20</v>
      </c>
      <c r="C516" s="4" t="s">
        <v>23</v>
      </c>
      <c r="D516" s="7" t="s">
        <v>4328</v>
      </c>
      <c r="E516" s="4" t="s">
        <v>7408</v>
      </c>
      <c r="F516" s="7" t="s">
        <v>5715</v>
      </c>
      <c r="G516" s="4" t="s">
        <v>25</v>
      </c>
      <c r="H516" s="4" t="s">
        <v>5739</v>
      </c>
      <c r="I516" s="7" t="s">
        <v>5759</v>
      </c>
      <c r="J516" s="4" t="s">
        <v>5761</v>
      </c>
      <c r="K516" s="4" t="s">
        <v>2891</v>
      </c>
      <c r="L516" s="4" t="s">
        <v>5762</v>
      </c>
      <c r="M516" s="7"/>
      <c r="N516" s="7" t="s">
        <v>6245</v>
      </c>
      <c r="O516" s="49" t="s">
        <v>24</v>
      </c>
      <c r="P516" s="8">
        <v>142.24</v>
      </c>
      <c r="Q516" s="8">
        <v>114</v>
      </c>
      <c r="R516" s="7" t="s">
        <v>6250</v>
      </c>
      <c r="S516" s="49" t="s">
        <v>3436</v>
      </c>
      <c r="T516" s="49" t="s">
        <v>3436</v>
      </c>
      <c r="U516" s="49"/>
      <c r="V516" s="49"/>
      <c r="W516" s="13">
        <v>1.85</v>
      </c>
      <c r="X516" s="7"/>
      <c r="Y516" s="8">
        <f t="shared" si="43"/>
        <v>228.00000000000003</v>
      </c>
      <c r="Z516" s="7"/>
      <c r="AA516" s="7">
        <v>1000</v>
      </c>
      <c r="AB516" s="7"/>
      <c r="AC516" s="7" t="s">
        <v>6251</v>
      </c>
      <c r="AD516" s="7">
        <v>120</v>
      </c>
      <c r="AE516" s="7">
        <v>0</v>
      </c>
      <c r="AF516" s="7"/>
      <c r="AG516" s="7"/>
    </row>
    <row r="517" spans="1:33">
      <c r="A517" s="4">
        <f t="shared" si="40"/>
        <v>516</v>
      </c>
      <c r="B517" s="4" t="s">
        <v>20</v>
      </c>
      <c r="C517" s="4" t="s">
        <v>23</v>
      </c>
      <c r="D517" s="7" t="s">
        <v>4329</v>
      </c>
      <c r="E517" s="4" t="s">
        <v>7408</v>
      </c>
      <c r="F517" s="7" t="s">
        <v>5715</v>
      </c>
      <c r="G517" s="4" t="s">
        <v>25</v>
      </c>
      <c r="H517" s="4" t="s">
        <v>5739</v>
      </c>
      <c r="I517" s="7" t="s">
        <v>5759</v>
      </c>
      <c r="J517" s="4" t="s">
        <v>5761</v>
      </c>
      <c r="K517" s="4" t="s">
        <v>2891</v>
      </c>
      <c r="L517" s="4" t="s">
        <v>5762</v>
      </c>
      <c r="M517" s="7"/>
      <c r="N517" s="7" t="s">
        <v>6245</v>
      </c>
      <c r="O517" s="49" t="s">
        <v>24</v>
      </c>
      <c r="P517" s="8">
        <v>142.24</v>
      </c>
      <c r="Q517" s="8">
        <v>114</v>
      </c>
      <c r="R517" s="7" t="s">
        <v>6250</v>
      </c>
      <c r="S517" s="49" t="s">
        <v>3436</v>
      </c>
      <c r="T517" s="49" t="s">
        <v>3436</v>
      </c>
      <c r="U517" s="49"/>
      <c r="V517" s="49"/>
      <c r="W517" s="13">
        <v>1.85</v>
      </c>
      <c r="X517" s="7"/>
      <c r="Y517" s="8">
        <f t="shared" si="43"/>
        <v>228.00000000000003</v>
      </c>
      <c r="Z517" s="7"/>
      <c r="AA517" s="7">
        <v>1000</v>
      </c>
      <c r="AB517" s="7"/>
      <c r="AC517" s="7" t="s">
        <v>6251</v>
      </c>
      <c r="AD517" s="7">
        <v>120</v>
      </c>
      <c r="AE517" s="7">
        <v>0</v>
      </c>
      <c r="AF517" s="7"/>
      <c r="AG517" s="7"/>
    </row>
    <row r="518" spans="1:33">
      <c r="A518" s="4">
        <f t="shared" si="40"/>
        <v>517</v>
      </c>
      <c r="B518" s="4" t="s">
        <v>20</v>
      </c>
      <c r="C518" s="4" t="s">
        <v>23</v>
      </c>
      <c r="D518" s="7" t="s">
        <v>4330</v>
      </c>
      <c r="E518" s="4" t="s">
        <v>7408</v>
      </c>
      <c r="F518" s="7" t="s">
        <v>5715</v>
      </c>
      <c r="G518" s="4" t="s">
        <v>25</v>
      </c>
      <c r="H518" s="4" t="s">
        <v>5739</v>
      </c>
      <c r="I518" s="7" t="s">
        <v>5759</v>
      </c>
      <c r="J518" s="4" t="s">
        <v>5761</v>
      </c>
      <c r="K518" s="4" t="s">
        <v>2891</v>
      </c>
      <c r="L518" s="4" t="s">
        <v>5762</v>
      </c>
      <c r="M518" s="7"/>
      <c r="N518" s="7" t="s">
        <v>6245</v>
      </c>
      <c r="O518" s="49" t="s">
        <v>24</v>
      </c>
      <c r="P518" s="8">
        <v>142.24</v>
      </c>
      <c r="Q518" s="8">
        <v>114</v>
      </c>
      <c r="R518" s="7" t="s">
        <v>6250</v>
      </c>
      <c r="S518" s="49" t="s">
        <v>3436</v>
      </c>
      <c r="T518" s="49" t="s">
        <v>3436</v>
      </c>
      <c r="U518" s="49"/>
      <c r="V518" s="49"/>
      <c r="W518" s="13">
        <v>1.85</v>
      </c>
      <c r="X518" s="7"/>
      <c r="Y518" s="8">
        <f t="shared" si="43"/>
        <v>228.00000000000003</v>
      </c>
      <c r="Z518" s="7"/>
      <c r="AA518" s="7">
        <v>1000</v>
      </c>
      <c r="AB518" s="7"/>
      <c r="AC518" s="7" t="s">
        <v>6251</v>
      </c>
      <c r="AD518" s="7">
        <v>120</v>
      </c>
      <c r="AE518" s="7">
        <v>0</v>
      </c>
      <c r="AF518" s="7"/>
      <c r="AG518" s="7"/>
    </row>
    <row r="519" spans="1:33">
      <c r="A519" s="4">
        <f t="shared" si="40"/>
        <v>518</v>
      </c>
      <c r="B519" s="4" t="s">
        <v>20</v>
      </c>
      <c r="C519" s="4" t="s">
        <v>23</v>
      </c>
      <c r="D519" s="7" t="s">
        <v>4331</v>
      </c>
      <c r="E519" s="4" t="s">
        <v>7408</v>
      </c>
      <c r="F519" s="7" t="s">
        <v>5715</v>
      </c>
      <c r="G519" s="4" t="s">
        <v>25</v>
      </c>
      <c r="H519" s="4" t="s">
        <v>5739</v>
      </c>
      <c r="I519" s="7" t="s">
        <v>5759</v>
      </c>
      <c r="J519" s="4" t="s">
        <v>5763</v>
      </c>
      <c r="K519" s="4" t="s">
        <v>2943</v>
      </c>
      <c r="L519" s="4" t="s">
        <v>5762</v>
      </c>
      <c r="M519" s="7"/>
      <c r="N519" s="7" t="s">
        <v>2900</v>
      </c>
      <c r="O519" s="49" t="s">
        <v>24</v>
      </c>
      <c r="P519" s="8">
        <v>142.24</v>
      </c>
      <c r="Q519" s="8">
        <v>122</v>
      </c>
      <c r="R519" s="7" t="s">
        <v>6250</v>
      </c>
      <c r="S519" s="49" t="s">
        <v>3436</v>
      </c>
      <c r="T519" s="49" t="s">
        <v>3436</v>
      </c>
      <c r="U519" s="49"/>
      <c r="V519" s="49"/>
      <c r="W519" s="13">
        <v>1.97</v>
      </c>
      <c r="X519" s="7"/>
      <c r="Y519" s="8">
        <f t="shared" si="43"/>
        <v>242.4</v>
      </c>
      <c r="Z519" s="7"/>
      <c r="AA519" s="7">
        <v>1000</v>
      </c>
      <c r="AB519" s="7"/>
      <c r="AC519" s="7" t="s">
        <v>6251</v>
      </c>
      <c r="AD519" s="7">
        <v>120</v>
      </c>
      <c r="AE519" s="7">
        <v>0</v>
      </c>
      <c r="AF519" s="7"/>
      <c r="AG519" s="7"/>
    </row>
    <row r="520" spans="1:33">
      <c r="A520" s="4">
        <f t="shared" si="40"/>
        <v>519</v>
      </c>
      <c r="B520" s="4" t="s">
        <v>20</v>
      </c>
      <c r="C520" s="4" t="s">
        <v>23</v>
      </c>
      <c r="D520" s="7" t="s">
        <v>4332</v>
      </c>
      <c r="E520" s="4" t="s">
        <v>7408</v>
      </c>
      <c r="F520" s="7" t="s">
        <v>5715</v>
      </c>
      <c r="G520" s="4" t="s">
        <v>25</v>
      </c>
      <c r="H520" s="4" t="s">
        <v>5739</v>
      </c>
      <c r="I520" s="7" t="s">
        <v>5759</v>
      </c>
      <c r="J520" s="4" t="s">
        <v>5763</v>
      </c>
      <c r="K520" s="4" t="s">
        <v>2943</v>
      </c>
      <c r="L520" s="4" t="s">
        <v>5762</v>
      </c>
      <c r="M520" s="7"/>
      <c r="N520" s="7" t="s">
        <v>2900</v>
      </c>
      <c r="O520" s="49" t="s">
        <v>24</v>
      </c>
      <c r="P520" s="8">
        <v>142.24</v>
      </c>
      <c r="Q520" s="8">
        <v>122</v>
      </c>
      <c r="R520" s="7" t="s">
        <v>6250</v>
      </c>
      <c r="S520" s="49" t="s">
        <v>3436</v>
      </c>
      <c r="T520" s="49" t="s">
        <v>3436</v>
      </c>
      <c r="U520" s="49"/>
      <c r="V520" s="49"/>
      <c r="W520" s="13">
        <v>1.97</v>
      </c>
      <c r="X520" s="7"/>
      <c r="Y520" s="8">
        <f t="shared" si="43"/>
        <v>242.4</v>
      </c>
      <c r="Z520" s="7"/>
      <c r="AA520" s="7">
        <v>1000</v>
      </c>
      <c r="AB520" s="7"/>
      <c r="AC520" s="7" t="s">
        <v>6251</v>
      </c>
      <c r="AD520" s="7">
        <v>120</v>
      </c>
      <c r="AE520" s="7">
        <v>0</v>
      </c>
      <c r="AF520" s="7"/>
      <c r="AG520" s="7"/>
    </row>
    <row r="521" spans="1:33">
      <c r="A521" s="4">
        <f t="shared" si="40"/>
        <v>520</v>
      </c>
      <c r="B521" s="4" t="s">
        <v>20</v>
      </c>
      <c r="C521" s="4" t="s">
        <v>23</v>
      </c>
      <c r="D521" s="7" t="s">
        <v>4333</v>
      </c>
      <c r="E521" s="4" t="s">
        <v>7408</v>
      </c>
      <c r="F521" s="7" t="s">
        <v>5715</v>
      </c>
      <c r="G521" s="4" t="s">
        <v>25</v>
      </c>
      <c r="H521" s="4" t="s">
        <v>5739</v>
      </c>
      <c r="I521" s="7" t="s">
        <v>5759</v>
      </c>
      <c r="J521" s="4" t="s">
        <v>5763</v>
      </c>
      <c r="K521" s="4" t="s">
        <v>2943</v>
      </c>
      <c r="L521" s="4" t="s">
        <v>5762</v>
      </c>
      <c r="M521" s="7"/>
      <c r="N521" s="7" t="s">
        <v>2900</v>
      </c>
      <c r="O521" s="49" t="s">
        <v>24</v>
      </c>
      <c r="P521" s="8">
        <v>142.24</v>
      </c>
      <c r="Q521" s="8">
        <v>122</v>
      </c>
      <c r="R521" s="7" t="s">
        <v>6250</v>
      </c>
      <c r="S521" s="49" t="s">
        <v>3436</v>
      </c>
      <c r="T521" s="49" t="s">
        <v>3436</v>
      </c>
      <c r="U521" s="49"/>
      <c r="V521" s="49"/>
      <c r="W521" s="13">
        <v>1.97</v>
      </c>
      <c r="X521" s="7"/>
      <c r="Y521" s="8">
        <f t="shared" si="43"/>
        <v>242.4</v>
      </c>
      <c r="Z521" s="7"/>
      <c r="AA521" s="7">
        <v>1000</v>
      </c>
      <c r="AB521" s="7"/>
      <c r="AC521" s="7" t="s">
        <v>6251</v>
      </c>
      <c r="AD521" s="7">
        <v>120</v>
      </c>
      <c r="AE521" s="7">
        <v>0</v>
      </c>
      <c r="AF521" s="7"/>
      <c r="AG521" s="7"/>
    </row>
    <row r="522" spans="1:33">
      <c r="A522" s="4">
        <f t="shared" si="40"/>
        <v>521</v>
      </c>
      <c r="B522" s="4" t="s">
        <v>20</v>
      </c>
      <c r="C522" s="4" t="s">
        <v>23</v>
      </c>
      <c r="D522" s="7" t="s">
        <v>4334</v>
      </c>
      <c r="E522" s="4" t="s">
        <v>7408</v>
      </c>
      <c r="F522" s="7" t="s">
        <v>5715</v>
      </c>
      <c r="G522" s="4" t="s">
        <v>25</v>
      </c>
      <c r="H522" s="4" t="s">
        <v>5739</v>
      </c>
      <c r="I522" s="7" t="s">
        <v>5764</v>
      </c>
      <c r="J522" s="4" t="s">
        <v>5765</v>
      </c>
      <c r="K522" s="4" t="s">
        <v>5766</v>
      </c>
      <c r="L522" s="4" t="s">
        <v>5760</v>
      </c>
      <c r="M522" s="7"/>
      <c r="N522" s="7" t="s">
        <v>6242</v>
      </c>
      <c r="O522" s="49" t="s">
        <v>24</v>
      </c>
      <c r="P522" s="8">
        <v>142.24</v>
      </c>
      <c r="Q522" s="8">
        <v>122</v>
      </c>
      <c r="R522" s="7" t="s">
        <v>6250</v>
      </c>
      <c r="S522" s="49" t="s">
        <v>3436</v>
      </c>
      <c r="T522" s="49" t="s">
        <v>3436</v>
      </c>
      <c r="U522" s="49"/>
      <c r="V522" s="49"/>
      <c r="W522" s="13">
        <v>4.1500000000000004</v>
      </c>
      <c r="X522" s="7"/>
      <c r="Y522" s="8">
        <f t="shared" si="43"/>
        <v>504.00000000000006</v>
      </c>
      <c r="Z522" s="7"/>
      <c r="AA522" s="7">
        <v>1000</v>
      </c>
      <c r="AB522" s="7"/>
      <c r="AC522" s="19" t="s">
        <v>6252</v>
      </c>
      <c r="AD522" s="7">
        <v>120</v>
      </c>
      <c r="AE522" s="7">
        <v>0</v>
      </c>
      <c r="AF522" s="7"/>
      <c r="AG522" s="7"/>
    </row>
    <row r="523" spans="1:33">
      <c r="A523" s="4">
        <f t="shared" si="40"/>
        <v>522</v>
      </c>
      <c r="B523" s="4" t="s">
        <v>20</v>
      </c>
      <c r="C523" s="4" t="s">
        <v>23</v>
      </c>
      <c r="D523" s="7" t="s">
        <v>4335</v>
      </c>
      <c r="E523" s="4" t="s">
        <v>7408</v>
      </c>
      <c r="F523" s="7" t="s">
        <v>5715</v>
      </c>
      <c r="G523" s="4" t="s">
        <v>25</v>
      </c>
      <c r="H523" s="4" t="s">
        <v>5739</v>
      </c>
      <c r="I523" s="7" t="s">
        <v>5764</v>
      </c>
      <c r="J523" s="4" t="s">
        <v>5765</v>
      </c>
      <c r="K523" s="4" t="s">
        <v>5766</v>
      </c>
      <c r="L523" s="4" t="s">
        <v>5760</v>
      </c>
      <c r="M523" s="7"/>
      <c r="N523" s="7" t="s">
        <v>6242</v>
      </c>
      <c r="O523" s="49" t="s">
        <v>24</v>
      </c>
      <c r="P523" s="8">
        <v>142.24</v>
      </c>
      <c r="Q523" s="8">
        <v>122</v>
      </c>
      <c r="R523" s="7" t="s">
        <v>6250</v>
      </c>
      <c r="S523" s="49" t="s">
        <v>3436</v>
      </c>
      <c r="T523" s="49" t="s">
        <v>3436</v>
      </c>
      <c r="U523" s="49"/>
      <c r="V523" s="49"/>
      <c r="W523" s="13">
        <v>4.1500000000000004</v>
      </c>
      <c r="X523" s="7"/>
      <c r="Y523" s="8">
        <f t="shared" si="43"/>
        <v>504.00000000000006</v>
      </c>
      <c r="Z523" s="7"/>
      <c r="AA523" s="7">
        <v>1000</v>
      </c>
      <c r="AB523" s="7"/>
      <c r="AC523" s="19" t="s">
        <v>6252</v>
      </c>
      <c r="AD523" s="7">
        <v>120</v>
      </c>
      <c r="AE523" s="7">
        <v>0</v>
      </c>
      <c r="AF523" s="7"/>
      <c r="AG523" s="7"/>
    </row>
    <row r="524" spans="1:33">
      <c r="A524" s="4">
        <f t="shared" si="40"/>
        <v>523</v>
      </c>
      <c r="B524" s="4" t="s">
        <v>20</v>
      </c>
      <c r="C524" s="4" t="s">
        <v>21</v>
      </c>
      <c r="D524" s="7" t="s">
        <v>4336</v>
      </c>
      <c r="E524" s="4" t="s">
        <v>7408</v>
      </c>
      <c r="F524" s="7" t="s">
        <v>5715</v>
      </c>
      <c r="G524" s="4" t="s">
        <v>25</v>
      </c>
      <c r="H524" s="4" t="s">
        <v>5767</v>
      </c>
      <c r="I524" s="7" t="s">
        <v>5768</v>
      </c>
      <c r="J524" s="4" t="s">
        <v>5769</v>
      </c>
      <c r="K524" s="4" t="s">
        <v>5770</v>
      </c>
      <c r="L524" s="4" t="s">
        <v>5744</v>
      </c>
      <c r="M524" s="7"/>
      <c r="N524" s="7" t="s">
        <v>6245</v>
      </c>
      <c r="O524" s="49" t="s">
        <v>24</v>
      </c>
      <c r="P524" s="8">
        <v>132.08000000000001</v>
      </c>
      <c r="Q524" s="62" t="s">
        <v>6253</v>
      </c>
      <c r="R524" s="7" t="s">
        <v>6250</v>
      </c>
      <c r="S524" s="49" t="s">
        <v>3436</v>
      </c>
      <c r="T524" s="49" t="s">
        <v>3436</v>
      </c>
      <c r="U524" s="49"/>
      <c r="V524" s="49"/>
      <c r="W524" s="13">
        <v>2.69</v>
      </c>
      <c r="X524" s="7"/>
      <c r="Y524" s="8">
        <f t="shared" ref="Y524:Y535" si="44">W524*96*1.25+6</f>
        <v>328.8</v>
      </c>
      <c r="Z524" s="7"/>
      <c r="AA524" s="7">
        <v>1000</v>
      </c>
      <c r="AB524" s="7"/>
      <c r="AC524" s="19" t="s">
        <v>6254</v>
      </c>
      <c r="AD524" s="7">
        <v>120</v>
      </c>
      <c r="AE524" s="7">
        <v>0</v>
      </c>
      <c r="AF524" s="7"/>
      <c r="AG524" s="7"/>
    </row>
    <row r="525" spans="1:33">
      <c r="A525" s="4">
        <f t="shared" si="40"/>
        <v>524</v>
      </c>
      <c r="B525" s="4" t="s">
        <v>20</v>
      </c>
      <c r="C525" s="4" t="s">
        <v>21</v>
      </c>
      <c r="D525" s="7" t="s">
        <v>4337</v>
      </c>
      <c r="E525" s="4" t="s">
        <v>7408</v>
      </c>
      <c r="F525" s="7" t="s">
        <v>5715</v>
      </c>
      <c r="G525" s="4" t="s">
        <v>25</v>
      </c>
      <c r="H525" s="4" t="s">
        <v>5767</v>
      </c>
      <c r="I525" s="7" t="s">
        <v>5768</v>
      </c>
      <c r="J525" s="4" t="s">
        <v>5769</v>
      </c>
      <c r="K525" s="4" t="s">
        <v>5770</v>
      </c>
      <c r="L525" s="4" t="s">
        <v>5744</v>
      </c>
      <c r="M525" s="7"/>
      <c r="N525" s="7" t="s">
        <v>6245</v>
      </c>
      <c r="O525" s="49" t="s">
        <v>24</v>
      </c>
      <c r="P525" s="8">
        <v>132.08000000000001</v>
      </c>
      <c r="Q525" s="62" t="s">
        <v>6253</v>
      </c>
      <c r="R525" s="7" t="s">
        <v>6250</v>
      </c>
      <c r="S525" s="49" t="s">
        <v>3436</v>
      </c>
      <c r="T525" s="49" t="s">
        <v>3436</v>
      </c>
      <c r="U525" s="49"/>
      <c r="V525" s="49"/>
      <c r="W525" s="13">
        <v>2.69</v>
      </c>
      <c r="X525" s="7"/>
      <c r="Y525" s="8">
        <f t="shared" si="44"/>
        <v>328.8</v>
      </c>
      <c r="Z525" s="7"/>
      <c r="AA525" s="7">
        <v>1000</v>
      </c>
      <c r="AB525" s="7"/>
      <c r="AC525" s="19" t="s">
        <v>6254</v>
      </c>
      <c r="AD525" s="7">
        <v>120</v>
      </c>
      <c r="AE525" s="7">
        <v>0</v>
      </c>
      <c r="AF525" s="7"/>
      <c r="AG525" s="7"/>
    </row>
    <row r="526" spans="1:33">
      <c r="A526" s="4">
        <f t="shared" si="40"/>
        <v>525</v>
      </c>
      <c r="B526" s="4" t="s">
        <v>20</v>
      </c>
      <c r="C526" s="4" t="s">
        <v>21</v>
      </c>
      <c r="D526" s="7" t="s">
        <v>4338</v>
      </c>
      <c r="E526" s="4" t="s">
        <v>7408</v>
      </c>
      <c r="F526" s="7" t="s">
        <v>5715</v>
      </c>
      <c r="G526" s="4" t="s">
        <v>25</v>
      </c>
      <c r="H526" s="4" t="s">
        <v>5767</v>
      </c>
      <c r="I526" s="7" t="s">
        <v>5768</v>
      </c>
      <c r="J526" s="4" t="s">
        <v>5769</v>
      </c>
      <c r="K526" s="4" t="s">
        <v>5770</v>
      </c>
      <c r="L526" s="4" t="s">
        <v>5744</v>
      </c>
      <c r="M526" s="7"/>
      <c r="N526" s="7" t="s">
        <v>6245</v>
      </c>
      <c r="O526" s="49" t="s">
        <v>24</v>
      </c>
      <c r="P526" s="8">
        <v>132.08000000000001</v>
      </c>
      <c r="Q526" s="62" t="s">
        <v>6253</v>
      </c>
      <c r="R526" s="7" t="s">
        <v>6250</v>
      </c>
      <c r="S526" s="49" t="s">
        <v>3436</v>
      </c>
      <c r="T526" s="49" t="s">
        <v>3436</v>
      </c>
      <c r="U526" s="49"/>
      <c r="V526" s="49"/>
      <c r="W526" s="13">
        <v>2.69</v>
      </c>
      <c r="X526" s="7"/>
      <c r="Y526" s="8">
        <f t="shared" si="44"/>
        <v>328.8</v>
      </c>
      <c r="Z526" s="7"/>
      <c r="AA526" s="7">
        <v>1000</v>
      </c>
      <c r="AB526" s="7"/>
      <c r="AC526" s="19" t="s">
        <v>6254</v>
      </c>
      <c r="AD526" s="7">
        <v>120</v>
      </c>
      <c r="AE526" s="7">
        <v>0</v>
      </c>
      <c r="AF526" s="7"/>
      <c r="AG526" s="7"/>
    </row>
    <row r="527" spans="1:33">
      <c r="A527" s="4">
        <f t="shared" si="40"/>
        <v>526</v>
      </c>
      <c r="B527" s="4" t="s">
        <v>20</v>
      </c>
      <c r="C527" s="4" t="s">
        <v>21</v>
      </c>
      <c r="D527" s="7" t="s">
        <v>4339</v>
      </c>
      <c r="E527" s="4" t="s">
        <v>7408</v>
      </c>
      <c r="F527" s="7" t="s">
        <v>5715</v>
      </c>
      <c r="G527" s="4" t="s">
        <v>25</v>
      </c>
      <c r="H527" s="4" t="s">
        <v>637</v>
      </c>
      <c r="I527" s="7" t="s">
        <v>5771</v>
      </c>
      <c r="J527" s="4" t="s">
        <v>5772</v>
      </c>
      <c r="K527" s="4" t="s">
        <v>2891</v>
      </c>
      <c r="L527" s="4" t="s">
        <v>5773</v>
      </c>
      <c r="M527" s="7"/>
      <c r="N527" s="7" t="s">
        <v>6245</v>
      </c>
      <c r="O527" s="49" t="s">
        <v>24</v>
      </c>
      <c r="P527" s="8">
        <v>142.24</v>
      </c>
      <c r="Q527" s="8">
        <v>124</v>
      </c>
      <c r="R527" s="7" t="s">
        <v>6250</v>
      </c>
      <c r="S527" s="49" t="s">
        <v>3436</v>
      </c>
      <c r="T527" s="49" t="s">
        <v>3436</v>
      </c>
      <c r="U527" s="49"/>
      <c r="V527" s="49"/>
      <c r="W527" s="13">
        <v>2.4300000000000002</v>
      </c>
      <c r="X527" s="7"/>
      <c r="Y527" s="8">
        <f t="shared" si="44"/>
        <v>297.60000000000002</v>
      </c>
      <c r="Z527" s="7"/>
      <c r="AA527" s="7">
        <v>1000</v>
      </c>
      <c r="AB527" s="7"/>
      <c r="AC527" s="7" t="s">
        <v>6255</v>
      </c>
      <c r="AD527" s="7">
        <v>120</v>
      </c>
      <c r="AE527" s="7">
        <v>0</v>
      </c>
      <c r="AF527" s="7"/>
      <c r="AG527" s="7"/>
    </row>
    <row r="528" spans="1:33">
      <c r="A528" s="4">
        <f t="shared" si="40"/>
        <v>527</v>
      </c>
      <c r="B528" s="4" t="s">
        <v>20</v>
      </c>
      <c r="C528" s="4" t="s">
        <v>21</v>
      </c>
      <c r="D528" s="7" t="s">
        <v>4340</v>
      </c>
      <c r="E528" s="4" t="s">
        <v>7408</v>
      </c>
      <c r="F528" s="7" t="s">
        <v>5715</v>
      </c>
      <c r="G528" s="4" t="s">
        <v>25</v>
      </c>
      <c r="H528" s="4" t="s">
        <v>637</v>
      </c>
      <c r="I528" s="7" t="s">
        <v>5771</v>
      </c>
      <c r="J528" s="4" t="s">
        <v>5772</v>
      </c>
      <c r="K528" s="4" t="s">
        <v>2891</v>
      </c>
      <c r="L528" s="4" t="s">
        <v>5773</v>
      </c>
      <c r="M528" s="7"/>
      <c r="N528" s="7" t="s">
        <v>6245</v>
      </c>
      <c r="O528" s="49" t="s">
        <v>24</v>
      </c>
      <c r="P528" s="8">
        <v>142.24</v>
      </c>
      <c r="Q528" s="8">
        <v>124</v>
      </c>
      <c r="R528" s="7" t="s">
        <v>6250</v>
      </c>
      <c r="S528" s="49" t="s">
        <v>3436</v>
      </c>
      <c r="T528" s="49" t="s">
        <v>3436</v>
      </c>
      <c r="U528" s="49"/>
      <c r="V528" s="49"/>
      <c r="W528" s="13">
        <v>2.4300000000000002</v>
      </c>
      <c r="X528" s="7"/>
      <c r="Y528" s="8">
        <f t="shared" si="44"/>
        <v>297.60000000000002</v>
      </c>
      <c r="Z528" s="7"/>
      <c r="AA528" s="7">
        <v>1000</v>
      </c>
      <c r="AB528" s="7"/>
      <c r="AC528" s="7" t="s">
        <v>6255</v>
      </c>
      <c r="AD528" s="7">
        <v>120</v>
      </c>
      <c r="AE528" s="7">
        <v>0</v>
      </c>
      <c r="AF528" s="7"/>
      <c r="AG528" s="7"/>
    </row>
    <row r="529" spans="1:33">
      <c r="A529" s="4">
        <f t="shared" si="40"/>
        <v>528</v>
      </c>
      <c r="B529" s="4" t="s">
        <v>20</v>
      </c>
      <c r="C529" s="4" t="s">
        <v>21</v>
      </c>
      <c r="D529" s="7" t="s">
        <v>4341</v>
      </c>
      <c r="E529" s="4" t="s">
        <v>7408</v>
      </c>
      <c r="F529" s="7" t="s">
        <v>5715</v>
      </c>
      <c r="G529" s="4" t="s">
        <v>25</v>
      </c>
      <c r="H529" s="4" t="s">
        <v>637</v>
      </c>
      <c r="I529" s="7" t="s">
        <v>5764</v>
      </c>
      <c r="J529" s="4" t="s">
        <v>5774</v>
      </c>
      <c r="K529" s="4" t="s">
        <v>2891</v>
      </c>
      <c r="L529" s="4" t="s">
        <v>5775</v>
      </c>
      <c r="M529" s="7"/>
      <c r="N529" s="7" t="s">
        <v>2900</v>
      </c>
      <c r="O529" s="49" t="s">
        <v>24</v>
      </c>
      <c r="P529" s="8">
        <v>142.24</v>
      </c>
      <c r="Q529" s="62" t="s">
        <v>6256</v>
      </c>
      <c r="R529" s="7" t="s">
        <v>6250</v>
      </c>
      <c r="S529" s="49" t="s">
        <v>3436</v>
      </c>
      <c r="T529" s="49" t="s">
        <v>3436</v>
      </c>
      <c r="U529" s="49"/>
      <c r="V529" s="49"/>
      <c r="W529" s="13">
        <v>3.3</v>
      </c>
      <c r="X529" s="7"/>
      <c r="Y529" s="8">
        <f t="shared" si="44"/>
        <v>401.99999999999994</v>
      </c>
      <c r="Z529" s="7"/>
      <c r="AA529" s="7">
        <v>1000</v>
      </c>
      <c r="AB529" s="7"/>
      <c r="AC529" s="7" t="s">
        <v>6247</v>
      </c>
      <c r="AD529" s="7">
        <v>120</v>
      </c>
      <c r="AE529" s="7">
        <v>0</v>
      </c>
      <c r="AF529" s="7"/>
      <c r="AG529" s="7"/>
    </row>
    <row r="530" spans="1:33">
      <c r="A530" s="4">
        <f t="shared" si="40"/>
        <v>529</v>
      </c>
      <c r="B530" s="4" t="s">
        <v>20</v>
      </c>
      <c r="C530" s="4" t="s">
        <v>21</v>
      </c>
      <c r="D530" s="7" t="s">
        <v>4342</v>
      </c>
      <c r="E530" s="4" t="s">
        <v>7408</v>
      </c>
      <c r="F530" s="7" t="s">
        <v>5715</v>
      </c>
      <c r="G530" s="4" t="s">
        <v>25</v>
      </c>
      <c r="H530" s="4" t="s">
        <v>637</v>
      </c>
      <c r="I530" s="7" t="s">
        <v>5764</v>
      </c>
      <c r="J530" s="4" t="s">
        <v>5774</v>
      </c>
      <c r="K530" s="4" t="s">
        <v>2891</v>
      </c>
      <c r="L530" s="4" t="s">
        <v>5775</v>
      </c>
      <c r="M530" s="7"/>
      <c r="N530" s="7" t="s">
        <v>2900</v>
      </c>
      <c r="O530" s="49" t="s">
        <v>24</v>
      </c>
      <c r="P530" s="8">
        <v>142.24</v>
      </c>
      <c r="Q530" s="62" t="s">
        <v>6256</v>
      </c>
      <c r="R530" s="7" t="s">
        <v>6250</v>
      </c>
      <c r="S530" s="49" t="s">
        <v>3436</v>
      </c>
      <c r="T530" s="49" t="s">
        <v>3436</v>
      </c>
      <c r="U530" s="49"/>
      <c r="V530" s="49"/>
      <c r="W530" s="13">
        <v>3.3</v>
      </c>
      <c r="X530" s="7"/>
      <c r="Y530" s="8">
        <f t="shared" si="44"/>
        <v>401.99999999999994</v>
      </c>
      <c r="Z530" s="7"/>
      <c r="AA530" s="7">
        <v>1000</v>
      </c>
      <c r="AB530" s="7"/>
      <c r="AC530" s="7" t="s">
        <v>6247</v>
      </c>
      <c r="AD530" s="7">
        <v>120</v>
      </c>
      <c r="AE530" s="7">
        <v>0</v>
      </c>
      <c r="AF530" s="7"/>
      <c r="AG530" s="7"/>
    </row>
    <row r="531" spans="1:33">
      <c r="A531" s="4">
        <f t="shared" ref="A531:A594" si="45">A530+1</f>
        <v>530</v>
      </c>
      <c r="B531" s="4" t="s">
        <v>20</v>
      </c>
      <c r="C531" s="4" t="s">
        <v>21</v>
      </c>
      <c r="D531" s="7" t="s">
        <v>4343</v>
      </c>
      <c r="E531" s="4" t="s">
        <v>7408</v>
      </c>
      <c r="F531" s="7" t="s">
        <v>5715</v>
      </c>
      <c r="G531" s="4" t="s">
        <v>25</v>
      </c>
      <c r="H531" s="4" t="s">
        <v>637</v>
      </c>
      <c r="I531" s="7" t="s">
        <v>5764</v>
      </c>
      <c r="J531" s="4" t="s">
        <v>5774</v>
      </c>
      <c r="K531" s="4" t="s">
        <v>2891</v>
      </c>
      <c r="L531" s="4" t="s">
        <v>5775</v>
      </c>
      <c r="M531" s="7"/>
      <c r="N531" s="7" t="s">
        <v>2900</v>
      </c>
      <c r="O531" s="49" t="s">
        <v>24</v>
      </c>
      <c r="P531" s="8">
        <v>142.24</v>
      </c>
      <c r="Q531" s="62" t="s">
        <v>6256</v>
      </c>
      <c r="R531" s="7" t="s">
        <v>6250</v>
      </c>
      <c r="S531" s="49" t="s">
        <v>3436</v>
      </c>
      <c r="T531" s="49" t="s">
        <v>3436</v>
      </c>
      <c r="U531" s="49"/>
      <c r="V531" s="49"/>
      <c r="W531" s="13">
        <v>3.3</v>
      </c>
      <c r="X531" s="7"/>
      <c r="Y531" s="8">
        <f t="shared" si="44"/>
        <v>401.99999999999994</v>
      </c>
      <c r="Z531" s="7"/>
      <c r="AA531" s="7">
        <v>1000</v>
      </c>
      <c r="AB531" s="7"/>
      <c r="AC531" s="7" t="s">
        <v>6247</v>
      </c>
      <c r="AD531" s="7">
        <v>120</v>
      </c>
      <c r="AE531" s="7">
        <v>0</v>
      </c>
      <c r="AF531" s="7"/>
      <c r="AG531" s="7"/>
    </row>
    <row r="532" spans="1:33">
      <c r="A532" s="4">
        <f t="shared" si="45"/>
        <v>531</v>
      </c>
      <c r="B532" s="4" t="s">
        <v>20</v>
      </c>
      <c r="C532" s="4" t="s">
        <v>21</v>
      </c>
      <c r="D532" s="7" t="s">
        <v>4344</v>
      </c>
      <c r="E532" s="4" t="s">
        <v>7408</v>
      </c>
      <c r="F532" s="7" t="s">
        <v>5715</v>
      </c>
      <c r="G532" s="4" t="s">
        <v>25</v>
      </c>
      <c r="H532" s="4" t="s">
        <v>637</v>
      </c>
      <c r="I532" s="7" t="s">
        <v>5764</v>
      </c>
      <c r="J532" s="4" t="s">
        <v>5774</v>
      </c>
      <c r="K532" s="4" t="s">
        <v>2891</v>
      </c>
      <c r="L532" s="4" t="s">
        <v>5775</v>
      </c>
      <c r="M532" s="7"/>
      <c r="N532" s="7" t="s">
        <v>2900</v>
      </c>
      <c r="O532" s="49" t="s">
        <v>24</v>
      </c>
      <c r="P532" s="8">
        <v>142.24</v>
      </c>
      <c r="Q532" s="62" t="s">
        <v>6256</v>
      </c>
      <c r="R532" s="7" t="s">
        <v>6250</v>
      </c>
      <c r="S532" s="49" t="s">
        <v>3436</v>
      </c>
      <c r="T532" s="49" t="s">
        <v>3436</v>
      </c>
      <c r="U532" s="49"/>
      <c r="V532" s="49"/>
      <c r="W532" s="13">
        <v>3.3</v>
      </c>
      <c r="X532" s="7"/>
      <c r="Y532" s="8">
        <f t="shared" si="44"/>
        <v>401.99999999999994</v>
      </c>
      <c r="Z532" s="7"/>
      <c r="AA532" s="7">
        <v>1000</v>
      </c>
      <c r="AB532" s="7"/>
      <c r="AC532" s="7" t="s">
        <v>6247</v>
      </c>
      <c r="AD532" s="7">
        <v>120</v>
      </c>
      <c r="AE532" s="7">
        <v>0</v>
      </c>
      <c r="AF532" s="7"/>
      <c r="AG532" s="7"/>
    </row>
    <row r="533" spans="1:33">
      <c r="A533" s="4">
        <f t="shared" si="45"/>
        <v>532</v>
      </c>
      <c r="B533" s="4" t="s">
        <v>20</v>
      </c>
      <c r="C533" s="4" t="s">
        <v>21</v>
      </c>
      <c r="D533" s="7" t="s">
        <v>4345</v>
      </c>
      <c r="E533" s="4" t="s">
        <v>7408</v>
      </c>
      <c r="F533" s="7" t="s">
        <v>5715</v>
      </c>
      <c r="G533" s="4" t="s">
        <v>25</v>
      </c>
      <c r="H533" s="4" t="s">
        <v>637</v>
      </c>
      <c r="I533" s="7" t="s">
        <v>5764</v>
      </c>
      <c r="J533" s="4" t="s">
        <v>5774</v>
      </c>
      <c r="K533" s="4" t="s">
        <v>2891</v>
      </c>
      <c r="L533" s="4" t="s">
        <v>5775</v>
      </c>
      <c r="M533" s="7"/>
      <c r="N533" s="7" t="s">
        <v>2900</v>
      </c>
      <c r="O533" s="49" t="s">
        <v>24</v>
      </c>
      <c r="P533" s="8">
        <v>142.24</v>
      </c>
      <c r="Q533" s="62" t="s">
        <v>6256</v>
      </c>
      <c r="R533" s="7" t="s">
        <v>6250</v>
      </c>
      <c r="S533" s="49" t="s">
        <v>3436</v>
      </c>
      <c r="T533" s="49" t="s">
        <v>3436</v>
      </c>
      <c r="U533" s="49"/>
      <c r="V533" s="49"/>
      <c r="W533" s="13">
        <v>3.3</v>
      </c>
      <c r="X533" s="7"/>
      <c r="Y533" s="8">
        <f t="shared" si="44"/>
        <v>401.99999999999994</v>
      </c>
      <c r="Z533" s="7"/>
      <c r="AA533" s="7">
        <v>1000</v>
      </c>
      <c r="AB533" s="7"/>
      <c r="AC533" s="7" t="s">
        <v>6247</v>
      </c>
      <c r="AD533" s="7">
        <v>120</v>
      </c>
      <c r="AE533" s="7">
        <v>0</v>
      </c>
      <c r="AF533" s="7"/>
      <c r="AG533" s="7"/>
    </row>
    <row r="534" spans="1:33">
      <c r="A534" s="4">
        <f t="shared" si="45"/>
        <v>533</v>
      </c>
      <c r="B534" s="4" t="s">
        <v>20</v>
      </c>
      <c r="C534" s="4" t="s">
        <v>21</v>
      </c>
      <c r="D534" s="7" t="s">
        <v>4346</v>
      </c>
      <c r="E534" s="4" t="s">
        <v>7408</v>
      </c>
      <c r="F534" s="7" t="s">
        <v>5715</v>
      </c>
      <c r="G534" s="4" t="s">
        <v>25</v>
      </c>
      <c r="H534" s="4" t="s">
        <v>637</v>
      </c>
      <c r="I534" s="7" t="s">
        <v>5764</v>
      </c>
      <c r="J534" s="4" t="s">
        <v>5774</v>
      </c>
      <c r="K534" s="4" t="s">
        <v>2891</v>
      </c>
      <c r="L534" s="4" t="s">
        <v>5775</v>
      </c>
      <c r="M534" s="7"/>
      <c r="N534" s="7" t="s">
        <v>2900</v>
      </c>
      <c r="O534" s="49" t="s">
        <v>24</v>
      </c>
      <c r="P534" s="8">
        <v>142.24</v>
      </c>
      <c r="Q534" s="62" t="s">
        <v>6256</v>
      </c>
      <c r="R534" s="7" t="s">
        <v>6250</v>
      </c>
      <c r="S534" s="49" t="s">
        <v>3436</v>
      </c>
      <c r="T534" s="49" t="s">
        <v>3436</v>
      </c>
      <c r="U534" s="49"/>
      <c r="V534" s="49"/>
      <c r="W534" s="13">
        <v>3.3</v>
      </c>
      <c r="X534" s="7"/>
      <c r="Y534" s="8">
        <f t="shared" si="44"/>
        <v>401.99999999999994</v>
      </c>
      <c r="Z534" s="7"/>
      <c r="AA534" s="7">
        <v>1000</v>
      </c>
      <c r="AB534" s="7"/>
      <c r="AC534" s="7" t="s">
        <v>6247</v>
      </c>
      <c r="AD534" s="7">
        <v>120</v>
      </c>
      <c r="AE534" s="7">
        <v>0</v>
      </c>
      <c r="AF534" s="7"/>
      <c r="AG534" s="7"/>
    </row>
    <row r="535" spans="1:33">
      <c r="A535" s="4">
        <f t="shared" si="45"/>
        <v>534</v>
      </c>
      <c r="B535" s="4" t="s">
        <v>20</v>
      </c>
      <c r="C535" s="4" t="s">
        <v>21</v>
      </c>
      <c r="D535" s="7" t="s">
        <v>4347</v>
      </c>
      <c r="E535" s="4" t="s">
        <v>7408</v>
      </c>
      <c r="F535" s="7" t="s">
        <v>5715</v>
      </c>
      <c r="G535" s="4" t="s">
        <v>25</v>
      </c>
      <c r="H535" s="4" t="s">
        <v>5776</v>
      </c>
      <c r="I535" s="7" t="s">
        <v>5777</v>
      </c>
      <c r="J535" s="4" t="s">
        <v>5778</v>
      </c>
      <c r="K535" s="4" t="s">
        <v>2891</v>
      </c>
      <c r="L535" s="4" t="s">
        <v>5762</v>
      </c>
      <c r="M535" s="7"/>
      <c r="N535" s="7" t="s">
        <v>2900</v>
      </c>
      <c r="O535" s="49" t="s">
        <v>24</v>
      </c>
      <c r="P535" s="8">
        <v>142.24</v>
      </c>
      <c r="Q535" s="62" t="s">
        <v>6257</v>
      </c>
      <c r="R535" s="7" t="s">
        <v>6250</v>
      </c>
      <c r="S535" s="49" t="s">
        <v>3436</v>
      </c>
      <c r="T535" s="49" t="s">
        <v>3436</v>
      </c>
      <c r="U535" s="49"/>
      <c r="V535" s="49"/>
      <c r="W535" s="13">
        <v>2.75</v>
      </c>
      <c r="X535" s="7"/>
      <c r="Y535" s="8">
        <f t="shared" si="44"/>
        <v>336</v>
      </c>
      <c r="Z535" s="7"/>
      <c r="AA535" s="7">
        <v>1000</v>
      </c>
      <c r="AB535" s="7"/>
      <c r="AC535" s="7" t="s">
        <v>6258</v>
      </c>
      <c r="AD535" s="7">
        <v>120</v>
      </c>
      <c r="AE535" s="7">
        <v>0</v>
      </c>
      <c r="AF535" s="7"/>
      <c r="AG535" s="7"/>
    </row>
    <row r="536" spans="1:33">
      <c r="A536" s="4">
        <f t="shared" si="45"/>
        <v>535</v>
      </c>
      <c r="B536" s="4" t="s">
        <v>20</v>
      </c>
      <c r="C536" s="4" t="s">
        <v>21</v>
      </c>
      <c r="D536" s="7" t="s">
        <v>4348</v>
      </c>
      <c r="E536" s="4" t="s">
        <v>7408</v>
      </c>
      <c r="F536" s="7" t="s">
        <v>5715</v>
      </c>
      <c r="G536" s="4" t="s">
        <v>25</v>
      </c>
      <c r="H536" s="4" t="s">
        <v>5776</v>
      </c>
      <c r="I536" s="4" t="s">
        <v>5777</v>
      </c>
      <c r="J536" s="4" t="s">
        <v>5778</v>
      </c>
      <c r="K536" s="4" t="s">
        <v>2891</v>
      </c>
      <c r="L536" s="4" t="s">
        <v>5762</v>
      </c>
      <c r="M536" s="7"/>
      <c r="N536" s="7" t="s">
        <v>6242</v>
      </c>
      <c r="O536" s="49" t="s">
        <v>24</v>
      </c>
      <c r="P536" s="8">
        <v>142.24</v>
      </c>
      <c r="Q536" s="62" t="s">
        <v>6257</v>
      </c>
      <c r="R536" s="7" t="s">
        <v>6250</v>
      </c>
      <c r="S536" s="49" t="s">
        <v>3436</v>
      </c>
      <c r="T536" s="49" t="s">
        <v>3436</v>
      </c>
      <c r="U536" s="49"/>
      <c r="V536" s="49"/>
      <c r="W536" s="13">
        <v>2.75</v>
      </c>
      <c r="X536" s="7"/>
      <c r="Y536" s="8">
        <f t="shared" ref="Y536:Y547" si="46">W536*96*1.25+6</f>
        <v>336</v>
      </c>
      <c r="Z536" s="7"/>
      <c r="AA536" s="7">
        <v>1000</v>
      </c>
      <c r="AB536" s="7"/>
      <c r="AC536" s="7" t="s">
        <v>6258</v>
      </c>
      <c r="AD536" s="7">
        <v>120</v>
      </c>
      <c r="AE536" s="7">
        <v>0</v>
      </c>
      <c r="AF536" s="7"/>
      <c r="AG536" s="7"/>
    </row>
    <row r="537" spans="1:33">
      <c r="A537" s="4">
        <f t="shared" si="45"/>
        <v>536</v>
      </c>
      <c r="B537" s="4" t="s">
        <v>20</v>
      </c>
      <c r="C537" s="4" t="s">
        <v>21</v>
      </c>
      <c r="D537" s="7" t="s">
        <v>4349</v>
      </c>
      <c r="E537" s="4" t="s">
        <v>7408</v>
      </c>
      <c r="F537" s="7" t="s">
        <v>5715</v>
      </c>
      <c r="G537" s="4" t="s">
        <v>25</v>
      </c>
      <c r="H537" s="4" t="s">
        <v>5776</v>
      </c>
      <c r="I537" s="4" t="s">
        <v>5777</v>
      </c>
      <c r="J537" s="7" t="s">
        <v>5778</v>
      </c>
      <c r="K537" s="4" t="s">
        <v>2891</v>
      </c>
      <c r="L537" s="4" t="s">
        <v>5762</v>
      </c>
      <c r="M537" s="7"/>
      <c r="N537" s="7" t="s">
        <v>2900</v>
      </c>
      <c r="O537" s="49" t="s">
        <v>24</v>
      </c>
      <c r="P537" s="8">
        <v>142.24</v>
      </c>
      <c r="Q537" s="62" t="s">
        <v>6257</v>
      </c>
      <c r="R537" s="7" t="s">
        <v>6250</v>
      </c>
      <c r="S537" s="49" t="s">
        <v>3436</v>
      </c>
      <c r="T537" s="49" t="s">
        <v>3436</v>
      </c>
      <c r="U537" s="49"/>
      <c r="V537" s="49"/>
      <c r="W537" s="13">
        <v>2.75</v>
      </c>
      <c r="X537" s="7"/>
      <c r="Y537" s="8">
        <f t="shared" si="46"/>
        <v>336</v>
      </c>
      <c r="Z537" s="7"/>
      <c r="AA537" s="7">
        <v>1000</v>
      </c>
      <c r="AB537" s="7"/>
      <c r="AC537" s="7" t="s">
        <v>6258</v>
      </c>
      <c r="AD537" s="7">
        <v>120</v>
      </c>
      <c r="AE537" s="7">
        <v>0</v>
      </c>
      <c r="AF537" s="7"/>
      <c r="AG537" s="7"/>
    </row>
    <row r="538" spans="1:33">
      <c r="A538" s="4">
        <f t="shared" si="45"/>
        <v>537</v>
      </c>
      <c r="B538" s="4" t="s">
        <v>20</v>
      </c>
      <c r="C538" s="4" t="s">
        <v>21</v>
      </c>
      <c r="D538" s="7" t="s">
        <v>4350</v>
      </c>
      <c r="E538" s="4" t="s">
        <v>7408</v>
      </c>
      <c r="F538" s="7" t="s">
        <v>5715</v>
      </c>
      <c r="G538" s="4" t="s">
        <v>25</v>
      </c>
      <c r="H538" s="4" t="s">
        <v>5776</v>
      </c>
      <c r="I538" s="4" t="s">
        <v>5777</v>
      </c>
      <c r="J538" s="7" t="s">
        <v>5778</v>
      </c>
      <c r="K538" s="7" t="s">
        <v>2891</v>
      </c>
      <c r="L538" s="4" t="s">
        <v>5762</v>
      </c>
      <c r="M538" s="7"/>
      <c r="N538" s="7" t="s">
        <v>6242</v>
      </c>
      <c r="O538" s="49" t="s">
        <v>24</v>
      </c>
      <c r="P538" s="8">
        <v>142.24</v>
      </c>
      <c r="Q538" s="62" t="s">
        <v>6257</v>
      </c>
      <c r="R538" s="7" t="s">
        <v>6250</v>
      </c>
      <c r="S538" s="49" t="s">
        <v>3436</v>
      </c>
      <c r="T538" s="49" t="s">
        <v>3436</v>
      </c>
      <c r="U538" s="49"/>
      <c r="V538" s="49"/>
      <c r="W538" s="13">
        <v>2.75</v>
      </c>
      <c r="X538" s="7"/>
      <c r="Y538" s="8">
        <f t="shared" si="46"/>
        <v>336</v>
      </c>
      <c r="Z538" s="7"/>
      <c r="AA538" s="7">
        <v>1000</v>
      </c>
      <c r="AB538" s="7"/>
      <c r="AC538" s="7" t="s">
        <v>6258</v>
      </c>
      <c r="AD538" s="7">
        <v>120</v>
      </c>
      <c r="AE538" s="7">
        <v>0</v>
      </c>
      <c r="AF538" s="7"/>
      <c r="AG538" s="7"/>
    </row>
    <row r="539" spans="1:33">
      <c r="A539" s="4">
        <f t="shared" si="45"/>
        <v>538</v>
      </c>
      <c r="B539" s="4" t="s">
        <v>20</v>
      </c>
      <c r="C539" s="4" t="s">
        <v>21</v>
      </c>
      <c r="D539" s="7" t="s">
        <v>4351</v>
      </c>
      <c r="E539" s="4" t="s">
        <v>7408</v>
      </c>
      <c r="F539" s="7" t="s">
        <v>5715</v>
      </c>
      <c r="G539" s="4" t="s">
        <v>25</v>
      </c>
      <c r="H539" s="4" t="s">
        <v>637</v>
      </c>
      <c r="I539" s="4" t="s">
        <v>5779</v>
      </c>
      <c r="J539" s="7" t="s">
        <v>5780</v>
      </c>
      <c r="K539" s="7" t="s">
        <v>2943</v>
      </c>
      <c r="L539" s="4" t="s">
        <v>5744</v>
      </c>
      <c r="M539" s="7"/>
      <c r="N539" s="7" t="s">
        <v>2900</v>
      </c>
      <c r="O539" s="49" t="s">
        <v>24</v>
      </c>
      <c r="P539" s="8">
        <v>142.24</v>
      </c>
      <c r="Q539" s="62" t="s">
        <v>6259</v>
      </c>
      <c r="R539" s="7" t="s">
        <v>6250</v>
      </c>
      <c r="S539" s="49" t="s">
        <v>3436</v>
      </c>
      <c r="T539" s="49" t="s">
        <v>3436</v>
      </c>
      <c r="U539" s="49"/>
      <c r="V539" s="49"/>
      <c r="W539" s="13">
        <v>2.5</v>
      </c>
      <c r="X539" s="7"/>
      <c r="Y539" s="8">
        <f t="shared" si="46"/>
        <v>306</v>
      </c>
      <c r="Z539" s="7"/>
      <c r="AA539" s="7">
        <v>1000</v>
      </c>
      <c r="AB539" s="7"/>
      <c r="AC539" s="7" t="s">
        <v>6258</v>
      </c>
      <c r="AD539" s="7">
        <v>120</v>
      </c>
      <c r="AE539" s="7">
        <v>0</v>
      </c>
      <c r="AF539" s="7"/>
      <c r="AG539" s="7"/>
    </row>
    <row r="540" spans="1:33">
      <c r="A540" s="4">
        <f t="shared" si="45"/>
        <v>539</v>
      </c>
      <c r="B540" s="4" t="s">
        <v>20</v>
      </c>
      <c r="C540" s="4" t="s">
        <v>21</v>
      </c>
      <c r="D540" s="7" t="s">
        <v>4352</v>
      </c>
      <c r="E540" s="4" t="s">
        <v>7408</v>
      </c>
      <c r="F540" s="7" t="s">
        <v>5715</v>
      </c>
      <c r="G540" s="4" t="s">
        <v>25</v>
      </c>
      <c r="H540" s="4" t="s">
        <v>637</v>
      </c>
      <c r="I540" s="4" t="s">
        <v>5779</v>
      </c>
      <c r="J540" s="7" t="s">
        <v>5780</v>
      </c>
      <c r="K540" s="7" t="s">
        <v>2943</v>
      </c>
      <c r="L540" s="4" t="s">
        <v>5744</v>
      </c>
      <c r="M540" s="7"/>
      <c r="N540" s="7" t="s">
        <v>6242</v>
      </c>
      <c r="O540" s="49" t="s">
        <v>24</v>
      </c>
      <c r="P540" s="8">
        <v>142.24</v>
      </c>
      <c r="Q540" s="62" t="s">
        <v>6259</v>
      </c>
      <c r="R540" s="7" t="s">
        <v>6250</v>
      </c>
      <c r="S540" s="49" t="s">
        <v>3436</v>
      </c>
      <c r="T540" s="49" t="s">
        <v>3436</v>
      </c>
      <c r="U540" s="49"/>
      <c r="V540" s="49"/>
      <c r="W540" s="13">
        <v>2.5</v>
      </c>
      <c r="X540" s="7"/>
      <c r="Y540" s="8">
        <f t="shared" si="46"/>
        <v>306</v>
      </c>
      <c r="Z540" s="7"/>
      <c r="AA540" s="7">
        <v>1000</v>
      </c>
      <c r="AB540" s="7"/>
      <c r="AC540" s="7" t="s">
        <v>6258</v>
      </c>
      <c r="AD540" s="7">
        <v>120</v>
      </c>
      <c r="AE540" s="7">
        <v>0</v>
      </c>
      <c r="AF540" s="7"/>
      <c r="AG540" s="7"/>
    </row>
    <row r="541" spans="1:33">
      <c r="A541" s="4">
        <f t="shared" si="45"/>
        <v>540</v>
      </c>
      <c r="B541" s="4" t="s">
        <v>20</v>
      </c>
      <c r="C541" s="4" t="s">
        <v>23</v>
      </c>
      <c r="D541" s="7" t="s">
        <v>4353</v>
      </c>
      <c r="E541" s="4" t="s">
        <v>7408</v>
      </c>
      <c r="F541" s="7" t="s">
        <v>5715</v>
      </c>
      <c r="G541" s="4" t="s">
        <v>25</v>
      </c>
      <c r="H541" s="4" t="s">
        <v>637</v>
      </c>
      <c r="I541" s="7" t="s">
        <v>5764</v>
      </c>
      <c r="J541" s="7" t="s">
        <v>5781</v>
      </c>
      <c r="K541" s="4" t="s">
        <v>5782</v>
      </c>
      <c r="L541" s="4" t="s">
        <v>5760</v>
      </c>
      <c r="M541" s="7"/>
      <c r="N541" s="7" t="s">
        <v>2900</v>
      </c>
      <c r="O541" s="49" t="s">
        <v>24</v>
      </c>
      <c r="P541" s="60">
        <v>147.32</v>
      </c>
      <c r="Q541" s="62" t="s">
        <v>6260</v>
      </c>
      <c r="R541" s="7" t="s">
        <v>6250</v>
      </c>
      <c r="S541" s="49" t="s">
        <v>3436</v>
      </c>
      <c r="T541" s="49" t="s">
        <v>3436</v>
      </c>
      <c r="U541" s="49"/>
      <c r="V541" s="49"/>
      <c r="W541" s="13">
        <v>3.9</v>
      </c>
      <c r="X541" s="7"/>
      <c r="Y541" s="8">
        <f t="shared" si="46"/>
        <v>474</v>
      </c>
      <c r="Z541" s="7"/>
      <c r="AA541" s="7">
        <v>1000</v>
      </c>
      <c r="AB541" s="7"/>
      <c r="AC541" s="7" t="s">
        <v>6261</v>
      </c>
      <c r="AD541" s="7">
        <v>120</v>
      </c>
      <c r="AE541" s="7">
        <v>0</v>
      </c>
      <c r="AF541" s="7"/>
      <c r="AG541" s="7"/>
    </row>
    <row r="542" spans="1:33">
      <c r="A542" s="4">
        <f t="shared" si="45"/>
        <v>541</v>
      </c>
      <c r="B542" s="4" t="s">
        <v>20</v>
      </c>
      <c r="C542" s="4" t="s">
        <v>23</v>
      </c>
      <c r="D542" s="7" t="s">
        <v>4354</v>
      </c>
      <c r="E542" s="4" t="s">
        <v>7408</v>
      </c>
      <c r="F542" s="7" t="s">
        <v>5715</v>
      </c>
      <c r="G542" s="4" t="s">
        <v>25</v>
      </c>
      <c r="H542" s="4" t="s">
        <v>637</v>
      </c>
      <c r="I542" s="4" t="s">
        <v>5764</v>
      </c>
      <c r="J542" s="7" t="s">
        <v>5781</v>
      </c>
      <c r="K542" s="4" t="s">
        <v>5782</v>
      </c>
      <c r="L542" s="4" t="s">
        <v>5760</v>
      </c>
      <c r="M542" s="7"/>
      <c r="N542" s="7" t="s">
        <v>2900</v>
      </c>
      <c r="O542" s="49" t="s">
        <v>24</v>
      </c>
      <c r="P542" s="60">
        <v>147.32</v>
      </c>
      <c r="Q542" s="62" t="s">
        <v>6260</v>
      </c>
      <c r="R542" s="7" t="s">
        <v>6250</v>
      </c>
      <c r="S542" s="49" t="s">
        <v>3436</v>
      </c>
      <c r="T542" s="49" t="s">
        <v>3436</v>
      </c>
      <c r="U542" s="49"/>
      <c r="V542" s="49"/>
      <c r="W542" s="13">
        <v>3.9</v>
      </c>
      <c r="X542" s="7"/>
      <c r="Y542" s="8">
        <f t="shared" si="46"/>
        <v>474</v>
      </c>
      <c r="Z542" s="7"/>
      <c r="AA542" s="7">
        <v>1000</v>
      </c>
      <c r="AB542" s="7"/>
      <c r="AC542" s="7" t="s">
        <v>6261</v>
      </c>
      <c r="AD542" s="7">
        <v>120</v>
      </c>
      <c r="AE542" s="7">
        <v>0</v>
      </c>
      <c r="AF542" s="7"/>
      <c r="AG542" s="7"/>
    </row>
    <row r="543" spans="1:33">
      <c r="A543" s="4">
        <f t="shared" si="45"/>
        <v>542</v>
      </c>
      <c r="B543" s="4" t="s">
        <v>20</v>
      </c>
      <c r="C543" s="4" t="s">
        <v>23</v>
      </c>
      <c r="D543" s="7" t="s">
        <v>4355</v>
      </c>
      <c r="E543" s="4" t="s">
        <v>7408</v>
      </c>
      <c r="F543" s="7" t="s">
        <v>5715</v>
      </c>
      <c r="G543" s="4" t="s">
        <v>25</v>
      </c>
      <c r="H543" s="4" t="s">
        <v>637</v>
      </c>
      <c r="I543" s="4" t="s">
        <v>5764</v>
      </c>
      <c r="J543" s="7" t="s">
        <v>5781</v>
      </c>
      <c r="K543" s="4" t="s">
        <v>5782</v>
      </c>
      <c r="L543" s="4" t="s">
        <v>5760</v>
      </c>
      <c r="M543" s="7"/>
      <c r="N543" s="7" t="s">
        <v>2900</v>
      </c>
      <c r="O543" s="49" t="s">
        <v>24</v>
      </c>
      <c r="P543" s="60">
        <v>147.32</v>
      </c>
      <c r="Q543" s="62" t="s">
        <v>6260</v>
      </c>
      <c r="R543" s="7" t="s">
        <v>6250</v>
      </c>
      <c r="S543" s="49" t="s">
        <v>3436</v>
      </c>
      <c r="T543" s="49" t="s">
        <v>3436</v>
      </c>
      <c r="U543" s="49"/>
      <c r="V543" s="49"/>
      <c r="W543" s="13">
        <v>3.9</v>
      </c>
      <c r="X543" s="7"/>
      <c r="Y543" s="8">
        <f t="shared" si="46"/>
        <v>474</v>
      </c>
      <c r="Z543" s="7"/>
      <c r="AA543" s="7">
        <v>1000</v>
      </c>
      <c r="AB543" s="7"/>
      <c r="AC543" s="7" t="s">
        <v>6261</v>
      </c>
      <c r="AD543" s="7">
        <v>120</v>
      </c>
      <c r="AE543" s="7">
        <v>0</v>
      </c>
      <c r="AF543" s="7"/>
      <c r="AG543" s="7"/>
    </row>
    <row r="544" spans="1:33">
      <c r="A544" s="4">
        <f t="shared" si="45"/>
        <v>543</v>
      </c>
      <c r="B544" s="4" t="s">
        <v>20</v>
      </c>
      <c r="C544" s="4" t="s">
        <v>23</v>
      </c>
      <c r="D544" s="7" t="s">
        <v>4356</v>
      </c>
      <c r="E544" s="4" t="s">
        <v>7408</v>
      </c>
      <c r="F544" s="7" t="s">
        <v>5715</v>
      </c>
      <c r="G544" s="4" t="s">
        <v>25</v>
      </c>
      <c r="H544" s="4" t="s">
        <v>637</v>
      </c>
      <c r="I544" s="4" t="s">
        <v>5764</v>
      </c>
      <c r="J544" s="7" t="s">
        <v>5781</v>
      </c>
      <c r="K544" s="4" t="s">
        <v>5782</v>
      </c>
      <c r="L544" s="4" t="s">
        <v>5760</v>
      </c>
      <c r="M544" s="7"/>
      <c r="N544" s="7" t="s">
        <v>2900</v>
      </c>
      <c r="O544" s="49" t="s">
        <v>24</v>
      </c>
      <c r="P544" s="60">
        <v>147.32</v>
      </c>
      <c r="Q544" s="62" t="s">
        <v>6260</v>
      </c>
      <c r="R544" s="7" t="s">
        <v>6250</v>
      </c>
      <c r="S544" s="49" t="s">
        <v>3436</v>
      </c>
      <c r="T544" s="49" t="s">
        <v>3436</v>
      </c>
      <c r="U544" s="49"/>
      <c r="V544" s="49"/>
      <c r="W544" s="13">
        <v>3.9</v>
      </c>
      <c r="X544" s="7"/>
      <c r="Y544" s="8">
        <f t="shared" si="46"/>
        <v>474</v>
      </c>
      <c r="Z544" s="7"/>
      <c r="AA544" s="7">
        <v>1000</v>
      </c>
      <c r="AB544" s="7"/>
      <c r="AC544" s="7" t="s">
        <v>6261</v>
      </c>
      <c r="AD544" s="7">
        <v>120</v>
      </c>
      <c r="AE544" s="7">
        <v>0</v>
      </c>
      <c r="AF544" s="7"/>
      <c r="AG544" s="7"/>
    </row>
    <row r="545" spans="1:33">
      <c r="A545" s="4">
        <f t="shared" si="45"/>
        <v>544</v>
      </c>
      <c r="B545" s="4" t="s">
        <v>20</v>
      </c>
      <c r="C545" s="4" t="s">
        <v>23</v>
      </c>
      <c r="D545" s="7" t="s">
        <v>4357</v>
      </c>
      <c r="E545" s="4" t="s">
        <v>7408</v>
      </c>
      <c r="F545" s="7" t="s">
        <v>5715</v>
      </c>
      <c r="G545" s="4" t="s">
        <v>25</v>
      </c>
      <c r="H545" s="4" t="s">
        <v>637</v>
      </c>
      <c r="I545" s="4" t="s">
        <v>5764</v>
      </c>
      <c r="J545" s="7" t="s">
        <v>5781</v>
      </c>
      <c r="K545" s="4" t="s">
        <v>5782</v>
      </c>
      <c r="L545" s="4" t="s">
        <v>5760</v>
      </c>
      <c r="M545" s="7"/>
      <c r="N545" s="7" t="s">
        <v>2900</v>
      </c>
      <c r="O545" s="49" t="s">
        <v>24</v>
      </c>
      <c r="P545" s="60">
        <v>147.32</v>
      </c>
      <c r="Q545" s="62" t="s">
        <v>6260</v>
      </c>
      <c r="R545" s="7" t="s">
        <v>6250</v>
      </c>
      <c r="S545" s="49" t="s">
        <v>3436</v>
      </c>
      <c r="T545" s="49" t="s">
        <v>3436</v>
      </c>
      <c r="U545" s="49"/>
      <c r="V545" s="49"/>
      <c r="W545" s="13">
        <v>3.9</v>
      </c>
      <c r="X545" s="7"/>
      <c r="Y545" s="8">
        <f t="shared" si="46"/>
        <v>474</v>
      </c>
      <c r="Z545" s="7"/>
      <c r="AA545" s="7">
        <v>1000</v>
      </c>
      <c r="AB545" s="7"/>
      <c r="AC545" s="7" t="s">
        <v>6261</v>
      </c>
      <c r="AD545" s="7">
        <v>120</v>
      </c>
      <c r="AE545" s="7">
        <v>0</v>
      </c>
      <c r="AF545" s="7"/>
      <c r="AG545" s="7"/>
    </row>
    <row r="546" spans="1:33">
      <c r="A546" s="4">
        <f t="shared" si="45"/>
        <v>545</v>
      </c>
      <c r="B546" s="4" t="s">
        <v>20</v>
      </c>
      <c r="C546" s="4" t="s">
        <v>23</v>
      </c>
      <c r="D546" s="7" t="s">
        <v>4358</v>
      </c>
      <c r="E546" s="4" t="s">
        <v>7408</v>
      </c>
      <c r="F546" s="7" t="s">
        <v>5715</v>
      </c>
      <c r="G546" s="4" t="s">
        <v>25</v>
      </c>
      <c r="H546" s="4" t="s">
        <v>637</v>
      </c>
      <c r="I546" s="4" t="s">
        <v>5764</v>
      </c>
      <c r="J546" s="7" t="s">
        <v>5781</v>
      </c>
      <c r="K546" s="4" t="s">
        <v>5782</v>
      </c>
      <c r="L546" s="4" t="s">
        <v>5760</v>
      </c>
      <c r="M546" s="7"/>
      <c r="N546" s="7" t="s">
        <v>2900</v>
      </c>
      <c r="O546" s="49" t="s">
        <v>24</v>
      </c>
      <c r="P546" s="60">
        <v>147.32</v>
      </c>
      <c r="Q546" s="62" t="s">
        <v>6260</v>
      </c>
      <c r="R546" s="7" t="s">
        <v>6250</v>
      </c>
      <c r="S546" s="49" t="s">
        <v>3436</v>
      </c>
      <c r="T546" s="49" t="s">
        <v>3436</v>
      </c>
      <c r="U546" s="49"/>
      <c r="V546" s="49"/>
      <c r="W546" s="13">
        <v>3.9</v>
      </c>
      <c r="X546" s="7"/>
      <c r="Y546" s="8">
        <f t="shared" si="46"/>
        <v>474</v>
      </c>
      <c r="Z546" s="7"/>
      <c r="AA546" s="7">
        <v>1000</v>
      </c>
      <c r="AB546" s="7"/>
      <c r="AC546" s="7" t="s">
        <v>6261</v>
      </c>
      <c r="AD546" s="7">
        <v>120</v>
      </c>
      <c r="AE546" s="7">
        <v>0</v>
      </c>
      <c r="AF546" s="7"/>
      <c r="AG546" s="7"/>
    </row>
    <row r="547" spans="1:33">
      <c r="A547" s="4">
        <f t="shared" si="45"/>
        <v>546</v>
      </c>
      <c r="B547" s="4" t="s">
        <v>20</v>
      </c>
      <c r="C547" s="4" t="s">
        <v>23</v>
      </c>
      <c r="D547" s="7" t="s">
        <v>4359</v>
      </c>
      <c r="E547" s="4" t="s">
        <v>7408</v>
      </c>
      <c r="F547" s="7" t="s">
        <v>5715</v>
      </c>
      <c r="G547" s="4" t="s">
        <v>25</v>
      </c>
      <c r="H547" s="4" t="s">
        <v>637</v>
      </c>
      <c r="I547" s="7" t="s">
        <v>5764</v>
      </c>
      <c r="J547" s="4" t="s">
        <v>5781</v>
      </c>
      <c r="K547" s="4" t="s">
        <v>5782</v>
      </c>
      <c r="L547" s="4" t="s">
        <v>5760</v>
      </c>
      <c r="M547" s="7"/>
      <c r="N547" s="7" t="s">
        <v>2900</v>
      </c>
      <c r="O547" s="49" t="s">
        <v>24</v>
      </c>
      <c r="P547" s="60">
        <v>147.32</v>
      </c>
      <c r="Q547" s="62" t="s">
        <v>6260</v>
      </c>
      <c r="R547" s="7" t="s">
        <v>6250</v>
      </c>
      <c r="S547" s="49" t="s">
        <v>3436</v>
      </c>
      <c r="T547" s="49" t="s">
        <v>3436</v>
      </c>
      <c r="U547" s="49"/>
      <c r="V547" s="49"/>
      <c r="W547" s="13">
        <v>3.9</v>
      </c>
      <c r="X547" s="7"/>
      <c r="Y547" s="8">
        <f t="shared" si="46"/>
        <v>474</v>
      </c>
      <c r="Z547" s="7"/>
      <c r="AA547" s="7">
        <v>1000</v>
      </c>
      <c r="AB547" s="7"/>
      <c r="AC547" s="7" t="s">
        <v>6261</v>
      </c>
      <c r="AD547" s="7">
        <v>120</v>
      </c>
      <c r="AE547" s="7">
        <v>0</v>
      </c>
      <c r="AF547" s="7"/>
      <c r="AG547" s="7"/>
    </row>
    <row r="548" spans="1:33">
      <c r="A548" s="4">
        <f t="shared" si="45"/>
        <v>547</v>
      </c>
      <c r="B548" s="4" t="s">
        <v>20</v>
      </c>
      <c r="C548" s="4" t="s">
        <v>23</v>
      </c>
      <c r="D548" s="7" t="s">
        <v>4360</v>
      </c>
      <c r="E548" s="4" t="s">
        <v>7408</v>
      </c>
      <c r="F548" s="7" t="s">
        <v>5715</v>
      </c>
      <c r="G548" s="4" t="s">
        <v>25</v>
      </c>
      <c r="H548" s="4" t="s">
        <v>637</v>
      </c>
      <c r="I548" s="4" t="s">
        <v>5764</v>
      </c>
      <c r="J548" s="4" t="s">
        <v>5781</v>
      </c>
      <c r="K548" s="4" t="s">
        <v>5782</v>
      </c>
      <c r="L548" s="4" t="s">
        <v>5760</v>
      </c>
      <c r="M548" s="7"/>
      <c r="N548" s="7" t="s">
        <v>2900</v>
      </c>
      <c r="O548" s="49" t="s">
        <v>24</v>
      </c>
      <c r="P548" s="60">
        <v>147.32</v>
      </c>
      <c r="Q548" s="62" t="s">
        <v>6260</v>
      </c>
      <c r="R548" s="7" t="s">
        <v>6250</v>
      </c>
      <c r="S548" s="49" t="s">
        <v>3436</v>
      </c>
      <c r="T548" s="49" t="s">
        <v>3436</v>
      </c>
      <c r="U548" s="49"/>
      <c r="V548" s="49"/>
      <c r="W548" s="13">
        <v>3.9</v>
      </c>
      <c r="X548" s="7"/>
      <c r="Y548" s="8">
        <f t="shared" ref="Y548:Y559" si="47">W548*96*1.25+6</f>
        <v>474</v>
      </c>
      <c r="Z548" s="7"/>
      <c r="AA548" s="7">
        <v>1000</v>
      </c>
      <c r="AB548" s="7"/>
      <c r="AC548" s="7" t="s">
        <v>6261</v>
      </c>
      <c r="AD548" s="7">
        <v>120</v>
      </c>
      <c r="AE548" s="7">
        <v>0</v>
      </c>
      <c r="AF548" s="7"/>
      <c r="AG548" s="7"/>
    </row>
    <row r="549" spans="1:33">
      <c r="A549" s="4">
        <f t="shared" si="45"/>
        <v>548</v>
      </c>
      <c r="B549" s="4" t="s">
        <v>20</v>
      </c>
      <c r="C549" s="4" t="s">
        <v>23</v>
      </c>
      <c r="D549" s="7" t="s">
        <v>4361</v>
      </c>
      <c r="E549" s="4" t="s">
        <v>7408</v>
      </c>
      <c r="F549" s="7" t="s">
        <v>5715</v>
      </c>
      <c r="G549" s="4" t="s">
        <v>25</v>
      </c>
      <c r="H549" s="4" t="s">
        <v>637</v>
      </c>
      <c r="I549" s="4" t="s">
        <v>5764</v>
      </c>
      <c r="J549" s="4" t="s">
        <v>5781</v>
      </c>
      <c r="K549" s="4" t="s">
        <v>5782</v>
      </c>
      <c r="L549" s="4" t="s">
        <v>5760</v>
      </c>
      <c r="M549" s="7"/>
      <c r="N549" s="7" t="s">
        <v>2900</v>
      </c>
      <c r="O549" s="49" t="s">
        <v>24</v>
      </c>
      <c r="P549" s="60">
        <v>147.32</v>
      </c>
      <c r="Q549" s="62" t="s">
        <v>6260</v>
      </c>
      <c r="R549" s="7" t="s">
        <v>6250</v>
      </c>
      <c r="S549" s="49" t="s">
        <v>3436</v>
      </c>
      <c r="T549" s="49" t="s">
        <v>3436</v>
      </c>
      <c r="U549" s="49"/>
      <c r="V549" s="49"/>
      <c r="W549" s="13">
        <v>3.9</v>
      </c>
      <c r="X549" s="7"/>
      <c r="Y549" s="8">
        <f t="shared" si="47"/>
        <v>474</v>
      </c>
      <c r="Z549" s="7"/>
      <c r="AA549" s="7">
        <v>1000</v>
      </c>
      <c r="AB549" s="7"/>
      <c r="AC549" s="7" t="s">
        <v>6261</v>
      </c>
      <c r="AD549" s="7">
        <v>120</v>
      </c>
      <c r="AE549" s="7">
        <v>0</v>
      </c>
      <c r="AF549" s="7"/>
      <c r="AG549" s="7"/>
    </row>
    <row r="550" spans="1:33">
      <c r="A550" s="4">
        <f t="shared" si="45"/>
        <v>549</v>
      </c>
      <c r="B550" s="4" t="s">
        <v>20</v>
      </c>
      <c r="C550" s="4" t="s">
        <v>23</v>
      </c>
      <c r="D550" s="7" t="s">
        <v>4362</v>
      </c>
      <c r="E550" s="4" t="s">
        <v>7408</v>
      </c>
      <c r="F550" s="7" t="s">
        <v>5715</v>
      </c>
      <c r="G550" s="4" t="s">
        <v>25</v>
      </c>
      <c r="H550" s="4" t="s">
        <v>637</v>
      </c>
      <c r="I550" s="4" t="s">
        <v>5764</v>
      </c>
      <c r="J550" s="4" t="s">
        <v>5781</v>
      </c>
      <c r="K550" s="4" t="s">
        <v>5782</v>
      </c>
      <c r="L550" s="4" t="s">
        <v>5760</v>
      </c>
      <c r="M550" s="7"/>
      <c r="N550" s="7" t="s">
        <v>2900</v>
      </c>
      <c r="O550" s="49" t="s">
        <v>24</v>
      </c>
      <c r="P550" s="60">
        <v>147.32</v>
      </c>
      <c r="Q550" s="62" t="s">
        <v>6260</v>
      </c>
      <c r="R550" s="7" t="s">
        <v>6250</v>
      </c>
      <c r="S550" s="49" t="s">
        <v>3436</v>
      </c>
      <c r="T550" s="49" t="s">
        <v>3436</v>
      </c>
      <c r="U550" s="49"/>
      <c r="V550" s="49"/>
      <c r="W550" s="13">
        <v>3.9</v>
      </c>
      <c r="X550" s="7"/>
      <c r="Y550" s="8">
        <f t="shared" si="47"/>
        <v>474</v>
      </c>
      <c r="Z550" s="7"/>
      <c r="AA550" s="7">
        <v>1000</v>
      </c>
      <c r="AB550" s="7"/>
      <c r="AC550" s="7" t="s">
        <v>6261</v>
      </c>
      <c r="AD550" s="7">
        <v>120</v>
      </c>
      <c r="AE550" s="7">
        <v>0</v>
      </c>
      <c r="AF550" s="7"/>
      <c r="AG550" s="7"/>
    </row>
    <row r="551" spans="1:33">
      <c r="A551" s="4">
        <f t="shared" si="45"/>
        <v>550</v>
      </c>
      <c r="B551" s="4" t="s">
        <v>20</v>
      </c>
      <c r="C551" s="4" t="s">
        <v>23</v>
      </c>
      <c r="D551" s="7" t="s">
        <v>4363</v>
      </c>
      <c r="E551" s="4" t="s">
        <v>7408</v>
      </c>
      <c r="F551" s="7" t="s">
        <v>5715</v>
      </c>
      <c r="G551" s="4" t="s">
        <v>25</v>
      </c>
      <c r="H551" s="4" t="s">
        <v>637</v>
      </c>
      <c r="I551" s="4" t="s">
        <v>5764</v>
      </c>
      <c r="J551" s="4" t="s">
        <v>5781</v>
      </c>
      <c r="K551" s="4" t="s">
        <v>5782</v>
      </c>
      <c r="L551" s="4" t="s">
        <v>5760</v>
      </c>
      <c r="M551" s="7"/>
      <c r="N551" s="7" t="s">
        <v>2900</v>
      </c>
      <c r="O551" s="49" t="s">
        <v>24</v>
      </c>
      <c r="P551" s="60">
        <v>147.32</v>
      </c>
      <c r="Q551" s="62" t="s">
        <v>6260</v>
      </c>
      <c r="R551" s="7" t="s">
        <v>6250</v>
      </c>
      <c r="S551" s="49" t="s">
        <v>3436</v>
      </c>
      <c r="T551" s="49" t="s">
        <v>3436</v>
      </c>
      <c r="U551" s="49"/>
      <c r="V551" s="49"/>
      <c r="W551" s="13">
        <v>3.9</v>
      </c>
      <c r="X551" s="7"/>
      <c r="Y551" s="8">
        <f t="shared" si="47"/>
        <v>474</v>
      </c>
      <c r="Z551" s="7"/>
      <c r="AA551" s="7">
        <v>1000</v>
      </c>
      <c r="AB551" s="7"/>
      <c r="AC551" s="7" t="s">
        <v>6261</v>
      </c>
      <c r="AD551" s="7">
        <v>120</v>
      </c>
      <c r="AE551" s="7">
        <v>0</v>
      </c>
      <c r="AF551" s="7"/>
      <c r="AG551" s="7"/>
    </row>
    <row r="552" spans="1:33">
      <c r="A552" s="4">
        <f t="shared" si="45"/>
        <v>551</v>
      </c>
      <c r="B552" s="4" t="s">
        <v>20</v>
      </c>
      <c r="C552" s="4" t="s">
        <v>23</v>
      </c>
      <c r="D552" s="7" t="s">
        <v>4364</v>
      </c>
      <c r="E552" s="4" t="s">
        <v>7408</v>
      </c>
      <c r="F552" s="7" t="s">
        <v>5715</v>
      </c>
      <c r="G552" s="4" t="s">
        <v>25</v>
      </c>
      <c r="H552" s="4" t="s">
        <v>637</v>
      </c>
      <c r="I552" s="4" t="s">
        <v>5764</v>
      </c>
      <c r="J552" s="4" t="s">
        <v>5781</v>
      </c>
      <c r="K552" s="4" t="s">
        <v>5782</v>
      </c>
      <c r="L552" s="4" t="s">
        <v>5760</v>
      </c>
      <c r="M552" s="7"/>
      <c r="N552" s="7" t="s">
        <v>2900</v>
      </c>
      <c r="O552" s="49" t="s">
        <v>24</v>
      </c>
      <c r="P552" s="60">
        <v>147.32</v>
      </c>
      <c r="Q552" s="62" t="s">
        <v>6260</v>
      </c>
      <c r="R552" s="7" t="s">
        <v>6250</v>
      </c>
      <c r="S552" s="49" t="s">
        <v>3436</v>
      </c>
      <c r="T552" s="49" t="s">
        <v>3436</v>
      </c>
      <c r="U552" s="49"/>
      <c r="V552" s="49"/>
      <c r="W552" s="13">
        <v>3.9</v>
      </c>
      <c r="X552" s="7"/>
      <c r="Y552" s="8">
        <f t="shared" si="47"/>
        <v>474</v>
      </c>
      <c r="Z552" s="7"/>
      <c r="AA552" s="7">
        <v>1000</v>
      </c>
      <c r="AB552" s="7"/>
      <c r="AC552" s="7" t="s">
        <v>6261</v>
      </c>
      <c r="AD552" s="7">
        <v>120</v>
      </c>
      <c r="AE552" s="7">
        <v>0</v>
      </c>
      <c r="AF552" s="7"/>
      <c r="AG552" s="7"/>
    </row>
    <row r="553" spans="1:33">
      <c r="A553" s="4">
        <f t="shared" si="45"/>
        <v>552</v>
      </c>
      <c r="B553" s="4" t="s">
        <v>20</v>
      </c>
      <c r="C553" s="4" t="s">
        <v>23</v>
      </c>
      <c r="D553" s="7" t="s">
        <v>4365</v>
      </c>
      <c r="E553" s="4" t="s">
        <v>7408</v>
      </c>
      <c r="F553" s="7" t="s">
        <v>5715</v>
      </c>
      <c r="G553" s="4" t="s">
        <v>25</v>
      </c>
      <c r="H553" s="4" t="s">
        <v>637</v>
      </c>
      <c r="I553" s="4" t="s">
        <v>5764</v>
      </c>
      <c r="J553" s="4" t="s">
        <v>5781</v>
      </c>
      <c r="K553" s="4" t="s">
        <v>5782</v>
      </c>
      <c r="L553" s="4" t="s">
        <v>5760</v>
      </c>
      <c r="M553" s="7"/>
      <c r="N553" s="7" t="s">
        <v>2900</v>
      </c>
      <c r="O553" s="49" t="s">
        <v>24</v>
      </c>
      <c r="P553" s="60">
        <v>147.32</v>
      </c>
      <c r="Q553" s="62" t="s">
        <v>6260</v>
      </c>
      <c r="R553" s="7" t="s">
        <v>6250</v>
      </c>
      <c r="S553" s="49" t="s">
        <v>3436</v>
      </c>
      <c r="T553" s="49" t="s">
        <v>3436</v>
      </c>
      <c r="U553" s="49"/>
      <c r="V553" s="49"/>
      <c r="W553" s="13">
        <v>3.9</v>
      </c>
      <c r="X553" s="7"/>
      <c r="Y553" s="8">
        <f t="shared" si="47"/>
        <v>474</v>
      </c>
      <c r="Z553" s="7"/>
      <c r="AA553" s="7">
        <v>1000</v>
      </c>
      <c r="AB553" s="7"/>
      <c r="AC553" s="7" t="s">
        <v>6261</v>
      </c>
      <c r="AD553" s="7">
        <v>120</v>
      </c>
      <c r="AE553" s="7">
        <v>0</v>
      </c>
      <c r="AF553" s="7"/>
      <c r="AG553" s="7"/>
    </row>
    <row r="554" spans="1:33">
      <c r="A554" s="4">
        <f t="shared" si="45"/>
        <v>553</v>
      </c>
      <c r="B554" s="4" t="s">
        <v>20</v>
      </c>
      <c r="C554" s="4" t="s">
        <v>21</v>
      </c>
      <c r="D554" s="7" t="s">
        <v>4366</v>
      </c>
      <c r="E554" s="4" t="s">
        <v>7408</v>
      </c>
      <c r="F554" s="7" t="s">
        <v>5715</v>
      </c>
      <c r="G554" s="4" t="s">
        <v>25</v>
      </c>
      <c r="H554" s="4" t="s">
        <v>5767</v>
      </c>
      <c r="I554" s="7" t="s">
        <v>5768</v>
      </c>
      <c r="J554" s="4" t="s">
        <v>5769</v>
      </c>
      <c r="K554" s="4" t="s">
        <v>5770</v>
      </c>
      <c r="L554" s="4" t="s">
        <v>5744</v>
      </c>
      <c r="M554" s="7"/>
      <c r="N554" s="7" t="s">
        <v>6242</v>
      </c>
      <c r="O554" s="49" t="s">
        <v>24</v>
      </c>
      <c r="P554" s="8">
        <v>132.08000000000001</v>
      </c>
      <c r="Q554" s="62" t="s">
        <v>6253</v>
      </c>
      <c r="R554" s="7" t="s">
        <v>6250</v>
      </c>
      <c r="S554" s="49" t="s">
        <v>3436</v>
      </c>
      <c r="T554" s="49" t="s">
        <v>3436</v>
      </c>
      <c r="U554" s="49"/>
      <c r="V554" s="49"/>
      <c r="W554" s="13">
        <v>2.69</v>
      </c>
      <c r="X554" s="7"/>
      <c r="Y554" s="8">
        <f t="shared" si="47"/>
        <v>328.8</v>
      </c>
      <c r="Z554" s="7"/>
      <c r="AA554" s="7">
        <v>1000</v>
      </c>
      <c r="AB554" s="7"/>
      <c r="AC554" s="19" t="s">
        <v>6254</v>
      </c>
      <c r="AD554" s="7">
        <v>120</v>
      </c>
      <c r="AE554" s="7">
        <v>0</v>
      </c>
      <c r="AF554" s="7"/>
      <c r="AG554" s="7"/>
    </row>
    <row r="555" spans="1:33">
      <c r="A555" s="4">
        <f t="shared" si="45"/>
        <v>554</v>
      </c>
      <c r="B555" s="4" t="s">
        <v>20</v>
      </c>
      <c r="C555" s="4" t="s">
        <v>21</v>
      </c>
      <c r="D555" s="7" t="s">
        <v>4367</v>
      </c>
      <c r="E555" s="4" t="s">
        <v>7408</v>
      </c>
      <c r="F555" s="7" t="s">
        <v>5715</v>
      </c>
      <c r="G555" s="4" t="s">
        <v>25</v>
      </c>
      <c r="H555" s="4" t="s">
        <v>5767</v>
      </c>
      <c r="I555" s="7" t="s">
        <v>5768</v>
      </c>
      <c r="J555" s="4" t="s">
        <v>5769</v>
      </c>
      <c r="K555" s="4" t="s">
        <v>5770</v>
      </c>
      <c r="L555" s="4" t="s">
        <v>5744</v>
      </c>
      <c r="M555" s="7"/>
      <c r="N555" s="7" t="s">
        <v>6242</v>
      </c>
      <c r="O555" s="49" t="s">
        <v>24</v>
      </c>
      <c r="P555" s="8">
        <v>132.08000000000001</v>
      </c>
      <c r="Q555" s="62" t="s">
        <v>6253</v>
      </c>
      <c r="R555" s="7" t="s">
        <v>6250</v>
      </c>
      <c r="S555" s="49" t="s">
        <v>3436</v>
      </c>
      <c r="T555" s="49" t="s">
        <v>3436</v>
      </c>
      <c r="U555" s="49"/>
      <c r="V555" s="49"/>
      <c r="W555" s="13">
        <v>2.69</v>
      </c>
      <c r="X555" s="7"/>
      <c r="Y555" s="8">
        <f t="shared" si="47"/>
        <v>328.8</v>
      </c>
      <c r="Z555" s="7"/>
      <c r="AA555" s="7">
        <v>1000</v>
      </c>
      <c r="AB555" s="7"/>
      <c r="AC555" s="19" t="s">
        <v>6254</v>
      </c>
      <c r="AD555" s="7">
        <v>120</v>
      </c>
      <c r="AE555" s="7">
        <v>0</v>
      </c>
      <c r="AF555" s="7"/>
      <c r="AG555" s="7"/>
    </row>
    <row r="556" spans="1:33">
      <c r="A556" s="4">
        <f t="shared" si="45"/>
        <v>555</v>
      </c>
      <c r="B556" s="4" t="s">
        <v>20</v>
      </c>
      <c r="C556" s="4" t="s">
        <v>21</v>
      </c>
      <c r="D556" s="7" t="s">
        <v>4368</v>
      </c>
      <c r="E556" s="4" t="s">
        <v>7408</v>
      </c>
      <c r="F556" s="7" t="s">
        <v>5715</v>
      </c>
      <c r="G556" s="4" t="s">
        <v>25</v>
      </c>
      <c r="H556" s="4" t="s">
        <v>5783</v>
      </c>
      <c r="I556" s="7" t="s">
        <v>5784</v>
      </c>
      <c r="J556" s="4" t="s">
        <v>5785</v>
      </c>
      <c r="K556" s="4" t="s">
        <v>2891</v>
      </c>
      <c r="L556" s="4" t="s">
        <v>5744</v>
      </c>
      <c r="M556" s="7"/>
      <c r="N556" s="7" t="s">
        <v>6242</v>
      </c>
      <c r="O556" s="49" t="s">
        <v>24</v>
      </c>
      <c r="P556" s="8">
        <v>142.24</v>
      </c>
      <c r="Q556" s="62" t="s">
        <v>6262</v>
      </c>
      <c r="R556" s="7" t="s">
        <v>6250</v>
      </c>
      <c r="S556" s="49" t="s">
        <v>3436</v>
      </c>
      <c r="T556" s="49" t="s">
        <v>3436</v>
      </c>
      <c r="U556" s="49"/>
      <c r="V556" s="49"/>
      <c r="W556" s="13">
        <v>3.78</v>
      </c>
      <c r="X556" s="7"/>
      <c r="Y556" s="8">
        <f t="shared" si="47"/>
        <v>459.6</v>
      </c>
      <c r="Z556" s="7"/>
      <c r="AA556" s="7">
        <v>1000</v>
      </c>
      <c r="AB556" s="7"/>
      <c r="AC556" s="19" t="s">
        <v>6254</v>
      </c>
      <c r="AD556" s="7">
        <v>120</v>
      </c>
      <c r="AE556" s="7">
        <v>0</v>
      </c>
      <c r="AF556" s="7"/>
      <c r="AG556" s="7"/>
    </row>
    <row r="557" spans="1:33">
      <c r="A557" s="4">
        <f t="shared" si="45"/>
        <v>556</v>
      </c>
      <c r="B557" s="4" t="s">
        <v>20</v>
      </c>
      <c r="C557" s="4" t="s">
        <v>21</v>
      </c>
      <c r="D557" s="7" t="s">
        <v>4369</v>
      </c>
      <c r="E557" s="4" t="s">
        <v>7408</v>
      </c>
      <c r="F557" s="7" t="s">
        <v>5715</v>
      </c>
      <c r="G557" s="4" t="s">
        <v>25</v>
      </c>
      <c r="H557" s="4" t="s">
        <v>5783</v>
      </c>
      <c r="I557" s="7" t="s">
        <v>5784</v>
      </c>
      <c r="J557" s="4" t="s">
        <v>5785</v>
      </c>
      <c r="K557" s="4" t="s">
        <v>2891</v>
      </c>
      <c r="L557" s="4" t="s">
        <v>5744</v>
      </c>
      <c r="M557" s="7"/>
      <c r="N557" s="7" t="s">
        <v>6242</v>
      </c>
      <c r="O557" s="49" t="s">
        <v>24</v>
      </c>
      <c r="P557" s="8">
        <v>142.24</v>
      </c>
      <c r="Q557" s="62" t="s">
        <v>6262</v>
      </c>
      <c r="R557" s="7" t="s">
        <v>6250</v>
      </c>
      <c r="S557" s="49" t="s">
        <v>3436</v>
      </c>
      <c r="T557" s="49" t="s">
        <v>3436</v>
      </c>
      <c r="U557" s="49"/>
      <c r="V557" s="49"/>
      <c r="W557" s="13">
        <v>3.78</v>
      </c>
      <c r="X557" s="7"/>
      <c r="Y557" s="8">
        <f t="shared" si="47"/>
        <v>459.6</v>
      </c>
      <c r="Z557" s="7"/>
      <c r="AA557" s="7">
        <v>1000</v>
      </c>
      <c r="AB557" s="7"/>
      <c r="AC557" s="19" t="s">
        <v>6254</v>
      </c>
      <c r="AD557" s="7">
        <v>120</v>
      </c>
      <c r="AE557" s="7">
        <v>0</v>
      </c>
      <c r="AF557" s="7"/>
      <c r="AG557" s="7"/>
    </row>
    <row r="558" spans="1:33">
      <c r="A558" s="4">
        <f t="shared" si="45"/>
        <v>557</v>
      </c>
      <c r="B558" s="4" t="s">
        <v>20</v>
      </c>
      <c r="C558" s="4" t="s">
        <v>21</v>
      </c>
      <c r="D558" s="7" t="s">
        <v>4370</v>
      </c>
      <c r="E558" s="4" t="s">
        <v>7408</v>
      </c>
      <c r="F558" s="7" t="s">
        <v>5715</v>
      </c>
      <c r="G558" s="4" t="s">
        <v>25</v>
      </c>
      <c r="H558" s="4" t="s">
        <v>5783</v>
      </c>
      <c r="I558" s="4" t="s">
        <v>5784</v>
      </c>
      <c r="J558" s="4" t="s">
        <v>5785</v>
      </c>
      <c r="K558" s="4" t="s">
        <v>2891</v>
      </c>
      <c r="L558" s="4" t="s">
        <v>5744</v>
      </c>
      <c r="M558" s="7"/>
      <c r="N558" s="7" t="s">
        <v>6242</v>
      </c>
      <c r="O558" s="49" t="s">
        <v>24</v>
      </c>
      <c r="P558" s="8">
        <v>142.24</v>
      </c>
      <c r="Q558" s="62" t="s">
        <v>6262</v>
      </c>
      <c r="R558" s="7" t="s">
        <v>6250</v>
      </c>
      <c r="S558" s="49" t="s">
        <v>3436</v>
      </c>
      <c r="T558" s="49" t="s">
        <v>3436</v>
      </c>
      <c r="U558" s="49"/>
      <c r="V558" s="49"/>
      <c r="W558" s="13">
        <v>3.78</v>
      </c>
      <c r="X558" s="7"/>
      <c r="Y558" s="8">
        <f t="shared" si="47"/>
        <v>459.6</v>
      </c>
      <c r="Z558" s="7"/>
      <c r="AA558" s="7">
        <v>1000</v>
      </c>
      <c r="AB558" s="7"/>
      <c r="AC558" s="19" t="s">
        <v>6254</v>
      </c>
      <c r="AD558" s="7">
        <v>120</v>
      </c>
      <c r="AE558" s="7">
        <v>0</v>
      </c>
      <c r="AF558" s="7"/>
      <c r="AG558" s="7"/>
    </row>
    <row r="559" spans="1:33">
      <c r="A559" s="4">
        <f t="shared" si="45"/>
        <v>558</v>
      </c>
      <c r="B559" s="4" t="s">
        <v>20</v>
      </c>
      <c r="C559" s="4" t="s">
        <v>21</v>
      </c>
      <c r="D559" s="7" t="s">
        <v>4371</v>
      </c>
      <c r="E559" s="4" t="s">
        <v>7408</v>
      </c>
      <c r="F559" s="7" t="s">
        <v>5715</v>
      </c>
      <c r="G559" s="4" t="s">
        <v>25</v>
      </c>
      <c r="H559" s="4" t="s">
        <v>5783</v>
      </c>
      <c r="I559" s="7" t="s">
        <v>5784</v>
      </c>
      <c r="J559" s="4" t="s">
        <v>5785</v>
      </c>
      <c r="K559" s="4" t="s">
        <v>2891</v>
      </c>
      <c r="L559" s="4" t="s">
        <v>5744</v>
      </c>
      <c r="M559" s="7"/>
      <c r="N559" s="7" t="s">
        <v>6242</v>
      </c>
      <c r="O559" s="49" t="s">
        <v>24</v>
      </c>
      <c r="P559" s="8">
        <v>142.24</v>
      </c>
      <c r="Q559" s="62" t="s">
        <v>6262</v>
      </c>
      <c r="R559" s="7" t="s">
        <v>6250</v>
      </c>
      <c r="S559" s="49" t="s">
        <v>3436</v>
      </c>
      <c r="T559" s="49" t="s">
        <v>3436</v>
      </c>
      <c r="U559" s="49"/>
      <c r="V559" s="49"/>
      <c r="W559" s="13">
        <v>3.78</v>
      </c>
      <c r="X559" s="7"/>
      <c r="Y559" s="8">
        <f t="shared" si="47"/>
        <v>459.6</v>
      </c>
      <c r="Z559" s="7"/>
      <c r="AA559" s="7">
        <v>1000</v>
      </c>
      <c r="AB559" s="7"/>
      <c r="AC559" s="19" t="s">
        <v>6254</v>
      </c>
      <c r="AD559" s="7">
        <v>120</v>
      </c>
      <c r="AE559" s="7">
        <v>0</v>
      </c>
      <c r="AF559" s="7"/>
      <c r="AG559" s="7"/>
    </row>
    <row r="560" spans="1:33">
      <c r="A560" s="4">
        <f t="shared" si="45"/>
        <v>559</v>
      </c>
      <c r="B560" s="4" t="s">
        <v>20</v>
      </c>
      <c r="C560" s="4" t="s">
        <v>773</v>
      </c>
      <c r="D560" s="7" t="s">
        <v>4372</v>
      </c>
      <c r="E560" s="4" t="s">
        <v>7408</v>
      </c>
      <c r="F560" s="7" t="s">
        <v>5716</v>
      </c>
      <c r="G560" s="4" t="s">
        <v>556</v>
      </c>
      <c r="H560" s="4" t="s">
        <v>637</v>
      </c>
      <c r="I560" s="7" t="s">
        <v>5786</v>
      </c>
      <c r="J560" s="4" t="s">
        <v>5787</v>
      </c>
      <c r="K560" s="4" t="s">
        <v>5788</v>
      </c>
      <c r="L560" s="4" t="s">
        <v>5789</v>
      </c>
      <c r="M560" s="7"/>
      <c r="N560" s="7" t="s">
        <v>3783</v>
      </c>
      <c r="O560" s="7" t="s">
        <v>719</v>
      </c>
      <c r="P560" s="8">
        <f>55.5*2.54</f>
        <v>140.97</v>
      </c>
      <c r="Q560" s="8">
        <v>203.43599999999998</v>
      </c>
      <c r="R560" s="49" t="s">
        <v>6263</v>
      </c>
      <c r="S560" s="49" t="s">
        <v>3436</v>
      </c>
      <c r="T560" s="49" t="s">
        <v>3436</v>
      </c>
      <c r="U560" s="49"/>
      <c r="V560" s="49"/>
      <c r="W560" s="13">
        <v>194</v>
      </c>
      <c r="X560" s="46"/>
      <c r="Y560" s="8">
        <f t="shared" ref="Y560:Y584" si="48">W560+3</f>
        <v>197</v>
      </c>
      <c r="Z560" s="7"/>
      <c r="AA560" s="7">
        <v>7000</v>
      </c>
      <c r="AB560" s="7"/>
      <c r="AC560" s="7">
        <v>60</v>
      </c>
      <c r="AD560" s="7">
        <v>75</v>
      </c>
      <c r="AE560" s="7" t="s">
        <v>6248</v>
      </c>
      <c r="AF560" s="7"/>
      <c r="AG560" s="7"/>
    </row>
    <row r="561" spans="1:33">
      <c r="A561" s="4">
        <f t="shared" si="45"/>
        <v>560</v>
      </c>
      <c r="B561" s="4" t="s">
        <v>20</v>
      </c>
      <c r="C561" s="4" t="s">
        <v>773</v>
      </c>
      <c r="D561" s="7" t="s">
        <v>4373</v>
      </c>
      <c r="E561" s="4" t="s">
        <v>7408</v>
      </c>
      <c r="F561" s="7" t="s">
        <v>5716</v>
      </c>
      <c r="G561" s="7" t="s">
        <v>556</v>
      </c>
      <c r="H561" s="4" t="s">
        <v>637</v>
      </c>
      <c r="I561" s="7" t="s">
        <v>5790</v>
      </c>
      <c r="J561" s="7" t="s">
        <v>5791</v>
      </c>
      <c r="K561" s="7" t="s">
        <v>5788</v>
      </c>
      <c r="L561" s="4" t="s">
        <v>5792</v>
      </c>
      <c r="M561" s="7"/>
      <c r="N561" s="7" t="s">
        <v>3783</v>
      </c>
      <c r="O561" s="7" t="s">
        <v>719</v>
      </c>
      <c r="P561" s="8">
        <f>60.5*2.54</f>
        <v>153.67000000000002</v>
      </c>
      <c r="Q561" s="8">
        <v>211.91249999999999</v>
      </c>
      <c r="R561" s="50" t="s">
        <v>6264</v>
      </c>
      <c r="S561" s="49" t="s">
        <v>3436</v>
      </c>
      <c r="T561" s="49" t="s">
        <v>3436</v>
      </c>
      <c r="U561" s="49"/>
      <c r="V561" s="49"/>
      <c r="W561" s="13">
        <v>214</v>
      </c>
      <c r="X561" s="46"/>
      <c r="Y561" s="8">
        <f t="shared" si="48"/>
        <v>217</v>
      </c>
      <c r="Z561" s="7"/>
      <c r="AA561" s="7">
        <v>7000</v>
      </c>
      <c r="AB561" s="7"/>
      <c r="AC561" s="7">
        <v>60</v>
      </c>
      <c r="AD561" s="7">
        <v>75</v>
      </c>
      <c r="AE561" s="7" t="s">
        <v>6248</v>
      </c>
      <c r="AF561" s="7"/>
      <c r="AG561" s="7"/>
    </row>
    <row r="562" spans="1:33">
      <c r="A562" s="4">
        <f t="shared" si="45"/>
        <v>561</v>
      </c>
      <c r="B562" s="4" t="s">
        <v>20</v>
      </c>
      <c r="C562" s="4" t="s">
        <v>773</v>
      </c>
      <c r="D562" s="7" t="s">
        <v>4374</v>
      </c>
      <c r="E562" s="4" t="s">
        <v>7408</v>
      </c>
      <c r="F562" s="7" t="s">
        <v>5717</v>
      </c>
      <c r="G562" s="7" t="s">
        <v>556</v>
      </c>
      <c r="H562" s="4" t="s">
        <v>637</v>
      </c>
      <c r="I562" s="7" t="s">
        <v>5793</v>
      </c>
      <c r="J562" s="7" t="s">
        <v>5794</v>
      </c>
      <c r="K562" s="7" t="s">
        <v>5788</v>
      </c>
      <c r="L562" s="4" t="s">
        <v>5744</v>
      </c>
      <c r="M562" s="7"/>
      <c r="N562" s="7" t="s">
        <v>24</v>
      </c>
      <c r="O562" s="49" t="s">
        <v>24</v>
      </c>
      <c r="P562" s="8">
        <f>65*2.54</f>
        <v>165.1</v>
      </c>
      <c r="Q562" s="8">
        <v>169.53</v>
      </c>
      <c r="R562" s="7" t="s">
        <v>6265</v>
      </c>
      <c r="S562" s="49" t="s">
        <v>3436</v>
      </c>
      <c r="T562" s="49" t="s">
        <v>3436</v>
      </c>
      <c r="U562" s="49"/>
      <c r="V562" s="49"/>
      <c r="W562" s="13">
        <v>190</v>
      </c>
      <c r="X562" s="46"/>
      <c r="Y562" s="8">
        <f t="shared" si="48"/>
        <v>193</v>
      </c>
      <c r="Z562" s="7"/>
      <c r="AA562" s="49">
        <v>3000</v>
      </c>
      <c r="AB562" s="7"/>
      <c r="AC562" s="7" t="s">
        <v>6266</v>
      </c>
      <c r="AD562" s="7">
        <v>70</v>
      </c>
      <c r="AE562" s="7" t="s">
        <v>6248</v>
      </c>
      <c r="AF562" s="7"/>
      <c r="AG562" s="7"/>
    </row>
    <row r="563" spans="1:33">
      <c r="A563" s="4">
        <f t="shared" si="45"/>
        <v>562</v>
      </c>
      <c r="B563" s="4" t="s">
        <v>20</v>
      </c>
      <c r="C563" s="4" t="s">
        <v>773</v>
      </c>
      <c r="D563" s="7" t="s">
        <v>4375</v>
      </c>
      <c r="E563" s="4" t="s">
        <v>7408</v>
      </c>
      <c r="F563" s="7" t="s">
        <v>5717</v>
      </c>
      <c r="G563" s="7" t="s">
        <v>556</v>
      </c>
      <c r="H563" s="4" t="s">
        <v>637</v>
      </c>
      <c r="I563" s="7" t="s">
        <v>5793</v>
      </c>
      <c r="J563" s="7" t="s">
        <v>5794</v>
      </c>
      <c r="K563" s="7" t="s">
        <v>5788</v>
      </c>
      <c r="L563" s="4" t="s">
        <v>5744</v>
      </c>
      <c r="M563" s="7"/>
      <c r="N563" s="7" t="s">
        <v>24</v>
      </c>
      <c r="O563" s="49" t="s">
        <v>24</v>
      </c>
      <c r="P563" s="8">
        <f>65*2.54</f>
        <v>165.1</v>
      </c>
      <c r="Q563" s="8">
        <v>169.53</v>
      </c>
      <c r="R563" s="7" t="s">
        <v>6267</v>
      </c>
      <c r="S563" s="49" t="s">
        <v>3436</v>
      </c>
      <c r="T563" s="49" t="s">
        <v>3436</v>
      </c>
      <c r="U563" s="49"/>
      <c r="V563" s="49"/>
      <c r="W563" s="13">
        <v>190</v>
      </c>
      <c r="X563" s="46"/>
      <c r="Y563" s="8">
        <f t="shared" si="48"/>
        <v>193</v>
      </c>
      <c r="Z563" s="7"/>
      <c r="AA563" s="49">
        <v>3000</v>
      </c>
      <c r="AB563" s="7"/>
      <c r="AC563" s="7" t="s">
        <v>6266</v>
      </c>
      <c r="AD563" s="7">
        <v>70</v>
      </c>
      <c r="AE563" s="7" t="s">
        <v>6248</v>
      </c>
      <c r="AF563" s="7"/>
      <c r="AG563" s="7"/>
    </row>
    <row r="564" spans="1:33">
      <c r="A564" s="4">
        <f t="shared" si="45"/>
        <v>563</v>
      </c>
      <c r="B564" s="4" t="s">
        <v>20</v>
      </c>
      <c r="C564" s="4" t="s">
        <v>23</v>
      </c>
      <c r="D564" s="7" t="s">
        <v>4376</v>
      </c>
      <c r="E564" s="4" t="s">
        <v>7408</v>
      </c>
      <c r="F564" s="7" t="s">
        <v>5718</v>
      </c>
      <c r="G564" s="7" t="s">
        <v>556</v>
      </c>
      <c r="H564" s="4" t="s">
        <v>5795</v>
      </c>
      <c r="I564" s="7" t="s">
        <v>5796</v>
      </c>
      <c r="J564" s="7" t="s">
        <v>5797</v>
      </c>
      <c r="K564" s="4" t="s">
        <v>5798</v>
      </c>
      <c r="L564" s="4" t="s">
        <v>5799</v>
      </c>
      <c r="M564" s="7"/>
      <c r="N564" s="48" t="s">
        <v>6268</v>
      </c>
      <c r="O564" s="48" t="s">
        <v>6269</v>
      </c>
      <c r="P564" s="63">
        <v>147</v>
      </c>
      <c r="Q564" s="63">
        <v>155</v>
      </c>
      <c r="R564" s="48" t="s">
        <v>6270</v>
      </c>
      <c r="S564" s="49" t="s">
        <v>3436</v>
      </c>
      <c r="T564" s="49" t="s">
        <v>3436</v>
      </c>
      <c r="U564" s="49"/>
      <c r="V564" s="49"/>
      <c r="W564" s="64">
        <v>360</v>
      </c>
      <c r="X564" s="46"/>
      <c r="Y564" s="8">
        <f t="shared" si="48"/>
        <v>363</v>
      </c>
      <c r="Z564" s="48"/>
      <c r="AA564" s="48">
        <v>5000</v>
      </c>
      <c r="AB564" s="48">
        <v>1400</v>
      </c>
      <c r="AC564" s="48" t="s">
        <v>6271</v>
      </c>
      <c r="AD564" s="48">
        <v>120</v>
      </c>
      <c r="AE564" s="48" t="s">
        <v>6248</v>
      </c>
      <c r="AF564" s="7"/>
      <c r="AG564" s="7"/>
    </row>
    <row r="565" spans="1:33">
      <c r="A565" s="4">
        <f t="shared" si="45"/>
        <v>564</v>
      </c>
      <c r="B565" s="4" t="s">
        <v>20</v>
      </c>
      <c r="C565" s="4" t="s">
        <v>23</v>
      </c>
      <c r="D565" s="7" t="s">
        <v>4377</v>
      </c>
      <c r="E565" s="4" t="s">
        <v>7408</v>
      </c>
      <c r="F565" s="7" t="s">
        <v>5718</v>
      </c>
      <c r="G565" s="7" t="s">
        <v>556</v>
      </c>
      <c r="H565" s="4" t="s">
        <v>5795</v>
      </c>
      <c r="I565" s="7" t="s">
        <v>5796</v>
      </c>
      <c r="J565" s="7" t="s">
        <v>5797</v>
      </c>
      <c r="K565" s="4" t="s">
        <v>5798</v>
      </c>
      <c r="L565" s="4" t="s">
        <v>5799</v>
      </c>
      <c r="M565" s="7"/>
      <c r="N565" s="48" t="s">
        <v>6268</v>
      </c>
      <c r="O565" s="48" t="s">
        <v>6269</v>
      </c>
      <c r="P565" s="63">
        <v>147</v>
      </c>
      <c r="Q565" s="63">
        <v>155</v>
      </c>
      <c r="R565" s="48" t="s">
        <v>6270</v>
      </c>
      <c r="S565" s="49" t="s">
        <v>3436</v>
      </c>
      <c r="T565" s="49" t="s">
        <v>3436</v>
      </c>
      <c r="U565" s="49"/>
      <c r="V565" s="49"/>
      <c r="W565" s="64">
        <v>360</v>
      </c>
      <c r="X565" s="46"/>
      <c r="Y565" s="8">
        <f t="shared" si="48"/>
        <v>363</v>
      </c>
      <c r="Z565" s="48"/>
      <c r="AA565" s="48">
        <v>5000</v>
      </c>
      <c r="AB565" s="48">
        <v>1400</v>
      </c>
      <c r="AC565" s="48" t="s">
        <v>6271</v>
      </c>
      <c r="AD565" s="48">
        <v>120</v>
      </c>
      <c r="AE565" s="48" t="s">
        <v>6248</v>
      </c>
      <c r="AF565" s="7"/>
      <c r="AG565" s="7"/>
    </row>
    <row r="566" spans="1:33">
      <c r="A566" s="4">
        <f t="shared" si="45"/>
        <v>565</v>
      </c>
      <c r="B566" s="4" t="s">
        <v>20</v>
      </c>
      <c r="C566" s="4" t="s">
        <v>23</v>
      </c>
      <c r="D566" s="7" t="s">
        <v>4378</v>
      </c>
      <c r="E566" s="4" t="s">
        <v>7408</v>
      </c>
      <c r="F566" s="7" t="s">
        <v>5718</v>
      </c>
      <c r="G566" s="7" t="s">
        <v>556</v>
      </c>
      <c r="H566" s="4" t="s">
        <v>5795</v>
      </c>
      <c r="I566" s="7" t="s">
        <v>5796</v>
      </c>
      <c r="J566" s="7" t="s">
        <v>5797</v>
      </c>
      <c r="K566" s="4" t="s">
        <v>5798</v>
      </c>
      <c r="L566" s="4" t="s">
        <v>5799</v>
      </c>
      <c r="M566" s="7"/>
      <c r="N566" s="48" t="s">
        <v>6268</v>
      </c>
      <c r="O566" s="48" t="s">
        <v>6269</v>
      </c>
      <c r="P566" s="63">
        <v>147</v>
      </c>
      <c r="Q566" s="63">
        <v>155</v>
      </c>
      <c r="R566" s="48" t="s">
        <v>6270</v>
      </c>
      <c r="S566" s="49" t="s">
        <v>3436</v>
      </c>
      <c r="T566" s="49" t="s">
        <v>3436</v>
      </c>
      <c r="U566" s="49"/>
      <c r="V566" s="49"/>
      <c r="W566" s="64">
        <v>360</v>
      </c>
      <c r="X566" s="46"/>
      <c r="Y566" s="8">
        <f t="shared" si="48"/>
        <v>363</v>
      </c>
      <c r="Z566" s="48"/>
      <c r="AA566" s="48">
        <v>5000</v>
      </c>
      <c r="AB566" s="48">
        <v>1400</v>
      </c>
      <c r="AC566" s="48" t="s">
        <v>6271</v>
      </c>
      <c r="AD566" s="48">
        <v>120</v>
      </c>
      <c r="AE566" s="48" t="s">
        <v>6248</v>
      </c>
      <c r="AF566" s="7"/>
      <c r="AG566" s="7"/>
    </row>
    <row r="567" spans="1:33">
      <c r="A567" s="4">
        <f t="shared" si="45"/>
        <v>566</v>
      </c>
      <c r="B567" s="4" t="s">
        <v>20</v>
      </c>
      <c r="C567" s="4" t="s">
        <v>23</v>
      </c>
      <c r="D567" s="7" t="s">
        <v>4379</v>
      </c>
      <c r="E567" s="4" t="s">
        <v>7408</v>
      </c>
      <c r="F567" s="7" t="s">
        <v>5718</v>
      </c>
      <c r="G567" s="7" t="s">
        <v>556</v>
      </c>
      <c r="H567" s="4" t="s">
        <v>5795</v>
      </c>
      <c r="I567" s="7" t="s">
        <v>5796</v>
      </c>
      <c r="J567" s="7" t="s">
        <v>5797</v>
      </c>
      <c r="K567" s="4" t="s">
        <v>5798</v>
      </c>
      <c r="L567" s="4" t="s">
        <v>5799</v>
      </c>
      <c r="M567" s="7"/>
      <c r="N567" s="48" t="s">
        <v>6268</v>
      </c>
      <c r="O567" s="48" t="s">
        <v>6269</v>
      </c>
      <c r="P567" s="63">
        <v>147</v>
      </c>
      <c r="Q567" s="63">
        <v>155</v>
      </c>
      <c r="R567" s="48" t="s">
        <v>6270</v>
      </c>
      <c r="S567" s="49" t="s">
        <v>3436</v>
      </c>
      <c r="T567" s="49" t="s">
        <v>3436</v>
      </c>
      <c r="U567" s="49"/>
      <c r="V567" s="49"/>
      <c r="W567" s="64">
        <v>360</v>
      </c>
      <c r="X567" s="46"/>
      <c r="Y567" s="8">
        <f t="shared" si="48"/>
        <v>363</v>
      </c>
      <c r="Z567" s="48"/>
      <c r="AA567" s="48">
        <v>5000</v>
      </c>
      <c r="AB567" s="48">
        <v>1400</v>
      </c>
      <c r="AC567" s="48" t="s">
        <v>6271</v>
      </c>
      <c r="AD567" s="48">
        <v>120</v>
      </c>
      <c r="AE567" s="48" t="s">
        <v>6248</v>
      </c>
      <c r="AF567" s="7"/>
      <c r="AG567" s="7"/>
    </row>
    <row r="568" spans="1:33">
      <c r="A568" s="4">
        <f t="shared" si="45"/>
        <v>567</v>
      </c>
      <c r="B568" s="4" t="s">
        <v>20</v>
      </c>
      <c r="C568" s="4" t="s">
        <v>23</v>
      </c>
      <c r="D568" s="7" t="s">
        <v>4380</v>
      </c>
      <c r="E568" s="4" t="s">
        <v>7408</v>
      </c>
      <c r="F568" s="7" t="s">
        <v>5718</v>
      </c>
      <c r="G568" s="7" t="s">
        <v>556</v>
      </c>
      <c r="H568" s="4" t="s">
        <v>5795</v>
      </c>
      <c r="I568" s="7" t="s">
        <v>5796</v>
      </c>
      <c r="J568" s="7" t="s">
        <v>5797</v>
      </c>
      <c r="K568" s="4" t="s">
        <v>5798</v>
      </c>
      <c r="L568" s="4" t="s">
        <v>5799</v>
      </c>
      <c r="M568" s="7"/>
      <c r="N568" s="48" t="s">
        <v>6268</v>
      </c>
      <c r="O568" s="48" t="s">
        <v>6269</v>
      </c>
      <c r="P568" s="63">
        <v>147</v>
      </c>
      <c r="Q568" s="63">
        <v>155</v>
      </c>
      <c r="R568" s="48" t="s">
        <v>6270</v>
      </c>
      <c r="S568" s="49" t="s">
        <v>3436</v>
      </c>
      <c r="T568" s="49" t="s">
        <v>3436</v>
      </c>
      <c r="U568" s="49"/>
      <c r="V568" s="49"/>
      <c r="W568" s="64">
        <v>360</v>
      </c>
      <c r="X568" s="46"/>
      <c r="Y568" s="8">
        <f t="shared" si="48"/>
        <v>363</v>
      </c>
      <c r="Z568" s="48"/>
      <c r="AA568" s="48">
        <v>5000</v>
      </c>
      <c r="AB568" s="48">
        <v>1400</v>
      </c>
      <c r="AC568" s="48" t="s">
        <v>6271</v>
      </c>
      <c r="AD568" s="48">
        <v>120</v>
      </c>
      <c r="AE568" s="48" t="s">
        <v>6248</v>
      </c>
      <c r="AF568" s="7"/>
      <c r="AG568" s="7"/>
    </row>
    <row r="569" spans="1:33">
      <c r="A569" s="4">
        <f t="shared" si="45"/>
        <v>568</v>
      </c>
      <c r="B569" s="4" t="s">
        <v>20</v>
      </c>
      <c r="C569" s="4" t="s">
        <v>22</v>
      </c>
      <c r="D569" s="7" t="s">
        <v>4381</v>
      </c>
      <c r="E569" s="4" t="s">
        <v>7408</v>
      </c>
      <c r="F569" s="7" t="s">
        <v>5718</v>
      </c>
      <c r="G569" s="7" t="s">
        <v>556</v>
      </c>
      <c r="H569" s="4" t="s">
        <v>5800</v>
      </c>
      <c r="I569" s="7" t="s">
        <v>5801</v>
      </c>
      <c r="J569" s="7" t="s">
        <v>5802</v>
      </c>
      <c r="K569" s="4" t="s">
        <v>643</v>
      </c>
      <c r="L569" s="4" t="s">
        <v>5744</v>
      </c>
      <c r="M569" s="7"/>
      <c r="N569" s="48" t="s">
        <v>6272</v>
      </c>
      <c r="O569" s="48" t="s">
        <v>6269</v>
      </c>
      <c r="P569" s="63">
        <v>147</v>
      </c>
      <c r="Q569" s="63">
        <v>200</v>
      </c>
      <c r="R569" s="48" t="s">
        <v>6273</v>
      </c>
      <c r="S569" s="49" t="s">
        <v>3436</v>
      </c>
      <c r="T569" s="49" t="s">
        <v>3436</v>
      </c>
      <c r="U569" s="49"/>
      <c r="V569" s="49"/>
      <c r="W569" s="64">
        <v>390</v>
      </c>
      <c r="X569" s="46"/>
      <c r="Y569" s="8">
        <f t="shared" si="48"/>
        <v>393</v>
      </c>
      <c r="Z569" s="48"/>
      <c r="AA569" s="49">
        <v>3000</v>
      </c>
      <c r="AB569" s="48">
        <v>1200</v>
      </c>
      <c r="AC569" s="48" t="s">
        <v>6271</v>
      </c>
      <c r="AD569" s="48">
        <v>120</v>
      </c>
      <c r="AE569" s="48" t="s">
        <v>6248</v>
      </c>
      <c r="AF569" s="7"/>
      <c r="AG569" s="7"/>
    </row>
    <row r="570" spans="1:33">
      <c r="A570" s="4">
        <f t="shared" si="45"/>
        <v>569</v>
      </c>
      <c r="B570" s="4" t="s">
        <v>20</v>
      </c>
      <c r="C570" s="4" t="s">
        <v>22</v>
      </c>
      <c r="D570" s="7" t="s">
        <v>4382</v>
      </c>
      <c r="E570" s="4" t="s">
        <v>7408</v>
      </c>
      <c r="F570" s="7" t="s">
        <v>5718</v>
      </c>
      <c r="G570" s="7" t="s">
        <v>556</v>
      </c>
      <c r="H570" s="4" t="s">
        <v>5800</v>
      </c>
      <c r="I570" s="7" t="s">
        <v>5801</v>
      </c>
      <c r="J570" s="7" t="s">
        <v>5802</v>
      </c>
      <c r="K570" s="4" t="s">
        <v>643</v>
      </c>
      <c r="L570" s="4" t="s">
        <v>5744</v>
      </c>
      <c r="M570" s="7"/>
      <c r="N570" s="48" t="s">
        <v>6272</v>
      </c>
      <c r="O570" s="48" t="s">
        <v>6269</v>
      </c>
      <c r="P570" s="63">
        <v>147</v>
      </c>
      <c r="Q570" s="63">
        <v>200</v>
      </c>
      <c r="R570" s="48" t="s">
        <v>6273</v>
      </c>
      <c r="S570" s="49" t="s">
        <v>3436</v>
      </c>
      <c r="T570" s="49" t="s">
        <v>3436</v>
      </c>
      <c r="U570" s="49"/>
      <c r="V570" s="49"/>
      <c r="W570" s="64">
        <v>390</v>
      </c>
      <c r="X570" s="46"/>
      <c r="Y570" s="8">
        <f t="shared" si="48"/>
        <v>393</v>
      </c>
      <c r="Z570" s="48"/>
      <c r="AA570" s="49">
        <v>3000</v>
      </c>
      <c r="AB570" s="48">
        <v>1200</v>
      </c>
      <c r="AC570" s="48" t="s">
        <v>6271</v>
      </c>
      <c r="AD570" s="48">
        <v>120</v>
      </c>
      <c r="AE570" s="48" t="s">
        <v>6248</v>
      </c>
      <c r="AF570" s="7"/>
      <c r="AG570" s="7"/>
    </row>
    <row r="571" spans="1:33">
      <c r="A571" s="4">
        <f t="shared" si="45"/>
        <v>570</v>
      </c>
      <c r="B571" s="4" t="s">
        <v>20</v>
      </c>
      <c r="C571" s="4" t="s">
        <v>22</v>
      </c>
      <c r="D571" s="7" t="s">
        <v>4383</v>
      </c>
      <c r="E571" s="4" t="s">
        <v>7408</v>
      </c>
      <c r="F571" s="7" t="s">
        <v>5718</v>
      </c>
      <c r="G571" s="7" t="s">
        <v>556</v>
      </c>
      <c r="H571" s="4" t="s">
        <v>5803</v>
      </c>
      <c r="I571" s="7" t="s">
        <v>5804</v>
      </c>
      <c r="J571" s="7" t="s">
        <v>5805</v>
      </c>
      <c r="K571" s="4" t="s">
        <v>5806</v>
      </c>
      <c r="L571" s="4" t="s">
        <v>5799</v>
      </c>
      <c r="M571" s="7"/>
      <c r="N571" s="48" t="s">
        <v>6268</v>
      </c>
      <c r="O571" s="48" t="s">
        <v>6269</v>
      </c>
      <c r="P571" s="63">
        <v>147</v>
      </c>
      <c r="Q571" s="63">
        <v>200</v>
      </c>
      <c r="R571" s="48" t="s">
        <v>6274</v>
      </c>
      <c r="S571" s="49" t="s">
        <v>3436</v>
      </c>
      <c r="T571" s="49" t="s">
        <v>3436</v>
      </c>
      <c r="U571" s="49"/>
      <c r="V571" s="49"/>
      <c r="W571" s="64">
        <v>360</v>
      </c>
      <c r="X571" s="46"/>
      <c r="Y571" s="8">
        <f t="shared" si="48"/>
        <v>363</v>
      </c>
      <c r="Z571" s="48"/>
      <c r="AA571" s="48">
        <v>5000</v>
      </c>
      <c r="AB571" s="48">
        <v>1200</v>
      </c>
      <c r="AC571" s="48" t="s">
        <v>6271</v>
      </c>
      <c r="AD571" s="48">
        <v>120</v>
      </c>
      <c r="AE571" s="48" t="s">
        <v>6248</v>
      </c>
      <c r="AF571" s="7"/>
      <c r="AG571" s="7"/>
    </row>
    <row r="572" spans="1:33">
      <c r="A572" s="4">
        <f t="shared" si="45"/>
        <v>571</v>
      </c>
      <c r="B572" s="4" t="s">
        <v>20</v>
      </c>
      <c r="C572" s="4" t="s">
        <v>22</v>
      </c>
      <c r="D572" s="7" t="s">
        <v>4384</v>
      </c>
      <c r="E572" s="4" t="s">
        <v>7408</v>
      </c>
      <c r="F572" s="7" t="s">
        <v>5718</v>
      </c>
      <c r="G572" s="7" t="s">
        <v>556</v>
      </c>
      <c r="H572" s="4" t="s">
        <v>5803</v>
      </c>
      <c r="I572" s="7" t="s">
        <v>5804</v>
      </c>
      <c r="J572" s="7" t="s">
        <v>5805</v>
      </c>
      <c r="K572" s="4" t="s">
        <v>5806</v>
      </c>
      <c r="L572" s="4" t="s">
        <v>5799</v>
      </c>
      <c r="M572" s="7"/>
      <c r="N572" s="48" t="s">
        <v>6268</v>
      </c>
      <c r="O572" s="48" t="s">
        <v>6269</v>
      </c>
      <c r="P572" s="63">
        <v>147</v>
      </c>
      <c r="Q572" s="63">
        <v>200</v>
      </c>
      <c r="R572" s="48" t="s">
        <v>6274</v>
      </c>
      <c r="S572" s="49" t="s">
        <v>3436</v>
      </c>
      <c r="T572" s="49" t="s">
        <v>3436</v>
      </c>
      <c r="U572" s="49"/>
      <c r="V572" s="49"/>
      <c r="W572" s="64">
        <v>360</v>
      </c>
      <c r="X572" s="46"/>
      <c r="Y572" s="8">
        <f t="shared" si="48"/>
        <v>363</v>
      </c>
      <c r="Z572" s="48"/>
      <c r="AA572" s="48">
        <v>5000</v>
      </c>
      <c r="AB572" s="48">
        <v>1200</v>
      </c>
      <c r="AC572" s="48" t="s">
        <v>6271</v>
      </c>
      <c r="AD572" s="48">
        <v>120</v>
      </c>
      <c r="AE572" s="48" t="s">
        <v>6248</v>
      </c>
      <c r="AF572" s="7"/>
      <c r="AG572" s="7"/>
    </row>
    <row r="573" spans="1:33">
      <c r="A573" s="4">
        <f t="shared" si="45"/>
        <v>572</v>
      </c>
      <c r="B573" s="4" t="s">
        <v>20</v>
      </c>
      <c r="C573" s="4" t="s">
        <v>22</v>
      </c>
      <c r="D573" s="7" t="s">
        <v>4385</v>
      </c>
      <c r="E573" s="4" t="s">
        <v>7408</v>
      </c>
      <c r="F573" s="7" t="s">
        <v>5718</v>
      </c>
      <c r="G573" s="7" t="s">
        <v>556</v>
      </c>
      <c r="H573" s="4" t="s">
        <v>5803</v>
      </c>
      <c r="I573" s="7" t="s">
        <v>5804</v>
      </c>
      <c r="J573" s="7" t="s">
        <v>5805</v>
      </c>
      <c r="K573" s="4" t="s">
        <v>5806</v>
      </c>
      <c r="L573" s="4" t="s">
        <v>5799</v>
      </c>
      <c r="M573" s="7"/>
      <c r="N573" s="48" t="s">
        <v>6268</v>
      </c>
      <c r="O573" s="48" t="s">
        <v>6269</v>
      </c>
      <c r="P573" s="63">
        <v>147</v>
      </c>
      <c r="Q573" s="63">
        <v>200</v>
      </c>
      <c r="R573" s="48" t="s">
        <v>6274</v>
      </c>
      <c r="S573" s="49" t="s">
        <v>3436</v>
      </c>
      <c r="T573" s="49" t="s">
        <v>3436</v>
      </c>
      <c r="U573" s="49"/>
      <c r="V573" s="49"/>
      <c r="W573" s="64">
        <v>360</v>
      </c>
      <c r="X573" s="46"/>
      <c r="Y573" s="8">
        <f t="shared" si="48"/>
        <v>363</v>
      </c>
      <c r="Z573" s="48"/>
      <c r="AA573" s="48">
        <v>5000</v>
      </c>
      <c r="AB573" s="48">
        <v>1200</v>
      </c>
      <c r="AC573" s="48" t="s">
        <v>6271</v>
      </c>
      <c r="AD573" s="48">
        <v>120</v>
      </c>
      <c r="AE573" s="48" t="s">
        <v>6248</v>
      </c>
      <c r="AF573" s="7"/>
      <c r="AG573" s="7"/>
    </row>
    <row r="574" spans="1:33">
      <c r="A574" s="4">
        <f t="shared" si="45"/>
        <v>573</v>
      </c>
      <c r="B574" s="4" t="s">
        <v>20</v>
      </c>
      <c r="C574" s="4" t="s">
        <v>22</v>
      </c>
      <c r="D574" s="7" t="s">
        <v>4386</v>
      </c>
      <c r="E574" s="4" t="s">
        <v>7408</v>
      </c>
      <c r="F574" s="7" t="s">
        <v>5718</v>
      </c>
      <c r="G574" s="7" t="s">
        <v>556</v>
      </c>
      <c r="H574" s="4" t="s">
        <v>5807</v>
      </c>
      <c r="I574" s="7" t="s">
        <v>5808</v>
      </c>
      <c r="J574" s="7" t="s">
        <v>5809</v>
      </c>
      <c r="K574" s="4" t="s">
        <v>5810</v>
      </c>
      <c r="L574" s="4" t="s">
        <v>5744</v>
      </c>
      <c r="M574" s="7"/>
      <c r="N574" s="48" t="s">
        <v>2256</v>
      </c>
      <c r="O574" s="48" t="s">
        <v>6269</v>
      </c>
      <c r="P574" s="63">
        <v>147</v>
      </c>
      <c r="Q574" s="63">
        <v>168</v>
      </c>
      <c r="R574" s="48" t="s">
        <v>6275</v>
      </c>
      <c r="S574" s="49" t="s">
        <v>3436</v>
      </c>
      <c r="T574" s="49" t="s">
        <v>3436</v>
      </c>
      <c r="U574" s="49"/>
      <c r="V574" s="49"/>
      <c r="W574" s="64">
        <v>351</v>
      </c>
      <c r="X574" s="46"/>
      <c r="Y574" s="8">
        <f t="shared" si="48"/>
        <v>354</v>
      </c>
      <c r="Z574" s="48"/>
      <c r="AA574" s="48">
        <v>5000</v>
      </c>
      <c r="AB574" s="48">
        <v>1400</v>
      </c>
      <c r="AC574" s="48" t="s">
        <v>6271</v>
      </c>
      <c r="AD574" s="48">
        <v>120</v>
      </c>
      <c r="AE574" s="48" t="s">
        <v>6248</v>
      </c>
      <c r="AF574" s="7" t="s">
        <v>6276</v>
      </c>
      <c r="AG574" s="7"/>
    </row>
    <row r="575" spans="1:33">
      <c r="A575" s="4">
        <f t="shared" si="45"/>
        <v>574</v>
      </c>
      <c r="B575" s="4" t="s">
        <v>20</v>
      </c>
      <c r="C575" s="4" t="s">
        <v>22</v>
      </c>
      <c r="D575" s="7" t="s">
        <v>4387</v>
      </c>
      <c r="E575" s="4" t="s">
        <v>7408</v>
      </c>
      <c r="F575" s="7" t="s">
        <v>5718</v>
      </c>
      <c r="G575" s="7" t="s">
        <v>556</v>
      </c>
      <c r="H575" s="4" t="s">
        <v>5807</v>
      </c>
      <c r="I575" s="7" t="s">
        <v>5808</v>
      </c>
      <c r="J575" s="7" t="s">
        <v>5809</v>
      </c>
      <c r="K575" s="4" t="s">
        <v>5810</v>
      </c>
      <c r="L575" s="4" t="s">
        <v>5744</v>
      </c>
      <c r="M575" s="7"/>
      <c r="N575" s="48" t="s">
        <v>2256</v>
      </c>
      <c r="O575" s="48" t="s">
        <v>6269</v>
      </c>
      <c r="P575" s="63">
        <v>147</v>
      </c>
      <c r="Q575" s="63">
        <v>168</v>
      </c>
      <c r="R575" s="48" t="s">
        <v>6275</v>
      </c>
      <c r="S575" s="49" t="s">
        <v>3436</v>
      </c>
      <c r="T575" s="49" t="s">
        <v>3436</v>
      </c>
      <c r="U575" s="49"/>
      <c r="V575" s="49"/>
      <c r="W575" s="64">
        <v>351</v>
      </c>
      <c r="X575" s="46"/>
      <c r="Y575" s="8">
        <f t="shared" si="48"/>
        <v>354</v>
      </c>
      <c r="Z575" s="48"/>
      <c r="AA575" s="48">
        <v>5000</v>
      </c>
      <c r="AB575" s="48">
        <v>1400</v>
      </c>
      <c r="AC575" s="48" t="s">
        <v>6271</v>
      </c>
      <c r="AD575" s="48">
        <v>120</v>
      </c>
      <c r="AE575" s="48" t="s">
        <v>6248</v>
      </c>
      <c r="AF575" s="7" t="s">
        <v>6276</v>
      </c>
      <c r="AG575" s="7"/>
    </row>
    <row r="576" spans="1:33">
      <c r="A576" s="4">
        <f t="shared" si="45"/>
        <v>575</v>
      </c>
      <c r="B576" s="4" t="s">
        <v>20</v>
      </c>
      <c r="C576" s="4" t="s">
        <v>22</v>
      </c>
      <c r="D576" s="7" t="s">
        <v>4388</v>
      </c>
      <c r="E576" s="4" t="s">
        <v>7408</v>
      </c>
      <c r="F576" s="7" t="s">
        <v>5718</v>
      </c>
      <c r="G576" s="7" t="s">
        <v>556</v>
      </c>
      <c r="H576" s="4" t="s">
        <v>5807</v>
      </c>
      <c r="I576" s="7" t="s">
        <v>5808</v>
      </c>
      <c r="J576" s="7" t="s">
        <v>5809</v>
      </c>
      <c r="K576" s="4" t="s">
        <v>5810</v>
      </c>
      <c r="L576" s="4" t="s">
        <v>5744</v>
      </c>
      <c r="M576" s="7"/>
      <c r="N576" s="48" t="s">
        <v>2256</v>
      </c>
      <c r="O576" s="48" t="s">
        <v>6269</v>
      </c>
      <c r="P576" s="63">
        <v>147</v>
      </c>
      <c r="Q576" s="63">
        <v>168</v>
      </c>
      <c r="R576" s="48" t="s">
        <v>6275</v>
      </c>
      <c r="S576" s="49" t="s">
        <v>3436</v>
      </c>
      <c r="T576" s="49" t="s">
        <v>3436</v>
      </c>
      <c r="U576" s="49"/>
      <c r="V576" s="49"/>
      <c r="W576" s="64">
        <v>351</v>
      </c>
      <c r="X576" s="46"/>
      <c r="Y576" s="8">
        <f t="shared" si="48"/>
        <v>354</v>
      </c>
      <c r="Z576" s="48"/>
      <c r="AA576" s="48">
        <v>5000</v>
      </c>
      <c r="AB576" s="48">
        <v>1400</v>
      </c>
      <c r="AC576" s="48" t="s">
        <v>6271</v>
      </c>
      <c r="AD576" s="48">
        <v>120</v>
      </c>
      <c r="AE576" s="48" t="s">
        <v>6248</v>
      </c>
      <c r="AF576" s="7" t="s">
        <v>6276</v>
      </c>
      <c r="AG576" s="7"/>
    </row>
    <row r="577" spans="1:33">
      <c r="A577" s="4">
        <f t="shared" si="45"/>
        <v>576</v>
      </c>
      <c r="B577" s="4" t="s">
        <v>20</v>
      </c>
      <c r="C577" s="4" t="s">
        <v>23</v>
      </c>
      <c r="D577" s="7" t="s">
        <v>4389</v>
      </c>
      <c r="E577" s="4" t="s">
        <v>7408</v>
      </c>
      <c r="F577" s="7" t="s">
        <v>5718</v>
      </c>
      <c r="G577" s="7" t="s">
        <v>556</v>
      </c>
      <c r="H577" s="4" t="s">
        <v>5811</v>
      </c>
      <c r="I577" s="7" t="s">
        <v>5812</v>
      </c>
      <c r="J577" s="7" t="s">
        <v>5813</v>
      </c>
      <c r="K577" s="4" t="s">
        <v>643</v>
      </c>
      <c r="L577" s="4" t="s">
        <v>5744</v>
      </c>
      <c r="M577" s="7"/>
      <c r="N577" s="48" t="s">
        <v>6277</v>
      </c>
      <c r="O577" s="48" t="s">
        <v>6269</v>
      </c>
      <c r="P577" s="63">
        <v>147</v>
      </c>
      <c r="Q577" s="63">
        <v>155</v>
      </c>
      <c r="R577" s="48" t="s">
        <v>6278</v>
      </c>
      <c r="S577" s="49" t="s">
        <v>3436</v>
      </c>
      <c r="T577" s="49" t="s">
        <v>3436</v>
      </c>
      <c r="U577" s="49"/>
      <c r="V577" s="49"/>
      <c r="W577" s="64">
        <v>316</v>
      </c>
      <c r="X577" s="46"/>
      <c r="Y577" s="8">
        <f t="shared" si="48"/>
        <v>319</v>
      </c>
      <c r="Z577" s="48"/>
      <c r="AA577" s="48">
        <v>5000</v>
      </c>
      <c r="AB577" s="48">
        <v>1400</v>
      </c>
      <c r="AC577" s="48" t="s">
        <v>6271</v>
      </c>
      <c r="AD577" s="48">
        <v>120</v>
      </c>
      <c r="AE577" s="48" t="s">
        <v>6248</v>
      </c>
      <c r="AF577" s="7" t="s">
        <v>6276</v>
      </c>
      <c r="AG577" s="7"/>
    </row>
    <row r="578" spans="1:33">
      <c r="A578" s="4">
        <f t="shared" si="45"/>
        <v>577</v>
      </c>
      <c r="B578" s="4" t="s">
        <v>20</v>
      </c>
      <c r="C578" s="4" t="s">
        <v>23</v>
      </c>
      <c r="D578" s="7" t="s">
        <v>4390</v>
      </c>
      <c r="E578" s="4" t="s">
        <v>7408</v>
      </c>
      <c r="F578" s="7" t="s">
        <v>5718</v>
      </c>
      <c r="G578" s="7" t="s">
        <v>556</v>
      </c>
      <c r="H578" s="4" t="s">
        <v>5811</v>
      </c>
      <c r="I578" s="7" t="s">
        <v>5812</v>
      </c>
      <c r="J578" s="7" t="s">
        <v>5813</v>
      </c>
      <c r="K578" s="4" t="s">
        <v>643</v>
      </c>
      <c r="L578" s="4" t="s">
        <v>5744</v>
      </c>
      <c r="M578" s="7"/>
      <c r="N578" s="48" t="s">
        <v>6277</v>
      </c>
      <c r="O578" s="48" t="s">
        <v>6269</v>
      </c>
      <c r="P578" s="63">
        <v>147</v>
      </c>
      <c r="Q578" s="63">
        <v>155</v>
      </c>
      <c r="R578" s="48" t="s">
        <v>6278</v>
      </c>
      <c r="S578" s="49" t="s">
        <v>3436</v>
      </c>
      <c r="T578" s="49" t="s">
        <v>3436</v>
      </c>
      <c r="U578" s="49"/>
      <c r="V578" s="49"/>
      <c r="W578" s="64">
        <v>316</v>
      </c>
      <c r="X578" s="46"/>
      <c r="Y578" s="8">
        <f t="shared" si="48"/>
        <v>319</v>
      </c>
      <c r="Z578" s="48"/>
      <c r="AA578" s="48">
        <v>5000</v>
      </c>
      <c r="AB578" s="48">
        <v>1400</v>
      </c>
      <c r="AC578" s="48" t="s">
        <v>6271</v>
      </c>
      <c r="AD578" s="48">
        <v>120</v>
      </c>
      <c r="AE578" s="48" t="s">
        <v>6248</v>
      </c>
      <c r="AF578" s="7" t="s">
        <v>6276</v>
      </c>
      <c r="AG578" s="7"/>
    </row>
    <row r="579" spans="1:33">
      <c r="A579" s="4">
        <f t="shared" si="45"/>
        <v>578</v>
      </c>
      <c r="B579" s="4" t="s">
        <v>20</v>
      </c>
      <c r="C579" s="4" t="s">
        <v>23</v>
      </c>
      <c r="D579" s="7" t="s">
        <v>4391</v>
      </c>
      <c r="E579" s="4" t="s">
        <v>7408</v>
      </c>
      <c r="F579" s="7" t="s">
        <v>5718</v>
      </c>
      <c r="G579" s="7" t="s">
        <v>556</v>
      </c>
      <c r="H579" s="4" t="s">
        <v>5811</v>
      </c>
      <c r="I579" s="7" t="s">
        <v>5812</v>
      </c>
      <c r="J579" s="7" t="s">
        <v>5813</v>
      </c>
      <c r="K579" s="4" t="s">
        <v>643</v>
      </c>
      <c r="L579" s="4" t="s">
        <v>5744</v>
      </c>
      <c r="M579" s="7"/>
      <c r="N579" s="48" t="s">
        <v>6277</v>
      </c>
      <c r="O579" s="48" t="s">
        <v>6269</v>
      </c>
      <c r="P579" s="63">
        <v>147</v>
      </c>
      <c r="Q579" s="63">
        <v>155</v>
      </c>
      <c r="R579" s="48" t="s">
        <v>6278</v>
      </c>
      <c r="S579" s="49" t="s">
        <v>3436</v>
      </c>
      <c r="T579" s="49" t="s">
        <v>3436</v>
      </c>
      <c r="U579" s="49"/>
      <c r="V579" s="49"/>
      <c r="W579" s="64">
        <v>316</v>
      </c>
      <c r="X579" s="46"/>
      <c r="Y579" s="8">
        <f t="shared" si="48"/>
        <v>319</v>
      </c>
      <c r="Z579" s="48"/>
      <c r="AA579" s="48">
        <v>5000</v>
      </c>
      <c r="AB579" s="48">
        <v>1400</v>
      </c>
      <c r="AC579" s="48" t="s">
        <v>6271</v>
      </c>
      <c r="AD579" s="48">
        <v>120</v>
      </c>
      <c r="AE579" s="48" t="s">
        <v>6248</v>
      </c>
      <c r="AF579" s="7" t="s">
        <v>6276</v>
      </c>
      <c r="AG579" s="7"/>
    </row>
    <row r="580" spans="1:33">
      <c r="A580" s="4">
        <f t="shared" si="45"/>
        <v>579</v>
      </c>
      <c r="B580" s="4" t="s">
        <v>20</v>
      </c>
      <c r="C580" s="4" t="s">
        <v>23</v>
      </c>
      <c r="D580" s="7" t="s">
        <v>4392</v>
      </c>
      <c r="E580" s="4" t="s">
        <v>7408</v>
      </c>
      <c r="F580" s="7" t="s">
        <v>5718</v>
      </c>
      <c r="G580" s="7" t="s">
        <v>556</v>
      </c>
      <c r="H580" s="4" t="s">
        <v>5811</v>
      </c>
      <c r="I580" s="7" t="s">
        <v>5812</v>
      </c>
      <c r="J580" s="7" t="s">
        <v>5813</v>
      </c>
      <c r="K580" s="7" t="s">
        <v>643</v>
      </c>
      <c r="L580" s="4" t="s">
        <v>5744</v>
      </c>
      <c r="M580" s="7"/>
      <c r="N580" s="48" t="s">
        <v>6277</v>
      </c>
      <c r="O580" s="48" t="s">
        <v>6269</v>
      </c>
      <c r="P580" s="63">
        <v>147</v>
      </c>
      <c r="Q580" s="63">
        <v>155</v>
      </c>
      <c r="R580" s="48" t="s">
        <v>6278</v>
      </c>
      <c r="S580" s="49" t="s">
        <v>3436</v>
      </c>
      <c r="T580" s="49" t="s">
        <v>3436</v>
      </c>
      <c r="U580" s="49"/>
      <c r="V580" s="49"/>
      <c r="W580" s="64">
        <v>316</v>
      </c>
      <c r="X580" s="46"/>
      <c r="Y580" s="8">
        <f t="shared" si="48"/>
        <v>319</v>
      </c>
      <c r="Z580" s="48"/>
      <c r="AA580" s="48">
        <v>5000</v>
      </c>
      <c r="AB580" s="48">
        <v>1400</v>
      </c>
      <c r="AC580" s="48" t="s">
        <v>6271</v>
      </c>
      <c r="AD580" s="48">
        <v>120</v>
      </c>
      <c r="AE580" s="48" t="s">
        <v>6248</v>
      </c>
      <c r="AF580" s="7" t="s">
        <v>6276</v>
      </c>
      <c r="AG580" s="7"/>
    </row>
    <row r="581" spans="1:33">
      <c r="A581" s="4">
        <f t="shared" si="45"/>
        <v>580</v>
      </c>
      <c r="B581" s="4" t="s">
        <v>20</v>
      </c>
      <c r="C581" s="4" t="s">
        <v>23</v>
      </c>
      <c r="D581" s="7" t="s">
        <v>4393</v>
      </c>
      <c r="E581" s="4" t="s">
        <v>7408</v>
      </c>
      <c r="F581" s="7" t="s">
        <v>5718</v>
      </c>
      <c r="G581" s="7" t="s">
        <v>556</v>
      </c>
      <c r="H581" s="4" t="s">
        <v>5811</v>
      </c>
      <c r="I581" s="7" t="s">
        <v>5812</v>
      </c>
      <c r="J581" s="7" t="s">
        <v>5813</v>
      </c>
      <c r="K581" s="7" t="s">
        <v>643</v>
      </c>
      <c r="L581" s="4" t="s">
        <v>5744</v>
      </c>
      <c r="M581" s="7"/>
      <c r="N581" s="48" t="s">
        <v>6277</v>
      </c>
      <c r="O581" s="48" t="s">
        <v>6269</v>
      </c>
      <c r="P581" s="63">
        <v>147</v>
      </c>
      <c r="Q581" s="63">
        <v>155</v>
      </c>
      <c r="R581" s="48" t="s">
        <v>6278</v>
      </c>
      <c r="S581" s="49" t="s">
        <v>3436</v>
      </c>
      <c r="T581" s="49" t="s">
        <v>3436</v>
      </c>
      <c r="U581" s="49"/>
      <c r="V581" s="49"/>
      <c r="W581" s="64">
        <v>316</v>
      </c>
      <c r="X581" s="46"/>
      <c r="Y581" s="8">
        <f t="shared" si="48"/>
        <v>319</v>
      </c>
      <c r="Z581" s="48"/>
      <c r="AA581" s="48">
        <v>5000</v>
      </c>
      <c r="AB581" s="48">
        <v>1400</v>
      </c>
      <c r="AC581" s="48" t="s">
        <v>6271</v>
      </c>
      <c r="AD581" s="48">
        <v>120</v>
      </c>
      <c r="AE581" s="48" t="s">
        <v>6248</v>
      </c>
      <c r="AF581" s="7" t="s">
        <v>6276</v>
      </c>
      <c r="AG581" s="7"/>
    </row>
    <row r="582" spans="1:33">
      <c r="A582" s="4">
        <f t="shared" si="45"/>
        <v>581</v>
      </c>
      <c r="B582" s="4" t="s">
        <v>20</v>
      </c>
      <c r="C582" s="4" t="s">
        <v>23</v>
      </c>
      <c r="D582" s="7" t="s">
        <v>4394</v>
      </c>
      <c r="E582" s="4" t="s">
        <v>7408</v>
      </c>
      <c r="F582" s="7" t="s">
        <v>5718</v>
      </c>
      <c r="G582" s="7" t="s">
        <v>556</v>
      </c>
      <c r="H582" s="4" t="s">
        <v>5811</v>
      </c>
      <c r="I582" s="7" t="s">
        <v>5812</v>
      </c>
      <c r="J582" s="7" t="s">
        <v>5813</v>
      </c>
      <c r="K582" s="4" t="s">
        <v>643</v>
      </c>
      <c r="L582" s="4" t="s">
        <v>5744</v>
      </c>
      <c r="M582" s="7"/>
      <c r="N582" s="48" t="s">
        <v>6277</v>
      </c>
      <c r="O582" s="48" t="s">
        <v>6269</v>
      </c>
      <c r="P582" s="63">
        <v>147</v>
      </c>
      <c r="Q582" s="63">
        <v>155</v>
      </c>
      <c r="R582" s="48" t="s">
        <v>6278</v>
      </c>
      <c r="S582" s="49" t="s">
        <v>3436</v>
      </c>
      <c r="T582" s="49" t="s">
        <v>3436</v>
      </c>
      <c r="U582" s="49"/>
      <c r="V582" s="49"/>
      <c r="W582" s="64">
        <v>316</v>
      </c>
      <c r="X582" s="46"/>
      <c r="Y582" s="8">
        <f t="shared" si="48"/>
        <v>319</v>
      </c>
      <c r="Z582" s="48"/>
      <c r="AA582" s="48">
        <v>5000</v>
      </c>
      <c r="AB582" s="48">
        <v>1400</v>
      </c>
      <c r="AC582" s="48" t="s">
        <v>6271</v>
      </c>
      <c r="AD582" s="48">
        <v>120</v>
      </c>
      <c r="AE582" s="48" t="s">
        <v>6248</v>
      </c>
      <c r="AF582" s="7" t="s">
        <v>6276</v>
      </c>
      <c r="AG582" s="7"/>
    </row>
    <row r="583" spans="1:33">
      <c r="A583" s="4">
        <f t="shared" si="45"/>
        <v>582</v>
      </c>
      <c r="B583" s="4" t="s">
        <v>20</v>
      </c>
      <c r="C583" s="4" t="s">
        <v>22</v>
      </c>
      <c r="D583" s="7" t="s">
        <v>4395</v>
      </c>
      <c r="E583" s="4" t="s">
        <v>7408</v>
      </c>
      <c r="F583" s="7" t="s">
        <v>5718</v>
      </c>
      <c r="G583" s="7" t="s">
        <v>556</v>
      </c>
      <c r="H583" s="4" t="s">
        <v>5800</v>
      </c>
      <c r="I583" s="7" t="s">
        <v>5801</v>
      </c>
      <c r="J583" s="7" t="s">
        <v>5802</v>
      </c>
      <c r="K583" s="4" t="s">
        <v>643</v>
      </c>
      <c r="L583" s="4" t="s">
        <v>5744</v>
      </c>
      <c r="M583" s="7"/>
      <c r="N583" s="48" t="s">
        <v>6272</v>
      </c>
      <c r="O583" s="48" t="s">
        <v>6269</v>
      </c>
      <c r="P583" s="63">
        <v>147</v>
      </c>
      <c r="Q583" s="63">
        <v>200</v>
      </c>
      <c r="R583" s="48" t="s">
        <v>6273</v>
      </c>
      <c r="S583" s="49" t="s">
        <v>3436</v>
      </c>
      <c r="T583" s="49" t="s">
        <v>3436</v>
      </c>
      <c r="U583" s="49"/>
      <c r="V583" s="49"/>
      <c r="W583" s="64">
        <v>390</v>
      </c>
      <c r="X583" s="46"/>
      <c r="Y583" s="8">
        <f t="shared" si="48"/>
        <v>393</v>
      </c>
      <c r="Z583" s="48"/>
      <c r="AA583" s="49">
        <v>3000</v>
      </c>
      <c r="AB583" s="48">
        <v>1200</v>
      </c>
      <c r="AC583" s="48" t="s">
        <v>6271</v>
      </c>
      <c r="AD583" s="48">
        <v>120</v>
      </c>
      <c r="AE583" s="48" t="s">
        <v>6248</v>
      </c>
      <c r="AF583" s="7"/>
      <c r="AG583" s="7"/>
    </row>
    <row r="584" spans="1:33">
      <c r="A584" s="4">
        <f t="shared" si="45"/>
        <v>583</v>
      </c>
      <c r="B584" s="4" t="s">
        <v>20</v>
      </c>
      <c r="C584" s="4" t="s">
        <v>22</v>
      </c>
      <c r="D584" s="7" t="s">
        <v>4396</v>
      </c>
      <c r="E584" s="4" t="s">
        <v>7408</v>
      </c>
      <c r="F584" s="7" t="s">
        <v>5718</v>
      </c>
      <c r="G584" s="7" t="s">
        <v>556</v>
      </c>
      <c r="H584" s="4" t="s">
        <v>5803</v>
      </c>
      <c r="I584" s="7" t="s">
        <v>5804</v>
      </c>
      <c r="J584" s="7" t="s">
        <v>5805</v>
      </c>
      <c r="K584" s="4" t="s">
        <v>5806</v>
      </c>
      <c r="L584" s="4" t="s">
        <v>5799</v>
      </c>
      <c r="M584" s="7"/>
      <c r="N584" s="48" t="s">
        <v>6268</v>
      </c>
      <c r="O584" s="48" t="s">
        <v>6269</v>
      </c>
      <c r="P584" s="63">
        <v>147</v>
      </c>
      <c r="Q584" s="63">
        <v>200</v>
      </c>
      <c r="R584" s="48" t="s">
        <v>6274</v>
      </c>
      <c r="S584" s="49" t="s">
        <v>3436</v>
      </c>
      <c r="T584" s="49" t="s">
        <v>3436</v>
      </c>
      <c r="U584" s="49"/>
      <c r="V584" s="49"/>
      <c r="W584" s="64">
        <v>360</v>
      </c>
      <c r="X584" s="46"/>
      <c r="Y584" s="8">
        <f t="shared" si="48"/>
        <v>363</v>
      </c>
      <c r="Z584" s="48"/>
      <c r="AA584" s="48">
        <v>5000</v>
      </c>
      <c r="AB584" s="48">
        <v>1200</v>
      </c>
      <c r="AC584" s="48" t="s">
        <v>6271</v>
      </c>
      <c r="AD584" s="48">
        <v>120</v>
      </c>
      <c r="AE584" s="48" t="s">
        <v>6248</v>
      </c>
      <c r="AF584" s="7"/>
      <c r="AG584" s="7"/>
    </row>
    <row r="585" spans="1:33">
      <c r="A585" s="4">
        <f t="shared" si="45"/>
        <v>584</v>
      </c>
      <c r="B585" s="4" t="s">
        <v>20</v>
      </c>
      <c r="C585" s="4" t="s">
        <v>23</v>
      </c>
      <c r="D585" s="7" t="s">
        <v>4397</v>
      </c>
      <c r="E585" s="4" t="s">
        <v>7408</v>
      </c>
      <c r="F585" s="7" t="s">
        <v>5719</v>
      </c>
      <c r="G585" s="7" t="s">
        <v>25</v>
      </c>
      <c r="H585" s="4" t="s">
        <v>5814</v>
      </c>
      <c r="I585" s="7" t="s">
        <v>5815</v>
      </c>
      <c r="J585" s="7" t="s">
        <v>5816</v>
      </c>
      <c r="K585" s="7" t="s">
        <v>644</v>
      </c>
      <c r="L585" s="4" t="s">
        <v>5817</v>
      </c>
      <c r="M585" s="7"/>
      <c r="N585" s="7" t="s">
        <v>3918</v>
      </c>
      <c r="O585" s="7" t="s">
        <v>719</v>
      </c>
      <c r="P585" s="8">
        <v>145</v>
      </c>
      <c r="Q585" s="8">
        <v>155</v>
      </c>
      <c r="R585" s="7" t="s">
        <v>6279</v>
      </c>
      <c r="S585" s="49" t="s">
        <v>3436</v>
      </c>
      <c r="T585" s="49" t="s">
        <v>3436</v>
      </c>
      <c r="U585" s="49"/>
      <c r="V585" s="49"/>
      <c r="W585" s="13">
        <v>3.9</v>
      </c>
      <c r="X585" s="7"/>
      <c r="Y585" s="8">
        <f>W585*96*1.25+6</f>
        <v>474</v>
      </c>
      <c r="Z585" s="7"/>
      <c r="AA585" s="48">
        <v>5000</v>
      </c>
      <c r="AB585" s="7">
        <v>1500</v>
      </c>
      <c r="AC585" s="7" t="s">
        <v>6280</v>
      </c>
      <c r="AD585" s="7">
        <v>120</v>
      </c>
      <c r="AE585" s="7" t="s">
        <v>6248</v>
      </c>
      <c r="AF585" s="7" t="s">
        <v>6281</v>
      </c>
      <c r="AG585" s="7"/>
    </row>
    <row r="586" spans="1:33">
      <c r="A586" s="4">
        <f t="shared" si="45"/>
        <v>585</v>
      </c>
      <c r="B586" s="4" t="s">
        <v>20</v>
      </c>
      <c r="C586" s="4" t="s">
        <v>23</v>
      </c>
      <c r="D586" s="7" t="s">
        <v>4398</v>
      </c>
      <c r="E586" s="4" t="s">
        <v>7408</v>
      </c>
      <c r="F586" s="7" t="s">
        <v>5719</v>
      </c>
      <c r="G586" s="7" t="s">
        <v>25</v>
      </c>
      <c r="H586" s="4" t="s">
        <v>5814</v>
      </c>
      <c r="I586" s="7" t="s">
        <v>5815</v>
      </c>
      <c r="J586" s="7" t="s">
        <v>5816</v>
      </c>
      <c r="K586" s="7" t="s">
        <v>644</v>
      </c>
      <c r="L586" s="4" t="s">
        <v>5817</v>
      </c>
      <c r="M586" s="7"/>
      <c r="N586" s="7" t="s">
        <v>3918</v>
      </c>
      <c r="O586" s="7" t="s">
        <v>719</v>
      </c>
      <c r="P586" s="8">
        <v>145</v>
      </c>
      <c r="Q586" s="8">
        <v>155</v>
      </c>
      <c r="R586" s="7" t="s">
        <v>6279</v>
      </c>
      <c r="S586" s="49" t="s">
        <v>3436</v>
      </c>
      <c r="T586" s="49" t="s">
        <v>3436</v>
      </c>
      <c r="U586" s="49"/>
      <c r="V586" s="49"/>
      <c r="W586" s="13">
        <v>3.9</v>
      </c>
      <c r="X586" s="7"/>
      <c r="Y586" s="8">
        <f>W586*96*1.25+6</f>
        <v>474</v>
      </c>
      <c r="Z586" s="7"/>
      <c r="AA586" s="48">
        <v>5000</v>
      </c>
      <c r="AB586" s="7">
        <v>1500</v>
      </c>
      <c r="AC586" s="7" t="s">
        <v>6280</v>
      </c>
      <c r="AD586" s="7">
        <v>120</v>
      </c>
      <c r="AE586" s="7" t="s">
        <v>6248</v>
      </c>
      <c r="AF586" s="7" t="s">
        <v>6281</v>
      </c>
      <c r="AG586" s="7"/>
    </row>
    <row r="587" spans="1:33">
      <c r="A587" s="4">
        <f t="shared" si="45"/>
        <v>586</v>
      </c>
      <c r="B587" s="4" t="s">
        <v>20</v>
      </c>
      <c r="C587" s="4" t="s">
        <v>23</v>
      </c>
      <c r="D587" s="7" t="s">
        <v>4399</v>
      </c>
      <c r="E587" s="4" t="s">
        <v>7408</v>
      </c>
      <c r="F587" s="7" t="s">
        <v>5719</v>
      </c>
      <c r="G587" s="7" t="s">
        <v>25</v>
      </c>
      <c r="H587" s="4" t="s">
        <v>5814</v>
      </c>
      <c r="I587" s="7" t="s">
        <v>5815</v>
      </c>
      <c r="J587" s="7" t="s">
        <v>5816</v>
      </c>
      <c r="K587" s="7" t="s">
        <v>644</v>
      </c>
      <c r="L587" s="4" t="s">
        <v>5817</v>
      </c>
      <c r="M587" s="7"/>
      <c r="N587" s="7" t="s">
        <v>3918</v>
      </c>
      <c r="O587" s="7" t="s">
        <v>719</v>
      </c>
      <c r="P587" s="8">
        <v>145</v>
      </c>
      <c r="Q587" s="8">
        <v>155</v>
      </c>
      <c r="R587" s="7" t="s">
        <v>6279</v>
      </c>
      <c r="S587" s="49" t="s">
        <v>3436</v>
      </c>
      <c r="T587" s="49" t="s">
        <v>3436</v>
      </c>
      <c r="U587" s="49"/>
      <c r="V587" s="49"/>
      <c r="W587" s="13">
        <v>3.9</v>
      </c>
      <c r="X587" s="7"/>
      <c r="Y587" s="8">
        <f>W587*96*1.25+6</f>
        <v>474</v>
      </c>
      <c r="Z587" s="7"/>
      <c r="AA587" s="48">
        <v>5000</v>
      </c>
      <c r="AB587" s="7">
        <v>1500</v>
      </c>
      <c r="AC587" s="7" t="s">
        <v>6280</v>
      </c>
      <c r="AD587" s="7">
        <v>120</v>
      </c>
      <c r="AE587" s="7" t="s">
        <v>6248</v>
      </c>
      <c r="AF587" s="7" t="s">
        <v>6281</v>
      </c>
      <c r="AG587" s="7"/>
    </row>
    <row r="588" spans="1:33">
      <c r="A588" s="4">
        <f t="shared" si="45"/>
        <v>587</v>
      </c>
      <c r="B588" s="4" t="s">
        <v>20</v>
      </c>
      <c r="C588" s="4" t="s">
        <v>22</v>
      </c>
      <c r="D588" s="7" t="s">
        <v>4400</v>
      </c>
      <c r="E588" s="4" t="s">
        <v>7408</v>
      </c>
      <c r="F588" s="7" t="s">
        <v>5720</v>
      </c>
      <c r="G588" s="7" t="s">
        <v>556</v>
      </c>
      <c r="H588" s="4" t="s">
        <v>5818</v>
      </c>
      <c r="I588" s="7" t="s">
        <v>5819</v>
      </c>
      <c r="J588" s="7" t="s">
        <v>5820</v>
      </c>
      <c r="K588" s="7" t="s">
        <v>2890</v>
      </c>
      <c r="L588" s="4" t="s">
        <v>5821</v>
      </c>
      <c r="M588" s="7"/>
      <c r="N588" s="56" t="s">
        <v>2896</v>
      </c>
      <c r="O588" s="48" t="s">
        <v>6269</v>
      </c>
      <c r="P588" s="65">
        <v>147.32</v>
      </c>
      <c r="Q588" s="65">
        <v>120</v>
      </c>
      <c r="R588" s="51" t="s">
        <v>6282</v>
      </c>
      <c r="S588" s="49" t="s">
        <v>3436</v>
      </c>
      <c r="T588" s="49" t="s">
        <v>3436</v>
      </c>
      <c r="U588" s="49"/>
      <c r="V588" s="49"/>
      <c r="W588" s="66">
        <v>421</v>
      </c>
      <c r="X588" s="46"/>
      <c r="Y588" s="8">
        <f t="shared" ref="Y588:Y599" si="49">W588+3</f>
        <v>424</v>
      </c>
      <c r="Z588" s="56"/>
      <c r="AA588" s="49">
        <v>3000</v>
      </c>
      <c r="AB588" s="56">
        <v>1000</v>
      </c>
      <c r="AC588" s="56" t="s">
        <v>6283</v>
      </c>
      <c r="AD588" s="56">
        <v>100</v>
      </c>
      <c r="AE588" s="7" t="s">
        <v>6248</v>
      </c>
      <c r="AF588" s="7" t="s">
        <v>6284</v>
      </c>
      <c r="AG588" s="7"/>
    </row>
    <row r="589" spans="1:33">
      <c r="A589" s="4">
        <f t="shared" si="45"/>
        <v>588</v>
      </c>
      <c r="B589" s="4" t="s">
        <v>20</v>
      </c>
      <c r="C589" s="4" t="s">
        <v>22</v>
      </c>
      <c r="D589" s="7" t="s">
        <v>4401</v>
      </c>
      <c r="E589" s="4" t="s">
        <v>7408</v>
      </c>
      <c r="F589" s="7" t="s">
        <v>5720</v>
      </c>
      <c r="G589" s="7" t="s">
        <v>556</v>
      </c>
      <c r="H589" s="4" t="s">
        <v>5818</v>
      </c>
      <c r="I589" s="7" t="s">
        <v>5819</v>
      </c>
      <c r="J589" s="7" t="s">
        <v>5820</v>
      </c>
      <c r="K589" s="7" t="s">
        <v>2890</v>
      </c>
      <c r="L589" s="4" t="s">
        <v>5821</v>
      </c>
      <c r="M589" s="7"/>
      <c r="N589" s="56" t="s">
        <v>2896</v>
      </c>
      <c r="O589" s="48" t="s">
        <v>6269</v>
      </c>
      <c r="P589" s="65">
        <v>147.32</v>
      </c>
      <c r="Q589" s="65">
        <v>120</v>
      </c>
      <c r="R589" s="51" t="s">
        <v>6282</v>
      </c>
      <c r="S589" s="49" t="s">
        <v>3436</v>
      </c>
      <c r="T589" s="49" t="s">
        <v>3436</v>
      </c>
      <c r="U589" s="49"/>
      <c r="V589" s="49"/>
      <c r="W589" s="66">
        <v>421</v>
      </c>
      <c r="X589" s="46"/>
      <c r="Y589" s="8">
        <f t="shared" si="49"/>
        <v>424</v>
      </c>
      <c r="Z589" s="56"/>
      <c r="AA589" s="49">
        <v>3000</v>
      </c>
      <c r="AB589" s="56">
        <v>1000</v>
      </c>
      <c r="AC589" s="56" t="s">
        <v>6283</v>
      </c>
      <c r="AD589" s="56">
        <v>100</v>
      </c>
      <c r="AE589" s="7" t="s">
        <v>6248</v>
      </c>
      <c r="AF589" s="7" t="s">
        <v>6284</v>
      </c>
      <c r="AG589" s="7"/>
    </row>
    <row r="590" spans="1:33">
      <c r="A590" s="4">
        <f t="shared" si="45"/>
        <v>589</v>
      </c>
      <c r="B590" s="4" t="s">
        <v>20</v>
      </c>
      <c r="C590" s="4" t="s">
        <v>22</v>
      </c>
      <c r="D590" s="7" t="s">
        <v>4402</v>
      </c>
      <c r="E590" s="4" t="s">
        <v>7408</v>
      </c>
      <c r="F590" s="7" t="s">
        <v>5720</v>
      </c>
      <c r="G590" s="7" t="s">
        <v>556</v>
      </c>
      <c r="H590" s="4" t="s">
        <v>5818</v>
      </c>
      <c r="I590" s="7" t="s">
        <v>5819</v>
      </c>
      <c r="J590" s="7" t="s">
        <v>5820</v>
      </c>
      <c r="K590" s="7" t="s">
        <v>2890</v>
      </c>
      <c r="L590" s="4" t="s">
        <v>5821</v>
      </c>
      <c r="M590" s="7"/>
      <c r="N590" s="56" t="s">
        <v>2896</v>
      </c>
      <c r="O590" s="48" t="s">
        <v>6269</v>
      </c>
      <c r="P590" s="65">
        <v>147.32</v>
      </c>
      <c r="Q590" s="65">
        <v>120</v>
      </c>
      <c r="R590" s="51" t="s">
        <v>6282</v>
      </c>
      <c r="S590" s="49" t="s">
        <v>3436</v>
      </c>
      <c r="T590" s="49" t="s">
        <v>3436</v>
      </c>
      <c r="U590" s="49"/>
      <c r="V590" s="49"/>
      <c r="W590" s="66">
        <v>421</v>
      </c>
      <c r="X590" s="46"/>
      <c r="Y590" s="8">
        <f t="shared" si="49"/>
        <v>424</v>
      </c>
      <c r="Z590" s="56"/>
      <c r="AA590" s="49">
        <v>3000</v>
      </c>
      <c r="AB590" s="56">
        <v>1000</v>
      </c>
      <c r="AC590" s="56" t="s">
        <v>6283</v>
      </c>
      <c r="AD590" s="56">
        <v>100</v>
      </c>
      <c r="AE590" s="7" t="s">
        <v>6248</v>
      </c>
      <c r="AF590" s="7" t="s">
        <v>6284</v>
      </c>
      <c r="AG590" s="7"/>
    </row>
    <row r="591" spans="1:33">
      <c r="A591" s="4">
        <f t="shared" si="45"/>
        <v>590</v>
      </c>
      <c r="B591" s="4" t="s">
        <v>20</v>
      </c>
      <c r="C591" s="4" t="s">
        <v>22</v>
      </c>
      <c r="D591" s="7" t="s">
        <v>4403</v>
      </c>
      <c r="E591" s="4" t="s">
        <v>7408</v>
      </c>
      <c r="F591" s="7" t="s">
        <v>5720</v>
      </c>
      <c r="G591" s="7" t="s">
        <v>556</v>
      </c>
      <c r="H591" s="4" t="s">
        <v>5818</v>
      </c>
      <c r="I591" s="7" t="s">
        <v>5819</v>
      </c>
      <c r="J591" s="7" t="s">
        <v>5820</v>
      </c>
      <c r="K591" s="7" t="s">
        <v>2890</v>
      </c>
      <c r="L591" s="4" t="s">
        <v>5821</v>
      </c>
      <c r="M591" s="7"/>
      <c r="N591" s="56" t="s">
        <v>2896</v>
      </c>
      <c r="O591" s="48" t="s">
        <v>6269</v>
      </c>
      <c r="P591" s="65">
        <v>147.32</v>
      </c>
      <c r="Q591" s="65">
        <v>120</v>
      </c>
      <c r="R591" s="51" t="s">
        <v>6282</v>
      </c>
      <c r="S591" s="49" t="s">
        <v>3436</v>
      </c>
      <c r="T591" s="49" t="s">
        <v>3436</v>
      </c>
      <c r="U591" s="49"/>
      <c r="V591" s="49"/>
      <c r="W591" s="66">
        <v>421</v>
      </c>
      <c r="X591" s="46"/>
      <c r="Y591" s="8">
        <f t="shared" si="49"/>
        <v>424</v>
      </c>
      <c r="Z591" s="56"/>
      <c r="AA591" s="49">
        <v>3000</v>
      </c>
      <c r="AB591" s="56">
        <v>1000</v>
      </c>
      <c r="AC591" s="56" t="s">
        <v>6283</v>
      </c>
      <c r="AD591" s="56">
        <v>100</v>
      </c>
      <c r="AE591" s="7" t="s">
        <v>6248</v>
      </c>
      <c r="AF591" s="7" t="s">
        <v>6284</v>
      </c>
      <c r="AG591" s="7"/>
    </row>
    <row r="592" spans="1:33">
      <c r="A592" s="4">
        <f t="shared" si="45"/>
        <v>591</v>
      </c>
      <c r="B592" s="4" t="s">
        <v>20</v>
      </c>
      <c r="C592" s="4" t="s">
        <v>22</v>
      </c>
      <c r="D592" s="7" t="s">
        <v>4404</v>
      </c>
      <c r="E592" s="4" t="s">
        <v>7408</v>
      </c>
      <c r="F592" s="7" t="s">
        <v>5720</v>
      </c>
      <c r="G592" s="7" t="s">
        <v>556</v>
      </c>
      <c r="H592" s="4" t="s">
        <v>5818</v>
      </c>
      <c r="I592" s="7" t="s">
        <v>5819</v>
      </c>
      <c r="J592" s="7" t="s">
        <v>5820</v>
      </c>
      <c r="K592" s="7" t="s">
        <v>2890</v>
      </c>
      <c r="L592" s="4" t="s">
        <v>5821</v>
      </c>
      <c r="M592" s="7"/>
      <c r="N592" s="56" t="s">
        <v>2896</v>
      </c>
      <c r="O592" s="48" t="s">
        <v>6269</v>
      </c>
      <c r="P592" s="65">
        <v>147.32</v>
      </c>
      <c r="Q592" s="65">
        <v>120</v>
      </c>
      <c r="R592" s="51" t="s">
        <v>6282</v>
      </c>
      <c r="S592" s="49" t="s">
        <v>3436</v>
      </c>
      <c r="T592" s="49" t="s">
        <v>3436</v>
      </c>
      <c r="U592" s="49"/>
      <c r="V592" s="49"/>
      <c r="W592" s="66">
        <v>421</v>
      </c>
      <c r="X592" s="46"/>
      <c r="Y592" s="8">
        <f t="shared" si="49"/>
        <v>424</v>
      </c>
      <c r="Z592" s="56"/>
      <c r="AA592" s="49">
        <v>3000</v>
      </c>
      <c r="AB592" s="56">
        <v>1000</v>
      </c>
      <c r="AC592" s="56" t="s">
        <v>6283</v>
      </c>
      <c r="AD592" s="56">
        <v>100</v>
      </c>
      <c r="AE592" s="7" t="s">
        <v>6248</v>
      </c>
      <c r="AF592" s="7" t="s">
        <v>6284</v>
      </c>
      <c r="AG592" s="7"/>
    </row>
    <row r="593" spans="1:33">
      <c r="A593" s="4">
        <f t="shared" si="45"/>
        <v>592</v>
      </c>
      <c r="B593" s="4" t="s">
        <v>20</v>
      </c>
      <c r="C593" s="4" t="s">
        <v>22</v>
      </c>
      <c r="D593" s="7" t="s">
        <v>4405</v>
      </c>
      <c r="E593" s="4" t="s">
        <v>7408</v>
      </c>
      <c r="F593" s="7" t="s">
        <v>5720</v>
      </c>
      <c r="G593" s="7" t="s">
        <v>556</v>
      </c>
      <c r="H593" s="4" t="s">
        <v>5818</v>
      </c>
      <c r="I593" s="7" t="s">
        <v>5819</v>
      </c>
      <c r="J593" s="7" t="s">
        <v>5820</v>
      </c>
      <c r="K593" s="7" t="s">
        <v>2890</v>
      </c>
      <c r="L593" s="4" t="s">
        <v>5821</v>
      </c>
      <c r="M593" s="7"/>
      <c r="N593" s="56" t="s">
        <v>2896</v>
      </c>
      <c r="O593" s="48" t="s">
        <v>6269</v>
      </c>
      <c r="P593" s="65">
        <v>147.32</v>
      </c>
      <c r="Q593" s="65">
        <v>120</v>
      </c>
      <c r="R593" s="51" t="s">
        <v>6282</v>
      </c>
      <c r="S593" s="49" t="s">
        <v>3436</v>
      </c>
      <c r="T593" s="49" t="s">
        <v>3436</v>
      </c>
      <c r="U593" s="49"/>
      <c r="V593" s="49"/>
      <c r="W593" s="66">
        <v>421</v>
      </c>
      <c r="X593" s="46"/>
      <c r="Y593" s="8">
        <f t="shared" si="49"/>
        <v>424</v>
      </c>
      <c r="Z593" s="56"/>
      <c r="AA593" s="49">
        <v>3000</v>
      </c>
      <c r="AB593" s="56">
        <v>1000</v>
      </c>
      <c r="AC593" s="56" t="s">
        <v>6283</v>
      </c>
      <c r="AD593" s="56">
        <v>100</v>
      </c>
      <c r="AE593" s="7" t="s">
        <v>6248</v>
      </c>
      <c r="AF593" s="7" t="s">
        <v>6284</v>
      </c>
      <c r="AG593" s="7"/>
    </row>
    <row r="594" spans="1:33">
      <c r="A594" s="4">
        <f t="shared" si="45"/>
        <v>593</v>
      </c>
      <c r="B594" s="4" t="s">
        <v>20</v>
      </c>
      <c r="C594" s="4" t="s">
        <v>22</v>
      </c>
      <c r="D594" s="7" t="s">
        <v>4406</v>
      </c>
      <c r="E594" s="4" t="s">
        <v>7408</v>
      </c>
      <c r="F594" s="7" t="s">
        <v>5720</v>
      </c>
      <c r="G594" s="7" t="s">
        <v>556</v>
      </c>
      <c r="H594" s="4" t="s">
        <v>5818</v>
      </c>
      <c r="I594" s="7" t="s">
        <v>5819</v>
      </c>
      <c r="J594" s="7" t="s">
        <v>5820</v>
      </c>
      <c r="K594" s="7" t="s">
        <v>2890</v>
      </c>
      <c r="L594" s="4" t="s">
        <v>5821</v>
      </c>
      <c r="M594" s="7"/>
      <c r="N594" s="56" t="s">
        <v>2899</v>
      </c>
      <c r="O594" s="56" t="s">
        <v>2899</v>
      </c>
      <c r="P594" s="65">
        <v>147.32</v>
      </c>
      <c r="Q594" s="65">
        <v>120</v>
      </c>
      <c r="R594" s="51" t="s">
        <v>6282</v>
      </c>
      <c r="S594" s="49" t="s">
        <v>3436</v>
      </c>
      <c r="T594" s="49" t="s">
        <v>3436</v>
      </c>
      <c r="U594" s="49"/>
      <c r="V594" s="49"/>
      <c r="W594" s="66">
        <v>456</v>
      </c>
      <c r="X594" s="46"/>
      <c r="Y594" s="8">
        <f t="shared" si="49"/>
        <v>459</v>
      </c>
      <c r="Z594" s="56"/>
      <c r="AA594" s="49">
        <v>3000</v>
      </c>
      <c r="AB594" s="56">
        <v>1000</v>
      </c>
      <c r="AC594" s="56" t="s">
        <v>6283</v>
      </c>
      <c r="AD594" s="56">
        <v>100</v>
      </c>
      <c r="AE594" s="7" t="s">
        <v>6248</v>
      </c>
      <c r="AF594" s="7" t="s">
        <v>6284</v>
      </c>
      <c r="AG594" s="7"/>
    </row>
    <row r="595" spans="1:33">
      <c r="A595" s="4">
        <f t="shared" ref="A595:A658" si="50">A594+1</f>
        <v>594</v>
      </c>
      <c r="B595" s="4" t="s">
        <v>20</v>
      </c>
      <c r="C595" s="4" t="s">
        <v>22</v>
      </c>
      <c r="D595" s="7" t="s">
        <v>4407</v>
      </c>
      <c r="E595" s="4" t="s">
        <v>7408</v>
      </c>
      <c r="F595" s="7" t="s">
        <v>5720</v>
      </c>
      <c r="G595" s="7" t="s">
        <v>556</v>
      </c>
      <c r="H595" s="4" t="s">
        <v>5818</v>
      </c>
      <c r="I595" s="7" t="s">
        <v>5819</v>
      </c>
      <c r="J595" s="7" t="s">
        <v>5820</v>
      </c>
      <c r="K595" s="7" t="s">
        <v>2890</v>
      </c>
      <c r="L595" s="4" t="s">
        <v>5821</v>
      </c>
      <c r="M595" s="7"/>
      <c r="N595" s="56" t="s">
        <v>2899</v>
      </c>
      <c r="O595" s="56" t="s">
        <v>2899</v>
      </c>
      <c r="P595" s="65">
        <v>147.32</v>
      </c>
      <c r="Q595" s="65">
        <v>120</v>
      </c>
      <c r="R595" s="51" t="s">
        <v>6282</v>
      </c>
      <c r="S595" s="49" t="s">
        <v>3436</v>
      </c>
      <c r="T595" s="49" t="s">
        <v>3436</v>
      </c>
      <c r="U595" s="49"/>
      <c r="V595" s="49"/>
      <c r="W595" s="66">
        <v>456</v>
      </c>
      <c r="X595" s="46"/>
      <c r="Y595" s="8">
        <f t="shared" si="49"/>
        <v>459</v>
      </c>
      <c r="Z595" s="56"/>
      <c r="AA595" s="49">
        <v>3000</v>
      </c>
      <c r="AB595" s="56">
        <v>1000</v>
      </c>
      <c r="AC595" s="56" t="s">
        <v>6283</v>
      </c>
      <c r="AD595" s="56">
        <v>100</v>
      </c>
      <c r="AE595" s="7" t="s">
        <v>6248</v>
      </c>
      <c r="AF595" s="7" t="s">
        <v>6284</v>
      </c>
      <c r="AG595" s="7"/>
    </row>
    <row r="596" spans="1:33">
      <c r="A596" s="4">
        <f t="shared" si="50"/>
        <v>595</v>
      </c>
      <c r="B596" s="4" t="s">
        <v>20</v>
      </c>
      <c r="C596" s="4" t="s">
        <v>22</v>
      </c>
      <c r="D596" s="7" t="s">
        <v>4408</v>
      </c>
      <c r="E596" s="4" t="s">
        <v>7408</v>
      </c>
      <c r="F596" s="7" t="s">
        <v>5720</v>
      </c>
      <c r="G596" s="7" t="s">
        <v>556</v>
      </c>
      <c r="H596" s="4" t="s">
        <v>5818</v>
      </c>
      <c r="I596" s="7" t="s">
        <v>5819</v>
      </c>
      <c r="J596" s="7" t="s">
        <v>5820</v>
      </c>
      <c r="K596" s="7" t="s">
        <v>2890</v>
      </c>
      <c r="L596" s="4" t="s">
        <v>5821</v>
      </c>
      <c r="M596" s="7"/>
      <c r="N596" s="56" t="s">
        <v>2899</v>
      </c>
      <c r="O596" s="56" t="s">
        <v>2899</v>
      </c>
      <c r="P596" s="65">
        <v>147.32</v>
      </c>
      <c r="Q596" s="65">
        <v>120</v>
      </c>
      <c r="R596" s="51" t="s">
        <v>6282</v>
      </c>
      <c r="S596" s="49" t="s">
        <v>3436</v>
      </c>
      <c r="T596" s="49" t="s">
        <v>3436</v>
      </c>
      <c r="U596" s="49"/>
      <c r="V596" s="49"/>
      <c r="W596" s="66">
        <v>551</v>
      </c>
      <c r="X596" s="46"/>
      <c r="Y596" s="8">
        <f t="shared" si="49"/>
        <v>554</v>
      </c>
      <c r="Z596" s="56"/>
      <c r="AA596" s="49">
        <v>3000</v>
      </c>
      <c r="AB596" s="56">
        <v>1000</v>
      </c>
      <c r="AC596" s="56" t="s">
        <v>6283</v>
      </c>
      <c r="AD596" s="56">
        <v>100</v>
      </c>
      <c r="AE596" s="7" t="s">
        <v>6248</v>
      </c>
      <c r="AF596" s="7" t="s">
        <v>6284</v>
      </c>
      <c r="AG596" s="7"/>
    </row>
    <row r="597" spans="1:33">
      <c r="A597" s="4">
        <f t="shared" si="50"/>
        <v>596</v>
      </c>
      <c r="B597" s="4" t="s">
        <v>20</v>
      </c>
      <c r="C597" s="4" t="s">
        <v>22</v>
      </c>
      <c r="D597" s="7" t="s">
        <v>4409</v>
      </c>
      <c r="E597" s="4" t="s">
        <v>7408</v>
      </c>
      <c r="F597" s="7" t="s">
        <v>5720</v>
      </c>
      <c r="G597" s="7" t="s">
        <v>556</v>
      </c>
      <c r="H597" s="4" t="s">
        <v>5818</v>
      </c>
      <c r="I597" s="7" t="s">
        <v>5819</v>
      </c>
      <c r="J597" s="7" t="s">
        <v>5820</v>
      </c>
      <c r="K597" s="4" t="s">
        <v>2890</v>
      </c>
      <c r="L597" s="4" t="s">
        <v>5821</v>
      </c>
      <c r="M597" s="7"/>
      <c r="N597" s="56" t="s">
        <v>2899</v>
      </c>
      <c r="O597" s="56" t="s">
        <v>2899</v>
      </c>
      <c r="P597" s="65">
        <v>147.32</v>
      </c>
      <c r="Q597" s="65">
        <v>120</v>
      </c>
      <c r="R597" s="51" t="s">
        <v>6282</v>
      </c>
      <c r="S597" s="49" t="s">
        <v>3436</v>
      </c>
      <c r="T597" s="49" t="s">
        <v>3436</v>
      </c>
      <c r="U597" s="49"/>
      <c r="V597" s="49"/>
      <c r="W597" s="66">
        <v>551</v>
      </c>
      <c r="X597" s="46"/>
      <c r="Y597" s="8">
        <f t="shared" si="49"/>
        <v>554</v>
      </c>
      <c r="Z597" s="56"/>
      <c r="AA597" s="49">
        <v>3000</v>
      </c>
      <c r="AB597" s="56">
        <v>1000</v>
      </c>
      <c r="AC597" s="56" t="s">
        <v>6283</v>
      </c>
      <c r="AD597" s="56">
        <v>100</v>
      </c>
      <c r="AE597" s="7" t="s">
        <v>6248</v>
      </c>
      <c r="AF597" s="7" t="s">
        <v>6284</v>
      </c>
      <c r="AG597" s="7"/>
    </row>
    <row r="598" spans="1:33">
      <c r="A598" s="4">
        <f t="shared" si="50"/>
        <v>597</v>
      </c>
      <c r="B598" s="4" t="s">
        <v>20</v>
      </c>
      <c r="C598" s="4" t="s">
        <v>21</v>
      </c>
      <c r="D598" s="7" t="s">
        <v>4410</v>
      </c>
      <c r="E598" s="4" t="s">
        <v>7408</v>
      </c>
      <c r="F598" s="7" t="s">
        <v>5720</v>
      </c>
      <c r="G598" s="7" t="s">
        <v>556</v>
      </c>
      <c r="H598" s="4" t="s">
        <v>2322</v>
      </c>
      <c r="I598" s="7" t="s">
        <v>5822</v>
      </c>
      <c r="J598" s="7" t="s">
        <v>5823</v>
      </c>
      <c r="K598" s="4" t="s">
        <v>643</v>
      </c>
      <c r="L598" s="4" t="s">
        <v>5821</v>
      </c>
      <c r="M598" s="7"/>
      <c r="N598" s="51" t="s">
        <v>6285</v>
      </c>
      <c r="O598" s="49" t="s">
        <v>24</v>
      </c>
      <c r="P598" s="65">
        <v>147.32</v>
      </c>
      <c r="Q598" s="65">
        <v>114</v>
      </c>
      <c r="R598" s="51" t="s">
        <v>6286</v>
      </c>
      <c r="S598" s="49" t="s">
        <v>3436</v>
      </c>
      <c r="T598" s="49" t="s">
        <v>3436</v>
      </c>
      <c r="U598" s="49"/>
      <c r="V598" s="49"/>
      <c r="W598" s="66">
        <v>337</v>
      </c>
      <c r="X598" s="46"/>
      <c r="Y598" s="8">
        <f t="shared" si="49"/>
        <v>340</v>
      </c>
      <c r="Z598" s="56"/>
      <c r="AA598" s="49">
        <v>3000</v>
      </c>
      <c r="AB598" s="56">
        <v>1000</v>
      </c>
      <c r="AC598" s="56" t="s">
        <v>6283</v>
      </c>
      <c r="AD598" s="56">
        <v>100</v>
      </c>
      <c r="AE598" s="7" t="s">
        <v>6248</v>
      </c>
      <c r="AF598" s="7" t="s">
        <v>6284</v>
      </c>
      <c r="AG598" s="7"/>
    </row>
    <row r="599" spans="1:33">
      <c r="A599" s="4">
        <f t="shared" si="50"/>
        <v>598</v>
      </c>
      <c r="B599" s="4" t="s">
        <v>20</v>
      </c>
      <c r="C599" s="4" t="s">
        <v>21</v>
      </c>
      <c r="D599" s="7" t="s">
        <v>4411</v>
      </c>
      <c r="E599" s="4" t="s">
        <v>7408</v>
      </c>
      <c r="F599" s="7" t="s">
        <v>5720</v>
      </c>
      <c r="G599" s="7" t="s">
        <v>556</v>
      </c>
      <c r="H599" s="4" t="s">
        <v>2322</v>
      </c>
      <c r="I599" s="7" t="s">
        <v>5822</v>
      </c>
      <c r="J599" s="7" t="s">
        <v>5823</v>
      </c>
      <c r="K599" s="4" t="s">
        <v>643</v>
      </c>
      <c r="L599" s="4" t="s">
        <v>5821</v>
      </c>
      <c r="M599" s="7"/>
      <c r="N599" s="51" t="s">
        <v>6285</v>
      </c>
      <c r="O599" s="49" t="s">
        <v>24</v>
      </c>
      <c r="P599" s="65">
        <v>147.32</v>
      </c>
      <c r="Q599" s="65">
        <v>114</v>
      </c>
      <c r="R599" s="51" t="s">
        <v>6286</v>
      </c>
      <c r="S599" s="49" t="s">
        <v>3436</v>
      </c>
      <c r="T599" s="49" t="s">
        <v>3436</v>
      </c>
      <c r="U599" s="49"/>
      <c r="V599" s="49"/>
      <c r="W599" s="66">
        <v>337</v>
      </c>
      <c r="X599" s="46"/>
      <c r="Y599" s="8">
        <f t="shared" si="49"/>
        <v>340</v>
      </c>
      <c r="Z599" s="56"/>
      <c r="AA599" s="49">
        <v>3000</v>
      </c>
      <c r="AB599" s="56">
        <v>1000</v>
      </c>
      <c r="AC599" s="56" t="s">
        <v>6283</v>
      </c>
      <c r="AD599" s="56">
        <v>100</v>
      </c>
      <c r="AE599" s="7" t="s">
        <v>6248</v>
      </c>
      <c r="AF599" s="7" t="s">
        <v>6284</v>
      </c>
      <c r="AG599" s="7"/>
    </row>
    <row r="600" spans="1:33">
      <c r="A600" s="4">
        <f t="shared" si="50"/>
        <v>599</v>
      </c>
      <c r="B600" s="4" t="s">
        <v>20</v>
      </c>
      <c r="C600" s="4" t="s">
        <v>22</v>
      </c>
      <c r="D600" s="7" t="s">
        <v>5710</v>
      </c>
      <c r="E600" s="4" t="s">
        <v>7408</v>
      </c>
      <c r="F600" s="7" t="s">
        <v>5721</v>
      </c>
      <c r="G600" s="7" t="s">
        <v>25</v>
      </c>
      <c r="H600" s="4" t="s">
        <v>5824</v>
      </c>
      <c r="I600" s="7" t="s">
        <v>5825</v>
      </c>
      <c r="J600" s="7" t="s">
        <v>5826</v>
      </c>
      <c r="K600" s="4" t="s">
        <v>6237</v>
      </c>
      <c r="L600" s="4" t="s">
        <v>5744</v>
      </c>
      <c r="M600" s="7"/>
      <c r="N600" s="19" t="s">
        <v>6287</v>
      </c>
      <c r="O600" s="19" t="s">
        <v>6288</v>
      </c>
      <c r="P600" s="62">
        <v>144.78</v>
      </c>
      <c r="Q600" s="62">
        <v>95</v>
      </c>
      <c r="R600" s="19" t="s">
        <v>6289</v>
      </c>
      <c r="S600" s="49" t="s">
        <v>3436</v>
      </c>
      <c r="T600" s="49" t="s">
        <v>3436</v>
      </c>
      <c r="U600" s="49"/>
      <c r="V600" s="49"/>
      <c r="W600" s="67">
        <v>2.14</v>
      </c>
      <c r="X600" s="19"/>
      <c r="Y600" s="62">
        <f t="shared" ref="Y600:Y605" si="51">W600*96*1.25+6</f>
        <v>262.8</v>
      </c>
      <c r="Z600" s="19"/>
      <c r="AA600" s="49">
        <v>3000</v>
      </c>
      <c r="AB600" s="19">
        <v>3000</v>
      </c>
      <c r="AC600" s="19" t="s">
        <v>6290</v>
      </c>
      <c r="AD600" s="19">
        <v>120</v>
      </c>
      <c r="AE600" s="7" t="s">
        <v>6248</v>
      </c>
      <c r="AF600" s="7" t="s">
        <v>7407</v>
      </c>
      <c r="AG600" s="7"/>
    </row>
    <row r="601" spans="1:33">
      <c r="A601" s="4">
        <f t="shared" si="50"/>
        <v>600</v>
      </c>
      <c r="B601" s="4" t="s">
        <v>20</v>
      </c>
      <c r="C601" s="4" t="s">
        <v>22</v>
      </c>
      <c r="D601" s="7" t="s">
        <v>4412</v>
      </c>
      <c r="E601" s="4" t="s">
        <v>7408</v>
      </c>
      <c r="F601" s="7" t="s">
        <v>5721</v>
      </c>
      <c r="G601" s="7" t="s">
        <v>25</v>
      </c>
      <c r="H601" s="4" t="s">
        <v>5824</v>
      </c>
      <c r="I601" s="7" t="s">
        <v>5825</v>
      </c>
      <c r="J601" s="7" t="s">
        <v>5826</v>
      </c>
      <c r="K601" s="4" t="s">
        <v>6237</v>
      </c>
      <c r="L601" s="4" t="s">
        <v>5744</v>
      </c>
      <c r="M601" s="7"/>
      <c r="N601" s="19" t="s">
        <v>6287</v>
      </c>
      <c r="O601" s="19" t="s">
        <v>6288</v>
      </c>
      <c r="P601" s="62">
        <v>144.78</v>
      </c>
      <c r="Q601" s="62">
        <v>95</v>
      </c>
      <c r="R601" s="19" t="s">
        <v>6289</v>
      </c>
      <c r="S601" s="49" t="s">
        <v>3436</v>
      </c>
      <c r="T601" s="49" t="s">
        <v>3436</v>
      </c>
      <c r="U601" s="49"/>
      <c r="V601" s="49"/>
      <c r="W601" s="67">
        <v>2.14</v>
      </c>
      <c r="X601" s="19"/>
      <c r="Y601" s="62">
        <f t="shared" si="51"/>
        <v>262.8</v>
      </c>
      <c r="Z601" s="19"/>
      <c r="AA601" s="49">
        <v>3000</v>
      </c>
      <c r="AB601" s="19">
        <v>3000</v>
      </c>
      <c r="AC601" s="19" t="s">
        <v>6290</v>
      </c>
      <c r="AD601" s="19">
        <v>120</v>
      </c>
      <c r="AE601" s="7" t="s">
        <v>6248</v>
      </c>
      <c r="AF601" s="7" t="s">
        <v>7407</v>
      </c>
      <c r="AG601" s="7"/>
    </row>
    <row r="602" spans="1:33">
      <c r="A602" s="4">
        <f t="shared" si="50"/>
        <v>601</v>
      </c>
      <c r="B602" s="4" t="s">
        <v>20</v>
      </c>
      <c r="C602" s="4" t="s">
        <v>22</v>
      </c>
      <c r="D602" s="7" t="s">
        <v>5711</v>
      </c>
      <c r="E602" s="4" t="s">
        <v>7408</v>
      </c>
      <c r="F602" s="7" t="s">
        <v>5721</v>
      </c>
      <c r="G602" s="7" t="s">
        <v>25</v>
      </c>
      <c r="H602" s="4" t="s">
        <v>5824</v>
      </c>
      <c r="I602" s="7" t="s">
        <v>5825</v>
      </c>
      <c r="J602" s="7" t="s">
        <v>5826</v>
      </c>
      <c r="K602" s="4" t="s">
        <v>6237</v>
      </c>
      <c r="L602" s="4" t="s">
        <v>5744</v>
      </c>
      <c r="M602" s="7"/>
      <c r="N602" s="19" t="s">
        <v>6287</v>
      </c>
      <c r="O602" s="19" t="s">
        <v>6288</v>
      </c>
      <c r="P602" s="62">
        <v>144.78</v>
      </c>
      <c r="Q602" s="62">
        <v>95</v>
      </c>
      <c r="R602" s="19" t="s">
        <v>6289</v>
      </c>
      <c r="S602" s="49" t="s">
        <v>3436</v>
      </c>
      <c r="T602" s="49" t="s">
        <v>3436</v>
      </c>
      <c r="U602" s="49"/>
      <c r="V602" s="49"/>
      <c r="W602" s="67">
        <v>2.14</v>
      </c>
      <c r="X602" s="19"/>
      <c r="Y602" s="62">
        <f t="shared" si="51"/>
        <v>262.8</v>
      </c>
      <c r="Z602" s="19"/>
      <c r="AA602" s="49">
        <v>3000</v>
      </c>
      <c r="AB602" s="19">
        <v>3000</v>
      </c>
      <c r="AC602" s="19" t="s">
        <v>6290</v>
      </c>
      <c r="AD602" s="19">
        <v>120</v>
      </c>
      <c r="AE602" s="7" t="s">
        <v>6248</v>
      </c>
      <c r="AF602" s="7" t="s">
        <v>7407</v>
      </c>
      <c r="AG602" s="7"/>
    </row>
    <row r="603" spans="1:33">
      <c r="A603" s="4">
        <f t="shared" si="50"/>
        <v>602</v>
      </c>
      <c r="B603" s="4" t="s">
        <v>20</v>
      </c>
      <c r="C603" s="4" t="s">
        <v>22</v>
      </c>
      <c r="D603" s="7" t="s">
        <v>5712</v>
      </c>
      <c r="E603" s="4" t="s">
        <v>7408</v>
      </c>
      <c r="F603" s="7" t="s">
        <v>5721</v>
      </c>
      <c r="G603" s="7" t="s">
        <v>25</v>
      </c>
      <c r="H603" s="4" t="s">
        <v>5824</v>
      </c>
      <c r="I603" s="7" t="s">
        <v>5825</v>
      </c>
      <c r="J603" s="7" t="s">
        <v>5826</v>
      </c>
      <c r="K603" s="4" t="s">
        <v>6237</v>
      </c>
      <c r="L603" s="4" t="s">
        <v>5744</v>
      </c>
      <c r="M603" s="7"/>
      <c r="N603" s="19" t="s">
        <v>6287</v>
      </c>
      <c r="O603" s="19" t="s">
        <v>6288</v>
      </c>
      <c r="P603" s="62">
        <v>144.78</v>
      </c>
      <c r="Q603" s="62">
        <v>95</v>
      </c>
      <c r="R603" s="19" t="s">
        <v>6291</v>
      </c>
      <c r="S603" s="49" t="s">
        <v>3436</v>
      </c>
      <c r="T603" s="49" t="s">
        <v>3436</v>
      </c>
      <c r="U603" s="49"/>
      <c r="V603" s="49"/>
      <c r="W603" s="67">
        <v>2.14</v>
      </c>
      <c r="X603" s="19"/>
      <c r="Y603" s="62">
        <f t="shared" si="51"/>
        <v>262.8</v>
      </c>
      <c r="Z603" s="19"/>
      <c r="AA603" s="49">
        <v>3000</v>
      </c>
      <c r="AB603" s="19">
        <v>3000</v>
      </c>
      <c r="AC603" s="19" t="s">
        <v>6290</v>
      </c>
      <c r="AD603" s="19">
        <v>120</v>
      </c>
      <c r="AE603" s="7" t="s">
        <v>6248</v>
      </c>
      <c r="AF603" s="7" t="s">
        <v>7407</v>
      </c>
      <c r="AG603" s="7"/>
    </row>
    <row r="604" spans="1:33">
      <c r="A604" s="4">
        <f t="shared" si="50"/>
        <v>603</v>
      </c>
      <c r="B604" s="4" t="s">
        <v>20</v>
      </c>
      <c r="C604" s="4" t="s">
        <v>22</v>
      </c>
      <c r="D604" s="7" t="s">
        <v>4413</v>
      </c>
      <c r="E604" s="4" t="s">
        <v>7408</v>
      </c>
      <c r="F604" s="7" t="s">
        <v>5721</v>
      </c>
      <c r="G604" s="7" t="s">
        <v>25</v>
      </c>
      <c r="H604" s="4" t="s">
        <v>5824</v>
      </c>
      <c r="I604" s="7" t="s">
        <v>5825</v>
      </c>
      <c r="J604" s="7" t="s">
        <v>5826</v>
      </c>
      <c r="K604" s="4" t="s">
        <v>6237</v>
      </c>
      <c r="L604" s="4" t="s">
        <v>5744</v>
      </c>
      <c r="M604" s="7"/>
      <c r="N604" s="19" t="s">
        <v>6287</v>
      </c>
      <c r="O604" s="19" t="s">
        <v>6288</v>
      </c>
      <c r="P604" s="62">
        <v>144.78</v>
      </c>
      <c r="Q604" s="62">
        <v>95</v>
      </c>
      <c r="R604" s="19" t="s">
        <v>6292</v>
      </c>
      <c r="S604" s="49" t="s">
        <v>3436</v>
      </c>
      <c r="T604" s="49" t="s">
        <v>3436</v>
      </c>
      <c r="U604" s="49"/>
      <c r="V604" s="49"/>
      <c r="W604" s="67">
        <v>2.14</v>
      </c>
      <c r="X604" s="19"/>
      <c r="Y604" s="62">
        <f t="shared" si="51"/>
        <v>262.8</v>
      </c>
      <c r="Z604" s="19"/>
      <c r="AA604" s="49">
        <v>3000</v>
      </c>
      <c r="AB604" s="19">
        <v>3000</v>
      </c>
      <c r="AC604" s="19" t="s">
        <v>6290</v>
      </c>
      <c r="AD604" s="19">
        <v>120</v>
      </c>
      <c r="AE604" s="7" t="s">
        <v>6248</v>
      </c>
      <c r="AF604" s="7" t="s">
        <v>7407</v>
      </c>
      <c r="AG604" s="7"/>
    </row>
    <row r="605" spans="1:33">
      <c r="A605" s="4">
        <f t="shared" si="50"/>
        <v>604</v>
      </c>
      <c r="B605" s="4" t="s">
        <v>20</v>
      </c>
      <c r="C605" s="4" t="s">
        <v>22</v>
      </c>
      <c r="D605" s="7" t="s">
        <v>4414</v>
      </c>
      <c r="E605" s="4" t="s">
        <v>7408</v>
      </c>
      <c r="F605" s="7" t="s">
        <v>5721</v>
      </c>
      <c r="G605" s="7" t="s">
        <v>25</v>
      </c>
      <c r="H605" s="4" t="s">
        <v>5824</v>
      </c>
      <c r="I605" s="4" t="s">
        <v>5825</v>
      </c>
      <c r="J605" s="7" t="s">
        <v>5826</v>
      </c>
      <c r="K605" s="4" t="s">
        <v>6237</v>
      </c>
      <c r="L605" s="4" t="s">
        <v>5744</v>
      </c>
      <c r="M605" s="7"/>
      <c r="N605" s="19" t="s">
        <v>6287</v>
      </c>
      <c r="O605" s="19" t="s">
        <v>6288</v>
      </c>
      <c r="P605" s="62">
        <v>144.78</v>
      </c>
      <c r="Q605" s="62">
        <v>95</v>
      </c>
      <c r="R605" s="19" t="s">
        <v>6293</v>
      </c>
      <c r="S605" s="49" t="s">
        <v>3436</v>
      </c>
      <c r="T605" s="49" t="s">
        <v>3436</v>
      </c>
      <c r="U605" s="49"/>
      <c r="V605" s="49"/>
      <c r="W605" s="67">
        <v>2.14</v>
      </c>
      <c r="X605" s="19"/>
      <c r="Y605" s="62">
        <f t="shared" si="51"/>
        <v>262.8</v>
      </c>
      <c r="Z605" s="19"/>
      <c r="AA605" s="49">
        <v>3000</v>
      </c>
      <c r="AB605" s="19">
        <v>3000</v>
      </c>
      <c r="AC605" s="19" t="s">
        <v>6290</v>
      </c>
      <c r="AD605" s="19">
        <v>120</v>
      </c>
      <c r="AE605" s="7" t="s">
        <v>6248</v>
      </c>
      <c r="AF605" s="7" t="s">
        <v>7407</v>
      </c>
      <c r="AG605" s="7"/>
    </row>
    <row r="606" spans="1:33">
      <c r="A606" s="4">
        <f t="shared" si="50"/>
        <v>605</v>
      </c>
      <c r="B606" s="4" t="s">
        <v>20</v>
      </c>
      <c r="C606" s="4" t="s">
        <v>773</v>
      </c>
      <c r="D606" s="7" t="s">
        <v>4415</v>
      </c>
      <c r="E606" s="4" t="s">
        <v>7408</v>
      </c>
      <c r="F606" s="7" t="s">
        <v>5722</v>
      </c>
      <c r="G606" s="7" t="s">
        <v>556</v>
      </c>
      <c r="H606" s="4" t="s">
        <v>637</v>
      </c>
      <c r="I606" s="4" t="s">
        <v>5793</v>
      </c>
      <c r="J606" s="7" t="s">
        <v>5827</v>
      </c>
      <c r="K606" s="4" t="s">
        <v>2940</v>
      </c>
      <c r="L606" s="4" t="s">
        <v>5744</v>
      </c>
      <c r="M606" s="7"/>
      <c r="N606" s="7" t="s">
        <v>6294</v>
      </c>
      <c r="O606" s="49" t="s">
        <v>24</v>
      </c>
      <c r="P606" s="65">
        <v>147.32</v>
      </c>
      <c r="Q606" s="8" t="s">
        <v>2585</v>
      </c>
      <c r="R606" s="7" t="s">
        <v>6295</v>
      </c>
      <c r="S606" s="7" t="s">
        <v>3436</v>
      </c>
      <c r="T606" s="7" t="s">
        <v>3436</v>
      </c>
      <c r="U606" s="7"/>
      <c r="V606" s="7"/>
      <c r="W606" s="13">
        <v>310</v>
      </c>
      <c r="X606" s="46"/>
      <c r="Y606" s="8">
        <f t="shared" ref="Y606:Y618" si="52">W606+3</f>
        <v>313</v>
      </c>
      <c r="Z606" s="7"/>
      <c r="AA606" s="49">
        <v>2000</v>
      </c>
      <c r="AB606" s="49">
        <v>2000</v>
      </c>
      <c r="AC606" s="7" t="s">
        <v>6296</v>
      </c>
      <c r="AD606" s="7">
        <v>100</v>
      </c>
      <c r="AE606" s="7" t="s">
        <v>6248</v>
      </c>
      <c r="AF606" s="7"/>
      <c r="AG606" s="7"/>
    </row>
    <row r="607" spans="1:33">
      <c r="A607" s="4">
        <f t="shared" si="50"/>
        <v>606</v>
      </c>
      <c r="B607" s="4" t="s">
        <v>20</v>
      </c>
      <c r="C607" s="4" t="s">
        <v>773</v>
      </c>
      <c r="D607" s="7" t="s">
        <v>4416</v>
      </c>
      <c r="E607" s="4" t="s">
        <v>7408</v>
      </c>
      <c r="F607" s="7" t="s">
        <v>5722</v>
      </c>
      <c r="G607" s="7" t="s">
        <v>556</v>
      </c>
      <c r="H607" s="4" t="s">
        <v>637</v>
      </c>
      <c r="I607" s="4" t="s">
        <v>5793</v>
      </c>
      <c r="J607" s="7" t="s">
        <v>5827</v>
      </c>
      <c r="K607" s="4" t="s">
        <v>2940</v>
      </c>
      <c r="L607" s="4" t="s">
        <v>5744</v>
      </c>
      <c r="M607" s="7"/>
      <c r="N607" s="7" t="s">
        <v>6297</v>
      </c>
      <c r="O607" s="49" t="s">
        <v>24</v>
      </c>
      <c r="P607" s="65">
        <v>147.32</v>
      </c>
      <c r="Q607" s="8" t="s">
        <v>2585</v>
      </c>
      <c r="R607" s="7" t="s">
        <v>6295</v>
      </c>
      <c r="S607" s="7" t="s">
        <v>3436</v>
      </c>
      <c r="T607" s="7" t="s">
        <v>3436</v>
      </c>
      <c r="U607" s="7"/>
      <c r="V607" s="7"/>
      <c r="W607" s="13">
        <v>310</v>
      </c>
      <c r="X607" s="46"/>
      <c r="Y607" s="8">
        <f t="shared" si="52"/>
        <v>313</v>
      </c>
      <c r="Z607" s="7"/>
      <c r="AA607" s="49">
        <v>2000</v>
      </c>
      <c r="AB607" s="49">
        <v>2000</v>
      </c>
      <c r="AC607" s="7" t="s">
        <v>6296</v>
      </c>
      <c r="AD607" s="7">
        <v>100</v>
      </c>
      <c r="AE607" s="7" t="s">
        <v>6248</v>
      </c>
      <c r="AF607" s="7"/>
      <c r="AG607" s="7"/>
    </row>
    <row r="608" spans="1:33">
      <c r="A608" s="4">
        <f t="shared" si="50"/>
        <v>607</v>
      </c>
      <c r="B608" s="4" t="s">
        <v>20</v>
      </c>
      <c r="C608" s="4" t="s">
        <v>773</v>
      </c>
      <c r="D608" s="7" t="s">
        <v>4417</v>
      </c>
      <c r="E608" s="4" t="s">
        <v>7408</v>
      </c>
      <c r="F608" s="7" t="s">
        <v>5722</v>
      </c>
      <c r="G608" s="7" t="s">
        <v>556</v>
      </c>
      <c r="H608" s="4" t="s">
        <v>637</v>
      </c>
      <c r="I608" s="4" t="s">
        <v>5828</v>
      </c>
      <c r="J608" s="7" t="s">
        <v>5829</v>
      </c>
      <c r="K608" s="4" t="s">
        <v>5830</v>
      </c>
      <c r="L608" s="4" t="s">
        <v>5744</v>
      </c>
      <c r="M608" s="7"/>
      <c r="N608" s="7" t="s">
        <v>6297</v>
      </c>
      <c r="O608" s="48" t="s">
        <v>6269</v>
      </c>
      <c r="P608" s="65">
        <v>147.32</v>
      </c>
      <c r="Q608" s="8" t="s">
        <v>2585</v>
      </c>
      <c r="R608" s="7" t="s">
        <v>6295</v>
      </c>
      <c r="S608" s="7" t="s">
        <v>3436</v>
      </c>
      <c r="T608" s="7" t="s">
        <v>3436</v>
      </c>
      <c r="U608" s="7"/>
      <c r="V608" s="7"/>
      <c r="W608" s="13">
        <v>305</v>
      </c>
      <c r="X608" s="46"/>
      <c r="Y608" s="8">
        <f t="shared" si="52"/>
        <v>308</v>
      </c>
      <c r="Z608" s="7"/>
      <c r="AA608" s="49">
        <v>2000</v>
      </c>
      <c r="AB608" s="49">
        <v>2000</v>
      </c>
      <c r="AC608" s="7" t="s">
        <v>6296</v>
      </c>
      <c r="AD608" s="7">
        <v>100</v>
      </c>
      <c r="AE608" s="7" t="s">
        <v>6248</v>
      </c>
      <c r="AF608" s="7"/>
      <c r="AG608" s="7"/>
    </row>
    <row r="609" spans="1:33">
      <c r="A609" s="4">
        <f t="shared" si="50"/>
        <v>608</v>
      </c>
      <c r="B609" s="4" t="s">
        <v>20</v>
      </c>
      <c r="C609" s="4" t="s">
        <v>773</v>
      </c>
      <c r="D609" s="7" t="s">
        <v>4418</v>
      </c>
      <c r="E609" s="4" t="s">
        <v>7408</v>
      </c>
      <c r="F609" s="7" t="s">
        <v>5722</v>
      </c>
      <c r="G609" s="7" t="s">
        <v>556</v>
      </c>
      <c r="H609" s="4" t="s">
        <v>637</v>
      </c>
      <c r="I609" s="4" t="s">
        <v>5828</v>
      </c>
      <c r="J609" s="7" t="s">
        <v>5829</v>
      </c>
      <c r="K609" s="4" t="s">
        <v>5830</v>
      </c>
      <c r="L609" s="4" t="s">
        <v>5744</v>
      </c>
      <c r="M609" s="7"/>
      <c r="N609" s="7" t="s">
        <v>6297</v>
      </c>
      <c r="O609" s="48" t="s">
        <v>6269</v>
      </c>
      <c r="P609" s="65">
        <v>147.32</v>
      </c>
      <c r="Q609" s="8" t="s">
        <v>2585</v>
      </c>
      <c r="R609" s="7" t="s">
        <v>6295</v>
      </c>
      <c r="S609" s="7" t="s">
        <v>3436</v>
      </c>
      <c r="T609" s="7" t="s">
        <v>3436</v>
      </c>
      <c r="U609" s="7"/>
      <c r="V609" s="7"/>
      <c r="W609" s="13">
        <v>305</v>
      </c>
      <c r="X609" s="46"/>
      <c r="Y609" s="8">
        <f t="shared" si="52"/>
        <v>308</v>
      </c>
      <c r="Z609" s="7"/>
      <c r="AA609" s="49">
        <v>2000</v>
      </c>
      <c r="AB609" s="49">
        <v>2000</v>
      </c>
      <c r="AC609" s="7" t="s">
        <v>6296</v>
      </c>
      <c r="AD609" s="7">
        <v>100</v>
      </c>
      <c r="AE609" s="7" t="s">
        <v>6248</v>
      </c>
      <c r="AF609" s="7"/>
      <c r="AG609" s="7"/>
    </row>
    <row r="610" spans="1:33">
      <c r="A610" s="4">
        <f t="shared" si="50"/>
        <v>609</v>
      </c>
      <c r="B610" s="4" t="s">
        <v>20</v>
      </c>
      <c r="C610" s="4" t="s">
        <v>773</v>
      </c>
      <c r="D610" s="7" t="s">
        <v>4419</v>
      </c>
      <c r="E610" s="4" t="s">
        <v>7408</v>
      </c>
      <c r="F610" s="7" t="s">
        <v>5722</v>
      </c>
      <c r="G610" s="7" t="s">
        <v>556</v>
      </c>
      <c r="H610" s="4" t="s">
        <v>637</v>
      </c>
      <c r="I610" s="4" t="s">
        <v>5831</v>
      </c>
      <c r="J610" s="7" t="s">
        <v>5832</v>
      </c>
      <c r="K610" s="4" t="s">
        <v>5830</v>
      </c>
      <c r="L610" s="4" t="s">
        <v>5744</v>
      </c>
      <c r="M610" s="7"/>
      <c r="N610" s="7" t="s">
        <v>6297</v>
      </c>
      <c r="O610" s="48" t="s">
        <v>6269</v>
      </c>
      <c r="P610" s="65">
        <v>147.32</v>
      </c>
      <c r="Q610" s="8" t="s">
        <v>2585</v>
      </c>
      <c r="R610" s="7" t="s">
        <v>6295</v>
      </c>
      <c r="S610" s="7" t="s">
        <v>3436</v>
      </c>
      <c r="T610" s="7" t="s">
        <v>3436</v>
      </c>
      <c r="U610" s="7"/>
      <c r="V610" s="7"/>
      <c r="W610" s="13">
        <v>305</v>
      </c>
      <c r="X610" s="46"/>
      <c r="Y610" s="8">
        <f t="shared" si="52"/>
        <v>308</v>
      </c>
      <c r="Z610" s="7"/>
      <c r="AA610" s="49">
        <v>2000</v>
      </c>
      <c r="AB610" s="49">
        <v>2000</v>
      </c>
      <c r="AC610" s="7" t="s">
        <v>6296</v>
      </c>
      <c r="AD610" s="7">
        <v>100</v>
      </c>
      <c r="AE610" s="7" t="s">
        <v>6248</v>
      </c>
      <c r="AF610" s="7"/>
      <c r="AG610" s="7"/>
    </row>
    <row r="611" spans="1:33">
      <c r="A611" s="4">
        <f t="shared" si="50"/>
        <v>610</v>
      </c>
      <c r="B611" s="4" t="s">
        <v>20</v>
      </c>
      <c r="C611" s="4" t="s">
        <v>773</v>
      </c>
      <c r="D611" s="7" t="s">
        <v>4420</v>
      </c>
      <c r="E611" s="4" t="s">
        <v>7408</v>
      </c>
      <c r="F611" s="7" t="s">
        <v>5722</v>
      </c>
      <c r="G611" s="7" t="s">
        <v>556</v>
      </c>
      <c r="H611" s="4" t="s">
        <v>637</v>
      </c>
      <c r="I611" s="7" t="s">
        <v>5831</v>
      </c>
      <c r="J611" s="7" t="s">
        <v>5832</v>
      </c>
      <c r="K611" s="4" t="s">
        <v>5830</v>
      </c>
      <c r="L611" s="4" t="s">
        <v>5744</v>
      </c>
      <c r="M611" s="7"/>
      <c r="N611" s="7" t="s">
        <v>6297</v>
      </c>
      <c r="O611" s="48" t="s">
        <v>6269</v>
      </c>
      <c r="P611" s="65">
        <v>147.32</v>
      </c>
      <c r="Q611" s="8" t="s">
        <v>2585</v>
      </c>
      <c r="R611" s="7" t="s">
        <v>6295</v>
      </c>
      <c r="S611" s="7" t="s">
        <v>3436</v>
      </c>
      <c r="T611" s="7" t="s">
        <v>3436</v>
      </c>
      <c r="U611" s="7"/>
      <c r="V611" s="7"/>
      <c r="W611" s="13">
        <v>305</v>
      </c>
      <c r="X611" s="46"/>
      <c r="Y611" s="8">
        <f t="shared" si="52"/>
        <v>308</v>
      </c>
      <c r="Z611" s="7"/>
      <c r="AA611" s="49">
        <v>2000</v>
      </c>
      <c r="AB611" s="49">
        <v>2000</v>
      </c>
      <c r="AC611" s="7" t="s">
        <v>6296</v>
      </c>
      <c r="AD611" s="7">
        <v>100</v>
      </c>
      <c r="AE611" s="7" t="s">
        <v>6248</v>
      </c>
      <c r="AF611" s="7"/>
      <c r="AG611" s="7"/>
    </row>
    <row r="612" spans="1:33">
      <c r="A612" s="4">
        <f t="shared" si="50"/>
        <v>611</v>
      </c>
      <c r="B612" s="4" t="s">
        <v>20</v>
      </c>
      <c r="C612" s="4" t="s">
        <v>773</v>
      </c>
      <c r="D612" s="7" t="s">
        <v>4421</v>
      </c>
      <c r="E612" s="4" t="s">
        <v>7408</v>
      </c>
      <c r="F612" s="7" t="s">
        <v>5722</v>
      </c>
      <c r="G612" s="7" t="s">
        <v>556</v>
      </c>
      <c r="H612" s="4" t="s">
        <v>637</v>
      </c>
      <c r="I612" s="7" t="s">
        <v>5828</v>
      </c>
      <c r="J612" s="7" t="s">
        <v>5829</v>
      </c>
      <c r="K612" s="4" t="s">
        <v>5830</v>
      </c>
      <c r="L612" s="4" t="s">
        <v>5744</v>
      </c>
      <c r="M612" s="7"/>
      <c r="N612" s="7" t="s">
        <v>6297</v>
      </c>
      <c r="O612" s="48" t="s">
        <v>6269</v>
      </c>
      <c r="P612" s="65">
        <v>147.32</v>
      </c>
      <c r="Q612" s="8" t="s">
        <v>2585</v>
      </c>
      <c r="R612" s="7" t="s">
        <v>6295</v>
      </c>
      <c r="S612" s="7" t="s">
        <v>3436</v>
      </c>
      <c r="T612" s="7" t="s">
        <v>3436</v>
      </c>
      <c r="U612" s="7"/>
      <c r="V612" s="7"/>
      <c r="W612" s="13">
        <v>305</v>
      </c>
      <c r="X612" s="46"/>
      <c r="Y612" s="8">
        <f t="shared" si="52"/>
        <v>308</v>
      </c>
      <c r="Z612" s="7"/>
      <c r="AA612" s="49">
        <v>2000</v>
      </c>
      <c r="AB612" s="49">
        <v>2000</v>
      </c>
      <c r="AC612" s="7" t="s">
        <v>6296</v>
      </c>
      <c r="AD612" s="7">
        <v>100</v>
      </c>
      <c r="AE612" s="7" t="s">
        <v>6248</v>
      </c>
      <c r="AF612" s="7"/>
      <c r="AG612" s="7"/>
    </row>
    <row r="613" spans="1:33">
      <c r="A613" s="4">
        <f t="shared" si="50"/>
        <v>612</v>
      </c>
      <c r="B613" s="4" t="s">
        <v>20</v>
      </c>
      <c r="C613" s="4" t="s">
        <v>773</v>
      </c>
      <c r="D613" s="7" t="s">
        <v>4422</v>
      </c>
      <c r="E613" s="4" t="s">
        <v>7408</v>
      </c>
      <c r="F613" s="7" t="s">
        <v>5722</v>
      </c>
      <c r="G613" s="7" t="s">
        <v>556</v>
      </c>
      <c r="H613" s="4" t="s">
        <v>637</v>
      </c>
      <c r="I613" s="7" t="s">
        <v>5828</v>
      </c>
      <c r="J613" s="7" t="s">
        <v>5829</v>
      </c>
      <c r="K613" s="4" t="s">
        <v>5830</v>
      </c>
      <c r="L613" s="4" t="s">
        <v>5744</v>
      </c>
      <c r="M613" s="7"/>
      <c r="N613" s="7" t="s">
        <v>6297</v>
      </c>
      <c r="O613" s="48" t="s">
        <v>6269</v>
      </c>
      <c r="P613" s="65">
        <v>147.32</v>
      </c>
      <c r="Q613" s="8" t="s">
        <v>2585</v>
      </c>
      <c r="R613" s="7" t="s">
        <v>6295</v>
      </c>
      <c r="S613" s="7" t="s">
        <v>3436</v>
      </c>
      <c r="T613" s="7" t="s">
        <v>3436</v>
      </c>
      <c r="U613" s="7"/>
      <c r="V613" s="7"/>
      <c r="W613" s="13">
        <v>305</v>
      </c>
      <c r="X613" s="46"/>
      <c r="Y613" s="8">
        <f t="shared" si="52"/>
        <v>308</v>
      </c>
      <c r="Z613" s="7"/>
      <c r="AA613" s="49">
        <v>2000</v>
      </c>
      <c r="AB613" s="49">
        <v>2000</v>
      </c>
      <c r="AC613" s="7" t="s">
        <v>6296</v>
      </c>
      <c r="AD613" s="7">
        <v>100</v>
      </c>
      <c r="AE613" s="7" t="s">
        <v>6248</v>
      </c>
      <c r="AF613" s="7"/>
      <c r="AG613" s="7"/>
    </row>
    <row r="614" spans="1:33">
      <c r="A614" s="4">
        <f t="shared" si="50"/>
        <v>613</v>
      </c>
      <c r="B614" s="4" t="s">
        <v>20</v>
      </c>
      <c r="C614" s="4" t="s">
        <v>773</v>
      </c>
      <c r="D614" s="7" t="s">
        <v>4423</v>
      </c>
      <c r="E614" s="4" t="s">
        <v>7408</v>
      </c>
      <c r="F614" s="7" t="s">
        <v>5722</v>
      </c>
      <c r="G614" s="7" t="s">
        <v>556</v>
      </c>
      <c r="H614" s="4" t="s">
        <v>637</v>
      </c>
      <c r="I614" s="7" t="s">
        <v>5828</v>
      </c>
      <c r="J614" s="7" t="s">
        <v>5829</v>
      </c>
      <c r="K614" s="4" t="s">
        <v>5830</v>
      </c>
      <c r="L614" s="4" t="s">
        <v>5744</v>
      </c>
      <c r="M614" s="7"/>
      <c r="N614" s="7" t="s">
        <v>6297</v>
      </c>
      <c r="O614" s="48" t="s">
        <v>6269</v>
      </c>
      <c r="P614" s="65">
        <v>147.32</v>
      </c>
      <c r="Q614" s="8" t="s">
        <v>2585</v>
      </c>
      <c r="R614" s="7" t="s">
        <v>6295</v>
      </c>
      <c r="S614" s="7" t="s">
        <v>3436</v>
      </c>
      <c r="T614" s="7" t="s">
        <v>3436</v>
      </c>
      <c r="U614" s="7"/>
      <c r="V614" s="7"/>
      <c r="W614" s="13">
        <v>305</v>
      </c>
      <c r="X614" s="46"/>
      <c r="Y614" s="8">
        <f t="shared" si="52"/>
        <v>308</v>
      </c>
      <c r="Z614" s="7"/>
      <c r="AA614" s="49">
        <v>2000</v>
      </c>
      <c r="AB614" s="49">
        <v>2000</v>
      </c>
      <c r="AC614" s="7" t="s">
        <v>6296</v>
      </c>
      <c r="AD614" s="7">
        <v>100</v>
      </c>
      <c r="AE614" s="7" t="s">
        <v>6248</v>
      </c>
      <c r="AF614" s="7"/>
      <c r="AG614" s="7"/>
    </row>
    <row r="615" spans="1:33">
      <c r="A615" s="4">
        <f t="shared" si="50"/>
        <v>614</v>
      </c>
      <c r="B615" s="4" t="s">
        <v>20</v>
      </c>
      <c r="C615" s="4" t="s">
        <v>773</v>
      </c>
      <c r="D615" s="7" t="s">
        <v>4424</v>
      </c>
      <c r="E615" s="4" t="s">
        <v>7408</v>
      </c>
      <c r="F615" s="7" t="s">
        <v>5722</v>
      </c>
      <c r="G615" s="7" t="s">
        <v>556</v>
      </c>
      <c r="H615" s="4" t="s">
        <v>637</v>
      </c>
      <c r="I615" s="7" t="s">
        <v>5831</v>
      </c>
      <c r="J615" s="7" t="s">
        <v>5832</v>
      </c>
      <c r="K615" s="4" t="s">
        <v>5830</v>
      </c>
      <c r="L615" s="4" t="s">
        <v>5744</v>
      </c>
      <c r="M615" s="7"/>
      <c r="N615" s="7" t="s">
        <v>6297</v>
      </c>
      <c r="O615" s="48" t="s">
        <v>6269</v>
      </c>
      <c r="P615" s="65">
        <v>147.32</v>
      </c>
      <c r="Q615" s="8" t="s">
        <v>2585</v>
      </c>
      <c r="R615" s="7" t="s">
        <v>6295</v>
      </c>
      <c r="S615" s="7" t="s">
        <v>3436</v>
      </c>
      <c r="T615" s="7" t="s">
        <v>3436</v>
      </c>
      <c r="U615" s="7"/>
      <c r="V615" s="7"/>
      <c r="W615" s="13">
        <v>305</v>
      </c>
      <c r="X615" s="46"/>
      <c r="Y615" s="8">
        <f t="shared" si="52"/>
        <v>308</v>
      </c>
      <c r="Z615" s="7"/>
      <c r="AA615" s="49">
        <v>2000</v>
      </c>
      <c r="AB615" s="49">
        <v>2000</v>
      </c>
      <c r="AC615" s="7" t="s">
        <v>6296</v>
      </c>
      <c r="AD615" s="7">
        <v>100</v>
      </c>
      <c r="AE615" s="7" t="s">
        <v>6248</v>
      </c>
      <c r="AF615" s="7"/>
      <c r="AG615" s="7"/>
    </row>
    <row r="616" spans="1:33">
      <c r="A616" s="4">
        <f t="shared" si="50"/>
        <v>615</v>
      </c>
      <c r="B616" s="4" t="s">
        <v>20</v>
      </c>
      <c r="C616" s="4" t="s">
        <v>773</v>
      </c>
      <c r="D616" s="7" t="s">
        <v>4425</v>
      </c>
      <c r="E616" s="4" t="s">
        <v>7408</v>
      </c>
      <c r="F616" s="7" t="s">
        <v>5722</v>
      </c>
      <c r="G616" s="7" t="s">
        <v>556</v>
      </c>
      <c r="H616" s="4" t="s">
        <v>637</v>
      </c>
      <c r="I616" s="7" t="s">
        <v>5831</v>
      </c>
      <c r="J616" s="7" t="s">
        <v>5832</v>
      </c>
      <c r="K616" s="4" t="s">
        <v>5830</v>
      </c>
      <c r="L616" s="4" t="s">
        <v>5744</v>
      </c>
      <c r="M616" s="7"/>
      <c r="N616" s="7" t="s">
        <v>6297</v>
      </c>
      <c r="O616" s="48" t="s">
        <v>6269</v>
      </c>
      <c r="P616" s="65">
        <v>147.32</v>
      </c>
      <c r="Q616" s="8" t="s">
        <v>2585</v>
      </c>
      <c r="R616" s="7" t="s">
        <v>6295</v>
      </c>
      <c r="S616" s="7" t="s">
        <v>3436</v>
      </c>
      <c r="T616" s="7" t="s">
        <v>3436</v>
      </c>
      <c r="U616" s="7"/>
      <c r="V616" s="7"/>
      <c r="W616" s="13">
        <v>305</v>
      </c>
      <c r="X616" s="46"/>
      <c r="Y616" s="8">
        <f t="shared" si="52"/>
        <v>308</v>
      </c>
      <c r="Z616" s="7"/>
      <c r="AA616" s="49">
        <v>2000</v>
      </c>
      <c r="AB616" s="49">
        <v>2000</v>
      </c>
      <c r="AC616" s="7" t="s">
        <v>6296</v>
      </c>
      <c r="AD616" s="7">
        <v>100</v>
      </c>
      <c r="AE616" s="7" t="s">
        <v>6248</v>
      </c>
      <c r="AF616" s="7"/>
      <c r="AG616" s="7"/>
    </row>
    <row r="617" spans="1:33">
      <c r="A617" s="4">
        <f t="shared" si="50"/>
        <v>616</v>
      </c>
      <c r="B617" s="4" t="s">
        <v>20</v>
      </c>
      <c r="C617" s="4" t="s">
        <v>773</v>
      </c>
      <c r="D617" s="7" t="s">
        <v>4426</v>
      </c>
      <c r="E617" s="4" t="s">
        <v>7408</v>
      </c>
      <c r="F617" s="7" t="s">
        <v>5722</v>
      </c>
      <c r="G617" s="7" t="s">
        <v>556</v>
      </c>
      <c r="H617" s="4" t="s">
        <v>637</v>
      </c>
      <c r="I617" s="7" t="s">
        <v>5790</v>
      </c>
      <c r="J617" s="7" t="s">
        <v>5833</v>
      </c>
      <c r="K617" s="4" t="s">
        <v>5834</v>
      </c>
      <c r="L617" s="4" t="s">
        <v>5744</v>
      </c>
      <c r="M617" s="7"/>
      <c r="N617" s="7" t="s">
        <v>6297</v>
      </c>
      <c r="O617" s="49" t="s">
        <v>24</v>
      </c>
      <c r="P617" s="65">
        <v>147.32</v>
      </c>
      <c r="Q617" s="8">
        <v>220</v>
      </c>
      <c r="R617" s="7" t="s">
        <v>6298</v>
      </c>
      <c r="S617" s="7" t="s">
        <v>3436</v>
      </c>
      <c r="T617" s="7" t="s">
        <v>3436</v>
      </c>
      <c r="U617" s="7"/>
      <c r="V617" s="7"/>
      <c r="W617" s="13">
        <v>320</v>
      </c>
      <c r="X617" s="46"/>
      <c r="Y617" s="8">
        <f t="shared" si="52"/>
        <v>323</v>
      </c>
      <c r="Z617" s="7"/>
      <c r="AA617" s="49">
        <v>2000</v>
      </c>
      <c r="AB617" s="49">
        <v>2000</v>
      </c>
      <c r="AC617" s="7" t="s">
        <v>6296</v>
      </c>
      <c r="AD617" s="7">
        <v>100</v>
      </c>
      <c r="AE617" s="7" t="s">
        <v>6248</v>
      </c>
      <c r="AF617" s="7"/>
      <c r="AG617" s="7"/>
    </row>
    <row r="618" spans="1:33">
      <c r="A618" s="4">
        <f t="shared" si="50"/>
        <v>617</v>
      </c>
      <c r="B618" s="4" t="s">
        <v>20</v>
      </c>
      <c r="C618" s="4" t="s">
        <v>773</v>
      </c>
      <c r="D618" s="7" t="s">
        <v>4427</v>
      </c>
      <c r="E618" s="4" t="s">
        <v>7408</v>
      </c>
      <c r="F618" s="7" t="s">
        <v>5722</v>
      </c>
      <c r="G618" s="7" t="s">
        <v>556</v>
      </c>
      <c r="H618" s="4" t="s">
        <v>637</v>
      </c>
      <c r="I618" s="7" t="s">
        <v>5831</v>
      </c>
      <c r="J618" s="7" t="s">
        <v>5832</v>
      </c>
      <c r="K618" s="4" t="s">
        <v>5806</v>
      </c>
      <c r="L618" s="4" t="s">
        <v>5744</v>
      </c>
      <c r="M618" s="7"/>
      <c r="N618" s="7" t="s">
        <v>3918</v>
      </c>
      <c r="O618" s="7" t="s">
        <v>6269</v>
      </c>
      <c r="P618" s="8">
        <v>147.32</v>
      </c>
      <c r="Q618" s="8" t="s">
        <v>2585</v>
      </c>
      <c r="R618" s="7" t="s">
        <v>6295</v>
      </c>
      <c r="S618" s="7" t="s">
        <v>3436</v>
      </c>
      <c r="T618" s="7" t="s">
        <v>3436</v>
      </c>
      <c r="U618" s="7"/>
      <c r="V618" s="7"/>
      <c r="W618" s="13">
        <v>305</v>
      </c>
      <c r="X618" s="46"/>
      <c r="Y618" s="8">
        <f t="shared" si="52"/>
        <v>308</v>
      </c>
      <c r="Z618" s="7"/>
      <c r="AA618" s="49">
        <v>2000</v>
      </c>
      <c r="AB618" s="49">
        <v>2000</v>
      </c>
      <c r="AC618" s="7" t="s">
        <v>6296</v>
      </c>
      <c r="AD618" s="7">
        <v>100</v>
      </c>
      <c r="AE618" s="7" t="s">
        <v>6248</v>
      </c>
      <c r="AF618" s="7"/>
      <c r="AG618" s="7"/>
    </row>
    <row r="619" spans="1:33">
      <c r="A619" s="4">
        <f t="shared" si="50"/>
        <v>618</v>
      </c>
      <c r="B619" s="4" t="s">
        <v>20</v>
      </c>
      <c r="C619" s="4" t="s">
        <v>23</v>
      </c>
      <c r="D619" s="7" t="s">
        <v>4428</v>
      </c>
      <c r="E619" s="4" t="s">
        <v>7408</v>
      </c>
      <c r="F619" s="7" t="s">
        <v>5723</v>
      </c>
      <c r="G619" s="7" t="s">
        <v>25</v>
      </c>
      <c r="H619" s="4" t="s">
        <v>1331</v>
      </c>
      <c r="I619" s="7" t="s">
        <v>5835</v>
      </c>
      <c r="J619" s="7" t="s">
        <v>5756</v>
      </c>
      <c r="K619" s="4" t="s">
        <v>5836</v>
      </c>
      <c r="L619" s="4" t="s">
        <v>5837</v>
      </c>
      <c r="M619" s="7"/>
      <c r="N619" s="7" t="s">
        <v>6299</v>
      </c>
      <c r="O619" s="48" t="s">
        <v>6269</v>
      </c>
      <c r="P619" s="8">
        <f>60*2.54</f>
        <v>152.4</v>
      </c>
      <c r="Q619" s="8">
        <v>175</v>
      </c>
      <c r="R619" s="7" t="s">
        <v>6295</v>
      </c>
      <c r="S619" s="7" t="s">
        <v>3436</v>
      </c>
      <c r="T619" s="7" t="s">
        <v>3436</v>
      </c>
      <c r="U619" s="7"/>
      <c r="V619" s="7"/>
      <c r="W619" s="13">
        <v>2.59</v>
      </c>
      <c r="X619" s="46"/>
      <c r="Y619" s="62">
        <f>W619*96*1.25+6</f>
        <v>316.79999999999995</v>
      </c>
      <c r="Z619" s="7"/>
      <c r="AA619" s="7">
        <v>10000</v>
      </c>
      <c r="AB619" s="7">
        <v>1000</v>
      </c>
      <c r="AC619" s="7" t="s">
        <v>6300</v>
      </c>
      <c r="AD619" s="7">
        <v>120</v>
      </c>
      <c r="AE619" s="7" t="s">
        <v>6248</v>
      </c>
      <c r="AF619" s="7"/>
      <c r="AG619" s="7"/>
    </row>
    <row r="620" spans="1:33">
      <c r="A620" s="4">
        <f t="shared" si="50"/>
        <v>619</v>
      </c>
      <c r="B620" s="4" t="s">
        <v>20</v>
      </c>
      <c r="C620" s="4" t="s">
        <v>23</v>
      </c>
      <c r="D620" s="7" t="s">
        <v>4429</v>
      </c>
      <c r="E620" s="4" t="s">
        <v>7408</v>
      </c>
      <c r="F620" s="7" t="s">
        <v>5723</v>
      </c>
      <c r="G620" s="7" t="s">
        <v>25</v>
      </c>
      <c r="H620" s="4" t="s">
        <v>1331</v>
      </c>
      <c r="I620" s="7" t="s">
        <v>5835</v>
      </c>
      <c r="J620" s="7" t="s">
        <v>5756</v>
      </c>
      <c r="K620" s="4" t="s">
        <v>5836</v>
      </c>
      <c r="L620" s="4" t="s">
        <v>5837</v>
      </c>
      <c r="M620" s="7"/>
      <c r="N620" s="7" t="s">
        <v>6299</v>
      </c>
      <c r="O620" s="48" t="s">
        <v>6269</v>
      </c>
      <c r="P620" s="8">
        <f t="shared" ref="P620:P622" si="53">60*2.54</f>
        <v>152.4</v>
      </c>
      <c r="Q620" s="8">
        <v>175</v>
      </c>
      <c r="R620" s="7" t="s">
        <v>6295</v>
      </c>
      <c r="S620" s="7" t="s">
        <v>3436</v>
      </c>
      <c r="T620" s="7" t="s">
        <v>3436</v>
      </c>
      <c r="U620" s="7"/>
      <c r="V620" s="7"/>
      <c r="W620" s="13">
        <v>2.59</v>
      </c>
      <c r="X620" s="46"/>
      <c r="Y620" s="62">
        <f>W620*96*1.25+6</f>
        <v>316.79999999999995</v>
      </c>
      <c r="Z620" s="7"/>
      <c r="AA620" s="7">
        <v>10000</v>
      </c>
      <c r="AB620" s="7">
        <v>1000</v>
      </c>
      <c r="AC620" s="7" t="s">
        <v>6300</v>
      </c>
      <c r="AD620" s="7">
        <v>120</v>
      </c>
      <c r="AE620" s="7" t="s">
        <v>6248</v>
      </c>
      <c r="AF620" s="7"/>
      <c r="AG620" s="7"/>
    </row>
    <row r="621" spans="1:33">
      <c r="A621" s="4">
        <f t="shared" si="50"/>
        <v>620</v>
      </c>
      <c r="B621" s="4" t="s">
        <v>20</v>
      </c>
      <c r="C621" s="4" t="s">
        <v>23</v>
      </c>
      <c r="D621" s="7" t="s">
        <v>4430</v>
      </c>
      <c r="E621" s="4" t="s">
        <v>7408</v>
      </c>
      <c r="F621" s="7" t="s">
        <v>5723</v>
      </c>
      <c r="G621" s="7" t="s">
        <v>25</v>
      </c>
      <c r="H621" s="4" t="s">
        <v>1331</v>
      </c>
      <c r="I621" s="7" t="s">
        <v>5835</v>
      </c>
      <c r="J621" s="7" t="s">
        <v>5756</v>
      </c>
      <c r="K621" s="7" t="s">
        <v>5836</v>
      </c>
      <c r="L621" s="4" t="s">
        <v>5837</v>
      </c>
      <c r="M621" s="7"/>
      <c r="N621" s="7" t="s">
        <v>6299</v>
      </c>
      <c r="O621" s="48" t="s">
        <v>6269</v>
      </c>
      <c r="P621" s="8">
        <f t="shared" si="53"/>
        <v>152.4</v>
      </c>
      <c r="Q621" s="8">
        <v>175</v>
      </c>
      <c r="R621" s="7" t="s">
        <v>6295</v>
      </c>
      <c r="S621" s="7" t="s">
        <v>3436</v>
      </c>
      <c r="T621" s="7" t="s">
        <v>3436</v>
      </c>
      <c r="U621" s="7"/>
      <c r="V621" s="7"/>
      <c r="W621" s="13">
        <v>2.59</v>
      </c>
      <c r="X621" s="46"/>
      <c r="Y621" s="62">
        <f>W621*96*1.25+6</f>
        <v>316.79999999999995</v>
      </c>
      <c r="Z621" s="7"/>
      <c r="AA621" s="7">
        <v>10000</v>
      </c>
      <c r="AB621" s="7">
        <v>1000</v>
      </c>
      <c r="AC621" s="7" t="s">
        <v>6300</v>
      </c>
      <c r="AD621" s="7">
        <v>120</v>
      </c>
      <c r="AE621" s="7" t="s">
        <v>6248</v>
      </c>
      <c r="AF621" s="7"/>
      <c r="AG621" s="7"/>
    </row>
    <row r="622" spans="1:33">
      <c r="A622" s="4">
        <f t="shared" si="50"/>
        <v>621</v>
      </c>
      <c r="B622" s="4" t="s">
        <v>20</v>
      </c>
      <c r="C622" s="4" t="s">
        <v>23</v>
      </c>
      <c r="D622" s="7" t="s">
        <v>4431</v>
      </c>
      <c r="E622" s="4" t="s">
        <v>7408</v>
      </c>
      <c r="F622" s="7" t="s">
        <v>5723</v>
      </c>
      <c r="G622" s="7" t="s">
        <v>25</v>
      </c>
      <c r="H622" s="4" t="s">
        <v>1331</v>
      </c>
      <c r="I622" s="7" t="s">
        <v>5835</v>
      </c>
      <c r="J622" s="7" t="s">
        <v>5756</v>
      </c>
      <c r="K622" s="7" t="s">
        <v>5836</v>
      </c>
      <c r="L622" s="4" t="s">
        <v>5837</v>
      </c>
      <c r="M622" s="7"/>
      <c r="N622" s="7" t="s">
        <v>6299</v>
      </c>
      <c r="O622" s="48" t="s">
        <v>6269</v>
      </c>
      <c r="P622" s="8">
        <f t="shared" si="53"/>
        <v>152.4</v>
      </c>
      <c r="Q622" s="8">
        <v>175</v>
      </c>
      <c r="R622" s="7" t="s">
        <v>6295</v>
      </c>
      <c r="S622" s="7" t="s">
        <v>3436</v>
      </c>
      <c r="T622" s="7" t="s">
        <v>3436</v>
      </c>
      <c r="U622" s="7"/>
      <c r="V622" s="7"/>
      <c r="W622" s="13">
        <v>2.59</v>
      </c>
      <c r="X622" s="46"/>
      <c r="Y622" s="62">
        <f>W622*96*1.25+6</f>
        <v>316.79999999999995</v>
      </c>
      <c r="Z622" s="7"/>
      <c r="AA622" s="7">
        <v>10000</v>
      </c>
      <c r="AB622" s="7">
        <v>1000</v>
      </c>
      <c r="AC622" s="7" t="s">
        <v>6300</v>
      </c>
      <c r="AD622" s="7">
        <v>120</v>
      </c>
      <c r="AE622" s="7" t="s">
        <v>6248</v>
      </c>
      <c r="AF622" s="7"/>
      <c r="AG622" s="7"/>
    </row>
    <row r="623" spans="1:33">
      <c r="A623" s="4">
        <f t="shared" si="50"/>
        <v>622</v>
      </c>
      <c r="B623" s="4" t="s">
        <v>20</v>
      </c>
      <c r="C623" s="4" t="s">
        <v>773</v>
      </c>
      <c r="D623" s="7" t="s">
        <v>4432</v>
      </c>
      <c r="E623" s="4" t="s">
        <v>7408</v>
      </c>
      <c r="F623" s="7" t="s">
        <v>5724</v>
      </c>
      <c r="G623" s="7" t="s">
        <v>556</v>
      </c>
      <c r="H623" s="4" t="s">
        <v>1505</v>
      </c>
      <c r="I623" s="7" t="s">
        <v>5838</v>
      </c>
      <c r="J623" s="7" t="s">
        <v>5756</v>
      </c>
      <c r="K623" s="7" t="s">
        <v>803</v>
      </c>
      <c r="L623" s="4" t="s">
        <v>5839</v>
      </c>
      <c r="M623" s="7"/>
      <c r="N623" s="7" t="s">
        <v>6301</v>
      </c>
      <c r="O623" s="7" t="s">
        <v>719</v>
      </c>
      <c r="P623" s="62">
        <v>187.96</v>
      </c>
      <c r="Q623" s="62">
        <v>195</v>
      </c>
      <c r="R623" s="19" t="s">
        <v>6302</v>
      </c>
      <c r="S623" s="7" t="s">
        <v>6303</v>
      </c>
      <c r="T623" s="7" t="s">
        <v>6303</v>
      </c>
      <c r="U623" s="7"/>
      <c r="V623" s="7"/>
      <c r="W623" s="7"/>
      <c r="X623" s="7">
        <v>745</v>
      </c>
      <c r="Y623" s="8"/>
      <c r="Z623" s="8">
        <f>X623+6</f>
        <v>751</v>
      </c>
      <c r="AA623" s="7">
        <v>300</v>
      </c>
      <c r="AB623" s="7"/>
      <c r="AC623" s="7" t="s">
        <v>6304</v>
      </c>
      <c r="AD623" s="7">
        <v>90</v>
      </c>
      <c r="AE623" s="7" t="s">
        <v>2299</v>
      </c>
      <c r="AF623" s="7"/>
      <c r="AG623" s="7"/>
    </row>
    <row r="624" spans="1:33">
      <c r="A624" s="4">
        <f t="shared" si="50"/>
        <v>623</v>
      </c>
      <c r="B624" s="4" t="s">
        <v>20</v>
      </c>
      <c r="C624" s="4" t="s">
        <v>773</v>
      </c>
      <c r="D624" s="7" t="s">
        <v>4433</v>
      </c>
      <c r="E624" s="4" t="s">
        <v>7408</v>
      </c>
      <c r="F624" s="7" t="s">
        <v>5724</v>
      </c>
      <c r="G624" s="7" t="s">
        <v>556</v>
      </c>
      <c r="H624" s="4" t="s">
        <v>1505</v>
      </c>
      <c r="I624" s="7" t="s">
        <v>5838</v>
      </c>
      <c r="J624" s="7" t="s">
        <v>5756</v>
      </c>
      <c r="K624" s="4" t="s">
        <v>803</v>
      </c>
      <c r="L624" s="4" t="s">
        <v>5839</v>
      </c>
      <c r="M624" s="7"/>
      <c r="N624" s="7" t="s">
        <v>6301</v>
      </c>
      <c r="O624" s="7" t="s">
        <v>719</v>
      </c>
      <c r="P624" s="62">
        <v>187.96</v>
      </c>
      <c r="Q624" s="62">
        <v>195</v>
      </c>
      <c r="R624" s="19" t="s">
        <v>6302</v>
      </c>
      <c r="S624" s="7" t="s">
        <v>6303</v>
      </c>
      <c r="T624" s="7" t="s">
        <v>6303</v>
      </c>
      <c r="U624" s="7"/>
      <c r="V624" s="7"/>
      <c r="W624" s="7"/>
      <c r="X624" s="7">
        <v>745</v>
      </c>
      <c r="Y624" s="8"/>
      <c r="Z624" s="8">
        <f t="shared" ref="Z624:Z625" si="54">X624+6</f>
        <v>751</v>
      </c>
      <c r="AA624" s="7">
        <v>300</v>
      </c>
      <c r="AB624" s="7"/>
      <c r="AC624" s="7" t="s">
        <v>6304</v>
      </c>
      <c r="AD624" s="7">
        <v>90</v>
      </c>
      <c r="AE624" s="7" t="s">
        <v>2299</v>
      </c>
      <c r="AF624" s="7"/>
      <c r="AG624" s="7"/>
    </row>
    <row r="625" spans="1:33">
      <c r="A625" s="4">
        <f t="shared" si="50"/>
        <v>624</v>
      </c>
      <c r="B625" s="4" t="s">
        <v>20</v>
      </c>
      <c r="C625" s="4" t="s">
        <v>773</v>
      </c>
      <c r="D625" s="7" t="s">
        <v>4434</v>
      </c>
      <c r="E625" s="4" t="s">
        <v>7408</v>
      </c>
      <c r="F625" s="7" t="s">
        <v>5724</v>
      </c>
      <c r="G625" s="7" t="s">
        <v>556</v>
      </c>
      <c r="H625" s="4" t="s">
        <v>1505</v>
      </c>
      <c r="I625" s="7" t="s">
        <v>5838</v>
      </c>
      <c r="J625" s="7" t="s">
        <v>5756</v>
      </c>
      <c r="K625" s="4" t="s">
        <v>803</v>
      </c>
      <c r="L625" s="4" t="s">
        <v>5839</v>
      </c>
      <c r="M625" s="7"/>
      <c r="N625" s="7" t="s">
        <v>6301</v>
      </c>
      <c r="O625" s="7" t="s">
        <v>719</v>
      </c>
      <c r="P625" s="62">
        <v>187.96</v>
      </c>
      <c r="Q625" s="62">
        <v>195</v>
      </c>
      <c r="R625" s="19" t="s">
        <v>6302</v>
      </c>
      <c r="S625" s="7" t="s">
        <v>6303</v>
      </c>
      <c r="T625" s="7" t="s">
        <v>6303</v>
      </c>
      <c r="U625" s="7"/>
      <c r="V625" s="7"/>
      <c r="W625" s="7"/>
      <c r="X625" s="7">
        <v>745</v>
      </c>
      <c r="Y625" s="8"/>
      <c r="Z625" s="8">
        <f t="shared" si="54"/>
        <v>751</v>
      </c>
      <c r="AA625" s="7">
        <v>300</v>
      </c>
      <c r="AB625" s="7"/>
      <c r="AC625" s="7" t="s">
        <v>6304</v>
      </c>
      <c r="AD625" s="7">
        <v>90</v>
      </c>
      <c r="AE625" s="7" t="s">
        <v>2299</v>
      </c>
      <c r="AF625" s="7"/>
      <c r="AG625" s="7"/>
    </row>
    <row r="626" spans="1:33">
      <c r="A626" s="4">
        <f t="shared" si="50"/>
        <v>625</v>
      </c>
      <c r="B626" s="4" t="s">
        <v>20</v>
      </c>
      <c r="C626" s="4" t="s">
        <v>23</v>
      </c>
      <c r="D626" s="7" t="s">
        <v>4435</v>
      </c>
      <c r="E626" s="4" t="s">
        <v>7408</v>
      </c>
      <c r="F626" s="7" t="s">
        <v>5725</v>
      </c>
      <c r="G626" s="7" t="s">
        <v>25</v>
      </c>
      <c r="H626" s="4" t="s">
        <v>5840</v>
      </c>
      <c r="I626" s="7" t="s">
        <v>5841</v>
      </c>
      <c r="J626" s="7" t="s">
        <v>5842</v>
      </c>
      <c r="K626" s="4" t="s">
        <v>1699</v>
      </c>
      <c r="L626" s="4" t="s">
        <v>5744</v>
      </c>
      <c r="M626" s="7"/>
      <c r="N626" s="57" t="s">
        <v>6269</v>
      </c>
      <c r="O626" s="57" t="s">
        <v>6269</v>
      </c>
      <c r="P626" s="81">
        <v>150</v>
      </c>
      <c r="Q626" s="81">
        <v>190</v>
      </c>
      <c r="R626" s="57" t="s">
        <v>6305</v>
      </c>
      <c r="S626" s="57" t="s">
        <v>3436</v>
      </c>
      <c r="T626" s="57" t="s">
        <v>3436</v>
      </c>
      <c r="U626" s="57"/>
      <c r="V626" s="57"/>
      <c r="W626" s="82">
        <v>3.93</v>
      </c>
      <c r="X626" s="7"/>
      <c r="Y626" s="8">
        <f>W626*1.28*96+6</f>
        <v>488.91840000000002</v>
      </c>
      <c r="Z626" s="7"/>
      <c r="AA626" s="57">
        <v>6000</v>
      </c>
      <c r="AB626" s="57">
        <v>3000</v>
      </c>
      <c r="AC626" s="57" t="s">
        <v>6306</v>
      </c>
      <c r="AD626" s="57">
        <v>120</v>
      </c>
      <c r="AE626" s="7"/>
      <c r="AF626" s="7"/>
      <c r="AG626" s="7"/>
    </row>
    <row r="627" spans="1:33">
      <c r="A627" s="4">
        <f t="shared" si="50"/>
        <v>626</v>
      </c>
      <c r="B627" s="4" t="s">
        <v>20</v>
      </c>
      <c r="C627" s="4" t="s">
        <v>23</v>
      </c>
      <c r="D627" s="7" t="s">
        <v>4436</v>
      </c>
      <c r="E627" s="4" t="s">
        <v>7408</v>
      </c>
      <c r="F627" s="7" t="s">
        <v>5725</v>
      </c>
      <c r="G627" s="7" t="s">
        <v>25</v>
      </c>
      <c r="H627" s="4" t="s">
        <v>5840</v>
      </c>
      <c r="I627" s="7" t="s">
        <v>5841</v>
      </c>
      <c r="J627" s="7" t="s">
        <v>5842</v>
      </c>
      <c r="K627" s="4" t="s">
        <v>1699</v>
      </c>
      <c r="L627" s="4" t="s">
        <v>5744</v>
      </c>
      <c r="M627" s="7"/>
      <c r="N627" s="57" t="s">
        <v>6269</v>
      </c>
      <c r="O627" s="57" t="s">
        <v>6269</v>
      </c>
      <c r="P627" s="81">
        <v>150</v>
      </c>
      <c r="Q627" s="81">
        <v>190</v>
      </c>
      <c r="R627" s="57" t="s">
        <v>6305</v>
      </c>
      <c r="S627" s="57" t="s">
        <v>3436</v>
      </c>
      <c r="T627" s="57" t="s">
        <v>3436</v>
      </c>
      <c r="U627" s="57"/>
      <c r="V627" s="57"/>
      <c r="W627" s="82">
        <v>3.93</v>
      </c>
      <c r="X627" s="7"/>
      <c r="Y627" s="8">
        <f>W627*1.28*96+6</f>
        <v>488.91840000000002</v>
      </c>
      <c r="Z627" s="7"/>
      <c r="AA627" s="57">
        <v>6000</v>
      </c>
      <c r="AB627" s="57">
        <v>3000</v>
      </c>
      <c r="AC627" s="57" t="s">
        <v>6306</v>
      </c>
      <c r="AD627" s="57">
        <v>120</v>
      </c>
      <c r="AE627" s="7"/>
      <c r="AF627" s="7"/>
      <c r="AG627" s="7"/>
    </row>
    <row r="628" spans="1:33">
      <c r="A628" s="4">
        <f t="shared" si="50"/>
        <v>627</v>
      </c>
      <c r="B628" s="4" t="s">
        <v>20</v>
      </c>
      <c r="C628" s="4" t="s">
        <v>23</v>
      </c>
      <c r="D628" s="7" t="s">
        <v>4437</v>
      </c>
      <c r="E628" s="4" t="s">
        <v>7408</v>
      </c>
      <c r="F628" s="7" t="s">
        <v>5725</v>
      </c>
      <c r="G628" s="7" t="s">
        <v>25</v>
      </c>
      <c r="H628" s="4" t="s">
        <v>5840</v>
      </c>
      <c r="I628" s="7" t="s">
        <v>5841</v>
      </c>
      <c r="J628" s="7" t="s">
        <v>5842</v>
      </c>
      <c r="K628" s="7" t="s">
        <v>1699</v>
      </c>
      <c r="L628" s="4" t="s">
        <v>5744</v>
      </c>
      <c r="M628" s="7"/>
      <c r="N628" s="57" t="s">
        <v>6269</v>
      </c>
      <c r="O628" s="57" t="s">
        <v>6269</v>
      </c>
      <c r="P628" s="81">
        <v>150</v>
      </c>
      <c r="Q628" s="81">
        <v>190</v>
      </c>
      <c r="R628" s="57" t="s">
        <v>6305</v>
      </c>
      <c r="S628" s="57" t="s">
        <v>3436</v>
      </c>
      <c r="T628" s="57" t="s">
        <v>3436</v>
      </c>
      <c r="U628" s="57"/>
      <c r="V628" s="57"/>
      <c r="W628" s="82">
        <v>3.93</v>
      </c>
      <c r="X628" s="7"/>
      <c r="Y628" s="8">
        <f>W628*1.28*96+6</f>
        <v>488.91840000000002</v>
      </c>
      <c r="Z628" s="7"/>
      <c r="AA628" s="57">
        <v>6000</v>
      </c>
      <c r="AB628" s="57">
        <v>3000</v>
      </c>
      <c r="AC628" s="57" t="s">
        <v>6306</v>
      </c>
      <c r="AD628" s="57">
        <v>120</v>
      </c>
      <c r="AE628" s="7"/>
      <c r="AF628" s="7"/>
      <c r="AG628" s="7"/>
    </row>
    <row r="629" spans="1:33">
      <c r="A629" s="4">
        <f t="shared" si="50"/>
        <v>628</v>
      </c>
      <c r="B629" s="4" t="s">
        <v>20</v>
      </c>
      <c r="C629" s="4" t="s">
        <v>23</v>
      </c>
      <c r="D629" s="7" t="s">
        <v>4438</v>
      </c>
      <c r="E629" s="4" t="s">
        <v>7408</v>
      </c>
      <c r="F629" s="7" t="s">
        <v>5725</v>
      </c>
      <c r="G629" s="7" t="s">
        <v>25</v>
      </c>
      <c r="H629" s="4" t="s">
        <v>5840</v>
      </c>
      <c r="I629" s="7" t="s">
        <v>5841</v>
      </c>
      <c r="J629" s="7" t="s">
        <v>5842</v>
      </c>
      <c r="K629" s="4" t="s">
        <v>1699</v>
      </c>
      <c r="L629" s="4" t="s">
        <v>5744</v>
      </c>
      <c r="M629" s="7"/>
      <c r="N629" s="57" t="s">
        <v>6269</v>
      </c>
      <c r="O629" s="57" t="s">
        <v>6269</v>
      </c>
      <c r="P629" s="81">
        <v>150</v>
      </c>
      <c r="Q629" s="81">
        <v>190</v>
      </c>
      <c r="R629" s="57" t="s">
        <v>6305</v>
      </c>
      <c r="S629" s="57" t="s">
        <v>3436</v>
      </c>
      <c r="T629" s="57" t="s">
        <v>3436</v>
      </c>
      <c r="U629" s="57"/>
      <c r="V629" s="57"/>
      <c r="W629" s="82">
        <v>3.93</v>
      </c>
      <c r="X629" s="7"/>
      <c r="Y629" s="8">
        <f>W629*1.28*96+6</f>
        <v>488.91840000000002</v>
      </c>
      <c r="Z629" s="7"/>
      <c r="AA629" s="57">
        <v>6000</v>
      </c>
      <c r="AB629" s="57">
        <v>3000</v>
      </c>
      <c r="AC629" s="57" t="s">
        <v>6306</v>
      </c>
      <c r="AD629" s="57">
        <v>120</v>
      </c>
      <c r="AE629" s="7"/>
      <c r="AF629" s="7"/>
      <c r="AG629" s="7"/>
    </row>
    <row r="630" spans="1:33">
      <c r="A630" s="4">
        <f t="shared" si="50"/>
        <v>629</v>
      </c>
      <c r="B630" s="4" t="s">
        <v>20</v>
      </c>
      <c r="C630" s="4" t="s">
        <v>21</v>
      </c>
      <c r="D630" s="7" t="s">
        <v>4439</v>
      </c>
      <c r="E630" s="4" t="s">
        <v>7408</v>
      </c>
      <c r="F630" s="7" t="s">
        <v>717</v>
      </c>
      <c r="G630" s="7" t="s">
        <v>556</v>
      </c>
      <c r="H630" s="4" t="s">
        <v>5843</v>
      </c>
      <c r="I630" s="7" t="s">
        <v>5828</v>
      </c>
      <c r="J630" s="7" t="s">
        <v>5844</v>
      </c>
      <c r="K630" s="4" t="s">
        <v>1725</v>
      </c>
      <c r="L630" s="4" t="s">
        <v>5744</v>
      </c>
      <c r="M630" s="7"/>
      <c r="N630" s="19" t="s">
        <v>2898</v>
      </c>
      <c r="O630" s="48" t="s">
        <v>6269</v>
      </c>
      <c r="P630" s="62">
        <v>144.78</v>
      </c>
      <c r="Q630" s="62">
        <v>210</v>
      </c>
      <c r="R630" s="19" t="s">
        <v>6307</v>
      </c>
      <c r="S630" s="19" t="s">
        <v>3436</v>
      </c>
      <c r="T630" s="19" t="s">
        <v>3436</v>
      </c>
      <c r="U630" s="19"/>
      <c r="V630" s="19"/>
      <c r="W630" s="67">
        <v>265</v>
      </c>
      <c r="X630" s="46"/>
      <c r="Y630" s="8">
        <f t="shared" ref="Y630:Y634" si="55">W630+3</f>
        <v>268</v>
      </c>
      <c r="Z630" s="7"/>
      <c r="AA630" s="7">
        <v>1000</v>
      </c>
      <c r="AB630" s="19"/>
      <c r="AC630" s="19" t="s">
        <v>6308</v>
      </c>
      <c r="AD630" s="7">
        <v>70</v>
      </c>
      <c r="AE630" s="7" t="s">
        <v>2299</v>
      </c>
      <c r="AF630" s="7"/>
      <c r="AG630" s="7" t="s">
        <v>6309</v>
      </c>
    </row>
    <row r="631" spans="1:33">
      <c r="A631" s="4">
        <f t="shared" si="50"/>
        <v>630</v>
      </c>
      <c r="B631" s="4" t="s">
        <v>20</v>
      </c>
      <c r="C631" s="4" t="s">
        <v>21</v>
      </c>
      <c r="D631" s="7" t="s">
        <v>4440</v>
      </c>
      <c r="E631" s="4" t="s">
        <v>7408</v>
      </c>
      <c r="F631" s="7" t="s">
        <v>717</v>
      </c>
      <c r="G631" s="7" t="s">
        <v>556</v>
      </c>
      <c r="H631" s="4" t="s">
        <v>5843</v>
      </c>
      <c r="I631" s="7" t="s">
        <v>5828</v>
      </c>
      <c r="J631" s="7" t="s">
        <v>5844</v>
      </c>
      <c r="K631" s="4" t="s">
        <v>1725</v>
      </c>
      <c r="L631" s="4" t="s">
        <v>5744</v>
      </c>
      <c r="M631" s="7"/>
      <c r="N631" s="19" t="s">
        <v>2898</v>
      </c>
      <c r="O631" s="48" t="s">
        <v>6269</v>
      </c>
      <c r="P631" s="62">
        <v>144.78</v>
      </c>
      <c r="Q631" s="62">
        <v>210</v>
      </c>
      <c r="R631" s="19" t="s">
        <v>6310</v>
      </c>
      <c r="S631" s="19" t="s">
        <v>3436</v>
      </c>
      <c r="T631" s="19" t="s">
        <v>3436</v>
      </c>
      <c r="U631" s="19"/>
      <c r="V631" s="19"/>
      <c r="W631" s="67">
        <v>265</v>
      </c>
      <c r="X631" s="46"/>
      <c r="Y631" s="8">
        <f t="shared" si="55"/>
        <v>268</v>
      </c>
      <c r="Z631" s="7"/>
      <c r="AA631" s="7">
        <v>1000</v>
      </c>
      <c r="AB631" s="19"/>
      <c r="AC631" s="19" t="s">
        <v>6308</v>
      </c>
      <c r="AD631" s="7">
        <v>70</v>
      </c>
      <c r="AE631" s="7" t="s">
        <v>2299</v>
      </c>
      <c r="AF631" s="7"/>
      <c r="AG631" s="7" t="s">
        <v>6309</v>
      </c>
    </row>
    <row r="632" spans="1:33">
      <c r="A632" s="4">
        <f t="shared" si="50"/>
        <v>631</v>
      </c>
      <c r="B632" s="4" t="s">
        <v>20</v>
      </c>
      <c r="C632" s="4" t="s">
        <v>21</v>
      </c>
      <c r="D632" s="7" t="s">
        <v>4441</v>
      </c>
      <c r="E632" s="4" t="s">
        <v>7408</v>
      </c>
      <c r="F632" s="7" t="s">
        <v>717</v>
      </c>
      <c r="G632" s="7" t="s">
        <v>556</v>
      </c>
      <c r="H632" s="4" t="s">
        <v>5843</v>
      </c>
      <c r="I632" s="7" t="s">
        <v>5828</v>
      </c>
      <c r="J632" s="7" t="s">
        <v>5844</v>
      </c>
      <c r="K632" s="7" t="s">
        <v>1725</v>
      </c>
      <c r="L632" s="4" t="s">
        <v>5744</v>
      </c>
      <c r="M632" s="7"/>
      <c r="N632" s="19" t="s">
        <v>2898</v>
      </c>
      <c r="O632" s="48" t="s">
        <v>6269</v>
      </c>
      <c r="P632" s="62">
        <v>144.78</v>
      </c>
      <c r="Q632" s="62">
        <v>210</v>
      </c>
      <c r="R632" s="19" t="s">
        <v>6311</v>
      </c>
      <c r="S632" s="19" t="s">
        <v>3436</v>
      </c>
      <c r="T632" s="19" t="s">
        <v>3436</v>
      </c>
      <c r="U632" s="19"/>
      <c r="V632" s="19"/>
      <c r="W632" s="67">
        <v>265</v>
      </c>
      <c r="X632" s="46"/>
      <c r="Y632" s="8">
        <f t="shared" si="55"/>
        <v>268</v>
      </c>
      <c r="Z632" s="7"/>
      <c r="AA632" s="7">
        <v>1000</v>
      </c>
      <c r="AB632" s="19"/>
      <c r="AC632" s="19" t="s">
        <v>6308</v>
      </c>
      <c r="AD632" s="7">
        <v>70</v>
      </c>
      <c r="AE632" s="7" t="s">
        <v>2299</v>
      </c>
      <c r="AF632" s="7"/>
      <c r="AG632" s="7" t="s">
        <v>6309</v>
      </c>
    </row>
    <row r="633" spans="1:33">
      <c r="A633" s="4">
        <f t="shared" si="50"/>
        <v>632</v>
      </c>
      <c r="B633" s="4" t="s">
        <v>20</v>
      </c>
      <c r="C633" s="4" t="s">
        <v>21</v>
      </c>
      <c r="D633" s="7" t="s">
        <v>4442</v>
      </c>
      <c r="E633" s="4" t="s">
        <v>7408</v>
      </c>
      <c r="F633" s="7" t="s">
        <v>717</v>
      </c>
      <c r="G633" s="7" t="s">
        <v>556</v>
      </c>
      <c r="H633" s="7" t="s">
        <v>5843</v>
      </c>
      <c r="I633" s="4" t="s">
        <v>5828</v>
      </c>
      <c r="J633" s="7" t="s">
        <v>5844</v>
      </c>
      <c r="K633" s="7" t="s">
        <v>1725</v>
      </c>
      <c r="L633" s="4" t="s">
        <v>5744</v>
      </c>
      <c r="M633" s="7"/>
      <c r="N633" s="19" t="s">
        <v>2898</v>
      </c>
      <c r="O633" s="48" t="s">
        <v>6269</v>
      </c>
      <c r="P633" s="62">
        <v>144.78</v>
      </c>
      <c r="Q633" s="62">
        <v>210</v>
      </c>
      <c r="R633" s="19" t="s">
        <v>6312</v>
      </c>
      <c r="S633" s="19" t="s">
        <v>3436</v>
      </c>
      <c r="T633" s="19" t="s">
        <v>3436</v>
      </c>
      <c r="U633" s="19"/>
      <c r="V633" s="19"/>
      <c r="W633" s="67">
        <v>265</v>
      </c>
      <c r="X633" s="46"/>
      <c r="Y633" s="8">
        <f t="shared" si="55"/>
        <v>268</v>
      </c>
      <c r="Z633" s="7"/>
      <c r="AA633" s="7">
        <v>1000</v>
      </c>
      <c r="AB633" s="19"/>
      <c r="AC633" s="19" t="s">
        <v>6308</v>
      </c>
      <c r="AD633" s="7">
        <v>70</v>
      </c>
      <c r="AE633" s="7" t="s">
        <v>2299</v>
      </c>
      <c r="AF633" s="7"/>
      <c r="AG633" s="7" t="s">
        <v>6309</v>
      </c>
    </row>
    <row r="634" spans="1:33">
      <c r="A634" s="4">
        <f t="shared" si="50"/>
        <v>633</v>
      </c>
      <c r="B634" s="4" t="s">
        <v>20</v>
      </c>
      <c r="C634" s="4" t="s">
        <v>21</v>
      </c>
      <c r="D634" s="7" t="s">
        <v>4443</v>
      </c>
      <c r="E634" s="4" t="s">
        <v>7408</v>
      </c>
      <c r="F634" s="7" t="s">
        <v>717</v>
      </c>
      <c r="G634" s="7" t="s">
        <v>556</v>
      </c>
      <c r="H634" s="7" t="s">
        <v>5843</v>
      </c>
      <c r="I634" s="4" t="s">
        <v>5828</v>
      </c>
      <c r="J634" s="7" t="s">
        <v>5844</v>
      </c>
      <c r="K634" s="7" t="s">
        <v>1725</v>
      </c>
      <c r="L634" s="4" t="s">
        <v>5744</v>
      </c>
      <c r="M634" s="7"/>
      <c r="N634" s="19" t="s">
        <v>2898</v>
      </c>
      <c r="O634" s="48" t="s">
        <v>6269</v>
      </c>
      <c r="P634" s="62">
        <v>144.78</v>
      </c>
      <c r="Q634" s="62">
        <v>210</v>
      </c>
      <c r="R634" s="19" t="s">
        <v>6313</v>
      </c>
      <c r="S634" s="19" t="s">
        <v>3436</v>
      </c>
      <c r="T634" s="19" t="s">
        <v>3436</v>
      </c>
      <c r="U634" s="19"/>
      <c r="V634" s="19"/>
      <c r="W634" s="67">
        <v>265</v>
      </c>
      <c r="X634" s="46"/>
      <c r="Y634" s="8">
        <f t="shared" si="55"/>
        <v>268</v>
      </c>
      <c r="Z634" s="7"/>
      <c r="AA634" s="7">
        <v>1000</v>
      </c>
      <c r="AB634" s="19"/>
      <c r="AC634" s="19" t="s">
        <v>6308</v>
      </c>
      <c r="AD634" s="7">
        <v>70</v>
      </c>
      <c r="AE634" s="7" t="s">
        <v>2299</v>
      </c>
      <c r="AF634" s="7"/>
      <c r="AG634" s="7" t="s">
        <v>6309</v>
      </c>
    </row>
    <row r="635" spans="1:33">
      <c r="A635" s="4">
        <f t="shared" si="50"/>
        <v>634</v>
      </c>
      <c r="B635" s="4" t="s">
        <v>20</v>
      </c>
      <c r="C635" s="4" t="s">
        <v>21</v>
      </c>
      <c r="D635" s="7" t="s">
        <v>4444</v>
      </c>
      <c r="E635" s="4" t="s">
        <v>7408</v>
      </c>
      <c r="F635" s="7" t="s">
        <v>717</v>
      </c>
      <c r="G635" s="7" t="s">
        <v>556</v>
      </c>
      <c r="H635" s="7" t="s">
        <v>5843</v>
      </c>
      <c r="I635" s="4" t="s">
        <v>5828</v>
      </c>
      <c r="J635" s="7" t="s">
        <v>5844</v>
      </c>
      <c r="K635" s="7" t="s">
        <v>1725</v>
      </c>
      <c r="L635" s="4" t="s">
        <v>5744</v>
      </c>
      <c r="M635" s="7"/>
      <c r="N635" s="19" t="s">
        <v>2898</v>
      </c>
      <c r="O635" s="48" t="s">
        <v>6269</v>
      </c>
      <c r="P635" s="62">
        <v>144.78</v>
      </c>
      <c r="Q635" s="62">
        <v>210</v>
      </c>
      <c r="R635" s="19" t="s">
        <v>6314</v>
      </c>
      <c r="S635" s="19" t="s">
        <v>3436</v>
      </c>
      <c r="T635" s="19" t="s">
        <v>3436</v>
      </c>
      <c r="U635" s="19"/>
      <c r="V635" s="19"/>
      <c r="W635" s="67">
        <v>265</v>
      </c>
      <c r="X635" s="46"/>
      <c r="Y635" s="8">
        <f t="shared" ref="Y635:Y649" si="56">W635+3</f>
        <v>268</v>
      </c>
      <c r="Z635" s="7"/>
      <c r="AA635" s="7">
        <v>1000</v>
      </c>
      <c r="AB635" s="19"/>
      <c r="AC635" s="19" t="s">
        <v>6308</v>
      </c>
      <c r="AD635" s="7">
        <v>70</v>
      </c>
      <c r="AE635" s="7" t="s">
        <v>2299</v>
      </c>
      <c r="AF635" s="7"/>
      <c r="AG635" s="7" t="s">
        <v>6309</v>
      </c>
    </row>
    <row r="636" spans="1:33">
      <c r="A636" s="4">
        <f t="shared" si="50"/>
        <v>635</v>
      </c>
      <c r="B636" s="4" t="s">
        <v>20</v>
      </c>
      <c r="C636" s="4" t="s">
        <v>21</v>
      </c>
      <c r="D636" s="7" t="s">
        <v>4445</v>
      </c>
      <c r="E636" s="4" t="s">
        <v>7408</v>
      </c>
      <c r="F636" s="7" t="s">
        <v>717</v>
      </c>
      <c r="G636" s="7" t="s">
        <v>556</v>
      </c>
      <c r="H636" s="7" t="s">
        <v>5843</v>
      </c>
      <c r="I636" s="4" t="s">
        <v>5828</v>
      </c>
      <c r="J636" s="7" t="s">
        <v>5844</v>
      </c>
      <c r="K636" s="7" t="s">
        <v>1725</v>
      </c>
      <c r="L636" s="4" t="s">
        <v>5744</v>
      </c>
      <c r="M636" s="7"/>
      <c r="N636" s="19" t="s">
        <v>2898</v>
      </c>
      <c r="O636" s="48" t="s">
        <v>6269</v>
      </c>
      <c r="P636" s="62">
        <v>144.78</v>
      </c>
      <c r="Q636" s="62">
        <v>210</v>
      </c>
      <c r="R636" s="19" t="s">
        <v>6315</v>
      </c>
      <c r="S636" s="19" t="s">
        <v>3436</v>
      </c>
      <c r="T636" s="19" t="s">
        <v>3436</v>
      </c>
      <c r="U636" s="19"/>
      <c r="V636" s="19"/>
      <c r="W636" s="67">
        <v>265</v>
      </c>
      <c r="X636" s="46"/>
      <c r="Y636" s="8">
        <f t="shared" si="56"/>
        <v>268</v>
      </c>
      <c r="Z636" s="7"/>
      <c r="AA636" s="7">
        <v>1000</v>
      </c>
      <c r="AB636" s="19"/>
      <c r="AC636" s="19" t="s">
        <v>6308</v>
      </c>
      <c r="AD636" s="7">
        <v>70</v>
      </c>
      <c r="AE636" s="7" t="s">
        <v>2299</v>
      </c>
      <c r="AF636" s="7"/>
      <c r="AG636" s="7" t="s">
        <v>6309</v>
      </c>
    </row>
    <row r="637" spans="1:33">
      <c r="A637" s="4">
        <f t="shared" si="50"/>
        <v>636</v>
      </c>
      <c r="B637" s="4" t="s">
        <v>20</v>
      </c>
      <c r="C637" s="4" t="s">
        <v>23</v>
      </c>
      <c r="D637" s="7" t="s">
        <v>4446</v>
      </c>
      <c r="E637" s="4" t="s">
        <v>7408</v>
      </c>
      <c r="F637" s="7" t="s">
        <v>717</v>
      </c>
      <c r="G637" s="7" t="s">
        <v>556</v>
      </c>
      <c r="H637" s="7" t="s">
        <v>637</v>
      </c>
      <c r="I637" s="4" t="s">
        <v>5845</v>
      </c>
      <c r="J637" s="7" t="s">
        <v>5846</v>
      </c>
      <c r="K637" s="7" t="s">
        <v>644</v>
      </c>
      <c r="L637" s="4" t="s">
        <v>5847</v>
      </c>
      <c r="M637" s="7"/>
      <c r="N637" s="19" t="s">
        <v>6316</v>
      </c>
      <c r="O637" s="19" t="s">
        <v>2899</v>
      </c>
      <c r="P637" s="62">
        <v>144.78</v>
      </c>
      <c r="Q637" s="62">
        <v>167</v>
      </c>
      <c r="R637" s="19" t="s">
        <v>6317</v>
      </c>
      <c r="S637" s="19" t="s">
        <v>3436</v>
      </c>
      <c r="T637" s="19" t="s">
        <v>3436</v>
      </c>
      <c r="U637" s="19"/>
      <c r="V637" s="19"/>
      <c r="W637" s="67">
        <v>201</v>
      </c>
      <c r="X637" s="46"/>
      <c r="Y637" s="8">
        <f t="shared" si="56"/>
        <v>204</v>
      </c>
      <c r="Z637" s="7"/>
      <c r="AA637" s="7">
        <v>1000</v>
      </c>
      <c r="AB637" s="19"/>
      <c r="AC637" s="19" t="s">
        <v>6308</v>
      </c>
      <c r="AD637" s="7">
        <v>70</v>
      </c>
      <c r="AE637" s="7" t="s">
        <v>2299</v>
      </c>
      <c r="AF637" s="7"/>
      <c r="AG637" s="7"/>
    </row>
    <row r="638" spans="1:33">
      <c r="A638" s="4">
        <f t="shared" si="50"/>
        <v>637</v>
      </c>
      <c r="B638" s="4" t="s">
        <v>20</v>
      </c>
      <c r="C638" s="4" t="s">
        <v>23</v>
      </c>
      <c r="D638" s="7" t="s">
        <v>4447</v>
      </c>
      <c r="E638" s="4" t="s">
        <v>7408</v>
      </c>
      <c r="F638" s="7" t="s">
        <v>717</v>
      </c>
      <c r="G638" s="7" t="s">
        <v>556</v>
      </c>
      <c r="H638" s="7" t="s">
        <v>637</v>
      </c>
      <c r="I638" s="4" t="s">
        <v>5845</v>
      </c>
      <c r="J638" s="7" t="s">
        <v>5846</v>
      </c>
      <c r="K638" s="7" t="s">
        <v>644</v>
      </c>
      <c r="L638" s="4" t="s">
        <v>5847</v>
      </c>
      <c r="M638" s="7"/>
      <c r="N638" s="19" t="s">
        <v>6316</v>
      </c>
      <c r="O638" s="19" t="s">
        <v>2899</v>
      </c>
      <c r="P638" s="62">
        <v>144.78</v>
      </c>
      <c r="Q638" s="62">
        <v>167</v>
      </c>
      <c r="R638" s="19" t="s">
        <v>6318</v>
      </c>
      <c r="S638" s="19" t="s">
        <v>3436</v>
      </c>
      <c r="T638" s="19" t="s">
        <v>3436</v>
      </c>
      <c r="U638" s="19"/>
      <c r="V638" s="19"/>
      <c r="W638" s="67">
        <v>201</v>
      </c>
      <c r="X638" s="46"/>
      <c r="Y638" s="8">
        <f t="shared" si="56"/>
        <v>204</v>
      </c>
      <c r="Z638" s="7"/>
      <c r="AA638" s="7">
        <v>1000</v>
      </c>
      <c r="AB638" s="19"/>
      <c r="AC638" s="19" t="s">
        <v>6308</v>
      </c>
      <c r="AD638" s="7">
        <v>70</v>
      </c>
      <c r="AE638" s="7" t="s">
        <v>2299</v>
      </c>
      <c r="AF638" s="7"/>
      <c r="AG638" s="7"/>
    </row>
    <row r="639" spans="1:33">
      <c r="A639" s="4">
        <f t="shared" si="50"/>
        <v>638</v>
      </c>
      <c r="B639" s="4" t="s">
        <v>20</v>
      </c>
      <c r="C639" s="4" t="s">
        <v>23</v>
      </c>
      <c r="D639" s="7" t="s">
        <v>4448</v>
      </c>
      <c r="E639" s="4" t="s">
        <v>7408</v>
      </c>
      <c r="F639" s="7" t="s">
        <v>717</v>
      </c>
      <c r="G639" s="7" t="s">
        <v>556</v>
      </c>
      <c r="H639" s="7" t="s">
        <v>637</v>
      </c>
      <c r="I639" s="4" t="s">
        <v>5845</v>
      </c>
      <c r="J639" s="7" t="s">
        <v>5846</v>
      </c>
      <c r="K639" s="7" t="s">
        <v>644</v>
      </c>
      <c r="L639" s="4" t="s">
        <v>5847</v>
      </c>
      <c r="M639" s="7"/>
      <c r="N639" s="19" t="s">
        <v>6316</v>
      </c>
      <c r="O639" s="19" t="s">
        <v>2899</v>
      </c>
      <c r="P639" s="62">
        <v>144.78</v>
      </c>
      <c r="Q639" s="62">
        <v>167</v>
      </c>
      <c r="R639" s="19" t="s">
        <v>6319</v>
      </c>
      <c r="S639" s="19" t="s">
        <v>3436</v>
      </c>
      <c r="T639" s="19" t="s">
        <v>3436</v>
      </c>
      <c r="U639" s="19"/>
      <c r="V639" s="19"/>
      <c r="W639" s="67">
        <v>201</v>
      </c>
      <c r="X639" s="46"/>
      <c r="Y639" s="8">
        <f t="shared" si="56"/>
        <v>204</v>
      </c>
      <c r="Z639" s="7"/>
      <c r="AA639" s="7">
        <v>1000</v>
      </c>
      <c r="AB639" s="19"/>
      <c r="AC639" s="19" t="s">
        <v>6308</v>
      </c>
      <c r="AD639" s="7">
        <v>70</v>
      </c>
      <c r="AE639" s="7" t="s">
        <v>2299</v>
      </c>
      <c r="AF639" s="7"/>
      <c r="AG639" s="7"/>
    </row>
    <row r="640" spans="1:33">
      <c r="A640" s="4">
        <f t="shared" si="50"/>
        <v>639</v>
      </c>
      <c r="B640" s="4" t="s">
        <v>20</v>
      </c>
      <c r="C640" s="4" t="s">
        <v>23</v>
      </c>
      <c r="D640" s="7" t="s">
        <v>4449</v>
      </c>
      <c r="E640" s="4" t="s">
        <v>7408</v>
      </c>
      <c r="F640" s="7" t="s">
        <v>717</v>
      </c>
      <c r="G640" s="7" t="s">
        <v>556</v>
      </c>
      <c r="H640" s="4" t="s">
        <v>637</v>
      </c>
      <c r="I640" s="4" t="s">
        <v>5845</v>
      </c>
      <c r="J640" s="7" t="s">
        <v>5846</v>
      </c>
      <c r="K640" s="4" t="s">
        <v>644</v>
      </c>
      <c r="L640" s="4" t="s">
        <v>5847</v>
      </c>
      <c r="M640" s="7"/>
      <c r="N640" s="19" t="s">
        <v>6316</v>
      </c>
      <c r="O640" s="19" t="s">
        <v>2899</v>
      </c>
      <c r="P640" s="62">
        <v>144.78</v>
      </c>
      <c r="Q640" s="62">
        <v>167</v>
      </c>
      <c r="R640" s="19" t="s">
        <v>6320</v>
      </c>
      <c r="S640" s="19" t="s">
        <v>3436</v>
      </c>
      <c r="T640" s="19" t="s">
        <v>3436</v>
      </c>
      <c r="U640" s="19"/>
      <c r="V640" s="19"/>
      <c r="W640" s="67">
        <v>201</v>
      </c>
      <c r="X640" s="46"/>
      <c r="Y640" s="8">
        <f t="shared" si="56"/>
        <v>204</v>
      </c>
      <c r="Z640" s="7"/>
      <c r="AA640" s="7">
        <v>1000</v>
      </c>
      <c r="AB640" s="19"/>
      <c r="AC640" s="19" t="s">
        <v>6308</v>
      </c>
      <c r="AD640" s="7">
        <v>70</v>
      </c>
      <c r="AE640" s="7" t="s">
        <v>2299</v>
      </c>
      <c r="AF640" s="7"/>
      <c r="AG640" s="7"/>
    </row>
    <row r="641" spans="1:33">
      <c r="A641" s="4">
        <f t="shared" si="50"/>
        <v>640</v>
      </c>
      <c r="B641" s="4" t="s">
        <v>20</v>
      </c>
      <c r="C641" s="4" t="s">
        <v>23</v>
      </c>
      <c r="D641" s="7" t="s">
        <v>4450</v>
      </c>
      <c r="E641" s="4" t="s">
        <v>7408</v>
      </c>
      <c r="F641" s="7" t="s">
        <v>717</v>
      </c>
      <c r="G641" s="7" t="s">
        <v>556</v>
      </c>
      <c r="H641" s="4" t="s">
        <v>637</v>
      </c>
      <c r="I641" s="4" t="s">
        <v>5845</v>
      </c>
      <c r="J641" s="7" t="s">
        <v>5846</v>
      </c>
      <c r="K641" s="4" t="s">
        <v>644</v>
      </c>
      <c r="L641" s="4" t="s">
        <v>5847</v>
      </c>
      <c r="M641" s="7"/>
      <c r="N641" s="19" t="s">
        <v>6316</v>
      </c>
      <c r="O641" s="19" t="s">
        <v>2899</v>
      </c>
      <c r="P641" s="62">
        <v>144.78</v>
      </c>
      <c r="Q641" s="62">
        <v>167</v>
      </c>
      <c r="R641" s="19" t="s">
        <v>6321</v>
      </c>
      <c r="S641" s="19" t="s">
        <v>3436</v>
      </c>
      <c r="T641" s="19" t="s">
        <v>3436</v>
      </c>
      <c r="U641" s="19"/>
      <c r="V641" s="19"/>
      <c r="W641" s="67">
        <v>201</v>
      </c>
      <c r="X641" s="46"/>
      <c r="Y641" s="8">
        <f t="shared" si="56"/>
        <v>204</v>
      </c>
      <c r="Z641" s="7"/>
      <c r="AA641" s="7">
        <v>1000</v>
      </c>
      <c r="AB641" s="19"/>
      <c r="AC641" s="19" t="s">
        <v>6308</v>
      </c>
      <c r="AD641" s="7">
        <v>70</v>
      </c>
      <c r="AE641" s="7" t="s">
        <v>2299</v>
      </c>
      <c r="AF641" s="7"/>
      <c r="AG641" s="7"/>
    </row>
    <row r="642" spans="1:33">
      <c r="A642" s="4">
        <f t="shared" si="50"/>
        <v>641</v>
      </c>
      <c r="B642" s="4" t="s">
        <v>20</v>
      </c>
      <c r="C642" s="4" t="s">
        <v>23</v>
      </c>
      <c r="D642" s="7" t="s">
        <v>4451</v>
      </c>
      <c r="E642" s="4" t="s">
        <v>7408</v>
      </c>
      <c r="F642" s="7" t="s">
        <v>717</v>
      </c>
      <c r="G642" s="7" t="s">
        <v>556</v>
      </c>
      <c r="H642" s="4" t="s">
        <v>637</v>
      </c>
      <c r="I642" s="4" t="s">
        <v>5845</v>
      </c>
      <c r="J642" s="7" t="s">
        <v>5846</v>
      </c>
      <c r="K642" s="4" t="s">
        <v>644</v>
      </c>
      <c r="L642" s="4" t="s">
        <v>5847</v>
      </c>
      <c r="M642" s="7"/>
      <c r="N642" s="19" t="s">
        <v>6316</v>
      </c>
      <c r="O642" s="19" t="s">
        <v>2899</v>
      </c>
      <c r="P642" s="62">
        <v>144.78</v>
      </c>
      <c r="Q642" s="62">
        <v>167</v>
      </c>
      <c r="R642" s="19" t="s">
        <v>6322</v>
      </c>
      <c r="S642" s="19" t="s">
        <v>3436</v>
      </c>
      <c r="T642" s="19" t="s">
        <v>3436</v>
      </c>
      <c r="U642" s="19"/>
      <c r="V642" s="19"/>
      <c r="W642" s="67">
        <v>201</v>
      </c>
      <c r="X642" s="46"/>
      <c r="Y642" s="8">
        <f t="shared" si="56"/>
        <v>204</v>
      </c>
      <c r="Z642" s="7"/>
      <c r="AA642" s="7">
        <v>1000</v>
      </c>
      <c r="AB642" s="19"/>
      <c r="AC642" s="19" t="s">
        <v>6308</v>
      </c>
      <c r="AD642" s="7">
        <v>70</v>
      </c>
      <c r="AE642" s="7" t="s">
        <v>2299</v>
      </c>
      <c r="AF642" s="7"/>
      <c r="AG642" s="7"/>
    </row>
    <row r="643" spans="1:33">
      <c r="A643" s="4">
        <f t="shared" si="50"/>
        <v>642</v>
      </c>
      <c r="B643" s="4" t="s">
        <v>20</v>
      </c>
      <c r="C643" s="4" t="s">
        <v>23</v>
      </c>
      <c r="D643" s="7" t="s">
        <v>4452</v>
      </c>
      <c r="E643" s="4" t="s">
        <v>7408</v>
      </c>
      <c r="F643" s="7" t="s">
        <v>717</v>
      </c>
      <c r="G643" s="7" t="s">
        <v>556</v>
      </c>
      <c r="H643" s="7" t="s">
        <v>637</v>
      </c>
      <c r="I643" s="4" t="s">
        <v>5845</v>
      </c>
      <c r="J643" s="7" t="s">
        <v>5846</v>
      </c>
      <c r="K643" s="4" t="s">
        <v>644</v>
      </c>
      <c r="L643" s="4" t="s">
        <v>5847</v>
      </c>
      <c r="M643" s="7"/>
      <c r="N643" s="19" t="s">
        <v>6316</v>
      </c>
      <c r="O643" s="19" t="s">
        <v>2899</v>
      </c>
      <c r="P643" s="62">
        <v>144.78</v>
      </c>
      <c r="Q643" s="62">
        <v>167</v>
      </c>
      <c r="R643" s="19" t="s">
        <v>6323</v>
      </c>
      <c r="S643" s="19" t="s">
        <v>3436</v>
      </c>
      <c r="T643" s="19" t="s">
        <v>3436</v>
      </c>
      <c r="U643" s="19"/>
      <c r="V643" s="19"/>
      <c r="W643" s="67">
        <v>201</v>
      </c>
      <c r="X643" s="46"/>
      <c r="Y643" s="8">
        <f t="shared" si="56"/>
        <v>204</v>
      </c>
      <c r="Z643" s="7"/>
      <c r="AA643" s="7">
        <v>1000</v>
      </c>
      <c r="AB643" s="19"/>
      <c r="AC643" s="19" t="s">
        <v>6308</v>
      </c>
      <c r="AD643" s="7">
        <v>70</v>
      </c>
      <c r="AE643" s="7" t="s">
        <v>2299</v>
      </c>
      <c r="AF643" s="7"/>
      <c r="AG643" s="7"/>
    </row>
    <row r="644" spans="1:33">
      <c r="A644" s="4">
        <f t="shared" si="50"/>
        <v>643</v>
      </c>
      <c r="B644" s="4" t="s">
        <v>20</v>
      </c>
      <c r="C644" s="4" t="s">
        <v>23</v>
      </c>
      <c r="D644" s="7" t="s">
        <v>4453</v>
      </c>
      <c r="E644" s="4" t="s">
        <v>7408</v>
      </c>
      <c r="F644" s="7" t="s">
        <v>717</v>
      </c>
      <c r="G644" s="7" t="s">
        <v>556</v>
      </c>
      <c r="H644" s="7" t="s">
        <v>637</v>
      </c>
      <c r="I644" s="4" t="s">
        <v>5845</v>
      </c>
      <c r="J644" s="7" t="s">
        <v>5846</v>
      </c>
      <c r="K644" s="4" t="s">
        <v>644</v>
      </c>
      <c r="L644" s="4" t="s">
        <v>5847</v>
      </c>
      <c r="M644" s="7"/>
      <c r="N644" s="19" t="s">
        <v>6316</v>
      </c>
      <c r="O644" s="19" t="s">
        <v>2899</v>
      </c>
      <c r="P644" s="62">
        <v>144.78</v>
      </c>
      <c r="Q644" s="62">
        <v>167</v>
      </c>
      <c r="R644" s="19" t="s">
        <v>6324</v>
      </c>
      <c r="S644" s="19" t="s">
        <v>3436</v>
      </c>
      <c r="T644" s="19" t="s">
        <v>3436</v>
      </c>
      <c r="U644" s="19"/>
      <c r="V644" s="19"/>
      <c r="W644" s="67">
        <v>201</v>
      </c>
      <c r="X644" s="46"/>
      <c r="Y644" s="8">
        <f t="shared" si="56"/>
        <v>204</v>
      </c>
      <c r="Z644" s="7"/>
      <c r="AA644" s="7">
        <v>1000</v>
      </c>
      <c r="AB644" s="19"/>
      <c r="AC644" s="19" t="s">
        <v>6308</v>
      </c>
      <c r="AD644" s="7">
        <v>70</v>
      </c>
      <c r="AE644" s="7" t="s">
        <v>2299</v>
      </c>
      <c r="AF644" s="7"/>
      <c r="AG644" s="7"/>
    </row>
    <row r="645" spans="1:33">
      <c r="A645" s="4">
        <f t="shared" si="50"/>
        <v>644</v>
      </c>
      <c r="B645" s="4" t="s">
        <v>20</v>
      </c>
      <c r="C645" s="4" t="s">
        <v>23</v>
      </c>
      <c r="D645" s="7" t="s">
        <v>4454</v>
      </c>
      <c r="E645" s="4" t="s">
        <v>7408</v>
      </c>
      <c r="F645" s="7" t="s">
        <v>717</v>
      </c>
      <c r="G645" s="7" t="s">
        <v>556</v>
      </c>
      <c r="H645" s="7" t="s">
        <v>637</v>
      </c>
      <c r="I645" s="4" t="s">
        <v>5845</v>
      </c>
      <c r="J645" s="7" t="s">
        <v>5846</v>
      </c>
      <c r="K645" s="4" t="s">
        <v>644</v>
      </c>
      <c r="L645" s="4" t="s">
        <v>5847</v>
      </c>
      <c r="M645" s="7"/>
      <c r="N645" s="19" t="s">
        <v>6325</v>
      </c>
      <c r="O645" s="19" t="s">
        <v>2899</v>
      </c>
      <c r="P645" s="62">
        <v>144.78</v>
      </c>
      <c r="Q645" s="62">
        <v>167</v>
      </c>
      <c r="R645" s="19" t="s">
        <v>6326</v>
      </c>
      <c r="S645" s="19" t="s">
        <v>3436</v>
      </c>
      <c r="T645" s="19" t="s">
        <v>3436</v>
      </c>
      <c r="U645" s="19"/>
      <c r="V645" s="19"/>
      <c r="W645" s="67">
        <v>241</v>
      </c>
      <c r="X645" s="46"/>
      <c r="Y645" s="8">
        <f t="shared" si="56"/>
        <v>244</v>
      </c>
      <c r="Z645" s="7"/>
      <c r="AA645" s="19">
        <v>600</v>
      </c>
      <c r="AB645" s="19"/>
      <c r="AC645" s="19" t="s">
        <v>6327</v>
      </c>
      <c r="AD645" s="7">
        <v>70</v>
      </c>
      <c r="AE645" s="7" t="s">
        <v>2299</v>
      </c>
      <c r="AF645" s="7"/>
      <c r="AG645" s="7"/>
    </row>
    <row r="646" spans="1:33">
      <c r="A646" s="4">
        <f t="shared" si="50"/>
        <v>645</v>
      </c>
      <c r="B646" s="4" t="s">
        <v>20</v>
      </c>
      <c r="C646" s="4" t="s">
        <v>23</v>
      </c>
      <c r="D646" s="7" t="s">
        <v>4455</v>
      </c>
      <c r="E646" s="4" t="s">
        <v>7408</v>
      </c>
      <c r="F646" s="7" t="s">
        <v>717</v>
      </c>
      <c r="G646" s="7" t="s">
        <v>556</v>
      </c>
      <c r="H646" s="4" t="s">
        <v>637</v>
      </c>
      <c r="I646" s="4" t="s">
        <v>5845</v>
      </c>
      <c r="J646" s="4" t="s">
        <v>5846</v>
      </c>
      <c r="K646" s="4" t="s">
        <v>644</v>
      </c>
      <c r="L646" s="4" t="s">
        <v>5847</v>
      </c>
      <c r="M646" s="7"/>
      <c r="N646" s="19" t="s">
        <v>6325</v>
      </c>
      <c r="O646" s="19" t="s">
        <v>2899</v>
      </c>
      <c r="P646" s="62">
        <v>144.78</v>
      </c>
      <c r="Q646" s="62">
        <v>167</v>
      </c>
      <c r="R646" s="19" t="s">
        <v>6328</v>
      </c>
      <c r="S646" s="19" t="s">
        <v>3436</v>
      </c>
      <c r="T646" s="19" t="s">
        <v>3436</v>
      </c>
      <c r="U646" s="19"/>
      <c r="V646" s="19"/>
      <c r="W646" s="67">
        <v>241</v>
      </c>
      <c r="X646" s="46"/>
      <c r="Y646" s="8">
        <f t="shared" si="56"/>
        <v>244</v>
      </c>
      <c r="Z646" s="7"/>
      <c r="AA646" s="19">
        <v>600</v>
      </c>
      <c r="AB646" s="19"/>
      <c r="AC646" s="19" t="s">
        <v>6327</v>
      </c>
      <c r="AD646" s="7">
        <v>70</v>
      </c>
      <c r="AE646" s="7" t="s">
        <v>2299</v>
      </c>
      <c r="AF646" s="7"/>
      <c r="AG646" s="7"/>
    </row>
    <row r="647" spans="1:33">
      <c r="A647" s="4">
        <f t="shared" si="50"/>
        <v>646</v>
      </c>
      <c r="B647" s="4" t="s">
        <v>20</v>
      </c>
      <c r="C647" s="4" t="s">
        <v>23</v>
      </c>
      <c r="D647" s="7" t="s">
        <v>4456</v>
      </c>
      <c r="E647" s="4" t="s">
        <v>7408</v>
      </c>
      <c r="F647" s="7" t="s">
        <v>717</v>
      </c>
      <c r="G647" s="7" t="s">
        <v>556</v>
      </c>
      <c r="H647" s="4" t="s">
        <v>637</v>
      </c>
      <c r="I647" s="4" t="s">
        <v>5845</v>
      </c>
      <c r="J647" s="4" t="s">
        <v>5846</v>
      </c>
      <c r="K647" s="4" t="s">
        <v>644</v>
      </c>
      <c r="L647" s="4" t="s">
        <v>5847</v>
      </c>
      <c r="M647" s="7"/>
      <c r="N647" s="19" t="s">
        <v>6325</v>
      </c>
      <c r="O647" s="19" t="s">
        <v>2899</v>
      </c>
      <c r="P647" s="62">
        <v>144.78</v>
      </c>
      <c r="Q647" s="62">
        <v>167</v>
      </c>
      <c r="R647" s="19" t="s">
        <v>6329</v>
      </c>
      <c r="S647" s="19" t="s">
        <v>3436</v>
      </c>
      <c r="T647" s="19" t="s">
        <v>3436</v>
      </c>
      <c r="U647" s="19"/>
      <c r="V647" s="19"/>
      <c r="W647" s="67">
        <v>241</v>
      </c>
      <c r="X647" s="46"/>
      <c r="Y647" s="8">
        <f t="shared" si="56"/>
        <v>244</v>
      </c>
      <c r="Z647" s="7"/>
      <c r="AA647" s="19">
        <v>600</v>
      </c>
      <c r="AB647" s="19"/>
      <c r="AC647" s="19" t="s">
        <v>6327</v>
      </c>
      <c r="AD647" s="7">
        <v>70</v>
      </c>
      <c r="AE647" s="7" t="s">
        <v>2299</v>
      </c>
      <c r="AF647" s="7"/>
      <c r="AG647" s="7"/>
    </row>
    <row r="648" spans="1:33">
      <c r="A648" s="4">
        <f t="shared" si="50"/>
        <v>647</v>
      </c>
      <c r="B648" s="4" t="s">
        <v>20</v>
      </c>
      <c r="C648" s="4" t="s">
        <v>23</v>
      </c>
      <c r="D648" s="7" t="s">
        <v>4457</v>
      </c>
      <c r="E648" s="4" t="s">
        <v>7408</v>
      </c>
      <c r="F648" s="7" t="s">
        <v>717</v>
      </c>
      <c r="G648" s="7" t="s">
        <v>556</v>
      </c>
      <c r="H648" s="4" t="s">
        <v>637</v>
      </c>
      <c r="I648" s="4" t="s">
        <v>5845</v>
      </c>
      <c r="J648" s="4" t="s">
        <v>5846</v>
      </c>
      <c r="K648" s="4" t="s">
        <v>644</v>
      </c>
      <c r="L648" s="4" t="s">
        <v>5847</v>
      </c>
      <c r="M648" s="7"/>
      <c r="N648" s="19" t="s">
        <v>6325</v>
      </c>
      <c r="O648" s="19" t="s">
        <v>2899</v>
      </c>
      <c r="P648" s="62">
        <v>144.78</v>
      </c>
      <c r="Q648" s="62">
        <v>167</v>
      </c>
      <c r="R648" s="19" t="s">
        <v>6330</v>
      </c>
      <c r="S648" s="19" t="s">
        <v>3436</v>
      </c>
      <c r="T648" s="19" t="s">
        <v>3436</v>
      </c>
      <c r="U648" s="19"/>
      <c r="V648" s="19"/>
      <c r="W648" s="67">
        <v>241</v>
      </c>
      <c r="X648" s="46"/>
      <c r="Y648" s="8">
        <f t="shared" si="56"/>
        <v>244</v>
      </c>
      <c r="Z648" s="7"/>
      <c r="AA648" s="19">
        <v>600</v>
      </c>
      <c r="AB648" s="19"/>
      <c r="AC648" s="19" t="s">
        <v>6327</v>
      </c>
      <c r="AD648" s="7">
        <v>70</v>
      </c>
      <c r="AE648" s="7" t="s">
        <v>2299</v>
      </c>
      <c r="AF648" s="7"/>
      <c r="AG648" s="7"/>
    </row>
    <row r="649" spans="1:33">
      <c r="A649" s="4">
        <f t="shared" si="50"/>
        <v>648</v>
      </c>
      <c r="B649" s="4" t="s">
        <v>20</v>
      </c>
      <c r="C649" s="4" t="s">
        <v>23</v>
      </c>
      <c r="D649" s="7" t="s">
        <v>4458</v>
      </c>
      <c r="E649" s="4" t="s">
        <v>7408</v>
      </c>
      <c r="F649" s="7" t="s">
        <v>717</v>
      </c>
      <c r="G649" s="7" t="s">
        <v>556</v>
      </c>
      <c r="H649" s="4" t="s">
        <v>637</v>
      </c>
      <c r="I649" s="4" t="s">
        <v>5845</v>
      </c>
      <c r="J649" s="4" t="s">
        <v>5846</v>
      </c>
      <c r="K649" s="4" t="s">
        <v>644</v>
      </c>
      <c r="L649" s="4" t="s">
        <v>5847</v>
      </c>
      <c r="M649" s="7"/>
      <c r="N649" s="19" t="s">
        <v>6325</v>
      </c>
      <c r="O649" s="19" t="s">
        <v>2899</v>
      </c>
      <c r="P649" s="62">
        <v>144.78</v>
      </c>
      <c r="Q649" s="62">
        <v>167</v>
      </c>
      <c r="R649" s="19" t="s">
        <v>6331</v>
      </c>
      <c r="S649" s="19" t="s">
        <v>3436</v>
      </c>
      <c r="T649" s="19" t="s">
        <v>3436</v>
      </c>
      <c r="U649" s="19"/>
      <c r="V649" s="19"/>
      <c r="W649" s="67">
        <v>241</v>
      </c>
      <c r="X649" s="46"/>
      <c r="Y649" s="8">
        <f t="shared" si="56"/>
        <v>244</v>
      </c>
      <c r="Z649" s="7"/>
      <c r="AA649" s="19">
        <v>600</v>
      </c>
      <c r="AB649" s="19"/>
      <c r="AC649" s="19" t="s">
        <v>6327</v>
      </c>
      <c r="AD649" s="7">
        <v>70</v>
      </c>
      <c r="AE649" s="7" t="s">
        <v>2299</v>
      </c>
      <c r="AF649" s="7"/>
      <c r="AG649" s="7"/>
    </row>
    <row r="650" spans="1:33">
      <c r="A650" s="4">
        <f t="shared" si="50"/>
        <v>649</v>
      </c>
      <c r="B650" s="4" t="s">
        <v>20</v>
      </c>
      <c r="C650" s="4" t="s">
        <v>23</v>
      </c>
      <c r="D650" s="7" t="s">
        <v>4459</v>
      </c>
      <c r="E650" s="4" t="s">
        <v>7408</v>
      </c>
      <c r="F650" s="7" t="s">
        <v>717</v>
      </c>
      <c r="G650" s="7" t="s">
        <v>556</v>
      </c>
      <c r="H650" s="4" t="s">
        <v>637</v>
      </c>
      <c r="I650" s="4" t="s">
        <v>5845</v>
      </c>
      <c r="J650" s="4" t="s">
        <v>5846</v>
      </c>
      <c r="K650" s="4" t="s">
        <v>644</v>
      </c>
      <c r="L650" s="4" t="s">
        <v>5847</v>
      </c>
      <c r="M650" s="7"/>
      <c r="N650" s="19" t="s">
        <v>6316</v>
      </c>
      <c r="O650" s="19" t="s">
        <v>2899</v>
      </c>
      <c r="P650" s="62">
        <v>144.78</v>
      </c>
      <c r="Q650" s="62">
        <v>167</v>
      </c>
      <c r="R650" s="19" t="s">
        <v>6332</v>
      </c>
      <c r="S650" s="19" t="s">
        <v>3436</v>
      </c>
      <c r="T650" s="19" t="s">
        <v>3436</v>
      </c>
      <c r="U650" s="19"/>
      <c r="V650" s="19"/>
      <c r="W650" s="67">
        <v>201</v>
      </c>
      <c r="X650" s="46"/>
      <c r="Y650" s="8">
        <f t="shared" ref="Y650:Y664" si="57">W650+3</f>
        <v>204</v>
      </c>
      <c r="Z650" s="7"/>
      <c r="AA650" s="7">
        <v>1000</v>
      </c>
      <c r="AB650" s="19"/>
      <c r="AC650" s="19" t="s">
        <v>6308</v>
      </c>
      <c r="AD650" s="7">
        <v>70</v>
      </c>
      <c r="AE650" s="7" t="s">
        <v>2299</v>
      </c>
      <c r="AF650" s="7"/>
      <c r="AG650" s="7"/>
    </row>
    <row r="651" spans="1:33">
      <c r="A651" s="4">
        <f t="shared" si="50"/>
        <v>650</v>
      </c>
      <c r="B651" s="4" t="s">
        <v>20</v>
      </c>
      <c r="C651" s="4" t="s">
        <v>23</v>
      </c>
      <c r="D651" s="7" t="s">
        <v>4460</v>
      </c>
      <c r="E651" s="4" t="s">
        <v>7408</v>
      </c>
      <c r="F651" s="7" t="s">
        <v>717</v>
      </c>
      <c r="G651" s="7" t="s">
        <v>556</v>
      </c>
      <c r="H651" s="4" t="s">
        <v>637</v>
      </c>
      <c r="I651" s="4" t="s">
        <v>5845</v>
      </c>
      <c r="J651" s="4" t="s">
        <v>5846</v>
      </c>
      <c r="K651" s="4" t="s">
        <v>644</v>
      </c>
      <c r="L651" s="4" t="s">
        <v>5847</v>
      </c>
      <c r="M651" s="7"/>
      <c r="N651" s="19" t="s">
        <v>6316</v>
      </c>
      <c r="O651" s="19" t="s">
        <v>2899</v>
      </c>
      <c r="P651" s="62">
        <v>144.78</v>
      </c>
      <c r="Q651" s="62">
        <v>167</v>
      </c>
      <c r="R651" s="19" t="s">
        <v>6333</v>
      </c>
      <c r="S651" s="19" t="s">
        <v>3436</v>
      </c>
      <c r="T651" s="19" t="s">
        <v>3436</v>
      </c>
      <c r="U651" s="19"/>
      <c r="V651" s="19"/>
      <c r="W651" s="67">
        <v>201</v>
      </c>
      <c r="X651" s="46"/>
      <c r="Y651" s="8">
        <f t="shared" si="57"/>
        <v>204</v>
      </c>
      <c r="Z651" s="7"/>
      <c r="AA651" s="7">
        <v>1000</v>
      </c>
      <c r="AB651" s="19"/>
      <c r="AC651" s="19" t="s">
        <v>6308</v>
      </c>
      <c r="AD651" s="7">
        <v>70</v>
      </c>
      <c r="AE651" s="7" t="s">
        <v>2299</v>
      </c>
      <c r="AF651" s="7"/>
      <c r="AG651" s="7"/>
    </row>
    <row r="652" spans="1:33">
      <c r="A652" s="4">
        <f t="shared" si="50"/>
        <v>651</v>
      </c>
      <c r="B652" s="4" t="s">
        <v>20</v>
      </c>
      <c r="C652" s="4" t="s">
        <v>23</v>
      </c>
      <c r="D652" s="7" t="s">
        <v>4461</v>
      </c>
      <c r="E652" s="4" t="s">
        <v>7408</v>
      </c>
      <c r="F652" s="7" t="s">
        <v>717</v>
      </c>
      <c r="G652" s="7" t="s">
        <v>556</v>
      </c>
      <c r="H652" s="4" t="s">
        <v>637</v>
      </c>
      <c r="I652" s="4" t="s">
        <v>5845</v>
      </c>
      <c r="J652" s="4" t="s">
        <v>5846</v>
      </c>
      <c r="K652" s="4" t="s">
        <v>644</v>
      </c>
      <c r="L652" s="4" t="s">
        <v>5847</v>
      </c>
      <c r="M652" s="7"/>
      <c r="N652" s="19" t="s">
        <v>6316</v>
      </c>
      <c r="O652" s="19" t="s">
        <v>2899</v>
      </c>
      <c r="P652" s="62">
        <v>144.78</v>
      </c>
      <c r="Q652" s="62">
        <v>167</v>
      </c>
      <c r="R652" s="19" t="s">
        <v>6334</v>
      </c>
      <c r="S652" s="19" t="s">
        <v>3436</v>
      </c>
      <c r="T652" s="19" t="s">
        <v>3436</v>
      </c>
      <c r="U652" s="19"/>
      <c r="V652" s="19"/>
      <c r="W652" s="67">
        <v>201</v>
      </c>
      <c r="X652" s="46"/>
      <c r="Y652" s="8">
        <f t="shared" si="57"/>
        <v>204</v>
      </c>
      <c r="Z652" s="7"/>
      <c r="AA652" s="7">
        <v>1000</v>
      </c>
      <c r="AB652" s="19"/>
      <c r="AC652" s="19" t="s">
        <v>6308</v>
      </c>
      <c r="AD652" s="7">
        <v>70</v>
      </c>
      <c r="AE652" s="7" t="s">
        <v>2299</v>
      </c>
      <c r="AF652" s="7"/>
      <c r="AG652" s="7"/>
    </row>
    <row r="653" spans="1:33">
      <c r="A653" s="4">
        <f t="shared" si="50"/>
        <v>652</v>
      </c>
      <c r="B653" s="4" t="s">
        <v>20</v>
      </c>
      <c r="C653" s="4" t="s">
        <v>23</v>
      </c>
      <c r="D653" s="7" t="s">
        <v>4462</v>
      </c>
      <c r="E653" s="4" t="s">
        <v>7408</v>
      </c>
      <c r="F653" s="7" t="s">
        <v>717</v>
      </c>
      <c r="G653" s="7" t="s">
        <v>556</v>
      </c>
      <c r="H653" s="4" t="s">
        <v>637</v>
      </c>
      <c r="I653" s="4" t="s">
        <v>5845</v>
      </c>
      <c r="J653" s="7" t="s">
        <v>5846</v>
      </c>
      <c r="K653" s="4" t="s">
        <v>644</v>
      </c>
      <c r="L653" s="4" t="s">
        <v>5847</v>
      </c>
      <c r="M653" s="7"/>
      <c r="N653" s="19" t="s">
        <v>6316</v>
      </c>
      <c r="O653" s="19" t="s">
        <v>2899</v>
      </c>
      <c r="P653" s="62">
        <v>144.78</v>
      </c>
      <c r="Q653" s="62">
        <v>167</v>
      </c>
      <c r="R653" s="19" t="s">
        <v>6335</v>
      </c>
      <c r="S653" s="19" t="s">
        <v>3436</v>
      </c>
      <c r="T653" s="19" t="s">
        <v>3436</v>
      </c>
      <c r="U653" s="19"/>
      <c r="V653" s="19"/>
      <c r="W653" s="67">
        <v>201</v>
      </c>
      <c r="X653" s="46"/>
      <c r="Y653" s="8">
        <f t="shared" si="57"/>
        <v>204</v>
      </c>
      <c r="Z653" s="7"/>
      <c r="AA653" s="7">
        <v>1000</v>
      </c>
      <c r="AB653" s="19"/>
      <c r="AC653" s="19" t="s">
        <v>6308</v>
      </c>
      <c r="AD653" s="7">
        <v>70</v>
      </c>
      <c r="AE653" s="7" t="s">
        <v>2299</v>
      </c>
      <c r="AF653" s="7"/>
      <c r="AG653" s="7"/>
    </row>
    <row r="654" spans="1:33">
      <c r="A654" s="4">
        <f t="shared" si="50"/>
        <v>653</v>
      </c>
      <c r="B654" s="4" t="s">
        <v>20</v>
      </c>
      <c r="C654" s="4" t="s">
        <v>23</v>
      </c>
      <c r="D654" s="7" t="s">
        <v>4463</v>
      </c>
      <c r="E654" s="4" t="s">
        <v>7408</v>
      </c>
      <c r="F654" s="7" t="s">
        <v>717</v>
      </c>
      <c r="G654" s="7" t="s">
        <v>556</v>
      </c>
      <c r="H654" s="4" t="s">
        <v>637</v>
      </c>
      <c r="I654" s="4" t="s">
        <v>5845</v>
      </c>
      <c r="J654" s="4" t="s">
        <v>5846</v>
      </c>
      <c r="K654" s="4" t="s">
        <v>644</v>
      </c>
      <c r="L654" s="4" t="s">
        <v>5847</v>
      </c>
      <c r="M654" s="7"/>
      <c r="N654" s="19" t="s">
        <v>6316</v>
      </c>
      <c r="O654" s="19" t="s">
        <v>2899</v>
      </c>
      <c r="P654" s="62">
        <v>144.78</v>
      </c>
      <c r="Q654" s="62">
        <v>167</v>
      </c>
      <c r="R654" s="19" t="s">
        <v>6336</v>
      </c>
      <c r="S654" s="19" t="s">
        <v>3436</v>
      </c>
      <c r="T654" s="19" t="s">
        <v>3436</v>
      </c>
      <c r="U654" s="19"/>
      <c r="V654" s="19"/>
      <c r="W654" s="67">
        <v>201</v>
      </c>
      <c r="X654" s="46"/>
      <c r="Y654" s="8">
        <f t="shared" si="57"/>
        <v>204</v>
      </c>
      <c r="Z654" s="7"/>
      <c r="AA654" s="7">
        <v>1000</v>
      </c>
      <c r="AB654" s="19"/>
      <c r="AC654" s="19" t="s">
        <v>6308</v>
      </c>
      <c r="AD654" s="7">
        <v>70</v>
      </c>
      <c r="AE654" s="7" t="s">
        <v>2299</v>
      </c>
      <c r="AF654" s="7"/>
      <c r="AG654" s="7"/>
    </row>
    <row r="655" spans="1:33">
      <c r="A655" s="4">
        <f t="shared" si="50"/>
        <v>654</v>
      </c>
      <c r="B655" s="4" t="s">
        <v>20</v>
      </c>
      <c r="C655" s="4" t="s">
        <v>23</v>
      </c>
      <c r="D655" s="7" t="s">
        <v>4464</v>
      </c>
      <c r="E655" s="4" t="s">
        <v>7408</v>
      </c>
      <c r="F655" s="7" t="s">
        <v>717</v>
      </c>
      <c r="G655" s="7" t="s">
        <v>556</v>
      </c>
      <c r="H655" s="4" t="s">
        <v>637</v>
      </c>
      <c r="I655" s="4" t="s">
        <v>5845</v>
      </c>
      <c r="J655" s="4" t="s">
        <v>5846</v>
      </c>
      <c r="K655" s="4" t="s">
        <v>644</v>
      </c>
      <c r="L655" s="4" t="s">
        <v>5847</v>
      </c>
      <c r="M655" s="7"/>
      <c r="N655" s="19" t="s">
        <v>6316</v>
      </c>
      <c r="O655" s="19" t="s">
        <v>2899</v>
      </c>
      <c r="P655" s="62">
        <v>144.78</v>
      </c>
      <c r="Q655" s="62">
        <v>167</v>
      </c>
      <c r="R655" s="19" t="s">
        <v>6337</v>
      </c>
      <c r="S655" s="19" t="s">
        <v>3436</v>
      </c>
      <c r="T655" s="19" t="s">
        <v>3436</v>
      </c>
      <c r="U655" s="19"/>
      <c r="V655" s="19"/>
      <c r="W655" s="67">
        <v>201</v>
      </c>
      <c r="X655" s="46"/>
      <c r="Y655" s="8">
        <f t="shared" si="57"/>
        <v>204</v>
      </c>
      <c r="Z655" s="7"/>
      <c r="AA655" s="7">
        <v>1000</v>
      </c>
      <c r="AB655" s="19"/>
      <c r="AC655" s="19" t="s">
        <v>6308</v>
      </c>
      <c r="AD655" s="7">
        <v>70</v>
      </c>
      <c r="AE655" s="7" t="s">
        <v>2299</v>
      </c>
      <c r="AF655" s="7"/>
      <c r="AG655" s="7"/>
    </row>
    <row r="656" spans="1:33">
      <c r="A656" s="4">
        <f t="shared" si="50"/>
        <v>655</v>
      </c>
      <c r="B656" s="4" t="s">
        <v>20</v>
      </c>
      <c r="C656" s="4" t="s">
        <v>23</v>
      </c>
      <c r="D656" s="7" t="s">
        <v>4465</v>
      </c>
      <c r="E656" s="4" t="s">
        <v>7408</v>
      </c>
      <c r="F656" s="7" t="s">
        <v>717</v>
      </c>
      <c r="G656" s="7" t="s">
        <v>556</v>
      </c>
      <c r="H656" s="4" t="s">
        <v>637</v>
      </c>
      <c r="I656" s="4" t="s">
        <v>5845</v>
      </c>
      <c r="J656" s="4" t="s">
        <v>5846</v>
      </c>
      <c r="K656" s="4" t="s">
        <v>644</v>
      </c>
      <c r="L656" s="4" t="s">
        <v>5847</v>
      </c>
      <c r="M656" s="7"/>
      <c r="N656" s="19" t="s">
        <v>6316</v>
      </c>
      <c r="O656" s="19" t="s">
        <v>2899</v>
      </c>
      <c r="P656" s="62">
        <v>144.78</v>
      </c>
      <c r="Q656" s="62">
        <v>167</v>
      </c>
      <c r="R656" s="19" t="s">
        <v>6338</v>
      </c>
      <c r="S656" s="19" t="s">
        <v>3436</v>
      </c>
      <c r="T656" s="19" t="s">
        <v>3436</v>
      </c>
      <c r="U656" s="19"/>
      <c r="V656" s="19"/>
      <c r="W656" s="67">
        <v>201</v>
      </c>
      <c r="X656" s="46"/>
      <c r="Y656" s="8">
        <f t="shared" si="57"/>
        <v>204</v>
      </c>
      <c r="Z656" s="7"/>
      <c r="AA656" s="7">
        <v>1000</v>
      </c>
      <c r="AB656" s="19"/>
      <c r="AC656" s="19" t="s">
        <v>6308</v>
      </c>
      <c r="AD656" s="7">
        <v>70</v>
      </c>
      <c r="AE656" s="7" t="s">
        <v>2299</v>
      </c>
      <c r="AF656" s="7"/>
      <c r="AG656" s="7"/>
    </row>
    <row r="657" spans="1:33">
      <c r="A657" s="4">
        <f t="shared" si="50"/>
        <v>656</v>
      </c>
      <c r="B657" s="4" t="s">
        <v>20</v>
      </c>
      <c r="C657" s="4" t="s">
        <v>23</v>
      </c>
      <c r="D657" s="7" t="s">
        <v>4466</v>
      </c>
      <c r="E657" s="4" t="s">
        <v>7408</v>
      </c>
      <c r="F657" s="7" t="s">
        <v>717</v>
      </c>
      <c r="G657" s="7" t="s">
        <v>556</v>
      </c>
      <c r="H657" s="4" t="s">
        <v>637</v>
      </c>
      <c r="I657" s="4" t="s">
        <v>5845</v>
      </c>
      <c r="J657" s="4" t="s">
        <v>5846</v>
      </c>
      <c r="K657" s="4" t="s">
        <v>644</v>
      </c>
      <c r="L657" s="4" t="s">
        <v>5847</v>
      </c>
      <c r="M657" s="7"/>
      <c r="N657" s="19" t="s">
        <v>6316</v>
      </c>
      <c r="O657" s="19" t="s">
        <v>2899</v>
      </c>
      <c r="P657" s="62">
        <v>144.78</v>
      </c>
      <c r="Q657" s="62">
        <v>167</v>
      </c>
      <c r="R657" s="19" t="s">
        <v>6339</v>
      </c>
      <c r="S657" s="19" t="s">
        <v>3436</v>
      </c>
      <c r="T657" s="19" t="s">
        <v>3436</v>
      </c>
      <c r="U657" s="19"/>
      <c r="V657" s="19"/>
      <c r="W657" s="67">
        <v>201</v>
      </c>
      <c r="X657" s="46"/>
      <c r="Y657" s="8">
        <f t="shared" si="57"/>
        <v>204</v>
      </c>
      <c r="Z657" s="7"/>
      <c r="AA657" s="7">
        <v>1000</v>
      </c>
      <c r="AB657" s="19"/>
      <c r="AC657" s="19" t="s">
        <v>6308</v>
      </c>
      <c r="AD657" s="7">
        <v>70</v>
      </c>
      <c r="AE657" s="7" t="s">
        <v>2299</v>
      </c>
      <c r="AF657" s="7"/>
      <c r="AG657" s="7"/>
    </row>
    <row r="658" spans="1:33">
      <c r="A658" s="4">
        <f t="shared" si="50"/>
        <v>657</v>
      </c>
      <c r="B658" s="4" t="s">
        <v>20</v>
      </c>
      <c r="C658" s="4" t="s">
        <v>23</v>
      </c>
      <c r="D658" s="7" t="s">
        <v>4467</v>
      </c>
      <c r="E658" s="4" t="s">
        <v>7408</v>
      </c>
      <c r="F658" s="7" t="s">
        <v>717</v>
      </c>
      <c r="G658" s="7" t="s">
        <v>556</v>
      </c>
      <c r="H658" s="4" t="s">
        <v>637</v>
      </c>
      <c r="I658" s="4" t="s">
        <v>5845</v>
      </c>
      <c r="J658" s="7" t="s">
        <v>5846</v>
      </c>
      <c r="K658" s="4" t="s">
        <v>644</v>
      </c>
      <c r="L658" s="4" t="s">
        <v>5847</v>
      </c>
      <c r="M658" s="7"/>
      <c r="N658" s="19" t="s">
        <v>6325</v>
      </c>
      <c r="O658" s="19" t="s">
        <v>2899</v>
      </c>
      <c r="P658" s="62">
        <v>144.78</v>
      </c>
      <c r="Q658" s="62">
        <v>167</v>
      </c>
      <c r="R658" s="19" t="s">
        <v>6340</v>
      </c>
      <c r="S658" s="19" t="s">
        <v>3436</v>
      </c>
      <c r="T658" s="19" t="s">
        <v>3436</v>
      </c>
      <c r="U658" s="19"/>
      <c r="V658" s="19"/>
      <c r="W658" s="67">
        <v>241</v>
      </c>
      <c r="X658" s="46"/>
      <c r="Y658" s="8">
        <f t="shared" si="57"/>
        <v>244</v>
      </c>
      <c r="Z658" s="7"/>
      <c r="AA658" s="19">
        <v>600</v>
      </c>
      <c r="AB658" s="19"/>
      <c r="AC658" s="19" t="s">
        <v>6327</v>
      </c>
      <c r="AD658" s="7">
        <v>70</v>
      </c>
      <c r="AE658" s="7" t="s">
        <v>2299</v>
      </c>
      <c r="AF658" s="7"/>
      <c r="AG658" s="7"/>
    </row>
    <row r="659" spans="1:33">
      <c r="A659" s="4">
        <f t="shared" ref="A659:A722" si="58">A658+1</f>
        <v>658</v>
      </c>
      <c r="B659" s="4" t="s">
        <v>20</v>
      </c>
      <c r="C659" s="4" t="s">
        <v>23</v>
      </c>
      <c r="D659" s="7" t="s">
        <v>4468</v>
      </c>
      <c r="E659" s="4" t="s">
        <v>7408</v>
      </c>
      <c r="F659" s="7" t="s">
        <v>717</v>
      </c>
      <c r="G659" s="7" t="s">
        <v>556</v>
      </c>
      <c r="H659" s="4" t="s">
        <v>637</v>
      </c>
      <c r="I659" s="4" t="s">
        <v>5845</v>
      </c>
      <c r="J659" s="4" t="s">
        <v>5846</v>
      </c>
      <c r="K659" s="4" t="s">
        <v>644</v>
      </c>
      <c r="L659" s="4" t="s">
        <v>5847</v>
      </c>
      <c r="M659" s="7"/>
      <c r="N659" s="19" t="s">
        <v>6325</v>
      </c>
      <c r="O659" s="19" t="s">
        <v>2899</v>
      </c>
      <c r="P659" s="62">
        <v>144.78</v>
      </c>
      <c r="Q659" s="62">
        <v>167</v>
      </c>
      <c r="R659" s="19" t="s">
        <v>6341</v>
      </c>
      <c r="S659" s="19" t="s">
        <v>3436</v>
      </c>
      <c r="T659" s="19" t="s">
        <v>3436</v>
      </c>
      <c r="U659" s="19"/>
      <c r="V659" s="19"/>
      <c r="W659" s="67">
        <v>241</v>
      </c>
      <c r="X659" s="46"/>
      <c r="Y659" s="8">
        <f t="shared" si="57"/>
        <v>244</v>
      </c>
      <c r="Z659" s="7"/>
      <c r="AA659" s="19">
        <v>600</v>
      </c>
      <c r="AB659" s="19"/>
      <c r="AC659" s="19" t="s">
        <v>6327</v>
      </c>
      <c r="AD659" s="7">
        <v>70</v>
      </c>
      <c r="AE659" s="7" t="s">
        <v>2299</v>
      </c>
      <c r="AF659" s="7"/>
      <c r="AG659" s="7"/>
    </row>
    <row r="660" spans="1:33">
      <c r="A660" s="4">
        <f t="shared" si="58"/>
        <v>659</v>
      </c>
      <c r="B660" s="4" t="s">
        <v>20</v>
      </c>
      <c r="C660" s="4" t="s">
        <v>23</v>
      </c>
      <c r="D660" s="7" t="s">
        <v>4469</v>
      </c>
      <c r="E660" s="4" t="s">
        <v>7408</v>
      </c>
      <c r="F660" s="7" t="s">
        <v>717</v>
      </c>
      <c r="G660" s="7" t="s">
        <v>556</v>
      </c>
      <c r="H660" s="4" t="s">
        <v>637</v>
      </c>
      <c r="I660" s="7" t="s">
        <v>5845</v>
      </c>
      <c r="J660" s="4" t="s">
        <v>5846</v>
      </c>
      <c r="K660" s="4" t="s">
        <v>644</v>
      </c>
      <c r="L660" s="4" t="s">
        <v>5847</v>
      </c>
      <c r="M660" s="7"/>
      <c r="N660" s="19" t="s">
        <v>6325</v>
      </c>
      <c r="O660" s="19" t="s">
        <v>2899</v>
      </c>
      <c r="P660" s="62">
        <v>144.78</v>
      </c>
      <c r="Q660" s="62">
        <v>167</v>
      </c>
      <c r="R660" s="19" t="s">
        <v>6342</v>
      </c>
      <c r="S660" s="19" t="s">
        <v>3436</v>
      </c>
      <c r="T660" s="19" t="s">
        <v>3436</v>
      </c>
      <c r="U660" s="19"/>
      <c r="V660" s="19"/>
      <c r="W660" s="67">
        <v>241</v>
      </c>
      <c r="X660" s="46"/>
      <c r="Y660" s="8">
        <f t="shared" si="57"/>
        <v>244</v>
      </c>
      <c r="Z660" s="7"/>
      <c r="AA660" s="19">
        <v>600</v>
      </c>
      <c r="AB660" s="19"/>
      <c r="AC660" s="19" t="s">
        <v>6327</v>
      </c>
      <c r="AD660" s="7">
        <v>70</v>
      </c>
      <c r="AE660" s="7" t="s">
        <v>2299</v>
      </c>
      <c r="AF660" s="7"/>
      <c r="AG660" s="7"/>
    </row>
    <row r="661" spans="1:33">
      <c r="A661" s="4">
        <f t="shared" si="58"/>
        <v>660</v>
      </c>
      <c r="B661" s="4" t="s">
        <v>20</v>
      </c>
      <c r="C661" s="4" t="s">
        <v>23</v>
      </c>
      <c r="D661" s="7" t="s">
        <v>4470</v>
      </c>
      <c r="E661" s="4" t="s">
        <v>7408</v>
      </c>
      <c r="F661" s="7" t="s">
        <v>717</v>
      </c>
      <c r="G661" s="7" t="s">
        <v>556</v>
      </c>
      <c r="H661" s="4" t="s">
        <v>637</v>
      </c>
      <c r="I661" s="7" t="s">
        <v>5845</v>
      </c>
      <c r="J661" s="4" t="s">
        <v>5846</v>
      </c>
      <c r="K661" s="4" t="s">
        <v>644</v>
      </c>
      <c r="L661" s="4" t="s">
        <v>5847</v>
      </c>
      <c r="M661" s="7"/>
      <c r="N661" s="19" t="s">
        <v>6325</v>
      </c>
      <c r="O661" s="19" t="s">
        <v>2899</v>
      </c>
      <c r="P661" s="62">
        <v>144.78</v>
      </c>
      <c r="Q661" s="62">
        <v>167</v>
      </c>
      <c r="R661" s="19" t="s">
        <v>6343</v>
      </c>
      <c r="S661" s="19" t="s">
        <v>3436</v>
      </c>
      <c r="T661" s="19" t="s">
        <v>3436</v>
      </c>
      <c r="U661" s="19"/>
      <c r="V661" s="19"/>
      <c r="W661" s="67">
        <v>241</v>
      </c>
      <c r="X661" s="46"/>
      <c r="Y661" s="8">
        <f t="shared" si="57"/>
        <v>244</v>
      </c>
      <c r="Z661" s="7"/>
      <c r="AA661" s="19">
        <v>600</v>
      </c>
      <c r="AB661" s="19"/>
      <c r="AC661" s="19" t="s">
        <v>6327</v>
      </c>
      <c r="AD661" s="7">
        <v>70</v>
      </c>
      <c r="AE661" s="7" t="s">
        <v>2299</v>
      </c>
      <c r="AF661" s="7"/>
      <c r="AG661" s="7"/>
    </row>
    <row r="662" spans="1:33">
      <c r="A662" s="4">
        <f t="shared" si="58"/>
        <v>661</v>
      </c>
      <c r="B662" s="4" t="s">
        <v>20</v>
      </c>
      <c r="C662" s="4" t="s">
        <v>23</v>
      </c>
      <c r="D662" s="7" t="s">
        <v>4471</v>
      </c>
      <c r="E662" s="4" t="s">
        <v>7408</v>
      </c>
      <c r="F662" s="7" t="s">
        <v>717</v>
      </c>
      <c r="G662" s="7" t="s">
        <v>556</v>
      </c>
      <c r="H662" s="4" t="s">
        <v>637</v>
      </c>
      <c r="I662" s="7" t="s">
        <v>5845</v>
      </c>
      <c r="J662" s="4" t="s">
        <v>5846</v>
      </c>
      <c r="K662" s="4" t="s">
        <v>644</v>
      </c>
      <c r="L662" s="4" t="s">
        <v>5847</v>
      </c>
      <c r="M662" s="7"/>
      <c r="N662" s="19" t="s">
        <v>6325</v>
      </c>
      <c r="O662" s="19" t="s">
        <v>2899</v>
      </c>
      <c r="P662" s="62">
        <v>144.78</v>
      </c>
      <c r="Q662" s="62">
        <v>167</v>
      </c>
      <c r="R662" s="19" t="s">
        <v>6344</v>
      </c>
      <c r="S662" s="19" t="s">
        <v>3436</v>
      </c>
      <c r="T662" s="19" t="s">
        <v>3436</v>
      </c>
      <c r="U662" s="19"/>
      <c r="V662" s="19"/>
      <c r="W662" s="67">
        <v>241</v>
      </c>
      <c r="X662" s="46"/>
      <c r="Y662" s="8">
        <f t="shared" si="57"/>
        <v>244</v>
      </c>
      <c r="Z662" s="7"/>
      <c r="AA662" s="19">
        <v>600</v>
      </c>
      <c r="AB662" s="19"/>
      <c r="AC662" s="19" t="s">
        <v>6327</v>
      </c>
      <c r="AD662" s="7">
        <v>70</v>
      </c>
      <c r="AE662" s="7" t="s">
        <v>2299</v>
      </c>
      <c r="AF662" s="7"/>
      <c r="AG662" s="7"/>
    </row>
    <row r="663" spans="1:33">
      <c r="A663" s="4">
        <f t="shared" si="58"/>
        <v>662</v>
      </c>
      <c r="B663" s="4" t="s">
        <v>20</v>
      </c>
      <c r="C663" s="4" t="s">
        <v>23</v>
      </c>
      <c r="D663" s="7" t="s">
        <v>4472</v>
      </c>
      <c r="E663" s="4" t="s">
        <v>7408</v>
      </c>
      <c r="F663" s="7" t="s">
        <v>717</v>
      </c>
      <c r="G663" s="7" t="s">
        <v>556</v>
      </c>
      <c r="H663" s="4" t="s">
        <v>637</v>
      </c>
      <c r="I663" s="7" t="s">
        <v>5845</v>
      </c>
      <c r="J663" s="4" t="s">
        <v>5846</v>
      </c>
      <c r="K663" s="4" t="s">
        <v>644</v>
      </c>
      <c r="L663" s="4" t="s">
        <v>5847</v>
      </c>
      <c r="M663" s="7"/>
      <c r="N663" s="19" t="s">
        <v>6325</v>
      </c>
      <c r="O663" s="19" t="s">
        <v>2899</v>
      </c>
      <c r="P663" s="62">
        <v>144.78</v>
      </c>
      <c r="Q663" s="62">
        <v>167</v>
      </c>
      <c r="R663" s="19" t="s">
        <v>6345</v>
      </c>
      <c r="S663" s="19" t="s">
        <v>3436</v>
      </c>
      <c r="T663" s="19" t="s">
        <v>3436</v>
      </c>
      <c r="U663" s="19"/>
      <c r="V663" s="19"/>
      <c r="W663" s="67">
        <v>241</v>
      </c>
      <c r="X663" s="46"/>
      <c r="Y663" s="8">
        <f t="shared" si="57"/>
        <v>244</v>
      </c>
      <c r="Z663" s="7"/>
      <c r="AA663" s="19">
        <v>600</v>
      </c>
      <c r="AB663" s="19"/>
      <c r="AC663" s="19" t="s">
        <v>6327</v>
      </c>
      <c r="AD663" s="7">
        <v>70</v>
      </c>
      <c r="AE663" s="7" t="s">
        <v>2299</v>
      </c>
      <c r="AF663" s="7"/>
      <c r="AG663" s="7"/>
    </row>
    <row r="664" spans="1:33">
      <c r="A664" s="4">
        <f t="shared" si="58"/>
        <v>663</v>
      </c>
      <c r="B664" s="4" t="s">
        <v>20</v>
      </c>
      <c r="C664" s="4" t="s">
        <v>23</v>
      </c>
      <c r="D664" s="7" t="s">
        <v>4473</v>
      </c>
      <c r="E664" s="4" t="s">
        <v>7408</v>
      </c>
      <c r="F664" s="4" t="s">
        <v>717</v>
      </c>
      <c r="G664" s="7" t="s">
        <v>556</v>
      </c>
      <c r="H664" s="4" t="s">
        <v>637</v>
      </c>
      <c r="I664" s="4" t="s">
        <v>5845</v>
      </c>
      <c r="J664" s="4" t="s">
        <v>5846</v>
      </c>
      <c r="K664" s="4" t="s">
        <v>644</v>
      </c>
      <c r="L664" s="4" t="s">
        <v>5847</v>
      </c>
      <c r="M664" s="7"/>
      <c r="N664" s="19" t="s">
        <v>6325</v>
      </c>
      <c r="O664" s="19" t="s">
        <v>2899</v>
      </c>
      <c r="P664" s="62">
        <v>144.78</v>
      </c>
      <c r="Q664" s="62">
        <v>167</v>
      </c>
      <c r="R664" s="19" t="s">
        <v>6346</v>
      </c>
      <c r="S664" s="19" t="s">
        <v>3436</v>
      </c>
      <c r="T664" s="19" t="s">
        <v>3436</v>
      </c>
      <c r="U664" s="19"/>
      <c r="V664" s="19"/>
      <c r="W664" s="67">
        <v>241</v>
      </c>
      <c r="X664" s="46"/>
      <c r="Y664" s="8">
        <f t="shared" si="57"/>
        <v>244</v>
      </c>
      <c r="Z664" s="7"/>
      <c r="AA664" s="19">
        <v>600</v>
      </c>
      <c r="AB664" s="19"/>
      <c r="AC664" s="19" t="s">
        <v>6327</v>
      </c>
      <c r="AD664" s="7">
        <v>70</v>
      </c>
      <c r="AE664" s="7" t="s">
        <v>2299</v>
      </c>
      <c r="AF664" s="7"/>
      <c r="AG664" s="7"/>
    </row>
    <row r="665" spans="1:33">
      <c r="A665" s="4">
        <f t="shared" si="58"/>
        <v>664</v>
      </c>
      <c r="B665" s="4" t="s">
        <v>20</v>
      </c>
      <c r="C665" s="4" t="s">
        <v>23</v>
      </c>
      <c r="D665" s="7" t="s">
        <v>4474</v>
      </c>
      <c r="E665" s="4" t="s">
        <v>7408</v>
      </c>
      <c r="F665" s="4" t="s">
        <v>717</v>
      </c>
      <c r="G665" s="7" t="s">
        <v>556</v>
      </c>
      <c r="H665" s="4" t="s">
        <v>637</v>
      </c>
      <c r="I665" s="4" t="s">
        <v>5845</v>
      </c>
      <c r="J665" s="4" t="s">
        <v>5846</v>
      </c>
      <c r="K665" s="4" t="s">
        <v>644</v>
      </c>
      <c r="L665" s="4" t="s">
        <v>5847</v>
      </c>
      <c r="M665" s="7"/>
      <c r="N665" s="19" t="s">
        <v>6316</v>
      </c>
      <c r="O665" s="19" t="s">
        <v>2899</v>
      </c>
      <c r="P665" s="62">
        <v>144.78</v>
      </c>
      <c r="Q665" s="62">
        <v>167</v>
      </c>
      <c r="R665" s="19" t="s">
        <v>6347</v>
      </c>
      <c r="S665" s="19" t="s">
        <v>3436</v>
      </c>
      <c r="T665" s="19" t="s">
        <v>3436</v>
      </c>
      <c r="U665" s="19"/>
      <c r="V665" s="19"/>
      <c r="W665" s="67">
        <v>201</v>
      </c>
      <c r="X665" s="46"/>
      <c r="Y665" s="8">
        <f t="shared" ref="Y665:Y679" si="59">W665+3</f>
        <v>204</v>
      </c>
      <c r="Z665" s="7"/>
      <c r="AA665" s="7">
        <v>1000</v>
      </c>
      <c r="AB665" s="19"/>
      <c r="AC665" s="19" t="s">
        <v>6308</v>
      </c>
      <c r="AD665" s="7">
        <v>70</v>
      </c>
      <c r="AE665" s="7" t="s">
        <v>2299</v>
      </c>
      <c r="AF665" s="7"/>
      <c r="AG665" s="7"/>
    </row>
    <row r="666" spans="1:33">
      <c r="A666" s="4">
        <f t="shared" si="58"/>
        <v>665</v>
      </c>
      <c r="B666" s="4" t="s">
        <v>20</v>
      </c>
      <c r="C666" s="4" t="s">
        <v>23</v>
      </c>
      <c r="D666" s="7" t="s">
        <v>4475</v>
      </c>
      <c r="E666" s="4" t="s">
        <v>7408</v>
      </c>
      <c r="F666" s="4" t="s">
        <v>717</v>
      </c>
      <c r="G666" s="7" t="s">
        <v>556</v>
      </c>
      <c r="H666" s="4" t="s">
        <v>637</v>
      </c>
      <c r="I666" s="4" t="s">
        <v>5845</v>
      </c>
      <c r="J666" s="4" t="s">
        <v>5846</v>
      </c>
      <c r="K666" s="4" t="s">
        <v>644</v>
      </c>
      <c r="L666" s="4" t="s">
        <v>5847</v>
      </c>
      <c r="M666" s="7"/>
      <c r="N666" s="19" t="s">
        <v>6316</v>
      </c>
      <c r="O666" s="19" t="s">
        <v>2899</v>
      </c>
      <c r="P666" s="62">
        <v>144.78</v>
      </c>
      <c r="Q666" s="62">
        <v>167</v>
      </c>
      <c r="R666" s="19" t="s">
        <v>6348</v>
      </c>
      <c r="S666" s="19" t="s">
        <v>3436</v>
      </c>
      <c r="T666" s="19" t="s">
        <v>3436</v>
      </c>
      <c r="U666" s="19"/>
      <c r="V666" s="19"/>
      <c r="W666" s="67">
        <v>201</v>
      </c>
      <c r="X666" s="46"/>
      <c r="Y666" s="8">
        <f t="shared" si="59"/>
        <v>204</v>
      </c>
      <c r="Z666" s="7"/>
      <c r="AA666" s="7">
        <v>1000</v>
      </c>
      <c r="AB666" s="19"/>
      <c r="AC666" s="19" t="s">
        <v>6308</v>
      </c>
      <c r="AD666" s="7">
        <v>70</v>
      </c>
      <c r="AE666" s="7" t="s">
        <v>2299</v>
      </c>
      <c r="AF666" s="7"/>
      <c r="AG666" s="7"/>
    </row>
    <row r="667" spans="1:33">
      <c r="A667" s="4">
        <f t="shared" si="58"/>
        <v>666</v>
      </c>
      <c r="B667" s="4" t="s">
        <v>20</v>
      </c>
      <c r="C667" s="4" t="s">
        <v>23</v>
      </c>
      <c r="D667" s="7" t="s">
        <v>4476</v>
      </c>
      <c r="E667" s="4" t="s">
        <v>7408</v>
      </c>
      <c r="F667" s="4" t="s">
        <v>717</v>
      </c>
      <c r="G667" s="7" t="s">
        <v>556</v>
      </c>
      <c r="H667" s="4" t="s">
        <v>637</v>
      </c>
      <c r="I667" s="4" t="s">
        <v>5845</v>
      </c>
      <c r="J667" s="4" t="s">
        <v>5846</v>
      </c>
      <c r="K667" s="4" t="s">
        <v>644</v>
      </c>
      <c r="L667" s="4" t="s">
        <v>5847</v>
      </c>
      <c r="M667" s="7"/>
      <c r="N667" s="19" t="s">
        <v>6325</v>
      </c>
      <c r="O667" s="19" t="s">
        <v>2899</v>
      </c>
      <c r="P667" s="62">
        <v>144.78</v>
      </c>
      <c r="Q667" s="62">
        <v>167</v>
      </c>
      <c r="R667" s="19" t="s">
        <v>6349</v>
      </c>
      <c r="S667" s="19" t="s">
        <v>3436</v>
      </c>
      <c r="T667" s="19" t="s">
        <v>3436</v>
      </c>
      <c r="U667" s="19"/>
      <c r="V667" s="19"/>
      <c r="W667" s="67">
        <v>241</v>
      </c>
      <c r="X667" s="46"/>
      <c r="Y667" s="8">
        <f t="shared" si="59"/>
        <v>244</v>
      </c>
      <c r="Z667" s="7"/>
      <c r="AA667" s="19">
        <v>600</v>
      </c>
      <c r="AB667" s="19"/>
      <c r="AC667" s="19" t="s">
        <v>6327</v>
      </c>
      <c r="AD667" s="7">
        <v>70</v>
      </c>
      <c r="AE667" s="7" t="s">
        <v>2299</v>
      </c>
      <c r="AF667" s="7"/>
      <c r="AG667" s="7"/>
    </row>
    <row r="668" spans="1:33">
      <c r="A668" s="4">
        <f t="shared" si="58"/>
        <v>667</v>
      </c>
      <c r="B668" s="4" t="s">
        <v>20</v>
      </c>
      <c r="C668" s="4" t="s">
        <v>23</v>
      </c>
      <c r="D668" s="7" t="s">
        <v>4477</v>
      </c>
      <c r="E668" s="4" t="s">
        <v>7408</v>
      </c>
      <c r="F668" s="4" t="s">
        <v>717</v>
      </c>
      <c r="G668" s="7" t="s">
        <v>556</v>
      </c>
      <c r="H668" s="4" t="s">
        <v>637</v>
      </c>
      <c r="I668" s="4" t="s">
        <v>5845</v>
      </c>
      <c r="J668" s="4" t="s">
        <v>5846</v>
      </c>
      <c r="K668" s="4" t="s">
        <v>644</v>
      </c>
      <c r="L668" s="4" t="s">
        <v>5847</v>
      </c>
      <c r="M668" s="7"/>
      <c r="N668" s="19" t="s">
        <v>6325</v>
      </c>
      <c r="O668" s="19" t="s">
        <v>2899</v>
      </c>
      <c r="P668" s="62">
        <v>144.78</v>
      </c>
      <c r="Q668" s="62">
        <v>167</v>
      </c>
      <c r="R668" s="19" t="s">
        <v>6350</v>
      </c>
      <c r="S668" s="19" t="s">
        <v>3436</v>
      </c>
      <c r="T668" s="19" t="s">
        <v>3436</v>
      </c>
      <c r="U668" s="19"/>
      <c r="V668" s="19"/>
      <c r="W668" s="67">
        <v>241</v>
      </c>
      <c r="X668" s="46"/>
      <c r="Y668" s="8">
        <f t="shared" si="59"/>
        <v>244</v>
      </c>
      <c r="Z668" s="7"/>
      <c r="AA668" s="19">
        <v>600</v>
      </c>
      <c r="AB668" s="19"/>
      <c r="AC668" s="19" t="s">
        <v>6327</v>
      </c>
      <c r="AD668" s="7">
        <v>70</v>
      </c>
      <c r="AE668" s="7" t="s">
        <v>2299</v>
      </c>
      <c r="AF668" s="7"/>
      <c r="AG668" s="7"/>
    </row>
    <row r="669" spans="1:33">
      <c r="A669" s="4">
        <f t="shared" si="58"/>
        <v>668</v>
      </c>
      <c r="B669" s="4" t="s">
        <v>20</v>
      </c>
      <c r="C669" s="4" t="s">
        <v>23</v>
      </c>
      <c r="D669" s="7" t="s">
        <v>4478</v>
      </c>
      <c r="E669" s="4" t="s">
        <v>7408</v>
      </c>
      <c r="F669" s="4" t="s">
        <v>717</v>
      </c>
      <c r="G669" s="7" t="s">
        <v>556</v>
      </c>
      <c r="H669" s="4" t="s">
        <v>637</v>
      </c>
      <c r="I669" s="4" t="s">
        <v>5845</v>
      </c>
      <c r="J669" s="4" t="s">
        <v>5846</v>
      </c>
      <c r="K669" s="4" t="s">
        <v>644</v>
      </c>
      <c r="L669" s="4" t="s">
        <v>5847</v>
      </c>
      <c r="M669" s="7"/>
      <c r="N669" s="19" t="s">
        <v>6325</v>
      </c>
      <c r="O669" s="19" t="s">
        <v>2899</v>
      </c>
      <c r="P669" s="62">
        <v>144.78</v>
      </c>
      <c r="Q669" s="62">
        <v>167</v>
      </c>
      <c r="R669" s="19" t="s">
        <v>6351</v>
      </c>
      <c r="S669" s="19" t="s">
        <v>3436</v>
      </c>
      <c r="T669" s="19" t="s">
        <v>3436</v>
      </c>
      <c r="U669" s="19"/>
      <c r="V669" s="19"/>
      <c r="W669" s="67">
        <v>241</v>
      </c>
      <c r="X669" s="46"/>
      <c r="Y669" s="8">
        <f t="shared" si="59"/>
        <v>244</v>
      </c>
      <c r="Z669" s="7"/>
      <c r="AA669" s="19">
        <v>600</v>
      </c>
      <c r="AB669" s="19"/>
      <c r="AC669" s="19" t="s">
        <v>6327</v>
      </c>
      <c r="AD669" s="7">
        <v>70</v>
      </c>
      <c r="AE669" s="7" t="s">
        <v>2299</v>
      </c>
      <c r="AF669" s="7"/>
      <c r="AG669" s="7"/>
    </row>
    <row r="670" spans="1:33">
      <c r="A670" s="4">
        <f t="shared" si="58"/>
        <v>669</v>
      </c>
      <c r="B670" s="4" t="s">
        <v>20</v>
      </c>
      <c r="C670" s="4" t="s">
        <v>23</v>
      </c>
      <c r="D670" s="7" t="s">
        <v>4479</v>
      </c>
      <c r="E670" s="4" t="s">
        <v>7408</v>
      </c>
      <c r="F670" s="4" t="s">
        <v>717</v>
      </c>
      <c r="G670" s="7" t="s">
        <v>556</v>
      </c>
      <c r="H670" s="4" t="s">
        <v>637</v>
      </c>
      <c r="I670" s="4" t="s">
        <v>5845</v>
      </c>
      <c r="J670" s="4" t="s">
        <v>5846</v>
      </c>
      <c r="K670" s="4" t="s">
        <v>644</v>
      </c>
      <c r="L670" s="4" t="s">
        <v>5847</v>
      </c>
      <c r="M670" s="7"/>
      <c r="N670" s="19" t="s">
        <v>6325</v>
      </c>
      <c r="O670" s="19" t="s">
        <v>2899</v>
      </c>
      <c r="P670" s="62">
        <v>144.78</v>
      </c>
      <c r="Q670" s="62">
        <v>167</v>
      </c>
      <c r="R670" s="19" t="s">
        <v>6352</v>
      </c>
      <c r="S670" s="19" t="s">
        <v>3436</v>
      </c>
      <c r="T670" s="19" t="s">
        <v>3436</v>
      </c>
      <c r="U670" s="19"/>
      <c r="V670" s="19"/>
      <c r="W670" s="67">
        <v>241</v>
      </c>
      <c r="X670" s="46"/>
      <c r="Y670" s="8">
        <f t="shared" si="59"/>
        <v>244</v>
      </c>
      <c r="Z670" s="7"/>
      <c r="AA670" s="19">
        <v>600</v>
      </c>
      <c r="AB670" s="19"/>
      <c r="AC670" s="19" t="s">
        <v>6327</v>
      </c>
      <c r="AD670" s="7">
        <v>70</v>
      </c>
      <c r="AE670" s="7" t="s">
        <v>2299</v>
      </c>
      <c r="AF670" s="7"/>
      <c r="AG670" s="7"/>
    </row>
    <row r="671" spans="1:33">
      <c r="A671" s="4">
        <f t="shared" si="58"/>
        <v>670</v>
      </c>
      <c r="B671" s="4" t="s">
        <v>20</v>
      </c>
      <c r="C671" s="4" t="s">
        <v>23</v>
      </c>
      <c r="D671" s="7" t="s">
        <v>4480</v>
      </c>
      <c r="E671" s="4" t="s">
        <v>7408</v>
      </c>
      <c r="F671" s="4" t="s">
        <v>717</v>
      </c>
      <c r="G671" s="7" t="s">
        <v>556</v>
      </c>
      <c r="H671" s="4" t="s">
        <v>637</v>
      </c>
      <c r="I671" s="4" t="s">
        <v>5845</v>
      </c>
      <c r="J671" s="4" t="s">
        <v>5846</v>
      </c>
      <c r="K671" s="4" t="s">
        <v>644</v>
      </c>
      <c r="L671" s="4" t="s">
        <v>5847</v>
      </c>
      <c r="M671" s="7"/>
      <c r="N671" s="19" t="s">
        <v>6316</v>
      </c>
      <c r="O671" s="19" t="s">
        <v>2899</v>
      </c>
      <c r="P671" s="62">
        <v>144.78</v>
      </c>
      <c r="Q671" s="62">
        <v>167</v>
      </c>
      <c r="R671" s="19" t="s">
        <v>6353</v>
      </c>
      <c r="S671" s="19" t="s">
        <v>3436</v>
      </c>
      <c r="T671" s="19" t="s">
        <v>3436</v>
      </c>
      <c r="U671" s="19"/>
      <c r="V671" s="19"/>
      <c r="W671" s="67">
        <v>201</v>
      </c>
      <c r="X671" s="46"/>
      <c r="Y671" s="8">
        <f t="shared" si="59"/>
        <v>204</v>
      </c>
      <c r="Z671" s="7"/>
      <c r="AA671" s="7">
        <v>1000</v>
      </c>
      <c r="AB671" s="19"/>
      <c r="AC671" s="19" t="s">
        <v>6308</v>
      </c>
      <c r="AD671" s="7">
        <v>70</v>
      </c>
      <c r="AE671" s="7" t="s">
        <v>2299</v>
      </c>
      <c r="AF671" s="7"/>
      <c r="AG671" s="7"/>
    </row>
    <row r="672" spans="1:33">
      <c r="A672" s="4">
        <f t="shared" si="58"/>
        <v>671</v>
      </c>
      <c r="B672" s="4" t="s">
        <v>20</v>
      </c>
      <c r="C672" s="4" t="s">
        <v>23</v>
      </c>
      <c r="D672" s="89" t="s">
        <v>4481</v>
      </c>
      <c r="E672" s="4" t="s">
        <v>7408</v>
      </c>
      <c r="F672" s="4" t="s">
        <v>717</v>
      </c>
      <c r="G672" s="7" t="s">
        <v>556</v>
      </c>
      <c r="H672" s="4" t="s">
        <v>637</v>
      </c>
      <c r="I672" s="7" t="s">
        <v>5845</v>
      </c>
      <c r="J672" s="4" t="s">
        <v>5846</v>
      </c>
      <c r="K672" s="4" t="s">
        <v>644</v>
      </c>
      <c r="L672" s="4" t="s">
        <v>5847</v>
      </c>
      <c r="M672" s="7"/>
      <c r="N672" s="19" t="s">
        <v>6316</v>
      </c>
      <c r="O672" s="19" t="s">
        <v>2899</v>
      </c>
      <c r="P672" s="62">
        <v>144.78</v>
      </c>
      <c r="Q672" s="62">
        <v>167</v>
      </c>
      <c r="R672" s="19" t="s">
        <v>6354</v>
      </c>
      <c r="S672" s="19" t="s">
        <v>3436</v>
      </c>
      <c r="T672" s="19" t="s">
        <v>3436</v>
      </c>
      <c r="U672" s="19"/>
      <c r="V672" s="19"/>
      <c r="W672" s="67">
        <v>201</v>
      </c>
      <c r="X672" s="46"/>
      <c r="Y672" s="8">
        <f t="shared" si="59"/>
        <v>204</v>
      </c>
      <c r="Z672" s="7"/>
      <c r="AA672" s="7">
        <v>1000</v>
      </c>
      <c r="AB672" s="19"/>
      <c r="AC672" s="19" t="s">
        <v>6308</v>
      </c>
      <c r="AD672" s="7">
        <v>70</v>
      </c>
      <c r="AE672" s="7" t="s">
        <v>2299</v>
      </c>
      <c r="AF672" s="7"/>
      <c r="AG672" s="7"/>
    </row>
    <row r="673" spans="1:33">
      <c r="A673" s="4">
        <f t="shared" si="58"/>
        <v>672</v>
      </c>
      <c r="B673" s="4" t="s">
        <v>20</v>
      </c>
      <c r="C673" s="4" t="s">
        <v>23</v>
      </c>
      <c r="D673" s="89" t="s">
        <v>4482</v>
      </c>
      <c r="E673" s="4" t="s">
        <v>7408</v>
      </c>
      <c r="F673" s="4" t="s">
        <v>717</v>
      </c>
      <c r="G673" s="7" t="s">
        <v>556</v>
      </c>
      <c r="H673" s="4" t="s">
        <v>637</v>
      </c>
      <c r="I673" s="7" t="s">
        <v>5845</v>
      </c>
      <c r="J673" s="4" t="s">
        <v>5846</v>
      </c>
      <c r="K673" s="4" t="s">
        <v>644</v>
      </c>
      <c r="L673" s="4" t="s">
        <v>5847</v>
      </c>
      <c r="M673" s="7"/>
      <c r="N673" s="19" t="s">
        <v>6316</v>
      </c>
      <c r="O673" s="19" t="s">
        <v>2899</v>
      </c>
      <c r="P673" s="62">
        <v>144.78</v>
      </c>
      <c r="Q673" s="62">
        <v>167</v>
      </c>
      <c r="R673" s="19" t="s">
        <v>6355</v>
      </c>
      <c r="S673" s="19" t="s">
        <v>3436</v>
      </c>
      <c r="T673" s="19" t="s">
        <v>3436</v>
      </c>
      <c r="U673" s="19"/>
      <c r="V673" s="19"/>
      <c r="W673" s="67">
        <v>201</v>
      </c>
      <c r="X673" s="46"/>
      <c r="Y673" s="8">
        <f t="shared" si="59"/>
        <v>204</v>
      </c>
      <c r="Z673" s="7"/>
      <c r="AA673" s="7">
        <v>1000</v>
      </c>
      <c r="AB673" s="19"/>
      <c r="AC673" s="19" t="s">
        <v>6308</v>
      </c>
      <c r="AD673" s="7">
        <v>70</v>
      </c>
      <c r="AE673" s="7" t="s">
        <v>2299</v>
      </c>
      <c r="AF673" s="7"/>
      <c r="AG673" s="7"/>
    </row>
    <row r="674" spans="1:33">
      <c r="A674" s="4">
        <f t="shared" si="58"/>
        <v>673</v>
      </c>
      <c r="B674" s="4" t="s">
        <v>20</v>
      </c>
      <c r="C674" s="4" t="s">
        <v>23</v>
      </c>
      <c r="D674" s="89" t="s">
        <v>4483</v>
      </c>
      <c r="E674" s="4" t="s">
        <v>7408</v>
      </c>
      <c r="F674" s="4" t="s">
        <v>717</v>
      </c>
      <c r="G674" s="7" t="s">
        <v>556</v>
      </c>
      <c r="H674" s="4" t="s">
        <v>637</v>
      </c>
      <c r="I674" s="7" t="s">
        <v>5845</v>
      </c>
      <c r="J674" s="4" t="s">
        <v>5846</v>
      </c>
      <c r="K674" s="4" t="s">
        <v>644</v>
      </c>
      <c r="L674" s="4" t="s">
        <v>5847</v>
      </c>
      <c r="M674" s="7"/>
      <c r="N674" s="19" t="s">
        <v>6316</v>
      </c>
      <c r="O674" s="19" t="s">
        <v>2899</v>
      </c>
      <c r="P674" s="62">
        <v>144.78</v>
      </c>
      <c r="Q674" s="62">
        <v>167</v>
      </c>
      <c r="R674" s="19" t="s">
        <v>6356</v>
      </c>
      <c r="S674" s="19" t="s">
        <v>3436</v>
      </c>
      <c r="T674" s="19" t="s">
        <v>3436</v>
      </c>
      <c r="U674" s="19"/>
      <c r="V674" s="19"/>
      <c r="W674" s="67">
        <v>201</v>
      </c>
      <c r="X674" s="46"/>
      <c r="Y674" s="8">
        <f t="shared" si="59"/>
        <v>204</v>
      </c>
      <c r="Z674" s="7"/>
      <c r="AA674" s="7">
        <v>1000</v>
      </c>
      <c r="AB674" s="19"/>
      <c r="AC674" s="19" t="s">
        <v>6308</v>
      </c>
      <c r="AD674" s="7">
        <v>70</v>
      </c>
      <c r="AE674" s="7" t="s">
        <v>2299</v>
      </c>
      <c r="AF674" s="7"/>
      <c r="AG674" s="7"/>
    </row>
    <row r="675" spans="1:33">
      <c r="A675" s="4">
        <f t="shared" si="58"/>
        <v>674</v>
      </c>
      <c r="B675" s="4" t="s">
        <v>20</v>
      </c>
      <c r="C675" s="4" t="s">
        <v>23</v>
      </c>
      <c r="D675" s="7" t="s">
        <v>4484</v>
      </c>
      <c r="E675" s="4" t="s">
        <v>7408</v>
      </c>
      <c r="F675" s="4" t="s">
        <v>717</v>
      </c>
      <c r="G675" s="7" t="s">
        <v>556</v>
      </c>
      <c r="H675" s="4" t="s">
        <v>637</v>
      </c>
      <c r="I675" s="4" t="s">
        <v>5845</v>
      </c>
      <c r="J675" s="7" t="s">
        <v>5846</v>
      </c>
      <c r="K675" s="4" t="s">
        <v>644</v>
      </c>
      <c r="L675" s="4" t="s">
        <v>5847</v>
      </c>
      <c r="M675" s="7"/>
      <c r="N675" s="19" t="s">
        <v>6316</v>
      </c>
      <c r="O675" s="19" t="s">
        <v>2899</v>
      </c>
      <c r="P675" s="62">
        <v>144.78</v>
      </c>
      <c r="Q675" s="62">
        <v>167</v>
      </c>
      <c r="R675" s="19" t="s">
        <v>6357</v>
      </c>
      <c r="S675" s="19" t="s">
        <v>3436</v>
      </c>
      <c r="T675" s="19" t="s">
        <v>3436</v>
      </c>
      <c r="U675" s="19"/>
      <c r="V675" s="19"/>
      <c r="W675" s="67">
        <v>201</v>
      </c>
      <c r="X675" s="46"/>
      <c r="Y675" s="8">
        <f t="shared" si="59"/>
        <v>204</v>
      </c>
      <c r="Z675" s="7"/>
      <c r="AA675" s="7">
        <v>1000</v>
      </c>
      <c r="AB675" s="19"/>
      <c r="AC675" s="19" t="s">
        <v>6308</v>
      </c>
      <c r="AD675" s="7">
        <v>70</v>
      </c>
      <c r="AE675" s="7" t="s">
        <v>2299</v>
      </c>
      <c r="AF675" s="7"/>
      <c r="AG675" s="7"/>
    </row>
    <row r="676" spans="1:33">
      <c r="A676" s="4">
        <f t="shared" si="58"/>
        <v>675</v>
      </c>
      <c r="B676" s="4" t="s">
        <v>20</v>
      </c>
      <c r="C676" s="4" t="s">
        <v>23</v>
      </c>
      <c r="D676" s="7" t="s">
        <v>4485</v>
      </c>
      <c r="E676" s="4" t="s">
        <v>7408</v>
      </c>
      <c r="F676" s="4" t="s">
        <v>717</v>
      </c>
      <c r="G676" s="7" t="s">
        <v>556</v>
      </c>
      <c r="H676" s="4" t="s">
        <v>637</v>
      </c>
      <c r="I676" s="4" t="s">
        <v>5845</v>
      </c>
      <c r="J676" s="7" t="s">
        <v>5846</v>
      </c>
      <c r="K676" s="4" t="s">
        <v>644</v>
      </c>
      <c r="L676" s="4" t="s">
        <v>5847</v>
      </c>
      <c r="M676" s="7"/>
      <c r="N676" s="19" t="s">
        <v>6316</v>
      </c>
      <c r="O676" s="19" t="s">
        <v>2899</v>
      </c>
      <c r="P676" s="62">
        <v>144.78</v>
      </c>
      <c r="Q676" s="62">
        <v>167</v>
      </c>
      <c r="R676" s="19" t="s">
        <v>6358</v>
      </c>
      <c r="S676" s="19" t="s">
        <v>3436</v>
      </c>
      <c r="T676" s="19" t="s">
        <v>3436</v>
      </c>
      <c r="U676" s="19"/>
      <c r="V676" s="19"/>
      <c r="W676" s="67">
        <v>201</v>
      </c>
      <c r="X676" s="46"/>
      <c r="Y676" s="8">
        <f t="shared" si="59"/>
        <v>204</v>
      </c>
      <c r="Z676" s="7"/>
      <c r="AA676" s="7">
        <v>1000</v>
      </c>
      <c r="AB676" s="19"/>
      <c r="AC676" s="19" t="s">
        <v>6308</v>
      </c>
      <c r="AD676" s="7">
        <v>70</v>
      </c>
      <c r="AE676" s="7" t="s">
        <v>2299</v>
      </c>
      <c r="AF676" s="7"/>
      <c r="AG676" s="7"/>
    </row>
    <row r="677" spans="1:33">
      <c r="A677" s="4">
        <f t="shared" si="58"/>
        <v>676</v>
      </c>
      <c r="B677" s="4" t="s">
        <v>20</v>
      </c>
      <c r="C677" s="4" t="s">
        <v>21</v>
      </c>
      <c r="D677" s="7" t="s">
        <v>4486</v>
      </c>
      <c r="E677" s="4" t="s">
        <v>7408</v>
      </c>
      <c r="F677" s="4" t="s">
        <v>717</v>
      </c>
      <c r="G677" s="7" t="s">
        <v>556</v>
      </c>
      <c r="H677" s="4" t="s">
        <v>5848</v>
      </c>
      <c r="I677" s="4" t="s">
        <v>5849</v>
      </c>
      <c r="J677" s="7" t="s">
        <v>5850</v>
      </c>
      <c r="K677" s="4" t="s">
        <v>1078</v>
      </c>
      <c r="L677" s="4" t="s">
        <v>5744</v>
      </c>
      <c r="M677" s="7"/>
      <c r="N677" s="19" t="s">
        <v>6325</v>
      </c>
      <c r="O677" s="19" t="s">
        <v>2899</v>
      </c>
      <c r="P677" s="62">
        <v>144.78</v>
      </c>
      <c r="Q677" s="8" t="s">
        <v>2585</v>
      </c>
      <c r="R677" s="19" t="s">
        <v>6359</v>
      </c>
      <c r="S677" s="19" t="s">
        <v>3436</v>
      </c>
      <c r="T677" s="19" t="s">
        <v>3436</v>
      </c>
      <c r="U677" s="19"/>
      <c r="V677" s="19"/>
      <c r="W677" s="67">
        <v>560</v>
      </c>
      <c r="X677" s="46"/>
      <c r="Y677" s="8">
        <f t="shared" si="59"/>
        <v>563</v>
      </c>
      <c r="Z677" s="7"/>
      <c r="AA677" s="19">
        <v>600</v>
      </c>
      <c r="AB677" s="19"/>
      <c r="AC677" s="19" t="s">
        <v>6327</v>
      </c>
      <c r="AD677" s="7">
        <v>70</v>
      </c>
      <c r="AE677" s="7" t="s">
        <v>2299</v>
      </c>
      <c r="AF677" s="7"/>
      <c r="AG677" s="7"/>
    </row>
    <row r="678" spans="1:33">
      <c r="A678" s="4">
        <f t="shared" si="58"/>
        <v>677</v>
      </c>
      <c r="B678" s="4" t="s">
        <v>20</v>
      </c>
      <c r="C678" s="4" t="s">
        <v>21</v>
      </c>
      <c r="D678" s="7" t="s">
        <v>4487</v>
      </c>
      <c r="E678" s="4" t="s">
        <v>7408</v>
      </c>
      <c r="F678" s="4" t="s">
        <v>717</v>
      </c>
      <c r="G678" s="7" t="s">
        <v>556</v>
      </c>
      <c r="H678" s="4" t="s">
        <v>5848</v>
      </c>
      <c r="I678" s="4" t="s">
        <v>5849</v>
      </c>
      <c r="J678" s="7" t="s">
        <v>5850</v>
      </c>
      <c r="K678" s="4" t="s">
        <v>1078</v>
      </c>
      <c r="L678" s="4" t="s">
        <v>5744</v>
      </c>
      <c r="M678" s="7"/>
      <c r="N678" s="19" t="s">
        <v>6325</v>
      </c>
      <c r="O678" s="19" t="s">
        <v>2899</v>
      </c>
      <c r="P678" s="62">
        <v>144.78</v>
      </c>
      <c r="Q678" s="8" t="s">
        <v>2585</v>
      </c>
      <c r="R678" s="19" t="s">
        <v>6360</v>
      </c>
      <c r="S678" s="19" t="s">
        <v>3436</v>
      </c>
      <c r="T678" s="19" t="s">
        <v>3436</v>
      </c>
      <c r="U678" s="19"/>
      <c r="V678" s="19"/>
      <c r="W678" s="67">
        <v>560</v>
      </c>
      <c r="X678" s="46"/>
      <c r="Y678" s="8">
        <f t="shared" si="59"/>
        <v>563</v>
      </c>
      <c r="Z678" s="7"/>
      <c r="AA678" s="19">
        <v>600</v>
      </c>
      <c r="AB678" s="19"/>
      <c r="AC678" s="19" t="s">
        <v>6327</v>
      </c>
      <c r="AD678" s="7">
        <v>70</v>
      </c>
      <c r="AE678" s="7" t="s">
        <v>2299</v>
      </c>
      <c r="AF678" s="7"/>
      <c r="AG678" s="7"/>
    </row>
    <row r="679" spans="1:33">
      <c r="A679" s="4">
        <f t="shared" si="58"/>
        <v>678</v>
      </c>
      <c r="B679" s="4" t="s">
        <v>20</v>
      </c>
      <c r="C679" s="4" t="s">
        <v>21</v>
      </c>
      <c r="D679" s="7" t="s">
        <v>4488</v>
      </c>
      <c r="E679" s="4" t="s">
        <v>7408</v>
      </c>
      <c r="F679" s="4" t="s">
        <v>717</v>
      </c>
      <c r="G679" s="7" t="s">
        <v>556</v>
      </c>
      <c r="H679" s="4" t="s">
        <v>5848</v>
      </c>
      <c r="I679" s="4" t="s">
        <v>5849</v>
      </c>
      <c r="J679" s="7" t="s">
        <v>5850</v>
      </c>
      <c r="K679" s="4" t="s">
        <v>1078</v>
      </c>
      <c r="L679" s="4" t="s">
        <v>5744</v>
      </c>
      <c r="M679" s="7"/>
      <c r="N679" s="19" t="s">
        <v>6325</v>
      </c>
      <c r="O679" s="19" t="s">
        <v>2899</v>
      </c>
      <c r="P679" s="62">
        <v>144.78</v>
      </c>
      <c r="Q679" s="8" t="s">
        <v>2585</v>
      </c>
      <c r="R679" s="19" t="s">
        <v>6361</v>
      </c>
      <c r="S679" s="19" t="s">
        <v>3436</v>
      </c>
      <c r="T679" s="19" t="s">
        <v>3436</v>
      </c>
      <c r="U679" s="19"/>
      <c r="V679" s="19"/>
      <c r="W679" s="67">
        <v>560</v>
      </c>
      <c r="X679" s="46"/>
      <c r="Y679" s="8">
        <f t="shared" si="59"/>
        <v>563</v>
      </c>
      <c r="Z679" s="7"/>
      <c r="AA679" s="19">
        <v>600</v>
      </c>
      <c r="AB679" s="19"/>
      <c r="AC679" s="19" t="s">
        <v>6327</v>
      </c>
      <c r="AD679" s="7">
        <v>70</v>
      </c>
      <c r="AE679" s="7" t="s">
        <v>2299</v>
      </c>
      <c r="AF679" s="7"/>
      <c r="AG679" s="7" t="s">
        <v>6309</v>
      </c>
    </row>
    <row r="680" spans="1:33">
      <c r="A680" s="4">
        <f t="shared" si="58"/>
        <v>679</v>
      </c>
      <c r="B680" s="4" t="s">
        <v>20</v>
      </c>
      <c r="C680" s="4" t="s">
        <v>23</v>
      </c>
      <c r="D680" s="7" t="s">
        <v>4489</v>
      </c>
      <c r="E680" s="4" t="s">
        <v>7408</v>
      </c>
      <c r="F680" s="4" t="s">
        <v>3859</v>
      </c>
      <c r="G680" s="7" t="s">
        <v>25</v>
      </c>
      <c r="H680" s="4" t="s">
        <v>1331</v>
      </c>
      <c r="I680" s="4" t="s">
        <v>5851</v>
      </c>
      <c r="J680" s="7" t="s">
        <v>5852</v>
      </c>
      <c r="K680" s="4" t="s">
        <v>5853</v>
      </c>
      <c r="L680" s="4" t="s">
        <v>5854</v>
      </c>
      <c r="M680" s="7"/>
      <c r="N680" s="48" t="s">
        <v>6362</v>
      </c>
      <c r="O680" s="48" t="s">
        <v>6269</v>
      </c>
      <c r="P680" s="63">
        <v>152.4</v>
      </c>
      <c r="Q680" s="63">
        <v>140</v>
      </c>
      <c r="R680" s="48" t="s">
        <v>6363</v>
      </c>
      <c r="S680" s="48" t="s">
        <v>3436</v>
      </c>
      <c r="T680" s="48" t="s">
        <v>3436</v>
      </c>
      <c r="U680" s="48"/>
      <c r="V680" s="48"/>
      <c r="W680" s="64">
        <v>3.67</v>
      </c>
      <c r="X680" s="7"/>
      <c r="Y680" s="8">
        <f>W680*1.28*96+6</f>
        <v>456.96960000000001</v>
      </c>
      <c r="Z680" s="7"/>
      <c r="AA680" s="48">
        <v>10000</v>
      </c>
      <c r="AB680" s="48">
        <v>2000</v>
      </c>
      <c r="AC680" s="48" t="s">
        <v>6364</v>
      </c>
      <c r="AD680" s="7">
        <v>120</v>
      </c>
      <c r="AE680" s="48"/>
      <c r="AF680" s="7"/>
      <c r="AG680" s="7"/>
    </row>
    <row r="681" spans="1:33">
      <c r="A681" s="4">
        <f t="shared" si="58"/>
        <v>680</v>
      </c>
      <c r="B681" s="4" t="s">
        <v>20</v>
      </c>
      <c r="C681" s="4" t="s">
        <v>23</v>
      </c>
      <c r="D681" s="7" t="s">
        <v>4490</v>
      </c>
      <c r="E681" s="4" t="s">
        <v>7408</v>
      </c>
      <c r="F681" s="7" t="s">
        <v>3859</v>
      </c>
      <c r="G681" s="7" t="s">
        <v>25</v>
      </c>
      <c r="H681" s="4" t="s">
        <v>1331</v>
      </c>
      <c r="I681" s="7" t="s">
        <v>5851</v>
      </c>
      <c r="J681" s="7" t="s">
        <v>5852</v>
      </c>
      <c r="K681" s="4" t="s">
        <v>5853</v>
      </c>
      <c r="L681" s="4" t="s">
        <v>5854</v>
      </c>
      <c r="M681" s="7"/>
      <c r="N681" s="48" t="s">
        <v>6362</v>
      </c>
      <c r="O681" s="48" t="s">
        <v>6269</v>
      </c>
      <c r="P681" s="63">
        <v>152.4</v>
      </c>
      <c r="Q681" s="63">
        <v>140</v>
      </c>
      <c r="R681" s="48" t="s">
        <v>6363</v>
      </c>
      <c r="S681" s="48" t="s">
        <v>3436</v>
      </c>
      <c r="T681" s="48" t="s">
        <v>3436</v>
      </c>
      <c r="U681" s="48"/>
      <c r="V681" s="48"/>
      <c r="W681" s="64">
        <v>3.67</v>
      </c>
      <c r="X681" s="7"/>
      <c r="Y681" s="8">
        <f>W681*1.28*96+6</f>
        <v>456.96960000000001</v>
      </c>
      <c r="Z681" s="7"/>
      <c r="AA681" s="48">
        <v>10000</v>
      </c>
      <c r="AB681" s="48">
        <v>2000</v>
      </c>
      <c r="AC681" s="48" t="s">
        <v>6364</v>
      </c>
      <c r="AD681" s="7">
        <v>120</v>
      </c>
      <c r="AE681" s="48"/>
      <c r="AF681" s="7"/>
      <c r="AG681" s="7"/>
    </row>
    <row r="682" spans="1:33">
      <c r="A682" s="4">
        <f t="shared" si="58"/>
        <v>681</v>
      </c>
      <c r="B682" s="4" t="s">
        <v>20</v>
      </c>
      <c r="C682" s="4" t="s">
        <v>23</v>
      </c>
      <c r="D682" s="7" t="s">
        <v>4491</v>
      </c>
      <c r="E682" s="4" t="s">
        <v>7408</v>
      </c>
      <c r="F682" s="7" t="s">
        <v>3859</v>
      </c>
      <c r="G682" s="7" t="s">
        <v>25</v>
      </c>
      <c r="H682" s="4" t="s">
        <v>1331</v>
      </c>
      <c r="I682" s="7" t="s">
        <v>5851</v>
      </c>
      <c r="J682" s="7" t="s">
        <v>5852</v>
      </c>
      <c r="K682" s="4" t="s">
        <v>5853</v>
      </c>
      <c r="L682" s="4" t="s">
        <v>5854</v>
      </c>
      <c r="M682" s="7"/>
      <c r="N682" s="48" t="s">
        <v>6362</v>
      </c>
      <c r="O682" s="48" t="s">
        <v>6269</v>
      </c>
      <c r="P682" s="63">
        <v>152.4</v>
      </c>
      <c r="Q682" s="63">
        <v>140</v>
      </c>
      <c r="R682" s="48" t="s">
        <v>6363</v>
      </c>
      <c r="S682" s="48" t="s">
        <v>3436</v>
      </c>
      <c r="T682" s="48" t="s">
        <v>3436</v>
      </c>
      <c r="U682" s="48"/>
      <c r="V682" s="48"/>
      <c r="W682" s="64">
        <v>3.67</v>
      </c>
      <c r="X682" s="7"/>
      <c r="Y682" s="8">
        <f>W682*1.28*96+6</f>
        <v>456.96960000000001</v>
      </c>
      <c r="Z682" s="7"/>
      <c r="AA682" s="48">
        <v>10000</v>
      </c>
      <c r="AB682" s="48">
        <v>2000</v>
      </c>
      <c r="AC682" s="48" t="s">
        <v>6364</v>
      </c>
      <c r="AD682" s="7">
        <v>120</v>
      </c>
      <c r="AE682" s="48"/>
      <c r="AF682" s="7"/>
      <c r="AG682" s="7"/>
    </row>
    <row r="683" spans="1:33">
      <c r="A683" s="4">
        <f t="shared" si="58"/>
        <v>682</v>
      </c>
      <c r="B683" s="4" t="s">
        <v>20</v>
      </c>
      <c r="C683" s="4" t="s">
        <v>23</v>
      </c>
      <c r="D683" s="7" t="s">
        <v>4492</v>
      </c>
      <c r="E683" s="4" t="s">
        <v>7408</v>
      </c>
      <c r="F683" s="7" t="s">
        <v>3859</v>
      </c>
      <c r="G683" s="7" t="s">
        <v>25</v>
      </c>
      <c r="H683" s="4" t="s">
        <v>1331</v>
      </c>
      <c r="I683" s="7" t="s">
        <v>5855</v>
      </c>
      <c r="J683" s="7" t="s">
        <v>5856</v>
      </c>
      <c r="K683" s="7" t="s">
        <v>643</v>
      </c>
      <c r="L683" s="7" t="s">
        <v>5854</v>
      </c>
      <c r="M683" s="7"/>
      <c r="N683" s="48" t="s">
        <v>6365</v>
      </c>
      <c r="O683" s="48" t="s">
        <v>6269</v>
      </c>
      <c r="P683" s="63">
        <v>137.16</v>
      </c>
      <c r="Q683" s="63">
        <v>118</v>
      </c>
      <c r="R683" s="48" t="s">
        <v>6366</v>
      </c>
      <c r="S683" s="48" t="s">
        <v>3436</v>
      </c>
      <c r="T683" s="48" t="s">
        <v>3436</v>
      </c>
      <c r="U683" s="48"/>
      <c r="V683" s="48"/>
      <c r="W683" s="64">
        <v>4.8</v>
      </c>
      <c r="X683" s="7"/>
      <c r="Y683" s="8">
        <f>W683*1.28*96+6</f>
        <v>595.82400000000007</v>
      </c>
      <c r="Z683" s="7"/>
      <c r="AA683" s="48">
        <v>5000</v>
      </c>
      <c r="AB683" s="48">
        <v>800</v>
      </c>
      <c r="AC683" s="48" t="s">
        <v>6364</v>
      </c>
      <c r="AD683" s="7">
        <v>120</v>
      </c>
      <c r="AE683" s="48"/>
      <c r="AF683" s="7"/>
      <c r="AG683" s="7"/>
    </row>
    <row r="684" spans="1:33">
      <c r="A684" s="4">
        <f t="shared" si="58"/>
        <v>683</v>
      </c>
      <c r="B684" s="4" t="s">
        <v>20</v>
      </c>
      <c r="C684" s="4" t="s">
        <v>23</v>
      </c>
      <c r="D684" s="7" t="s">
        <v>4493</v>
      </c>
      <c r="E684" s="4" t="s">
        <v>7408</v>
      </c>
      <c r="F684" s="7" t="s">
        <v>3859</v>
      </c>
      <c r="G684" s="7" t="s">
        <v>25</v>
      </c>
      <c r="H684" s="4" t="s">
        <v>1331</v>
      </c>
      <c r="I684" s="7" t="s">
        <v>5855</v>
      </c>
      <c r="J684" s="7" t="s">
        <v>5856</v>
      </c>
      <c r="K684" s="7" t="s">
        <v>643</v>
      </c>
      <c r="L684" s="7" t="s">
        <v>5854</v>
      </c>
      <c r="M684" s="7"/>
      <c r="N684" s="48" t="s">
        <v>3918</v>
      </c>
      <c r="O684" s="48" t="s">
        <v>6269</v>
      </c>
      <c r="P684" s="63">
        <v>137.16</v>
      </c>
      <c r="Q684" s="63">
        <v>118</v>
      </c>
      <c r="R684" s="48" t="s">
        <v>6366</v>
      </c>
      <c r="S684" s="48" t="s">
        <v>3436</v>
      </c>
      <c r="T684" s="48" t="s">
        <v>3436</v>
      </c>
      <c r="U684" s="48"/>
      <c r="V684" s="48"/>
      <c r="W684" s="64">
        <v>4.8</v>
      </c>
      <c r="X684" s="7"/>
      <c r="Y684" s="8">
        <f t="shared" ref="Y684:Y689" si="60">W684*1.28*96+6</f>
        <v>595.82400000000007</v>
      </c>
      <c r="Z684" s="7"/>
      <c r="AA684" s="48">
        <v>5000</v>
      </c>
      <c r="AB684" s="48">
        <v>800</v>
      </c>
      <c r="AC684" s="48" t="s">
        <v>6364</v>
      </c>
      <c r="AD684" s="7">
        <v>120</v>
      </c>
      <c r="AE684" s="48"/>
      <c r="AF684" s="7"/>
      <c r="AG684" s="7"/>
    </row>
    <row r="685" spans="1:33">
      <c r="A685" s="4">
        <f t="shared" si="58"/>
        <v>684</v>
      </c>
      <c r="B685" s="4" t="s">
        <v>20</v>
      </c>
      <c r="C685" s="4" t="s">
        <v>23</v>
      </c>
      <c r="D685" s="7" t="s">
        <v>4494</v>
      </c>
      <c r="E685" s="4" t="s">
        <v>7408</v>
      </c>
      <c r="F685" s="7" t="s">
        <v>3859</v>
      </c>
      <c r="G685" s="7" t="s">
        <v>25</v>
      </c>
      <c r="H685" s="4" t="s">
        <v>1331</v>
      </c>
      <c r="I685" s="7" t="s">
        <v>5855</v>
      </c>
      <c r="J685" s="7" t="s">
        <v>5856</v>
      </c>
      <c r="K685" s="7" t="s">
        <v>643</v>
      </c>
      <c r="L685" s="7" t="s">
        <v>5854</v>
      </c>
      <c r="M685" s="7"/>
      <c r="N685" s="48" t="s">
        <v>3918</v>
      </c>
      <c r="O685" s="48" t="s">
        <v>6269</v>
      </c>
      <c r="P685" s="63">
        <v>137.16</v>
      </c>
      <c r="Q685" s="63">
        <v>118</v>
      </c>
      <c r="R685" s="48" t="s">
        <v>6366</v>
      </c>
      <c r="S685" s="48" t="s">
        <v>3436</v>
      </c>
      <c r="T685" s="48" t="s">
        <v>3436</v>
      </c>
      <c r="U685" s="48"/>
      <c r="V685" s="48"/>
      <c r="W685" s="64">
        <v>4.8</v>
      </c>
      <c r="X685" s="7"/>
      <c r="Y685" s="8">
        <f t="shared" si="60"/>
        <v>595.82400000000007</v>
      </c>
      <c r="Z685" s="7"/>
      <c r="AA685" s="48">
        <v>5000</v>
      </c>
      <c r="AB685" s="48">
        <v>800</v>
      </c>
      <c r="AC685" s="48" t="s">
        <v>6364</v>
      </c>
      <c r="AD685" s="7">
        <v>120</v>
      </c>
      <c r="AE685" s="48"/>
      <c r="AF685" s="7"/>
      <c r="AG685" s="7"/>
    </row>
    <row r="686" spans="1:33">
      <c r="A686" s="4">
        <f t="shared" si="58"/>
        <v>685</v>
      </c>
      <c r="B686" s="4" t="s">
        <v>20</v>
      </c>
      <c r="C686" s="4" t="s">
        <v>23</v>
      </c>
      <c r="D686" s="7" t="s">
        <v>4495</v>
      </c>
      <c r="E686" s="4" t="s">
        <v>7408</v>
      </c>
      <c r="F686" s="7" t="s">
        <v>3859</v>
      </c>
      <c r="G686" s="7" t="s">
        <v>25</v>
      </c>
      <c r="H686" s="4" t="s">
        <v>1331</v>
      </c>
      <c r="I686" s="7" t="s">
        <v>5857</v>
      </c>
      <c r="J686" s="7" t="s">
        <v>5858</v>
      </c>
      <c r="K686" s="7" t="s">
        <v>1232</v>
      </c>
      <c r="L686" s="7" t="s">
        <v>5854</v>
      </c>
      <c r="M686" s="7"/>
      <c r="N686" s="48" t="s">
        <v>6367</v>
      </c>
      <c r="O686" s="48" t="s">
        <v>6269</v>
      </c>
      <c r="P686" s="63">
        <v>139.69999999999999</v>
      </c>
      <c r="Q686" s="63">
        <v>115</v>
      </c>
      <c r="R686" s="48" t="s">
        <v>6368</v>
      </c>
      <c r="S686" s="48" t="s">
        <v>3436</v>
      </c>
      <c r="T686" s="48" t="s">
        <v>3436</v>
      </c>
      <c r="U686" s="48"/>
      <c r="V686" s="48"/>
      <c r="W686" s="64">
        <v>4.3</v>
      </c>
      <c r="X686" s="7"/>
      <c r="Y686" s="8">
        <f t="shared" si="60"/>
        <v>534.38400000000001</v>
      </c>
      <c r="Z686" s="7"/>
      <c r="AA686" s="48">
        <v>5000</v>
      </c>
      <c r="AB686" s="48">
        <v>800</v>
      </c>
      <c r="AC686" s="48" t="s">
        <v>6364</v>
      </c>
      <c r="AD686" s="7">
        <v>120</v>
      </c>
      <c r="AE686" s="48"/>
      <c r="AF686" s="7"/>
      <c r="AG686" s="7"/>
    </row>
    <row r="687" spans="1:33">
      <c r="A687" s="4">
        <f t="shared" si="58"/>
        <v>686</v>
      </c>
      <c r="B687" s="4" t="s">
        <v>20</v>
      </c>
      <c r="C687" s="4" t="s">
        <v>23</v>
      </c>
      <c r="D687" s="7" t="s">
        <v>4496</v>
      </c>
      <c r="E687" s="4" t="s">
        <v>7408</v>
      </c>
      <c r="F687" s="7" t="s">
        <v>3859</v>
      </c>
      <c r="G687" s="7" t="s">
        <v>25</v>
      </c>
      <c r="H687" s="4" t="s">
        <v>1331</v>
      </c>
      <c r="I687" s="7" t="s">
        <v>5857</v>
      </c>
      <c r="J687" s="7" t="s">
        <v>5858</v>
      </c>
      <c r="K687" s="7" t="s">
        <v>1232</v>
      </c>
      <c r="L687" s="7" t="s">
        <v>5854</v>
      </c>
      <c r="M687" s="7"/>
      <c r="N687" s="48" t="s">
        <v>6367</v>
      </c>
      <c r="O687" s="48" t="s">
        <v>6269</v>
      </c>
      <c r="P687" s="63">
        <v>139.69999999999999</v>
      </c>
      <c r="Q687" s="63">
        <v>115</v>
      </c>
      <c r="R687" s="48" t="s">
        <v>6368</v>
      </c>
      <c r="S687" s="48" t="s">
        <v>3436</v>
      </c>
      <c r="T687" s="48" t="s">
        <v>3436</v>
      </c>
      <c r="U687" s="48"/>
      <c r="V687" s="48"/>
      <c r="W687" s="64">
        <v>4.3</v>
      </c>
      <c r="X687" s="7"/>
      <c r="Y687" s="8">
        <f t="shared" si="60"/>
        <v>534.38400000000001</v>
      </c>
      <c r="Z687" s="7"/>
      <c r="AA687" s="48">
        <v>5000</v>
      </c>
      <c r="AB687" s="48">
        <v>800</v>
      </c>
      <c r="AC687" s="48" t="s">
        <v>6364</v>
      </c>
      <c r="AD687" s="7">
        <v>120</v>
      </c>
      <c r="AE687" s="48"/>
      <c r="AF687" s="7"/>
      <c r="AG687" s="7"/>
    </row>
    <row r="688" spans="1:33">
      <c r="A688" s="4">
        <f t="shared" si="58"/>
        <v>687</v>
      </c>
      <c r="B688" s="4" t="s">
        <v>20</v>
      </c>
      <c r="C688" s="4" t="s">
        <v>23</v>
      </c>
      <c r="D688" s="7" t="s">
        <v>4497</v>
      </c>
      <c r="E688" s="4" t="s">
        <v>7408</v>
      </c>
      <c r="F688" s="4" t="s">
        <v>3859</v>
      </c>
      <c r="G688" s="4" t="s">
        <v>25</v>
      </c>
      <c r="H688" s="7" t="s">
        <v>1331</v>
      </c>
      <c r="I688" s="7" t="s">
        <v>5857</v>
      </c>
      <c r="J688" s="4" t="s">
        <v>5858</v>
      </c>
      <c r="K688" s="7" t="s">
        <v>1232</v>
      </c>
      <c r="L688" s="4" t="s">
        <v>5854</v>
      </c>
      <c r="M688" s="7"/>
      <c r="N688" s="48" t="s">
        <v>6367</v>
      </c>
      <c r="O688" s="48" t="s">
        <v>6269</v>
      </c>
      <c r="P688" s="63">
        <v>139.69999999999999</v>
      </c>
      <c r="Q688" s="63">
        <v>115</v>
      </c>
      <c r="R688" s="48" t="s">
        <v>6368</v>
      </c>
      <c r="S688" s="48" t="s">
        <v>3436</v>
      </c>
      <c r="T688" s="48" t="s">
        <v>3436</v>
      </c>
      <c r="U688" s="48"/>
      <c r="V688" s="48"/>
      <c r="W688" s="64">
        <v>4.3</v>
      </c>
      <c r="X688" s="7"/>
      <c r="Y688" s="8">
        <f t="shared" si="60"/>
        <v>534.38400000000001</v>
      </c>
      <c r="Z688" s="7"/>
      <c r="AA688" s="48">
        <v>5000</v>
      </c>
      <c r="AB688" s="48">
        <v>800</v>
      </c>
      <c r="AC688" s="48" t="s">
        <v>6364</v>
      </c>
      <c r="AD688" s="7">
        <v>120</v>
      </c>
      <c r="AE688" s="48"/>
      <c r="AF688" s="7"/>
      <c r="AG688" s="7"/>
    </row>
    <row r="689" spans="1:33">
      <c r="A689" s="4">
        <f t="shared" si="58"/>
        <v>688</v>
      </c>
      <c r="B689" s="4" t="s">
        <v>20</v>
      </c>
      <c r="C689" s="4" t="s">
        <v>23</v>
      </c>
      <c r="D689" s="7" t="s">
        <v>4498</v>
      </c>
      <c r="E689" s="4" t="s">
        <v>7408</v>
      </c>
      <c r="F689" s="4" t="s">
        <v>3859</v>
      </c>
      <c r="G689" s="4" t="s">
        <v>25</v>
      </c>
      <c r="H689" s="4" t="s">
        <v>1331</v>
      </c>
      <c r="I689" s="4" t="s">
        <v>5857</v>
      </c>
      <c r="J689" s="7" t="s">
        <v>5858</v>
      </c>
      <c r="K689" s="7" t="s">
        <v>1232</v>
      </c>
      <c r="L689" s="4" t="s">
        <v>5854</v>
      </c>
      <c r="M689" s="7"/>
      <c r="N689" s="48" t="s">
        <v>6367</v>
      </c>
      <c r="O689" s="48" t="s">
        <v>6269</v>
      </c>
      <c r="P689" s="63">
        <v>139.69999999999999</v>
      </c>
      <c r="Q689" s="63">
        <v>115</v>
      </c>
      <c r="R689" s="48" t="s">
        <v>6368</v>
      </c>
      <c r="S689" s="48" t="s">
        <v>3436</v>
      </c>
      <c r="T689" s="48" t="s">
        <v>3436</v>
      </c>
      <c r="U689" s="48"/>
      <c r="V689" s="48"/>
      <c r="W689" s="64">
        <v>4.3</v>
      </c>
      <c r="X689" s="7"/>
      <c r="Y689" s="8">
        <f t="shared" si="60"/>
        <v>534.38400000000001</v>
      </c>
      <c r="Z689" s="7"/>
      <c r="AA689" s="48">
        <v>5000</v>
      </c>
      <c r="AB689" s="48">
        <v>800</v>
      </c>
      <c r="AC689" s="48" t="s">
        <v>6364</v>
      </c>
      <c r="AD689" s="7">
        <v>120</v>
      </c>
      <c r="AE689" s="48"/>
      <c r="AF689" s="7"/>
      <c r="AG689" s="7"/>
    </row>
    <row r="690" spans="1:33">
      <c r="A690" s="4">
        <f t="shared" si="58"/>
        <v>689</v>
      </c>
      <c r="B690" s="4" t="s">
        <v>20</v>
      </c>
      <c r="C690" s="4" t="s">
        <v>22</v>
      </c>
      <c r="D690" s="7" t="s">
        <v>4499</v>
      </c>
      <c r="E690" s="4" t="s">
        <v>7408</v>
      </c>
      <c r="F690" s="4" t="s">
        <v>5726</v>
      </c>
      <c r="G690" s="4" t="s">
        <v>25</v>
      </c>
      <c r="H690" s="4" t="s">
        <v>1342</v>
      </c>
      <c r="I690" s="7" t="s">
        <v>5859</v>
      </c>
      <c r="J690" s="7" t="s">
        <v>5756</v>
      </c>
      <c r="K690" s="7" t="s">
        <v>5806</v>
      </c>
      <c r="L690" s="4" t="s">
        <v>5744</v>
      </c>
      <c r="M690" s="7"/>
      <c r="N690" s="7" t="s">
        <v>2896</v>
      </c>
      <c r="O690" s="57" t="s">
        <v>6269</v>
      </c>
      <c r="P690" s="8">
        <v>170</v>
      </c>
      <c r="Q690" s="8">
        <v>220</v>
      </c>
      <c r="R690" s="7" t="s">
        <v>6369</v>
      </c>
      <c r="S690" s="7" t="s">
        <v>6303</v>
      </c>
      <c r="T690" s="7" t="s">
        <v>6303</v>
      </c>
      <c r="U690" s="7"/>
      <c r="V690" s="7"/>
      <c r="W690" s="7"/>
      <c r="X690" s="13">
        <v>8.1</v>
      </c>
      <c r="Y690" s="8"/>
      <c r="Z690" s="8">
        <f>X690*96*1.28+12</f>
        <v>1007.3279999999999</v>
      </c>
      <c r="AA690" s="7">
        <v>3000</v>
      </c>
      <c r="AB690" s="7"/>
      <c r="AC690" s="7" t="s">
        <v>6370</v>
      </c>
      <c r="AD690" s="7">
        <v>120</v>
      </c>
      <c r="AE690" s="7"/>
      <c r="AF690" s="7"/>
      <c r="AG690" s="7"/>
    </row>
    <row r="691" spans="1:33">
      <c r="A691" s="4">
        <f t="shared" si="58"/>
        <v>690</v>
      </c>
      <c r="B691" s="4" t="s">
        <v>20</v>
      </c>
      <c r="C691" s="4" t="s">
        <v>22</v>
      </c>
      <c r="D691" s="7" t="s">
        <v>4500</v>
      </c>
      <c r="E691" s="4" t="s">
        <v>7408</v>
      </c>
      <c r="F691" s="4" t="s">
        <v>5726</v>
      </c>
      <c r="G691" s="4" t="s">
        <v>25</v>
      </c>
      <c r="H691" s="4" t="s">
        <v>1342</v>
      </c>
      <c r="I691" s="7" t="s">
        <v>5859</v>
      </c>
      <c r="J691" s="7" t="s">
        <v>5756</v>
      </c>
      <c r="K691" s="7" t="s">
        <v>5806</v>
      </c>
      <c r="L691" s="4" t="s">
        <v>5744</v>
      </c>
      <c r="M691" s="7"/>
      <c r="N691" s="7" t="s">
        <v>2896</v>
      </c>
      <c r="O691" s="57" t="s">
        <v>6269</v>
      </c>
      <c r="P691" s="8">
        <v>170</v>
      </c>
      <c r="Q691" s="8">
        <v>220</v>
      </c>
      <c r="R691" s="7" t="s">
        <v>6369</v>
      </c>
      <c r="S691" s="7" t="s">
        <v>6303</v>
      </c>
      <c r="T691" s="7" t="s">
        <v>6303</v>
      </c>
      <c r="U691" s="7"/>
      <c r="V691" s="7"/>
      <c r="W691" s="7"/>
      <c r="X691" s="13">
        <v>8.1</v>
      </c>
      <c r="Y691" s="8"/>
      <c r="Z691" s="8">
        <f>X691*96*1.28+12</f>
        <v>1007.3279999999999</v>
      </c>
      <c r="AA691" s="7">
        <v>3000</v>
      </c>
      <c r="AB691" s="7"/>
      <c r="AC691" s="7" t="s">
        <v>6370</v>
      </c>
      <c r="AD691" s="7">
        <v>120</v>
      </c>
      <c r="AE691" s="7"/>
      <c r="AF691" s="7"/>
      <c r="AG691" s="7"/>
    </row>
    <row r="692" spans="1:33">
      <c r="A692" s="4">
        <f t="shared" si="58"/>
        <v>691</v>
      </c>
      <c r="B692" s="4" t="s">
        <v>20</v>
      </c>
      <c r="C692" s="4" t="s">
        <v>23</v>
      </c>
      <c r="D692" s="7" t="s">
        <v>4501</v>
      </c>
      <c r="E692" s="4" t="s">
        <v>7408</v>
      </c>
      <c r="F692" s="4" t="s">
        <v>5726</v>
      </c>
      <c r="G692" s="4" t="s">
        <v>25</v>
      </c>
      <c r="H692" s="4" t="s">
        <v>5860</v>
      </c>
      <c r="I692" s="7" t="s">
        <v>3711</v>
      </c>
      <c r="J692" s="7" t="s">
        <v>5861</v>
      </c>
      <c r="K692" s="7" t="s">
        <v>1232</v>
      </c>
      <c r="L692" s="4" t="s">
        <v>5744</v>
      </c>
      <c r="M692" s="7"/>
      <c r="N692" s="7" t="s">
        <v>2896</v>
      </c>
      <c r="O692" s="57" t="s">
        <v>6269</v>
      </c>
      <c r="P692" s="8">
        <v>165</v>
      </c>
      <c r="Q692" s="8">
        <v>177.5</v>
      </c>
      <c r="R692" s="7" t="s">
        <v>6371</v>
      </c>
      <c r="S692" s="7" t="s">
        <v>6303</v>
      </c>
      <c r="T692" s="7" t="s">
        <v>6303</v>
      </c>
      <c r="U692" s="7"/>
      <c r="V692" s="7"/>
      <c r="W692" s="7"/>
      <c r="X692" s="7">
        <v>8.6999999999999993</v>
      </c>
      <c r="Y692" s="8"/>
      <c r="Z692" s="8">
        <f t="shared" ref="Z692:Z696" si="61">X692*96*1.28+12</f>
        <v>1081.056</v>
      </c>
      <c r="AA692" s="7">
        <v>2000</v>
      </c>
      <c r="AB692" s="7"/>
      <c r="AC692" s="7" t="s">
        <v>6370</v>
      </c>
      <c r="AD692" s="7">
        <v>120</v>
      </c>
      <c r="AE692" s="7"/>
      <c r="AF692" s="7"/>
      <c r="AG692" s="7"/>
    </row>
    <row r="693" spans="1:33">
      <c r="A693" s="4">
        <f t="shared" si="58"/>
        <v>692</v>
      </c>
      <c r="B693" s="4" t="s">
        <v>20</v>
      </c>
      <c r="C693" s="4" t="s">
        <v>23</v>
      </c>
      <c r="D693" s="7" t="s">
        <v>4502</v>
      </c>
      <c r="E693" s="4" t="s">
        <v>7408</v>
      </c>
      <c r="F693" s="4" t="s">
        <v>5726</v>
      </c>
      <c r="G693" s="4" t="s">
        <v>25</v>
      </c>
      <c r="H693" s="4" t="s">
        <v>5860</v>
      </c>
      <c r="I693" s="7" t="s">
        <v>3711</v>
      </c>
      <c r="J693" s="7" t="s">
        <v>5861</v>
      </c>
      <c r="K693" s="7" t="s">
        <v>1232</v>
      </c>
      <c r="L693" s="4" t="s">
        <v>5744</v>
      </c>
      <c r="M693" s="7"/>
      <c r="N693" s="7" t="s">
        <v>2896</v>
      </c>
      <c r="O693" s="57" t="s">
        <v>6269</v>
      </c>
      <c r="P693" s="8">
        <v>165</v>
      </c>
      <c r="Q693" s="8">
        <v>177.5</v>
      </c>
      <c r="R693" s="7" t="s">
        <v>6371</v>
      </c>
      <c r="S693" s="7" t="s">
        <v>6303</v>
      </c>
      <c r="T693" s="7" t="s">
        <v>6303</v>
      </c>
      <c r="U693" s="7"/>
      <c r="V693" s="7"/>
      <c r="W693" s="7"/>
      <c r="X693" s="7">
        <v>8.6999999999999993</v>
      </c>
      <c r="Y693" s="8"/>
      <c r="Z693" s="8">
        <f t="shared" si="61"/>
        <v>1081.056</v>
      </c>
      <c r="AA693" s="7">
        <v>2000</v>
      </c>
      <c r="AB693" s="7"/>
      <c r="AC693" s="7" t="s">
        <v>6370</v>
      </c>
      <c r="AD693" s="7">
        <v>120</v>
      </c>
      <c r="AE693" s="7"/>
      <c r="AF693" s="7"/>
      <c r="AG693" s="7"/>
    </row>
    <row r="694" spans="1:33">
      <c r="A694" s="4">
        <f t="shared" si="58"/>
        <v>693</v>
      </c>
      <c r="B694" s="4" t="s">
        <v>20</v>
      </c>
      <c r="C694" s="4" t="s">
        <v>23</v>
      </c>
      <c r="D694" s="7" t="s">
        <v>4503</v>
      </c>
      <c r="E694" s="4" t="s">
        <v>7408</v>
      </c>
      <c r="F694" s="4" t="s">
        <v>5726</v>
      </c>
      <c r="G694" s="4" t="s">
        <v>25</v>
      </c>
      <c r="H694" s="4" t="s">
        <v>5860</v>
      </c>
      <c r="I694" s="7" t="s">
        <v>3711</v>
      </c>
      <c r="J694" s="7" t="s">
        <v>5861</v>
      </c>
      <c r="K694" s="7" t="s">
        <v>1232</v>
      </c>
      <c r="L694" s="4" t="s">
        <v>5744</v>
      </c>
      <c r="M694" s="7"/>
      <c r="N694" s="7" t="s">
        <v>2896</v>
      </c>
      <c r="O694" s="57" t="s">
        <v>6269</v>
      </c>
      <c r="P694" s="8">
        <v>165</v>
      </c>
      <c r="Q694" s="8">
        <v>177.5</v>
      </c>
      <c r="R694" s="7" t="s">
        <v>6371</v>
      </c>
      <c r="S694" s="7" t="s">
        <v>6303</v>
      </c>
      <c r="T694" s="7" t="s">
        <v>6303</v>
      </c>
      <c r="U694" s="7"/>
      <c r="V694" s="7"/>
      <c r="W694" s="7"/>
      <c r="X694" s="7">
        <v>8.6999999999999993</v>
      </c>
      <c r="Y694" s="8"/>
      <c r="Z694" s="8">
        <f t="shared" si="61"/>
        <v>1081.056</v>
      </c>
      <c r="AA694" s="7">
        <v>2000</v>
      </c>
      <c r="AB694" s="7"/>
      <c r="AC694" s="7" t="s">
        <v>6370</v>
      </c>
      <c r="AD694" s="7">
        <v>120</v>
      </c>
      <c r="AE694" s="7"/>
      <c r="AF694" s="7"/>
      <c r="AG694" s="7"/>
    </row>
    <row r="695" spans="1:33">
      <c r="A695" s="4">
        <f t="shared" si="58"/>
        <v>694</v>
      </c>
      <c r="B695" s="4" t="s">
        <v>20</v>
      </c>
      <c r="C695" s="4" t="s">
        <v>23</v>
      </c>
      <c r="D695" s="7" t="s">
        <v>4504</v>
      </c>
      <c r="E695" s="4" t="s">
        <v>7408</v>
      </c>
      <c r="F695" s="4" t="s">
        <v>5726</v>
      </c>
      <c r="G695" s="4" t="s">
        <v>25</v>
      </c>
      <c r="H695" s="4" t="s">
        <v>5860</v>
      </c>
      <c r="I695" s="7" t="s">
        <v>3711</v>
      </c>
      <c r="J695" s="7" t="s">
        <v>5861</v>
      </c>
      <c r="K695" s="7" t="s">
        <v>1232</v>
      </c>
      <c r="L695" s="4" t="s">
        <v>5744</v>
      </c>
      <c r="M695" s="7"/>
      <c r="N695" s="7" t="s">
        <v>2896</v>
      </c>
      <c r="O695" s="57" t="s">
        <v>6269</v>
      </c>
      <c r="P695" s="8">
        <v>165</v>
      </c>
      <c r="Q695" s="8">
        <v>177.5</v>
      </c>
      <c r="R695" s="7" t="s">
        <v>6371</v>
      </c>
      <c r="S695" s="7" t="s">
        <v>6303</v>
      </c>
      <c r="T695" s="7" t="s">
        <v>6303</v>
      </c>
      <c r="U695" s="7"/>
      <c r="V695" s="7"/>
      <c r="W695" s="7"/>
      <c r="X695" s="7">
        <v>8.6999999999999993</v>
      </c>
      <c r="Y695" s="8"/>
      <c r="Z695" s="8">
        <f t="shared" si="61"/>
        <v>1081.056</v>
      </c>
      <c r="AA695" s="7">
        <v>2000</v>
      </c>
      <c r="AB695" s="7"/>
      <c r="AC695" s="7" t="s">
        <v>6370</v>
      </c>
      <c r="AD695" s="7">
        <v>120</v>
      </c>
      <c r="AE695" s="7"/>
      <c r="AF695" s="7"/>
      <c r="AG695" s="7"/>
    </row>
    <row r="696" spans="1:33">
      <c r="A696" s="4">
        <f t="shared" si="58"/>
        <v>695</v>
      </c>
      <c r="B696" s="4" t="s">
        <v>20</v>
      </c>
      <c r="C696" s="4" t="s">
        <v>23</v>
      </c>
      <c r="D696" s="7" t="s">
        <v>4505</v>
      </c>
      <c r="E696" s="4" t="s">
        <v>7408</v>
      </c>
      <c r="F696" s="4" t="s">
        <v>5726</v>
      </c>
      <c r="G696" s="4" t="s">
        <v>25</v>
      </c>
      <c r="H696" s="4" t="s">
        <v>5860</v>
      </c>
      <c r="I696" s="4" t="s">
        <v>3711</v>
      </c>
      <c r="J696" s="4" t="s">
        <v>5861</v>
      </c>
      <c r="K696" s="4" t="s">
        <v>1232</v>
      </c>
      <c r="L696" s="4" t="s">
        <v>5744</v>
      </c>
      <c r="M696" s="7"/>
      <c r="N696" s="7" t="s">
        <v>2896</v>
      </c>
      <c r="O696" s="57" t="s">
        <v>6269</v>
      </c>
      <c r="P696" s="8">
        <v>165</v>
      </c>
      <c r="Q696" s="8">
        <v>177.5</v>
      </c>
      <c r="R696" s="7" t="s">
        <v>6371</v>
      </c>
      <c r="S696" s="7" t="s">
        <v>6303</v>
      </c>
      <c r="T696" s="7" t="s">
        <v>6303</v>
      </c>
      <c r="U696" s="7"/>
      <c r="V696" s="7"/>
      <c r="W696" s="7"/>
      <c r="X696" s="7">
        <v>8.6999999999999993</v>
      </c>
      <c r="Y696" s="8"/>
      <c r="Z696" s="8">
        <f t="shared" si="61"/>
        <v>1081.056</v>
      </c>
      <c r="AA696" s="7">
        <v>2000</v>
      </c>
      <c r="AB696" s="7"/>
      <c r="AC696" s="7" t="s">
        <v>6370</v>
      </c>
      <c r="AD696" s="7">
        <v>120</v>
      </c>
      <c r="AE696" s="7"/>
      <c r="AF696" s="7"/>
      <c r="AG696" s="7"/>
    </row>
    <row r="697" spans="1:33">
      <c r="A697" s="4">
        <f t="shared" si="58"/>
        <v>696</v>
      </c>
      <c r="B697" s="4" t="s">
        <v>20</v>
      </c>
      <c r="C697" s="4" t="s">
        <v>23</v>
      </c>
      <c r="D697" s="7" t="s">
        <v>4506</v>
      </c>
      <c r="E697" s="4" t="s">
        <v>7408</v>
      </c>
      <c r="F697" s="4" t="s">
        <v>5726</v>
      </c>
      <c r="G697" s="4" t="s">
        <v>25</v>
      </c>
      <c r="H697" s="4" t="s">
        <v>5860</v>
      </c>
      <c r="I697" s="4" t="s">
        <v>3711</v>
      </c>
      <c r="J697" s="7" t="s">
        <v>5861</v>
      </c>
      <c r="K697" s="4" t="s">
        <v>1232</v>
      </c>
      <c r="L697" s="4" t="s">
        <v>5744</v>
      </c>
      <c r="M697" s="7"/>
      <c r="N697" s="7" t="s">
        <v>2896</v>
      </c>
      <c r="O697" s="57" t="s">
        <v>6269</v>
      </c>
      <c r="P697" s="8">
        <v>165</v>
      </c>
      <c r="Q697" s="8">
        <v>177.5</v>
      </c>
      <c r="R697" s="7" t="s">
        <v>6371</v>
      </c>
      <c r="S697" s="7" t="s">
        <v>6303</v>
      </c>
      <c r="T697" s="7" t="s">
        <v>6303</v>
      </c>
      <c r="U697" s="7"/>
      <c r="V697" s="7"/>
      <c r="W697" s="7"/>
      <c r="X697" s="7">
        <v>8.6999999999999993</v>
      </c>
      <c r="Y697" s="8"/>
      <c r="Z697" s="8">
        <f t="shared" ref="Z697:Z726" si="62">X697*96*1.28+12</f>
        <v>1081.056</v>
      </c>
      <c r="AA697" s="7">
        <v>2000</v>
      </c>
      <c r="AB697" s="7"/>
      <c r="AC697" s="7" t="s">
        <v>6370</v>
      </c>
      <c r="AD697" s="7">
        <v>120</v>
      </c>
      <c r="AE697" s="7"/>
      <c r="AF697" s="7"/>
      <c r="AG697" s="7"/>
    </row>
    <row r="698" spans="1:33">
      <c r="A698" s="4">
        <f t="shared" si="58"/>
        <v>697</v>
      </c>
      <c r="B698" s="4" t="s">
        <v>20</v>
      </c>
      <c r="C698" s="4" t="s">
        <v>23</v>
      </c>
      <c r="D698" s="7" t="s">
        <v>4507</v>
      </c>
      <c r="E698" s="4" t="s">
        <v>7408</v>
      </c>
      <c r="F698" s="4" t="s">
        <v>5726</v>
      </c>
      <c r="G698" s="4" t="s">
        <v>25</v>
      </c>
      <c r="H698" s="4" t="s">
        <v>5860</v>
      </c>
      <c r="I698" s="4" t="s">
        <v>3711</v>
      </c>
      <c r="J698" s="7" t="s">
        <v>5861</v>
      </c>
      <c r="K698" s="4" t="s">
        <v>1232</v>
      </c>
      <c r="L698" s="4" t="s">
        <v>5744</v>
      </c>
      <c r="M698" s="7"/>
      <c r="N698" s="7" t="s">
        <v>2896</v>
      </c>
      <c r="O698" s="57" t="s">
        <v>6269</v>
      </c>
      <c r="P698" s="8">
        <v>165</v>
      </c>
      <c r="Q698" s="8">
        <v>177.5</v>
      </c>
      <c r="R698" s="7" t="s">
        <v>6371</v>
      </c>
      <c r="S698" s="7" t="s">
        <v>6303</v>
      </c>
      <c r="T698" s="7" t="s">
        <v>6303</v>
      </c>
      <c r="U698" s="7"/>
      <c r="V698" s="7"/>
      <c r="W698" s="7"/>
      <c r="X698" s="7">
        <v>8.6999999999999993</v>
      </c>
      <c r="Y698" s="8"/>
      <c r="Z698" s="8">
        <f t="shared" si="62"/>
        <v>1081.056</v>
      </c>
      <c r="AA698" s="7">
        <v>2000</v>
      </c>
      <c r="AB698" s="7"/>
      <c r="AC698" s="7" t="s">
        <v>6370</v>
      </c>
      <c r="AD698" s="7">
        <v>120</v>
      </c>
      <c r="AE698" s="7"/>
      <c r="AF698" s="7"/>
      <c r="AG698" s="7"/>
    </row>
    <row r="699" spans="1:33">
      <c r="A699" s="4">
        <f t="shared" si="58"/>
        <v>698</v>
      </c>
      <c r="B699" s="4" t="s">
        <v>20</v>
      </c>
      <c r="C699" s="4" t="s">
        <v>23</v>
      </c>
      <c r="D699" s="7" t="s">
        <v>4508</v>
      </c>
      <c r="E699" s="4" t="s">
        <v>7408</v>
      </c>
      <c r="F699" s="4" t="s">
        <v>5726</v>
      </c>
      <c r="G699" s="4" t="s">
        <v>25</v>
      </c>
      <c r="H699" s="4" t="s">
        <v>5860</v>
      </c>
      <c r="I699" s="4" t="s">
        <v>3711</v>
      </c>
      <c r="J699" s="7" t="s">
        <v>5861</v>
      </c>
      <c r="K699" s="4" t="s">
        <v>1232</v>
      </c>
      <c r="L699" s="4" t="s">
        <v>5744</v>
      </c>
      <c r="M699" s="7"/>
      <c r="N699" s="7" t="s">
        <v>2896</v>
      </c>
      <c r="O699" s="57" t="s">
        <v>6269</v>
      </c>
      <c r="P699" s="8">
        <v>165</v>
      </c>
      <c r="Q699" s="8">
        <v>177.5</v>
      </c>
      <c r="R699" s="7" t="s">
        <v>6371</v>
      </c>
      <c r="S699" s="7" t="s">
        <v>6303</v>
      </c>
      <c r="T699" s="7" t="s">
        <v>6303</v>
      </c>
      <c r="U699" s="7"/>
      <c r="V699" s="7"/>
      <c r="W699" s="7"/>
      <c r="X699" s="7">
        <v>8.6999999999999993</v>
      </c>
      <c r="Y699" s="8"/>
      <c r="Z699" s="8">
        <f t="shared" si="62"/>
        <v>1081.056</v>
      </c>
      <c r="AA699" s="7">
        <v>2000</v>
      </c>
      <c r="AB699" s="7"/>
      <c r="AC699" s="7" t="s">
        <v>6370</v>
      </c>
      <c r="AD699" s="7">
        <v>120</v>
      </c>
      <c r="AE699" s="7"/>
      <c r="AF699" s="7"/>
      <c r="AG699" s="7"/>
    </row>
    <row r="700" spans="1:33">
      <c r="A700" s="4">
        <f t="shared" si="58"/>
        <v>699</v>
      </c>
      <c r="B700" s="4" t="s">
        <v>20</v>
      </c>
      <c r="C700" s="4" t="s">
        <v>23</v>
      </c>
      <c r="D700" s="7" t="s">
        <v>4509</v>
      </c>
      <c r="E700" s="4" t="s">
        <v>7408</v>
      </c>
      <c r="F700" s="4" t="s">
        <v>5726</v>
      </c>
      <c r="G700" s="4" t="s">
        <v>25</v>
      </c>
      <c r="H700" s="4" t="s">
        <v>5860</v>
      </c>
      <c r="I700" s="4" t="s">
        <v>3711</v>
      </c>
      <c r="J700" s="7" t="s">
        <v>5861</v>
      </c>
      <c r="K700" s="4" t="s">
        <v>1232</v>
      </c>
      <c r="L700" s="4" t="s">
        <v>5744</v>
      </c>
      <c r="M700" s="7"/>
      <c r="N700" s="7" t="s">
        <v>2896</v>
      </c>
      <c r="O700" s="57" t="s">
        <v>6269</v>
      </c>
      <c r="P700" s="8">
        <v>165</v>
      </c>
      <c r="Q700" s="8">
        <v>177.5</v>
      </c>
      <c r="R700" s="7" t="s">
        <v>6371</v>
      </c>
      <c r="S700" s="7" t="s">
        <v>6303</v>
      </c>
      <c r="T700" s="7" t="s">
        <v>6303</v>
      </c>
      <c r="U700" s="7"/>
      <c r="V700" s="7"/>
      <c r="W700" s="7"/>
      <c r="X700" s="7">
        <v>8.6999999999999993</v>
      </c>
      <c r="Y700" s="8"/>
      <c r="Z700" s="8">
        <f t="shared" si="62"/>
        <v>1081.056</v>
      </c>
      <c r="AA700" s="7">
        <v>2000</v>
      </c>
      <c r="AB700" s="7"/>
      <c r="AC700" s="7" t="s">
        <v>6370</v>
      </c>
      <c r="AD700" s="7">
        <v>120</v>
      </c>
      <c r="AE700" s="7"/>
      <c r="AF700" s="7"/>
      <c r="AG700" s="7"/>
    </row>
    <row r="701" spans="1:33">
      <c r="A701" s="4">
        <f t="shared" si="58"/>
        <v>700</v>
      </c>
      <c r="B701" s="4" t="s">
        <v>20</v>
      </c>
      <c r="C701" s="4" t="s">
        <v>23</v>
      </c>
      <c r="D701" s="7" t="s">
        <v>4510</v>
      </c>
      <c r="E701" s="4" t="s">
        <v>7408</v>
      </c>
      <c r="F701" s="4" t="s">
        <v>5726</v>
      </c>
      <c r="G701" s="4" t="s">
        <v>25</v>
      </c>
      <c r="H701" s="4" t="s">
        <v>5860</v>
      </c>
      <c r="I701" s="4" t="s">
        <v>3711</v>
      </c>
      <c r="J701" s="7" t="s">
        <v>5861</v>
      </c>
      <c r="K701" s="4" t="s">
        <v>1232</v>
      </c>
      <c r="L701" s="4" t="s">
        <v>5744</v>
      </c>
      <c r="M701" s="7"/>
      <c r="N701" s="7" t="s">
        <v>2896</v>
      </c>
      <c r="O701" s="57" t="s">
        <v>6269</v>
      </c>
      <c r="P701" s="8">
        <v>165</v>
      </c>
      <c r="Q701" s="8">
        <v>177.5</v>
      </c>
      <c r="R701" s="7" t="s">
        <v>6371</v>
      </c>
      <c r="S701" s="7" t="s">
        <v>6303</v>
      </c>
      <c r="T701" s="7" t="s">
        <v>6303</v>
      </c>
      <c r="U701" s="7"/>
      <c r="V701" s="7"/>
      <c r="W701" s="7"/>
      <c r="X701" s="7">
        <v>8.6999999999999993</v>
      </c>
      <c r="Y701" s="8"/>
      <c r="Z701" s="8">
        <f t="shared" si="62"/>
        <v>1081.056</v>
      </c>
      <c r="AA701" s="7">
        <v>2000</v>
      </c>
      <c r="AB701" s="7"/>
      <c r="AC701" s="7" t="s">
        <v>6370</v>
      </c>
      <c r="AD701" s="7">
        <v>120</v>
      </c>
      <c r="AE701" s="7"/>
      <c r="AF701" s="7"/>
      <c r="AG701" s="7"/>
    </row>
    <row r="702" spans="1:33">
      <c r="A702" s="4">
        <f t="shared" si="58"/>
        <v>701</v>
      </c>
      <c r="B702" s="4" t="s">
        <v>20</v>
      </c>
      <c r="C702" s="4" t="s">
        <v>23</v>
      </c>
      <c r="D702" s="7" t="s">
        <v>4511</v>
      </c>
      <c r="E702" s="4" t="s">
        <v>7408</v>
      </c>
      <c r="F702" s="4" t="s">
        <v>5726</v>
      </c>
      <c r="G702" s="4" t="s">
        <v>25</v>
      </c>
      <c r="H702" s="4" t="s">
        <v>5860</v>
      </c>
      <c r="I702" s="4" t="s">
        <v>3711</v>
      </c>
      <c r="J702" s="7" t="s">
        <v>5861</v>
      </c>
      <c r="K702" s="4" t="s">
        <v>1232</v>
      </c>
      <c r="L702" s="4" t="s">
        <v>5744</v>
      </c>
      <c r="M702" s="7"/>
      <c r="N702" s="7" t="s">
        <v>2896</v>
      </c>
      <c r="O702" s="57" t="s">
        <v>6269</v>
      </c>
      <c r="P702" s="8">
        <v>165</v>
      </c>
      <c r="Q702" s="8">
        <v>177.5</v>
      </c>
      <c r="R702" s="7" t="s">
        <v>6371</v>
      </c>
      <c r="S702" s="7" t="s">
        <v>6303</v>
      </c>
      <c r="T702" s="7" t="s">
        <v>6303</v>
      </c>
      <c r="U702" s="7"/>
      <c r="V702" s="7"/>
      <c r="W702" s="7"/>
      <c r="X702" s="7">
        <v>8.6999999999999993</v>
      </c>
      <c r="Y702" s="8"/>
      <c r="Z702" s="8">
        <f t="shared" si="62"/>
        <v>1081.056</v>
      </c>
      <c r="AA702" s="7">
        <v>2000</v>
      </c>
      <c r="AB702" s="7"/>
      <c r="AC702" s="7" t="s">
        <v>6370</v>
      </c>
      <c r="AD702" s="7">
        <v>120</v>
      </c>
      <c r="AE702" s="7"/>
      <c r="AF702" s="7"/>
      <c r="AG702" s="7"/>
    </row>
    <row r="703" spans="1:33">
      <c r="A703" s="4">
        <f t="shared" si="58"/>
        <v>702</v>
      </c>
      <c r="B703" s="4" t="s">
        <v>20</v>
      </c>
      <c r="C703" s="4" t="s">
        <v>23</v>
      </c>
      <c r="D703" s="7" t="s">
        <v>4512</v>
      </c>
      <c r="E703" s="4" t="s">
        <v>7408</v>
      </c>
      <c r="F703" s="4" t="s">
        <v>5726</v>
      </c>
      <c r="G703" s="4" t="s">
        <v>25</v>
      </c>
      <c r="H703" s="4" t="s">
        <v>5860</v>
      </c>
      <c r="I703" s="4" t="s">
        <v>3711</v>
      </c>
      <c r="J703" s="7" t="s">
        <v>5861</v>
      </c>
      <c r="K703" s="4" t="s">
        <v>1232</v>
      </c>
      <c r="L703" s="4" t="s">
        <v>5744</v>
      </c>
      <c r="M703" s="7"/>
      <c r="N703" s="7" t="s">
        <v>2896</v>
      </c>
      <c r="O703" s="57" t="s">
        <v>6269</v>
      </c>
      <c r="P703" s="8">
        <v>165</v>
      </c>
      <c r="Q703" s="8">
        <v>177.5</v>
      </c>
      <c r="R703" s="7" t="s">
        <v>6371</v>
      </c>
      <c r="S703" s="7" t="s">
        <v>6303</v>
      </c>
      <c r="T703" s="7" t="s">
        <v>6303</v>
      </c>
      <c r="U703" s="7"/>
      <c r="V703" s="7"/>
      <c r="W703" s="7"/>
      <c r="X703" s="7">
        <v>8.6999999999999993</v>
      </c>
      <c r="Y703" s="8"/>
      <c r="Z703" s="8">
        <f t="shared" si="62"/>
        <v>1081.056</v>
      </c>
      <c r="AA703" s="7">
        <v>2000</v>
      </c>
      <c r="AB703" s="7"/>
      <c r="AC703" s="7" t="s">
        <v>6370</v>
      </c>
      <c r="AD703" s="7">
        <v>120</v>
      </c>
      <c r="AE703" s="7"/>
      <c r="AF703" s="7"/>
      <c r="AG703" s="7"/>
    </row>
    <row r="704" spans="1:33">
      <c r="A704" s="4">
        <f t="shared" si="58"/>
        <v>703</v>
      </c>
      <c r="B704" s="4" t="s">
        <v>20</v>
      </c>
      <c r="C704" s="4" t="s">
        <v>23</v>
      </c>
      <c r="D704" s="7" t="s">
        <v>4513</v>
      </c>
      <c r="E704" s="4" t="s">
        <v>7408</v>
      </c>
      <c r="F704" s="4" t="s">
        <v>5726</v>
      </c>
      <c r="G704" s="4" t="s">
        <v>25</v>
      </c>
      <c r="H704" s="4" t="s">
        <v>5860</v>
      </c>
      <c r="I704" s="4" t="s">
        <v>3711</v>
      </c>
      <c r="J704" s="7" t="s">
        <v>5861</v>
      </c>
      <c r="K704" s="4" t="s">
        <v>1232</v>
      </c>
      <c r="L704" s="4" t="s">
        <v>5744</v>
      </c>
      <c r="M704" s="7"/>
      <c r="N704" s="7" t="s">
        <v>2896</v>
      </c>
      <c r="O704" s="57" t="s">
        <v>6269</v>
      </c>
      <c r="P704" s="8">
        <v>165</v>
      </c>
      <c r="Q704" s="8">
        <v>177.5</v>
      </c>
      <c r="R704" s="7" t="s">
        <v>6371</v>
      </c>
      <c r="S704" s="7" t="s">
        <v>6303</v>
      </c>
      <c r="T704" s="7" t="s">
        <v>6303</v>
      </c>
      <c r="U704" s="7"/>
      <c r="V704" s="7"/>
      <c r="W704" s="7"/>
      <c r="X704" s="7">
        <v>8.6999999999999993</v>
      </c>
      <c r="Y704" s="8"/>
      <c r="Z704" s="8">
        <f t="shared" si="62"/>
        <v>1081.056</v>
      </c>
      <c r="AA704" s="7">
        <v>2000</v>
      </c>
      <c r="AB704" s="7"/>
      <c r="AC704" s="7" t="s">
        <v>6370</v>
      </c>
      <c r="AD704" s="7">
        <v>120</v>
      </c>
      <c r="AE704" s="7"/>
      <c r="AF704" s="7"/>
      <c r="AG704" s="7"/>
    </row>
    <row r="705" spans="1:33">
      <c r="A705" s="4">
        <f t="shared" si="58"/>
        <v>704</v>
      </c>
      <c r="B705" s="4" t="s">
        <v>20</v>
      </c>
      <c r="C705" s="4" t="s">
        <v>23</v>
      </c>
      <c r="D705" s="7" t="s">
        <v>4514</v>
      </c>
      <c r="E705" s="4" t="s">
        <v>7408</v>
      </c>
      <c r="F705" s="4" t="s">
        <v>5726</v>
      </c>
      <c r="G705" s="4" t="s">
        <v>25</v>
      </c>
      <c r="H705" s="4" t="s">
        <v>5860</v>
      </c>
      <c r="I705" s="4" t="s">
        <v>3711</v>
      </c>
      <c r="J705" s="7" t="s">
        <v>5861</v>
      </c>
      <c r="K705" s="4" t="s">
        <v>1232</v>
      </c>
      <c r="L705" s="4" t="s">
        <v>5744</v>
      </c>
      <c r="M705" s="7"/>
      <c r="N705" s="7" t="s">
        <v>2896</v>
      </c>
      <c r="O705" s="57" t="s">
        <v>6269</v>
      </c>
      <c r="P705" s="8">
        <v>165</v>
      </c>
      <c r="Q705" s="8">
        <v>177.5</v>
      </c>
      <c r="R705" s="7" t="s">
        <v>6371</v>
      </c>
      <c r="S705" s="7" t="s">
        <v>6303</v>
      </c>
      <c r="T705" s="7" t="s">
        <v>6303</v>
      </c>
      <c r="U705" s="7"/>
      <c r="V705" s="7"/>
      <c r="W705" s="7"/>
      <c r="X705" s="7">
        <v>8.6999999999999993</v>
      </c>
      <c r="Y705" s="8"/>
      <c r="Z705" s="8">
        <f t="shared" si="62"/>
        <v>1081.056</v>
      </c>
      <c r="AA705" s="7">
        <v>2000</v>
      </c>
      <c r="AB705" s="7"/>
      <c r="AC705" s="7" t="s">
        <v>6370</v>
      </c>
      <c r="AD705" s="7">
        <v>120</v>
      </c>
      <c r="AE705" s="7"/>
      <c r="AF705" s="7"/>
      <c r="AG705" s="7"/>
    </row>
    <row r="706" spans="1:33">
      <c r="A706" s="4">
        <f t="shared" si="58"/>
        <v>705</v>
      </c>
      <c r="B706" s="4" t="s">
        <v>20</v>
      </c>
      <c r="C706" s="4" t="s">
        <v>23</v>
      </c>
      <c r="D706" s="7" t="s">
        <v>4515</v>
      </c>
      <c r="E706" s="4" t="s">
        <v>7408</v>
      </c>
      <c r="F706" s="4" t="s">
        <v>5726</v>
      </c>
      <c r="G706" s="4" t="s">
        <v>25</v>
      </c>
      <c r="H706" s="4" t="s">
        <v>5860</v>
      </c>
      <c r="I706" s="4" t="s">
        <v>3711</v>
      </c>
      <c r="J706" s="7" t="s">
        <v>5861</v>
      </c>
      <c r="K706" s="4" t="s">
        <v>1232</v>
      </c>
      <c r="L706" s="4" t="s">
        <v>5744</v>
      </c>
      <c r="M706" s="7"/>
      <c r="N706" s="7" t="s">
        <v>2896</v>
      </c>
      <c r="O706" s="57" t="s">
        <v>6269</v>
      </c>
      <c r="P706" s="8">
        <v>165</v>
      </c>
      <c r="Q706" s="8">
        <v>177.5</v>
      </c>
      <c r="R706" s="7" t="s">
        <v>6371</v>
      </c>
      <c r="S706" s="7" t="s">
        <v>6303</v>
      </c>
      <c r="T706" s="7" t="s">
        <v>6303</v>
      </c>
      <c r="U706" s="7"/>
      <c r="V706" s="7"/>
      <c r="W706" s="7"/>
      <c r="X706" s="7">
        <v>8.6999999999999993</v>
      </c>
      <c r="Y706" s="8"/>
      <c r="Z706" s="8">
        <f t="shared" si="62"/>
        <v>1081.056</v>
      </c>
      <c r="AA706" s="7">
        <v>2000</v>
      </c>
      <c r="AB706" s="7"/>
      <c r="AC706" s="7" t="s">
        <v>6370</v>
      </c>
      <c r="AD706" s="7">
        <v>120</v>
      </c>
      <c r="AE706" s="7"/>
      <c r="AF706" s="7"/>
      <c r="AG706" s="7"/>
    </row>
    <row r="707" spans="1:33">
      <c r="A707" s="4">
        <f t="shared" si="58"/>
        <v>706</v>
      </c>
      <c r="B707" s="4" t="s">
        <v>20</v>
      </c>
      <c r="C707" s="4" t="s">
        <v>23</v>
      </c>
      <c r="D707" s="7" t="s">
        <v>4516</v>
      </c>
      <c r="E707" s="4" t="s">
        <v>7408</v>
      </c>
      <c r="F707" s="4" t="s">
        <v>5726</v>
      </c>
      <c r="G707" s="4" t="s">
        <v>25</v>
      </c>
      <c r="H707" s="4" t="s">
        <v>5860</v>
      </c>
      <c r="I707" s="7" t="s">
        <v>3711</v>
      </c>
      <c r="J707" s="7" t="s">
        <v>5861</v>
      </c>
      <c r="K707" s="4" t="s">
        <v>1232</v>
      </c>
      <c r="L707" s="4" t="s">
        <v>5744</v>
      </c>
      <c r="M707" s="7"/>
      <c r="N707" s="7" t="s">
        <v>2896</v>
      </c>
      <c r="O707" s="57" t="s">
        <v>6269</v>
      </c>
      <c r="P707" s="8">
        <v>165</v>
      </c>
      <c r="Q707" s="8">
        <v>177.5</v>
      </c>
      <c r="R707" s="7" t="s">
        <v>6371</v>
      </c>
      <c r="S707" s="7" t="s">
        <v>6303</v>
      </c>
      <c r="T707" s="7" t="s">
        <v>6303</v>
      </c>
      <c r="U707" s="7"/>
      <c r="V707" s="7"/>
      <c r="W707" s="7"/>
      <c r="X707" s="7">
        <v>8.6999999999999993</v>
      </c>
      <c r="Y707" s="8"/>
      <c r="Z707" s="8">
        <f t="shared" si="62"/>
        <v>1081.056</v>
      </c>
      <c r="AA707" s="7">
        <v>2000</v>
      </c>
      <c r="AB707" s="7"/>
      <c r="AC707" s="7" t="s">
        <v>6370</v>
      </c>
      <c r="AD707" s="7">
        <v>120</v>
      </c>
      <c r="AE707" s="7"/>
      <c r="AF707" s="7"/>
      <c r="AG707" s="7"/>
    </row>
    <row r="708" spans="1:33">
      <c r="A708" s="4">
        <f t="shared" si="58"/>
        <v>707</v>
      </c>
      <c r="B708" s="4" t="s">
        <v>20</v>
      </c>
      <c r="C708" s="4" t="s">
        <v>23</v>
      </c>
      <c r="D708" s="7" t="s">
        <v>4517</v>
      </c>
      <c r="E708" s="4" t="s">
        <v>7408</v>
      </c>
      <c r="F708" s="4" t="s">
        <v>5726</v>
      </c>
      <c r="G708" s="4" t="s">
        <v>25</v>
      </c>
      <c r="H708" s="4" t="s">
        <v>5860</v>
      </c>
      <c r="I708" s="7" t="s">
        <v>3711</v>
      </c>
      <c r="J708" s="7" t="s">
        <v>5861</v>
      </c>
      <c r="K708" s="4" t="s">
        <v>1232</v>
      </c>
      <c r="L708" s="4" t="s">
        <v>5744</v>
      </c>
      <c r="M708" s="7"/>
      <c r="N708" s="7" t="s">
        <v>2896</v>
      </c>
      <c r="O708" s="57" t="s">
        <v>6269</v>
      </c>
      <c r="P708" s="8">
        <v>165</v>
      </c>
      <c r="Q708" s="8">
        <v>177.5</v>
      </c>
      <c r="R708" s="7" t="s">
        <v>6371</v>
      </c>
      <c r="S708" s="7" t="s">
        <v>6303</v>
      </c>
      <c r="T708" s="7" t="s">
        <v>6303</v>
      </c>
      <c r="U708" s="7"/>
      <c r="V708" s="7"/>
      <c r="W708" s="7"/>
      <c r="X708" s="7">
        <v>8.6999999999999993</v>
      </c>
      <c r="Y708" s="8"/>
      <c r="Z708" s="8">
        <f t="shared" si="62"/>
        <v>1081.056</v>
      </c>
      <c r="AA708" s="7">
        <v>2000</v>
      </c>
      <c r="AB708" s="7"/>
      <c r="AC708" s="7" t="s">
        <v>6370</v>
      </c>
      <c r="AD708" s="7">
        <v>120</v>
      </c>
      <c r="AE708" s="7"/>
      <c r="AF708" s="7"/>
      <c r="AG708" s="7"/>
    </row>
    <row r="709" spans="1:33">
      <c r="A709" s="4">
        <f t="shared" si="58"/>
        <v>708</v>
      </c>
      <c r="B709" s="4" t="s">
        <v>20</v>
      </c>
      <c r="C709" s="4" t="s">
        <v>23</v>
      </c>
      <c r="D709" s="7" t="s">
        <v>4518</v>
      </c>
      <c r="E709" s="4" t="s">
        <v>7408</v>
      </c>
      <c r="F709" s="4" t="s">
        <v>5726</v>
      </c>
      <c r="G709" s="4" t="s">
        <v>25</v>
      </c>
      <c r="H709" s="4" t="s">
        <v>5860</v>
      </c>
      <c r="I709" s="4" t="s">
        <v>3711</v>
      </c>
      <c r="J709" s="7" t="s">
        <v>5861</v>
      </c>
      <c r="K709" s="4" t="s">
        <v>1232</v>
      </c>
      <c r="L709" s="4" t="s">
        <v>5744</v>
      </c>
      <c r="M709" s="7"/>
      <c r="N709" s="7" t="s">
        <v>2896</v>
      </c>
      <c r="O709" s="57" t="s">
        <v>6269</v>
      </c>
      <c r="P709" s="8">
        <v>165</v>
      </c>
      <c r="Q709" s="8">
        <v>177.5</v>
      </c>
      <c r="R709" s="7" t="s">
        <v>6371</v>
      </c>
      <c r="S709" s="7" t="s">
        <v>6303</v>
      </c>
      <c r="T709" s="7" t="s">
        <v>6303</v>
      </c>
      <c r="U709" s="7"/>
      <c r="V709" s="7"/>
      <c r="W709" s="7"/>
      <c r="X709" s="7">
        <v>8.6999999999999993</v>
      </c>
      <c r="Y709" s="8"/>
      <c r="Z709" s="8">
        <f t="shared" si="62"/>
        <v>1081.056</v>
      </c>
      <c r="AA709" s="7">
        <v>2000</v>
      </c>
      <c r="AB709" s="7"/>
      <c r="AC709" s="7" t="s">
        <v>6370</v>
      </c>
      <c r="AD709" s="7">
        <v>120</v>
      </c>
      <c r="AE709" s="7"/>
      <c r="AF709" s="7"/>
      <c r="AG709" s="7"/>
    </row>
    <row r="710" spans="1:33">
      <c r="A710" s="4">
        <f t="shared" si="58"/>
        <v>709</v>
      </c>
      <c r="B710" s="4" t="s">
        <v>20</v>
      </c>
      <c r="C710" s="4" t="s">
        <v>23</v>
      </c>
      <c r="D710" s="7" t="s">
        <v>4519</v>
      </c>
      <c r="E710" s="4" t="s">
        <v>7408</v>
      </c>
      <c r="F710" s="4" t="s">
        <v>5726</v>
      </c>
      <c r="G710" s="4" t="s">
        <v>25</v>
      </c>
      <c r="H710" s="4" t="s">
        <v>5860</v>
      </c>
      <c r="I710" s="4" t="s">
        <v>3711</v>
      </c>
      <c r="J710" s="7" t="s">
        <v>5861</v>
      </c>
      <c r="K710" s="4" t="s">
        <v>1232</v>
      </c>
      <c r="L710" s="4" t="s">
        <v>5744</v>
      </c>
      <c r="M710" s="7"/>
      <c r="N710" s="7" t="s">
        <v>2896</v>
      </c>
      <c r="O710" s="57" t="s">
        <v>6269</v>
      </c>
      <c r="P710" s="8">
        <v>165</v>
      </c>
      <c r="Q710" s="8">
        <v>177.5</v>
      </c>
      <c r="R710" s="7" t="s">
        <v>6371</v>
      </c>
      <c r="S710" s="7" t="s">
        <v>6303</v>
      </c>
      <c r="T710" s="7" t="s">
        <v>6303</v>
      </c>
      <c r="U710" s="7"/>
      <c r="V710" s="7"/>
      <c r="W710" s="7"/>
      <c r="X710" s="7">
        <v>8.6999999999999993</v>
      </c>
      <c r="Y710" s="8"/>
      <c r="Z710" s="8">
        <f t="shared" si="62"/>
        <v>1081.056</v>
      </c>
      <c r="AA710" s="7">
        <v>2000</v>
      </c>
      <c r="AB710" s="7"/>
      <c r="AC710" s="7" t="s">
        <v>6370</v>
      </c>
      <c r="AD710" s="7">
        <v>120</v>
      </c>
      <c r="AE710" s="7"/>
      <c r="AF710" s="7"/>
      <c r="AG710" s="7"/>
    </row>
    <row r="711" spans="1:33">
      <c r="A711" s="4">
        <f t="shared" si="58"/>
        <v>710</v>
      </c>
      <c r="B711" s="4" t="s">
        <v>20</v>
      </c>
      <c r="C711" s="4" t="s">
        <v>23</v>
      </c>
      <c r="D711" s="7" t="s">
        <v>4520</v>
      </c>
      <c r="E711" s="4" t="s">
        <v>7408</v>
      </c>
      <c r="F711" s="4" t="s">
        <v>5726</v>
      </c>
      <c r="G711" s="4" t="s">
        <v>25</v>
      </c>
      <c r="H711" s="4" t="s">
        <v>5860</v>
      </c>
      <c r="I711" s="4" t="s">
        <v>3711</v>
      </c>
      <c r="J711" s="7" t="s">
        <v>5861</v>
      </c>
      <c r="K711" s="4" t="s">
        <v>1232</v>
      </c>
      <c r="L711" s="4" t="s">
        <v>5744</v>
      </c>
      <c r="M711" s="7"/>
      <c r="N711" s="7" t="s">
        <v>2896</v>
      </c>
      <c r="O711" s="57" t="s">
        <v>6269</v>
      </c>
      <c r="P711" s="8">
        <v>165</v>
      </c>
      <c r="Q711" s="8">
        <v>177.5</v>
      </c>
      <c r="R711" s="7" t="s">
        <v>6371</v>
      </c>
      <c r="S711" s="7" t="s">
        <v>6303</v>
      </c>
      <c r="T711" s="7" t="s">
        <v>6303</v>
      </c>
      <c r="U711" s="7"/>
      <c r="V711" s="7"/>
      <c r="W711" s="7"/>
      <c r="X711" s="7">
        <v>8.6999999999999993</v>
      </c>
      <c r="Y711" s="8"/>
      <c r="Z711" s="8">
        <f t="shared" si="62"/>
        <v>1081.056</v>
      </c>
      <c r="AA711" s="7">
        <v>2000</v>
      </c>
      <c r="AB711" s="7"/>
      <c r="AC711" s="7" t="s">
        <v>6370</v>
      </c>
      <c r="AD711" s="7">
        <v>120</v>
      </c>
      <c r="AE711" s="7"/>
      <c r="AF711" s="7"/>
      <c r="AG711" s="7"/>
    </row>
    <row r="712" spans="1:33">
      <c r="A712" s="4">
        <f t="shared" si="58"/>
        <v>711</v>
      </c>
      <c r="B712" s="4" t="s">
        <v>20</v>
      </c>
      <c r="C712" s="4" t="s">
        <v>23</v>
      </c>
      <c r="D712" s="7" t="s">
        <v>4521</v>
      </c>
      <c r="E712" s="4" t="s">
        <v>7408</v>
      </c>
      <c r="F712" s="4" t="s">
        <v>5726</v>
      </c>
      <c r="G712" s="4" t="s">
        <v>25</v>
      </c>
      <c r="H712" s="4" t="s">
        <v>5860</v>
      </c>
      <c r="I712" s="4" t="s">
        <v>3711</v>
      </c>
      <c r="J712" s="7" t="s">
        <v>5861</v>
      </c>
      <c r="K712" s="4" t="s">
        <v>1232</v>
      </c>
      <c r="L712" s="4" t="s">
        <v>5744</v>
      </c>
      <c r="M712" s="7"/>
      <c r="N712" s="7" t="s">
        <v>2896</v>
      </c>
      <c r="O712" s="57" t="s">
        <v>6269</v>
      </c>
      <c r="P712" s="8">
        <v>165</v>
      </c>
      <c r="Q712" s="8">
        <v>177.5</v>
      </c>
      <c r="R712" s="7" t="s">
        <v>6371</v>
      </c>
      <c r="S712" s="7" t="s">
        <v>6303</v>
      </c>
      <c r="T712" s="7" t="s">
        <v>6303</v>
      </c>
      <c r="U712" s="7"/>
      <c r="V712" s="7"/>
      <c r="W712" s="7"/>
      <c r="X712" s="7">
        <v>8.6999999999999993</v>
      </c>
      <c r="Y712" s="8"/>
      <c r="Z712" s="8">
        <f t="shared" si="62"/>
        <v>1081.056</v>
      </c>
      <c r="AA712" s="7">
        <v>2000</v>
      </c>
      <c r="AB712" s="7"/>
      <c r="AC712" s="7" t="s">
        <v>6370</v>
      </c>
      <c r="AD712" s="7">
        <v>120</v>
      </c>
      <c r="AE712" s="7"/>
      <c r="AF712" s="7"/>
      <c r="AG712" s="7"/>
    </row>
    <row r="713" spans="1:33">
      <c r="A713" s="4">
        <f t="shared" si="58"/>
        <v>712</v>
      </c>
      <c r="B713" s="4" t="s">
        <v>20</v>
      </c>
      <c r="C713" s="4" t="s">
        <v>23</v>
      </c>
      <c r="D713" s="7" t="s">
        <v>4522</v>
      </c>
      <c r="E713" s="4" t="s">
        <v>7408</v>
      </c>
      <c r="F713" s="4" t="s">
        <v>5726</v>
      </c>
      <c r="G713" s="4" t="s">
        <v>25</v>
      </c>
      <c r="H713" s="4" t="s">
        <v>5860</v>
      </c>
      <c r="I713" s="4" t="s">
        <v>3711</v>
      </c>
      <c r="J713" s="7" t="s">
        <v>5861</v>
      </c>
      <c r="K713" s="4" t="s">
        <v>1232</v>
      </c>
      <c r="L713" s="4" t="s">
        <v>5744</v>
      </c>
      <c r="M713" s="7"/>
      <c r="N713" s="7" t="s">
        <v>2896</v>
      </c>
      <c r="O713" s="57" t="s">
        <v>6269</v>
      </c>
      <c r="P713" s="8">
        <v>165</v>
      </c>
      <c r="Q713" s="8">
        <v>177.5</v>
      </c>
      <c r="R713" s="7" t="s">
        <v>6371</v>
      </c>
      <c r="S713" s="7" t="s">
        <v>6303</v>
      </c>
      <c r="T713" s="7" t="s">
        <v>6303</v>
      </c>
      <c r="U713" s="7"/>
      <c r="V713" s="7"/>
      <c r="W713" s="7"/>
      <c r="X713" s="7">
        <v>8.6999999999999993</v>
      </c>
      <c r="Y713" s="8"/>
      <c r="Z713" s="8">
        <f t="shared" si="62"/>
        <v>1081.056</v>
      </c>
      <c r="AA713" s="7">
        <v>2000</v>
      </c>
      <c r="AB713" s="7"/>
      <c r="AC713" s="7" t="s">
        <v>6370</v>
      </c>
      <c r="AD713" s="7">
        <v>120</v>
      </c>
      <c r="AE713" s="7"/>
      <c r="AF713" s="7"/>
      <c r="AG713" s="7"/>
    </row>
    <row r="714" spans="1:33">
      <c r="A714" s="4">
        <f t="shared" si="58"/>
        <v>713</v>
      </c>
      <c r="B714" s="4" t="s">
        <v>20</v>
      </c>
      <c r="C714" s="4" t="s">
        <v>23</v>
      </c>
      <c r="D714" s="7" t="s">
        <v>4523</v>
      </c>
      <c r="E714" s="4" t="s">
        <v>7408</v>
      </c>
      <c r="F714" s="4" t="s">
        <v>5726</v>
      </c>
      <c r="G714" s="4" t="s">
        <v>25</v>
      </c>
      <c r="H714" s="4" t="s">
        <v>5860</v>
      </c>
      <c r="I714" s="4" t="s">
        <v>3711</v>
      </c>
      <c r="J714" s="7" t="s">
        <v>5861</v>
      </c>
      <c r="K714" s="4" t="s">
        <v>1232</v>
      </c>
      <c r="L714" s="4" t="s">
        <v>5744</v>
      </c>
      <c r="M714" s="7"/>
      <c r="N714" s="7" t="s">
        <v>2896</v>
      </c>
      <c r="O714" s="57" t="s">
        <v>6269</v>
      </c>
      <c r="P714" s="8">
        <v>165</v>
      </c>
      <c r="Q714" s="8">
        <v>177.5</v>
      </c>
      <c r="R714" s="7" t="s">
        <v>6371</v>
      </c>
      <c r="S714" s="7" t="s">
        <v>6303</v>
      </c>
      <c r="T714" s="7" t="s">
        <v>6303</v>
      </c>
      <c r="U714" s="7"/>
      <c r="V714" s="7"/>
      <c r="W714" s="7"/>
      <c r="X714" s="7">
        <v>8.6999999999999993</v>
      </c>
      <c r="Y714" s="8"/>
      <c r="Z714" s="8">
        <f t="shared" si="62"/>
        <v>1081.056</v>
      </c>
      <c r="AA714" s="7">
        <v>2000</v>
      </c>
      <c r="AB714" s="7"/>
      <c r="AC714" s="7" t="s">
        <v>6370</v>
      </c>
      <c r="AD714" s="7">
        <v>120</v>
      </c>
      <c r="AE714" s="7"/>
      <c r="AF714" s="7"/>
      <c r="AG714" s="7"/>
    </row>
    <row r="715" spans="1:33">
      <c r="A715" s="4">
        <f t="shared" si="58"/>
        <v>714</v>
      </c>
      <c r="B715" s="4" t="s">
        <v>20</v>
      </c>
      <c r="C715" s="4" t="s">
        <v>23</v>
      </c>
      <c r="D715" s="7" t="s">
        <v>4524</v>
      </c>
      <c r="E715" s="4" t="s">
        <v>7408</v>
      </c>
      <c r="F715" s="4" t="s">
        <v>5726</v>
      </c>
      <c r="G715" s="4" t="s">
        <v>25</v>
      </c>
      <c r="H715" s="4" t="s">
        <v>5860</v>
      </c>
      <c r="I715" s="4" t="s">
        <v>3711</v>
      </c>
      <c r="J715" s="7" t="s">
        <v>5861</v>
      </c>
      <c r="K715" s="4" t="s">
        <v>1232</v>
      </c>
      <c r="L715" s="4" t="s">
        <v>5744</v>
      </c>
      <c r="M715" s="7"/>
      <c r="N715" s="7" t="s">
        <v>2896</v>
      </c>
      <c r="O715" s="57" t="s">
        <v>6269</v>
      </c>
      <c r="P715" s="8">
        <v>165</v>
      </c>
      <c r="Q715" s="8">
        <v>177.5</v>
      </c>
      <c r="R715" s="7" t="s">
        <v>6371</v>
      </c>
      <c r="S715" s="7" t="s">
        <v>6303</v>
      </c>
      <c r="T715" s="7" t="s">
        <v>6303</v>
      </c>
      <c r="U715" s="7"/>
      <c r="V715" s="7"/>
      <c r="W715" s="7"/>
      <c r="X715" s="7">
        <v>8.6999999999999993</v>
      </c>
      <c r="Y715" s="8"/>
      <c r="Z715" s="8">
        <f t="shared" si="62"/>
        <v>1081.056</v>
      </c>
      <c r="AA715" s="7">
        <v>2000</v>
      </c>
      <c r="AB715" s="7"/>
      <c r="AC715" s="7" t="s">
        <v>6370</v>
      </c>
      <c r="AD715" s="7">
        <v>120</v>
      </c>
      <c r="AE715" s="7"/>
      <c r="AF715" s="7"/>
      <c r="AG715" s="7"/>
    </row>
    <row r="716" spans="1:33">
      <c r="A716" s="4">
        <f t="shared" si="58"/>
        <v>715</v>
      </c>
      <c r="B716" s="4" t="s">
        <v>20</v>
      </c>
      <c r="C716" s="4" t="s">
        <v>23</v>
      </c>
      <c r="D716" s="7" t="s">
        <v>4525</v>
      </c>
      <c r="E716" s="4" t="s">
        <v>7408</v>
      </c>
      <c r="F716" s="4" t="s">
        <v>5726</v>
      </c>
      <c r="G716" s="4" t="s">
        <v>25</v>
      </c>
      <c r="H716" s="4" t="s">
        <v>5860</v>
      </c>
      <c r="I716" s="4" t="s">
        <v>3711</v>
      </c>
      <c r="J716" s="7" t="s">
        <v>5861</v>
      </c>
      <c r="K716" s="4" t="s">
        <v>1232</v>
      </c>
      <c r="L716" s="4" t="s">
        <v>5744</v>
      </c>
      <c r="M716" s="7"/>
      <c r="N716" s="7" t="s">
        <v>2896</v>
      </c>
      <c r="O716" s="57" t="s">
        <v>6269</v>
      </c>
      <c r="P716" s="8">
        <v>165</v>
      </c>
      <c r="Q716" s="8">
        <v>177.5</v>
      </c>
      <c r="R716" s="7" t="s">
        <v>6371</v>
      </c>
      <c r="S716" s="7" t="s">
        <v>6303</v>
      </c>
      <c r="T716" s="7" t="s">
        <v>6303</v>
      </c>
      <c r="U716" s="7"/>
      <c r="V716" s="7"/>
      <c r="W716" s="7"/>
      <c r="X716" s="7">
        <v>8.6999999999999993</v>
      </c>
      <c r="Y716" s="8"/>
      <c r="Z716" s="8">
        <f t="shared" si="62"/>
        <v>1081.056</v>
      </c>
      <c r="AA716" s="7">
        <v>2000</v>
      </c>
      <c r="AB716" s="7"/>
      <c r="AC716" s="7" t="s">
        <v>6370</v>
      </c>
      <c r="AD716" s="7">
        <v>120</v>
      </c>
      <c r="AE716" s="7"/>
      <c r="AF716" s="7"/>
      <c r="AG716" s="7"/>
    </row>
    <row r="717" spans="1:33">
      <c r="A717" s="4">
        <f t="shared" si="58"/>
        <v>716</v>
      </c>
      <c r="B717" s="4" t="s">
        <v>20</v>
      </c>
      <c r="C717" s="4" t="s">
        <v>23</v>
      </c>
      <c r="D717" s="7" t="s">
        <v>4526</v>
      </c>
      <c r="E717" s="4" t="s">
        <v>7408</v>
      </c>
      <c r="F717" s="4" t="s">
        <v>5726</v>
      </c>
      <c r="G717" s="4" t="s">
        <v>25</v>
      </c>
      <c r="H717" s="4" t="s">
        <v>5860</v>
      </c>
      <c r="I717" s="4" t="s">
        <v>3711</v>
      </c>
      <c r="J717" s="7" t="s">
        <v>5861</v>
      </c>
      <c r="K717" s="4" t="s">
        <v>1232</v>
      </c>
      <c r="L717" s="4" t="s">
        <v>5744</v>
      </c>
      <c r="M717" s="7"/>
      <c r="N717" s="7" t="s">
        <v>2896</v>
      </c>
      <c r="O717" s="57" t="s">
        <v>6269</v>
      </c>
      <c r="P717" s="8">
        <v>165</v>
      </c>
      <c r="Q717" s="8">
        <v>177.5</v>
      </c>
      <c r="R717" s="7" t="s">
        <v>6371</v>
      </c>
      <c r="S717" s="7" t="s">
        <v>6303</v>
      </c>
      <c r="T717" s="7" t="s">
        <v>6303</v>
      </c>
      <c r="U717" s="7"/>
      <c r="V717" s="7"/>
      <c r="W717" s="7"/>
      <c r="X717" s="7">
        <v>8.6999999999999993</v>
      </c>
      <c r="Y717" s="8"/>
      <c r="Z717" s="8">
        <f t="shared" si="62"/>
        <v>1081.056</v>
      </c>
      <c r="AA717" s="7">
        <v>2000</v>
      </c>
      <c r="AB717" s="7"/>
      <c r="AC717" s="7" t="s">
        <v>6370</v>
      </c>
      <c r="AD717" s="7">
        <v>120</v>
      </c>
      <c r="AE717" s="7"/>
      <c r="AF717" s="7"/>
      <c r="AG717" s="7"/>
    </row>
    <row r="718" spans="1:33">
      <c r="A718" s="4">
        <f t="shared" si="58"/>
        <v>717</v>
      </c>
      <c r="B718" s="4" t="s">
        <v>20</v>
      </c>
      <c r="C718" s="4" t="s">
        <v>23</v>
      </c>
      <c r="D718" s="7" t="s">
        <v>4527</v>
      </c>
      <c r="E718" s="4" t="s">
        <v>7408</v>
      </c>
      <c r="F718" s="4" t="s">
        <v>5726</v>
      </c>
      <c r="G718" s="4" t="s">
        <v>25</v>
      </c>
      <c r="H718" s="4" t="s">
        <v>5860</v>
      </c>
      <c r="I718" s="4" t="s">
        <v>3711</v>
      </c>
      <c r="J718" s="7" t="s">
        <v>5861</v>
      </c>
      <c r="K718" s="4" t="s">
        <v>1232</v>
      </c>
      <c r="L718" s="4" t="s">
        <v>5744</v>
      </c>
      <c r="M718" s="7"/>
      <c r="N718" s="7" t="s">
        <v>2896</v>
      </c>
      <c r="O718" s="57" t="s">
        <v>6269</v>
      </c>
      <c r="P718" s="8">
        <v>165</v>
      </c>
      <c r="Q718" s="8">
        <v>177.5</v>
      </c>
      <c r="R718" s="7" t="s">
        <v>6371</v>
      </c>
      <c r="S718" s="7" t="s">
        <v>6303</v>
      </c>
      <c r="T718" s="7" t="s">
        <v>6303</v>
      </c>
      <c r="U718" s="7"/>
      <c r="V718" s="7"/>
      <c r="W718" s="7"/>
      <c r="X718" s="7">
        <v>8.6999999999999993</v>
      </c>
      <c r="Y718" s="8"/>
      <c r="Z718" s="8">
        <f t="shared" si="62"/>
        <v>1081.056</v>
      </c>
      <c r="AA718" s="7">
        <v>2000</v>
      </c>
      <c r="AB718" s="7"/>
      <c r="AC718" s="7" t="s">
        <v>6370</v>
      </c>
      <c r="AD718" s="7">
        <v>120</v>
      </c>
      <c r="AE718" s="7"/>
      <c r="AF718" s="7"/>
      <c r="AG718" s="7"/>
    </row>
    <row r="719" spans="1:33">
      <c r="A719" s="4">
        <f t="shared" si="58"/>
        <v>718</v>
      </c>
      <c r="B719" s="4" t="s">
        <v>20</v>
      </c>
      <c r="C719" s="4" t="s">
        <v>23</v>
      </c>
      <c r="D719" s="7" t="s">
        <v>4528</v>
      </c>
      <c r="E719" s="4" t="s">
        <v>7408</v>
      </c>
      <c r="F719" s="4" t="s">
        <v>5726</v>
      </c>
      <c r="G719" s="4" t="s">
        <v>25</v>
      </c>
      <c r="H719" s="4" t="s">
        <v>5860</v>
      </c>
      <c r="I719" s="4" t="s">
        <v>3711</v>
      </c>
      <c r="J719" s="7" t="s">
        <v>5861</v>
      </c>
      <c r="K719" s="4" t="s">
        <v>1232</v>
      </c>
      <c r="L719" s="4" t="s">
        <v>5744</v>
      </c>
      <c r="M719" s="7"/>
      <c r="N719" s="7" t="s">
        <v>2896</v>
      </c>
      <c r="O719" s="57" t="s">
        <v>6269</v>
      </c>
      <c r="P719" s="8">
        <v>165</v>
      </c>
      <c r="Q719" s="8">
        <v>177.5</v>
      </c>
      <c r="R719" s="7" t="s">
        <v>6371</v>
      </c>
      <c r="S719" s="7" t="s">
        <v>6303</v>
      </c>
      <c r="T719" s="7" t="s">
        <v>6303</v>
      </c>
      <c r="U719" s="7"/>
      <c r="V719" s="7"/>
      <c r="W719" s="7"/>
      <c r="X719" s="7">
        <v>8.6999999999999993</v>
      </c>
      <c r="Y719" s="8"/>
      <c r="Z719" s="8">
        <f t="shared" si="62"/>
        <v>1081.056</v>
      </c>
      <c r="AA719" s="7">
        <v>2000</v>
      </c>
      <c r="AB719" s="7"/>
      <c r="AC719" s="7" t="s">
        <v>6370</v>
      </c>
      <c r="AD719" s="7">
        <v>120</v>
      </c>
      <c r="AE719" s="7"/>
      <c r="AF719" s="7"/>
      <c r="AG719" s="7"/>
    </row>
    <row r="720" spans="1:33">
      <c r="A720" s="4">
        <f t="shared" si="58"/>
        <v>719</v>
      </c>
      <c r="B720" s="4" t="s">
        <v>20</v>
      </c>
      <c r="C720" s="4" t="s">
        <v>23</v>
      </c>
      <c r="D720" s="7" t="s">
        <v>4529</v>
      </c>
      <c r="E720" s="4" t="s">
        <v>7408</v>
      </c>
      <c r="F720" s="4" t="s">
        <v>5726</v>
      </c>
      <c r="G720" s="4" t="s">
        <v>25</v>
      </c>
      <c r="H720" s="4" t="s">
        <v>5860</v>
      </c>
      <c r="I720" s="4" t="s">
        <v>3711</v>
      </c>
      <c r="J720" s="7" t="s">
        <v>5861</v>
      </c>
      <c r="K720" s="4" t="s">
        <v>1232</v>
      </c>
      <c r="L720" s="4" t="s">
        <v>5744</v>
      </c>
      <c r="M720" s="7"/>
      <c r="N720" s="7" t="s">
        <v>2896</v>
      </c>
      <c r="O720" s="57" t="s">
        <v>6269</v>
      </c>
      <c r="P720" s="8">
        <v>165</v>
      </c>
      <c r="Q720" s="8">
        <v>177.5</v>
      </c>
      <c r="R720" s="7" t="s">
        <v>6371</v>
      </c>
      <c r="S720" s="7" t="s">
        <v>6303</v>
      </c>
      <c r="T720" s="7" t="s">
        <v>6303</v>
      </c>
      <c r="U720" s="7"/>
      <c r="V720" s="7"/>
      <c r="W720" s="7"/>
      <c r="X720" s="7">
        <v>8.6999999999999993</v>
      </c>
      <c r="Y720" s="8"/>
      <c r="Z720" s="8">
        <f t="shared" si="62"/>
        <v>1081.056</v>
      </c>
      <c r="AA720" s="7">
        <v>2000</v>
      </c>
      <c r="AB720" s="7"/>
      <c r="AC720" s="7" t="s">
        <v>6370</v>
      </c>
      <c r="AD720" s="7">
        <v>120</v>
      </c>
      <c r="AE720" s="7"/>
      <c r="AF720" s="7"/>
      <c r="AG720" s="7"/>
    </row>
    <row r="721" spans="1:33">
      <c r="A721" s="4">
        <f t="shared" si="58"/>
        <v>720</v>
      </c>
      <c r="B721" s="4" t="s">
        <v>20</v>
      </c>
      <c r="C721" s="4" t="s">
        <v>21</v>
      </c>
      <c r="D721" s="7" t="s">
        <v>4530</v>
      </c>
      <c r="E721" s="4" t="s">
        <v>7408</v>
      </c>
      <c r="F721" s="4" t="s">
        <v>5726</v>
      </c>
      <c r="G721" s="4" t="s">
        <v>25</v>
      </c>
      <c r="H721" s="4" t="s">
        <v>5860</v>
      </c>
      <c r="I721" s="4" t="s">
        <v>3711</v>
      </c>
      <c r="J721" s="7" t="s">
        <v>5861</v>
      </c>
      <c r="K721" s="4" t="s">
        <v>1232</v>
      </c>
      <c r="L721" s="4" t="s">
        <v>5744</v>
      </c>
      <c r="M721" s="7"/>
      <c r="N721" s="7" t="s">
        <v>2896</v>
      </c>
      <c r="O721" s="57" t="s">
        <v>6269</v>
      </c>
      <c r="P721" s="8">
        <v>165</v>
      </c>
      <c r="Q721" s="8">
        <v>177.5</v>
      </c>
      <c r="R721" s="7" t="s">
        <v>6371</v>
      </c>
      <c r="S721" s="7" t="s">
        <v>6303</v>
      </c>
      <c r="T721" s="7" t="s">
        <v>6303</v>
      </c>
      <c r="U721" s="7"/>
      <c r="V721" s="7"/>
      <c r="W721" s="7"/>
      <c r="X721" s="7">
        <v>8.6999999999999993</v>
      </c>
      <c r="Y721" s="8"/>
      <c r="Z721" s="8">
        <f t="shared" si="62"/>
        <v>1081.056</v>
      </c>
      <c r="AA721" s="7">
        <v>2000</v>
      </c>
      <c r="AB721" s="7"/>
      <c r="AC721" s="7" t="s">
        <v>6370</v>
      </c>
      <c r="AD721" s="7">
        <v>120</v>
      </c>
      <c r="AE721" s="7"/>
      <c r="AF721" s="7"/>
      <c r="AG721" s="7"/>
    </row>
    <row r="722" spans="1:33">
      <c r="A722" s="4">
        <f t="shared" si="58"/>
        <v>721</v>
      </c>
      <c r="B722" s="4" t="s">
        <v>20</v>
      </c>
      <c r="C722" s="4" t="s">
        <v>21</v>
      </c>
      <c r="D722" s="7" t="s">
        <v>4531</v>
      </c>
      <c r="E722" s="4" t="s">
        <v>7408</v>
      </c>
      <c r="F722" s="4" t="s">
        <v>5726</v>
      </c>
      <c r="G722" s="4" t="s">
        <v>25</v>
      </c>
      <c r="H722" s="4" t="s">
        <v>5860</v>
      </c>
      <c r="I722" s="4" t="s">
        <v>3711</v>
      </c>
      <c r="J722" s="7" t="s">
        <v>5861</v>
      </c>
      <c r="K722" s="4" t="s">
        <v>1232</v>
      </c>
      <c r="L722" s="4" t="s">
        <v>5744</v>
      </c>
      <c r="M722" s="7"/>
      <c r="N722" s="7" t="s">
        <v>2896</v>
      </c>
      <c r="O722" s="57" t="s">
        <v>6269</v>
      </c>
      <c r="P722" s="8">
        <v>165</v>
      </c>
      <c r="Q722" s="8">
        <v>177.5</v>
      </c>
      <c r="R722" s="7" t="s">
        <v>6371</v>
      </c>
      <c r="S722" s="7" t="s">
        <v>6303</v>
      </c>
      <c r="T722" s="7" t="s">
        <v>6303</v>
      </c>
      <c r="U722" s="7"/>
      <c r="V722" s="7"/>
      <c r="W722" s="7"/>
      <c r="X722" s="7">
        <v>8.6999999999999993</v>
      </c>
      <c r="Y722" s="8"/>
      <c r="Z722" s="8">
        <f t="shared" si="62"/>
        <v>1081.056</v>
      </c>
      <c r="AA722" s="7">
        <v>2000</v>
      </c>
      <c r="AB722" s="7"/>
      <c r="AC722" s="7" t="s">
        <v>6370</v>
      </c>
      <c r="AD722" s="7">
        <v>120</v>
      </c>
      <c r="AE722" s="7"/>
      <c r="AF722" s="7"/>
      <c r="AG722" s="7"/>
    </row>
    <row r="723" spans="1:33">
      <c r="A723" s="4">
        <f t="shared" ref="A723:A786" si="63">A722+1</f>
        <v>722</v>
      </c>
      <c r="B723" s="4" t="s">
        <v>20</v>
      </c>
      <c r="C723" s="4" t="s">
        <v>21</v>
      </c>
      <c r="D723" s="7" t="s">
        <v>4532</v>
      </c>
      <c r="E723" s="4" t="s">
        <v>7408</v>
      </c>
      <c r="F723" s="4" t="s">
        <v>5726</v>
      </c>
      <c r="G723" s="4" t="s">
        <v>25</v>
      </c>
      <c r="H723" s="4" t="s">
        <v>5860</v>
      </c>
      <c r="I723" s="4" t="s">
        <v>3711</v>
      </c>
      <c r="J723" s="7" t="s">
        <v>5861</v>
      </c>
      <c r="K723" s="4" t="s">
        <v>1232</v>
      </c>
      <c r="L723" s="4" t="s">
        <v>5744</v>
      </c>
      <c r="M723" s="7"/>
      <c r="N723" s="7" t="s">
        <v>2896</v>
      </c>
      <c r="O723" s="57" t="s">
        <v>6269</v>
      </c>
      <c r="P723" s="8">
        <v>165</v>
      </c>
      <c r="Q723" s="8">
        <v>177.5</v>
      </c>
      <c r="R723" s="7" t="s">
        <v>6371</v>
      </c>
      <c r="S723" s="7" t="s">
        <v>6303</v>
      </c>
      <c r="T723" s="7" t="s">
        <v>6303</v>
      </c>
      <c r="U723" s="7"/>
      <c r="V723" s="7"/>
      <c r="W723" s="7"/>
      <c r="X723" s="7">
        <v>8.6999999999999993</v>
      </c>
      <c r="Y723" s="8"/>
      <c r="Z723" s="8">
        <f t="shared" si="62"/>
        <v>1081.056</v>
      </c>
      <c r="AA723" s="7">
        <v>2000</v>
      </c>
      <c r="AB723" s="7"/>
      <c r="AC723" s="7" t="s">
        <v>6370</v>
      </c>
      <c r="AD723" s="7">
        <v>120</v>
      </c>
      <c r="AE723" s="7"/>
      <c r="AF723" s="7"/>
      <c r="AG723" s="7"/>
    </row>
    <row r="724" spans="1:33">
      <c r="A724" s="4">
        <f t="shared" si="63"/>
        <v>723</v>
      </c>
      <c r="B724" s="4" t="s">
        <v>20</v>
      </c>
      <c r="C724" s="4" t="s">
        <v>21</v>
      </c>
      <c r="D724" s="7" t="s">
        <v>4533</v>
      </c>
      <c r="E724" s="4" t="s">
        <v>7408</v>
      </c>
      <c r="F724" s="4" t="s">
        <v>5726</v>
      </c>
      <c r="G724" s="4" t="s">
        <v>25</v>
      </c>
      <c r="H724" s="4" t="s">
        <v>5860</v>
      </c>
      <c r="I724" s="4" t="s">
        <v>3711</v>
      </c>
      <c r="J724" s="7" t="s">
        <v>5861</v>
      </c>
      <c r="K724" s="4" t="s">
        <v>1232</v>
      </c>
      <c r="L724" s="4" t="s">
        <v>5744</v>
      </c>
      <c r="M724" s="7"/>
      <c r="N724" s="7" t="s">
        <v>2896</v>
      </c>
      <c r="O724" s="57" t="s">
        <v>6269</v>
      </c>
      <c r="P724" s="8">
        <v>165</v>
      </c>
      <c r="Q724" s="8">
        <v>177.5</v>
      </c>
      <c r="R724" s="7" t="s">
        <v>6371</v>
      </c>
      <c r="S724" s="7" t="s">
        <v>6303</v>
      </c>
      <c r="T724" s="7" t="s">
        <v>6303</v>
      </c>
      <c r="U724" s="7"/>
      <c r="V724" s="7"/>
      <c r="W724" s="7"/>
      <c r="X724" s="7">
        <v>8.6999999999999993</v>
      </c>
      <c r="Y724" s="8"/>
      <c r="Z724" s="8">
        <f t="shared" si="62"/>
        <v>1081.056</v>
      </c>
      <c r="AA724" s="7">
        <v>2000</v>
      </c>
      <c r="AB724" s="7"/>
      <c r="AC724" s="7" t="s">
        <v>6370</v>
      </c>
      <c r="AD724" s="7">
        <v>120</v>
      </c>
      <c r="AE724" s="7"/>
      <c r="AF724" s="7"/>
      <c r="AG724" s="7"/>
    </row>
    <row r="725" spans="1:33">
      <c r="A725" s="4">
        <f t="shared" si="63"/>
        <v>724</v>
      </c>
      <c r="B725" s="4" t="s">
        <v>20</v>
      </c>
      <c r="C725" s="4" t="s">
        <v>21</v>
      </c>
      <c r="D725" s="7" t="s">
        <v>4534</v>
      </c>
      <c r="E725" s="4" t="s">
        <v>7408</v>
      </c>
      <c r="F725" s="4" t="s">
        <v>5726</v>
      </c>
      <c r="G725" s="4" t="s">
        <v>25</v>
      </c>
      <c r="H725" s="4" t="s">
        <v>5860</v>
      </c>
      <c r="I725" s="4" t="s">
        <v>3711</v>
      </c>
      <c r="J725" s="7" t="s">
        <v>5861</v>
      </c>
      <c r="K725" s="4" t="s">
        <v>1232</v>
      </c>
      <c r="L725" s="4" t="s">
        <v>5744</v>
      </c>
      <c r="M725" s="7"/>
      <c r="N725" s="7" t="s">
        <v>2896</v>
      </c>
      <c r="O725" s="57" t="s">
        <v>6269</v>
      </c>
      <c r="P725" s="8">
        <v>165</v>
      </c>
      <c r="Q725" s="8">
        <v>177.5</v>
      </c>
      <c r="R725" s="7" t="s">
        <v>6371</v>
      </c>
      <c r="S725" s="7" t="s">
        <v>6303</v>
      </c>
      <c r="T725" s="7" t="s">
        <v>6303</v>
      </c>
      <c r="U725" s="7"/>
      <c r="V725" s="7"/>
      <c r="W725" s="7"/>
      <c r="X725" s="7">
        <v>8.6999999999999993</v>
      </c>
      <c r="Y725" s="8"/>
      <c r="Z725" s="8">
        <f t="shared" si="62"/>
        <v>1081.056</v>
      </c>
      <c r="AA725" s="7">
        <v>2000</v>
      </c>
      <c r="AB725" s="7"/>
      <c r="AC725" s="7" t="s">
        <v>6370</v>
      </c>
      <c r="AD725" s="7">
        <v>120</v>
      </c>
      <c r="AE725" s="7"/>
      <c r="AF725" s="7"/>
      <c r="AG725" s="7"/>
    </row>
    <row r="726" spans="1:33">
      <c r="A726" s="4">
        <f t="shared" si="63"/>
        <v>725</v>
      </c>
      <c r="B726" s="4" t="s">
        <v>20</v>
      </c>
      <c r="C726" s="4" t="s">
        <v>21</v>
      </c>
      <c r="D726" s="7" t="s">
        <v>4535</v>
      </c>
      <c r="E726" s="4" t="s">
        <v>7408</v>
      </c>
      <c r="F726" s="4" t="s">
        <v>5726</v>
      </c>
      <c r="G726" s="4" t="s">
        <v>25</v>
      </c>
      <c r="H726" s="4" t="s">
        <v>5860</v>
      </c>
      <c r="I726" s="4" t="s">
        <v>3711</v>
      </c>
      <c r="J726" s="7" t="s">
        <v>5861</v>
      </c>
      <c r="K726" s="4" t="s">
        <v>1232</v>
      </c>
      <c r="L726" s="4" t="s">
        <v>5744</v>
      </c>
      <c r="M726" s="7"/>
      <c r="N726" s="7" t="s">
        <v>2896</v>
      </c>
      <c r="O726" s="57" t="s">
        <v>6269</v>
      </c>
      <c r="P726" s="8">
        <v>165</v>
      </c>
      <c r="Q726" s="8">
        <v>177.5</v>
      </c>
      <c r="R726" s="7" t="s">
        <v>6371</v>
      </c>
      <c r="S726" s="7" t="s">
        <v>6303</v>
      </c>
      <c r="T726" s="7" t="s">
        <v>6303</v>
      </c>
      <c r="U726" s="7"/>
      <c r="V726" s="7"/>
      <c r="W726" s="7"/>
      <c r="X726" s="7">
        <v>8.6999999999999993</v>
      </c>
      <c r="Y726" s="8"/>
      <c r="Z726" s="8">
        <f t="shared" si="62"/>
        <v>1081.056</v>
      </c>
      <c r="AA726" s="7">
        <v>2000</v>
      </c>
      <c r="AB726" s="7"/>
      <c r="AC726" s="7" t="s">
        <v>6370</v>
      </c>
      <c r="AD726" s="7">
        <v>120</v>
      </c>
      <c r="AE726" s="7"/>
      <c r="AF726" s="7"/>
      <c r="AG726" s="7"/>
    </row>
    <row r="727" spans="1:33">
      <c r="A727" s="4">
        <f t="shared" si="63"/>
        <v>726</v>
      </c>
      <c r="B727" s="4" t="s">
        <v>20</v>
      </c>
      <c r="C727" s="4" t="s">
        <v>22</v>
      </c>
      <c r="D727" s="7" t="s">
        <v>4536</v>
      </c>
      <c r="E727" s="4" t="s">
        <v>7408</v>
      </c>
      <c r="F727" s="4" t="s">
        <v>5726</v>
      </c>
      <c r="G727" s="4" t="s">
        <v>25</v>
      </c>
      <c r="H727" s="4" t="s">
        <v>5862</v>
      </c>
      <c r="I727" s="4" t="s">
        <v>5862</v>
      </c>
      <c r="J727" s="7" t="s">
        <v>5862</v>
      </c>
      <c r="K727" s="4" t="s">
        <v>5862</v>
      </c>
      <c r="L727" s="4" t="s">
        <v>5862</v>
      </c>
      <c r="M727" s="7"/>
      <c r="N727" s="7" t="s">
        <v>5862</v>
      </c>
      <c r="O727" s="7" t="s">
        <v>5862</v>
      </c>
      <c r="P727" s="8" t="s">
        <v>5862</v>
      </c>
      <c r="Q727" s="8" t="s">
        <v>5862</v>
      </c>
      <c r="R727" s="7" t="s">
        <v>5862</v>
      </c>
      <c r="S727" s="7" t="s">
        <v>3436</v>
      </c>
      <c r="T727" s="7" t="s">
        <v>3436</v>
      </c>
      <c r="U727" s="7"/>
      <c r="V727" s="7"/>
      <c r="W727" s="7"/>
      <c r="X727" s="7" t="s">
        <v>5862</v>
      </c>
      <c r="Y727" s="8"/>
      <c r="Z727" s="7"/>
      <c r="AA727" s="7" t="s">
        <v>5862</v>
      </c>
      <c r="AB727" s="7"/>
      <c r="AC727" s="7" t="s">
        <v>5862</v>
      </c>
      <c r="AD727" s="7">
        <v>120</v>
      </c>
      <c r="AE727" s="7"/>
      <c r="AF727" s="7"/>
      <c r="AG727" s="7"/>
    </row>
    <row r="728" spans="1:33">
      <c r="A728" s="4">
        <f t="shared" si="63"/>
        <v>727</v>
      </c>
      <c r="B728" s="4" t="s">
        <v>20</v>
      </c>
      <c r="C728" s="4" t="s">
        <v>22</v>
      </c>
      <c r="D728" s="7" t="s">
        <v>4537</v>
      </c>
      <c r="E728" s="4" t="s">
        <v>7408</v>
      </c>
      <c r="F728" s="4" t="s">
        <v>5726</v>
      </c>
      <c r="G728" s="4" t="s">
        <v>25</v>
      </c>
      <c r="H728" s="4" t="s">
        <v>5863</v>
      </c>
      <c r="I728" s="4" t="s">
        <v>5864</v>
      </c>
      <c r="J728" s="7" t="s">
        <v>5865</v>
      </c>
      <c r="K728" s="4" t="s">
        <v>1078</v>
      </c>
      <c r="L728" s="4" t="s">
        <v>5744</v>
      </c>
      <c r="M728" s="7"/>
      <c r="N728" s="7" t="s">
        <v>2896</v>
      </c>
      <c r="O728" s="57" t="s">
        <v>6269</v>
      </c>
      <c r="P728" s="8" t="s">
        <v>6372</v>
      </c>
      <c r="Q728" s="8">
        <v>165</v>
      </c>
      <c r="R728" s="7" t="s">
        <v>6373</v>
      </c>
      <c r="S728" s="7" t="s">
        <v>3436</v>
      </c>
      <c r="T728" s="7" t="s">
        <v>3436</v>
      </c>
      <c r="U728" s="7"/>
      <c r="V728" s="7"/>
      <c r="W728" s="7">
        <v>3.2</v>
      </c>
      <c r="X728" s="7"/>
      <c r="Y728" s="8">
        <f>W728*1.25*96+6</f>
        <v>390</v>
      </c>
      <c r="Z728" s="7"/>
      <c r="AA728" s="57">
        <v>6000</v>
      </c>
      <c r="AB728" s="7"/>
      <c r="AC728" s="7" t="s">
        <v>6370</v>
      </c>
      <c r="AD728" s="7">
        <v>120</v>
      </c>
      <c r="AE728" s="7"/>
      <c r="AF728" s="7"/>
      <c r="AG728" s="7"/>
    </row>
    <row r="729" spans="1:33">
      <c r="A729" s="4">
        <f t="shared" si="63"/>
        <v>728</v>
      </c>
      <c r="B729" s="4" t="s">
        <v>20</v>
      </c>
      <c r="C729" s="4" t="s">
        <v>22</v>
      </c>
      <c r="D729" s="7" t="s">
        <v>4538</v>
      </c>
      <c r="E729" s="4" t="s">
        <v>7408</v>
      </c>
      <c r="F729" s="4" t="s">
        <v>5726</v>
      </c>
      <c r="G729" s="4" t="s">
        <v>25</v>
      </c>
      <c r="H729" s="4" t="s">
        <v>5863</v>
      </c>
      <c r="I729" s="83" t="s">
        <v>5864</v>
      </c>
      <c r="J729" s="7" t="s">
        <v>5865</v>
      </c>
      <c r="K729" s="4" t="s">
        <v>1078</v>
      </c>
      <c r="L729" s="4" t="s">
        <v>5744</v>
      </c>
      <c r="M729" s="7"/>
      <c r="N729" s="7" t="s">
        <v>2896</v>
      </c>
      <c r="O729" s="57" t="s">
        <v>6269</v>
      </c>
      <c r="P729" s="8" t="s">
        <v>6372</v>
      </c>
      <c r="Q729" s="8">
        <v>165</v>
      </c>
      <c r="R729" s="7" t="s">
        <v>6374</v>
      </c>
      <c r="S729" s="7" t="s">
        <v>3436</v>
      </c>
      <c r="T729" s="7" t="s">
        <v>3436</v>
      </c>
      <c r="U729" s="7"/>
      <c r="V729" s="7"/>
      <c r="W729" s="7">
        <v>3.2</v>
      </c>
      <c r="X729" s="7"/>
      <c r="Y729" s="8">
        <f>W729*1.25*96+6</f>
        <v>390</v>
      </c>
      <c r="Z729" s="7"/>
      <c r="AA729" s="57">
        <v>6000</v>
      </c>
      <c r="AB729" s="7"/>
      <c r="AC729" s="7" t="s">
        <v>6370</v>
      </c>
      <c r="AD729" s="7">
        <v>120</v>
      </c>
      <c r="AE729" s="7"/>
      <c r="AF729" s="7"/>
      <c r="AG729" s="7"/>
    </row>
    <row r="730" spans="1:33">
      <c r="A730" s="4">
        <f t="shared" si="63"/>
        <v>729</v>
      </c>
      <c r="B730" s="4" t="s">
        <v>20</v>
      </c>
      <c r="C730" s="4" t="s">
        <v>22</v>
      </c>
      <c r="D730" s="7" t="s">
        <v>4539</v>
      </c>
      <c r="E730" s="4" t="s">
        <v>7408</v>
      </c>
      <c r="F730" s="4" t="s">
        <v>5726</v>
      </c>
      <c r="G730" s="4" t="s">
        <v>25</v>
      </c>
      <c r="H730" s="4" t="s">
        <v>5863</v>
      </c>
      <c r="I730" s="4" t="s">
        <v>5864</v>
      </c>
      <c r="J730" s="7" t="s">
        <v>5865</v>
      </c>
      <c r="K730" s="4" t="s">
        <v>1078</v>
      </c>
      <c r="L730" s="4" t="s">
        <v>5744</v>
      </c>
      <c r="M730" s="7"/>
      <c r="N730" s="7" t="s">
        <v>2896</v>
      </c>
      <c r="O730" s="57" t="s">
        <v>6269</v>
      </c>
      <c r="P730" s="8" t="s">
        <v>6372</v>
      </c>
      <c r="Q730" s="8">
        <v>165</v>
      </c>
      <c r="R730" s="7" t="s">
        <v>6375</v>
      </c>
      <c r="S730" s="7" t="s">
        <v>3436</v>
      </c>
      <c r="T730" s="7" t="s">
        <v>3436</v>
      </c>
      <c r="U730" s="7"/>
      <c r="V730" s="7"/>
      <c r="W730" s="7">
        <v>3.2</v>
      </c>
      <c r="X730" s="7"/>
      <c r="Y730" s="8">
        <f>W730*1.25*96+6</f>
        <v>390</v>
      </c>
      <c r="Z730" s="7"/>
      <c r="AA730" s="57">
        <v>6000</v>
      </c>
      <c r="AB730" s="7"/>
      <c r="AC730" s="7" t="s">
        <v>6370</v>
      </c>
      <c r="AD730" s="7">
        <v>120</v>
      </c>
      <c r="AE730" s="7"/>
      <c r="AF730" s="7"/>
      <c r="AG730" s="7"/>
    </row>
    <row r="731" spans="1:33">
      <c r="A731" s="4">
        <f t="shared" si="63"/>
        <v>730</v>
      </c>
      <c r="B731" s="4" t="s">
        <v>20</v>
      </c>
      <c r="C731" s="4" t="s">
        <v>22</v>
      </c>
      <c r="D731" s="7" t="s">
        <v>4540</v>
      </c>
      <c r="E731" s="4" t="s">
        <v>7408</v>
      </c>
      <c r="F731" s="4" t="s">
        <v>5726</v>
      </c>
      <c r="G731" s="4" t="s">
        <v>25</v>
      </c>
      <c r="H731" s="4" t="s">
        <v>5863</v>
      </c>
      <c r="I731" s="4" t="s">
        <v>5864</v>
      </c>
      <c r="J731" s="7" t="s">
        <v>5865</v>
      </c>
      <c r="K731" s="4" t="s">
        <v>1078</v>
      </c>
      <c r="L731" s="4" t="s">
        <v>5744</v>
      </c>
      <c r="M731" s="7"/>
      <c r="N731" s="7" t="s">
        <v>2896</v>
      </c>
      <c r="O731" s="57" t="s">
        <v>6269</v>
      </c>
      <c r="P731" s="8" t="s">
        <v>6372</v>
      </c>
      <c r="Q731" s="8">
        <v>165</v>
      </c>
      <c r="R731" s="7" t="s">
        <v>6376</v>
      </c>
      <c r="S731" s="7" t="s">
        <v>3436</v>
      </c>
      <c r="T731" s="7" t="s">
        <v>3436</v>
      </c>
      <c r="U731" s="7"/>
      <c r="V731" s="7"/>
      <c r="W731" s="7">
        <v>3.2</v>
      </c>
      <c r="X731" s="7"/>
      <c r="Y731" s="8">
        <f>W731*1.25*96+6</f>
        <v>390</v>
      </c>
      <c r="Z731" s="7"/>
      <c r="AA731" s="57">
        <v>6000</v>
      </c>
      <c r="AB731" s="7"/>
      <c r="AC731" s="7" t="s">
        <v>6370</v>
      </c>
      <c r="AD731" s="7">
        <v>120</v>
      </c>
      <c r="AE731" s="7"/>
      <c r="AF731" s="7"/>
      <c r="AG731" s="7"/>
    </row>
    <row r="732" spans="1:33">
      <c r="A732" s="4">
        <f t="shared" si="63"/>
        <v>731</v>
      </c>
      <c r="B732" s="4" t="s">
        <v>20</v>
      </c>
      <c r="C732" s="4" t="s">
        <v>22</v>
      </c>
      <c r="D732" s="7" t="s">
        <v>4541</v>
      </c>
      <c r="E732" s="4" t="s">
        <v>7408</v>
      </c>
      <c r="F732" s="7" t="s">
        <v>5726</v>
      </c>
      <c r="G732" s="7" t="s">
        <v>25</v>
      </c>
      <c r="H732" s="4" t="s">
        <v>5862</v>
      </c>
      <c r="I732" s="7" t="s">
        <v>5862</v>
      </c>
      <c r="J732" s="7" t="s">
        <v>5862</v>
      </c>
      <c r="K732" s="7" t="s">
        <v>5862</v>
      </c>
      <c r="L732" s="4" t="s">
        <v>5862</v>
      </c>
      <c r="M732" s="7"/>
      <c r="N732" s="7" t="s">
        <v>5862</v>
      </c>
      <c r="O732" s="7" t="s">
        <v>5862</v>
      </c>
      <c r="P732" s="8" t="s">
        <v>5862</v>
      </c>
      <c r="Q732" s="8" t="s">
        <v>5862</v>
      </c>
      <c r="R732" s="7" t="s">
        <v>5862</v>
      </c>
      <c r="S732" s="7" t="s">
        <v>3436</v>
      </c>
      <c r="T732" s="7" t="s">
        <v>3436</v>
      </c>
      <c r="U732" s="7"/>
      <c r="V732" s="7"/>
      <c r="W732" s="7"/>
      <c r="X732" s="7" t="s">
        <v>5862</v>
      </c>
      <c r="Y732" s="8"/>
      <c r="Z732" s="7"/>
      <c r="AA732" s="7" t="s">
        <v>5862</v>
      </c>
      <c r="AB732" s="7"/>
      <c r="AC732" s="7" t="s">
        <v>5862</v>
      </c>
      <c r="AD732" s="7">
        <v>120</v>
      </c>
      <c r="AE732" s="7"/>
      <c r="AF732" s="7"/>
      <c r="AG732" s="7"/>
    </row>
    <row r="733" spans="1:33">
      <c r="A733" s="4">
        <f t="shared" si="63"/>
        <v>732</v>
      </c>
      <c r="B733" s="4" t="s">
        <v>20</v>
      </c>
      <c r="C733" s="4" t="s">
        <v>22</v>
      </c>
      <c r="D733" s="7" t="s">
        <v>4542</v>
      </c>
      <c r="E733" s="4" t="s">
        <v>7408</v>
      </c>
      <c r="F733" s="7" t="s">
        <v>5726</v>
      </c>
      <c r="G733" s="7" t="s">
        <v>25</v>
      </c>
      <c r="H733" s="4" t="s">
        <v>5862</v>
      </c>
      <c r="I733" s="7" t="s">
        <v>5862</v>
      </c>
      <c r="J733" s="7" t="s">
        <v>5862</v>
      </c>
      <c r="K733" s="7" t="s">
        <v>5862</v>
      </c>
      <c r="L733" s="4" t="s">
        <v>5862</v>
      </c>
      <c r="M733" s="7"/>
      <c r="N733" s="7" t="s">
        <v>5862</v>
      </c>
      <c r="O733" s="7" t="s">
        <v>5862</v>
      </c>
      <c r="P733" s="8" t="s">
        <v>5862</v>
      </c>
      <c r="Q733" s="8" t="s">
        <v>5862</v>
      </c>
      <c r="R733" s="7" t="s">
        <v>5862</v>
      </c>
      <c r="S733" s="7" t="s">
        <v>3436</v>
      </c>
      <c r="T733" s="7" t="s">
        <v>3436</v>
      </c>
      <c r="U733" s="7"/>
      <c r="V733" s="7"/>
      <c r="W733" s="7"/>
      <c r="X733" s="7" t="s">
        <v>5862</v>
      </c>
      <c r="Y733" s="8"/>
      <c r="Z733" s="7"/>
      <c r="AA733" s="7" t="s">
        <v>5862</v>
      </c>
      <c r="AB733" s="7"/>
      <c r="AC733" s="7" t="s">
        <v>5862</v>
      </c>
      <c r="AD733" s="7">
        <v>120</v>
      </c>
      <c r="AE733" s="7"/>
      <c r="AF733" s="7"/>
      <c r="AG733" s="7"/>
    </row>
    <row r="734" spans="1:33">
      <c r="A734" s="4">
        <f t="shared" si="63"/>
        <v>733</v>
      </c>
      <c r="B734" s="4" t="s">
        <v>20</v>
      </c>
      <c r="C734" s="4" t="s">
        <v>22</v>
      </c>
      <c r="D734" s="7" t="s">
        <v>4543</v>
      </c>
      <c r="E734" s="4" t="s">
        <v>7408</v>
      </c>
      <c r="F734" s="7" t="s">
        <v>5726</v>
      </c>
      <c r="G734" s="7" t="s">
        <v>25</v>
      </c>
      <c r="H734" s="4" t="s">
        <v>5862</v>
      </c>
      <c r="I734" s="7" t="s">
        <v>5862</v>
      </c>
      <c r="J734" s="7" t="s">
        <v>5862</v>
      </c>
      <c r="K734" s="7" t="s">
        <v>5862</v>
      </c>
      <c r="L734" s="4" t="s">
        <v>5862</v>
      </c>
      <c r="M734" s="7"/>
      <c r="N734" s="7" t="s">
        <v>5862</v>
      </c>
      <c r="O734" s="7" t="s">
        <v>5862</v>
      </c>
      <c r="P734" s="8" t="s">
        <v>5862</v>
      </c>
      <c r="Q734" s="8" t="s">
        <v>5862</v>
      </c>
      <c r="R734" s="7" t="s">
        <v>5862</v>
      </c>
      <c r="S734" s="7" t="s">
        <v>3436</v>
      </c>
      <c r="T734" s="7" t="s">
        <v>3436</v>
      </c>
      <c r="U734" s="7"/>
      <c r="V734" s="7"/>
      <c r="W734" s="7"/>
      <c r="X734" s="7" t="s">
        <v>5862</v>
      </c>
      <c r="Y734" s="8"/>
      <c r="Z734" s="7"/>
      <c r="AA734" s="7" t="s">
        <v>5862</v>
      </c>
      <c r="AB734" s="7"/>
      <c r="AC734" s="7" t="s">
        <v>5862</v>
      </c>
      <c r="AD734" s="7">
        <v>120</v>
      </c>
      <c r="AE734" s="7"/>
      <c r="AF734" s="7"/>
      <c r="AG734" s="7"/>
    </row>
    <row r="735" spans="1:33">
      <c r="A735" s="4">
        <f t="shared" si="63"/>
        <v>734</v>
      </c>
      <c r="B735" s="4" t="s">
        <v>20</v>
      </c>
      <c r="C735" s="4" t="s">
        <v>22</v>
      </c>
      <c r="D735" s="7" t="s">
        <v>4544</v>
      </c>
      <c r="E735" s="4" t="s">
        <v>7408</v>
      </c>
      <c r="F735" s="7" t="s">
        <v>5726</v>
      </c>
      <c r="G735" s="7" t="s">
        <v>25</v>
      </c>
      <c r="H735" s="4" t="s">
        <v>1342</v>
      </c>
      <c r="I735" s="7" t="s">
        <v>5859</v>
      </c>
      <c r="J735" s="7" t="s">
        <v>5756</v>
      </c>
      <c r="K735" s="7" t="s">
        <v>5806</v>
      </c>
      <c r="L735" s="4" t="s">
        <v>5744</v>
      </c>
      <c r="M735" s="7"/>
      <c r="N735" s="7" t="s">
        <v>2896</v>
      </c>
      <c r="O735" s="57" t="s">
        <v>6269</v>
      </c>
      <c r="P735" s="8">
        <v>158</v>
      </c>
      <c r="Q735" s="8">
        <v>205</v>
      </c>
      <c r="R735" s="7" t="s">
        <v>6377</v>
      </c>
      <c r="S735" s="7" t="s">
        <v>6303</v>
      </c>
      <c r="T735" s="7" t="s">
        <v>6303</v>
      </c>
      <c r="U735" s="7"/>
      <c r="V735" s="7"/>
      <c r="W735" s="7"/>
      <c r="X735" s="13">
        <v>8.1</v>
      </c>
      <c r="Y735" s="8"/>
      <c r="Z735" s="8">
        <f t="shared" ref="Z735:Z736" si="64">X735*96*1.28+12</f>
        <v>1007.3279999999999</v>
      </c>
      <c r="AA735" s="7">
        <v>3000</v>
      </c>
      <c r="AB735" s="7"/>
      <c r="AC735" s="7" t="s">
        <v>6370</v>
      </c>
      <c r="AD735" s="7">
        <v>120</v>
      </c>
      <c r="AE735" s="7"/>
      <c r="AF735" s="7"/>
      <c r="AG735" s="7"/>
    </row>
    <row r="736" spans="1:33">
      <c r="A736" s="4">
        <f t="shared" si="63"/>
        <v>735</v>
      </c>
      <c r="B736" s="4" t="s">
        <v>20</v>
      </c>
      <c r="C736" s="4" t="s">
        <v>22</v>
      </c>
      <c r="D736" s="7" t="s">
        <v>4545</v>
      </c>
      <c r="E736" s="4" t="s">
        <v>7408</v>
      </c>
      <c r="F736" s="7" t="s">
        <v>5726</v>
      </c>
      <c r="G736" s="7" t="s">
        <v>25</v>
      </c>
      <c r="H736" s="4" t="s">
        <v>1342</v>
      </c>
      <c r="I736" s="7" t="s">
        <v>5859</v>
      </c>
      <c r="J736" s="7" t="s">
        <v>5756</v>
      </c>
      <c r="K736" s="7" t="s">
        <v>5806</v>
      </c>
      <c r="L736" s="4" t="s">
        <v>5744</v>
      </c>
      <c r="M736" s="7"/>
      <c r="N736" s="7" t="s">
        <v>2896</v>
      </c>
      <c r="O736" s="57" t="s">
        <v>6269</v>
      </c>
      <c r="P736" s="8">
        <v>158</v>
      </c>
      <c r="Q736" s="8">
        <v>205</v>
      </c>
      <c r="R736" s="7" t="s">
        <v>6377</v>
      </c>
      <c r="S736" s="7" t="s">
        <v>6303</v>
      </c>
      <c r="T736" s="7" t="s">
        <v>6303</v>
      </c>
      <c r="U736" s="7"/>
      <c r="V736" s="7"/>
      <c r="W736" s="7"/>
      <c r="X736" s="13">
        <v>8.1</v>
      </c>
      <c r="Y736" s="8"/>
      <c r="Z736" s="8">
        <f t="shared" si="64"/>
        <v>1007.3279999999999</v>
      </c>
      <c r="AA736" s="7">
        <v>3000</v>
      </c>
      <c r="AB736" s="7"/>
      <c r="AC736" s="7" t="s">
        <v>6370</v>
      </c>
      <c r="AD736" s="7">
        <v>120</v>
      </c>
      <c r="AE736" s="7"/>
      <c r="AF736" s="7"/>
      <c r="AG736" s="7"/>
    </row>
    <row r="737" spans="1:33">
      <c r="A737" s="4">
        <f t="shared" si="63"/>
        <v>736</v>
      </c>
      <c r="B737" s="4" t="s">
        <v>20</v>
      </c>
      <c r="C737" s="4" t="s">
        <v>22</v>
      </c>
      <c r="D737" s="7" t="s">
        <v>4546</v>
      </c>
      <c r="E737" s="4" t="s">
        <v>7408</v>
      </c>
      <c r="F737" s="7" t="s">
        <v>5726</v>
      </c>
      <c r="G737" s="7" t="s">
        <v>25</v>
      </c>
      <c r="H737" s="4" t="s">
        <v>5866</v>
      </c>
      <c r="I737" s="7" t="s">
        <v>5867</v>
      </c>
      <c r="J737" s="7" t="s">
        <v>5868</v>
      </c>
      <c r="K737" s="7" t="s">
        <v>1078</v>
      </c>
      <c r="L737" s="4" t="s">
        <v>5744</v>
      </c>
      <c r="M737" s="7"/>
      <c r="N737" s="7" t="s">
        <v>2896</v>
      </c>
      <c r="O737" s="57" t="s">
        <v>6269</v>
      </c>
      <c r="P737" s="8" t="s">
        <v>6378</v>
      </c>
      <c r="Q737" s="8">
        <v>185</v>
      </c>
      <c r="R737" s="7" t="s">
        <v>6379</v>
      </c>
      <c r="S737" s="7" t="s">
        <v>3436</v>
      </c>
      <c r="T737" s="7" t="s">
        <v>3436</v>
      </c>
      <c r="U737" s="7"/>
      <c r="V737" s="7"/>
      <c r="W737" s="7">
        <v>2.95</v>
      </c>
      <c r="X737" s="7"/>
      <c r="Y737" s="8">
        <f>W737*1.25*96+6</f>
        <v>360</v>
      </c>
      <c r="Z737" s="7"/>
      <c r="AA737" s="7">
        <v>8000</v>
      </c>
      <c r="AB737" s="7"/>
      <c r="AC737" s="7" t="s">
        <v>6370</v>
      </c>
      <c r="AD737" s="7">
        <v>120</v>
      </c>
      <c r="AE737" s="7"/>
      <c r="AF737" s="7"/>
      <c r="AG737" s="7"/>
    </row>
    <row r="738" spans="1:33">
      <c r="A738" s="4">
        <f t="shared" si="63"/>
        <v>737</v>
      </c>
      <c r="B738" s="4" t="s">
        <v>20</v>
      </c>
      <c r="C738" s="4" t="s">
        <v>22</v>
      </c>
      <c r="D738" s="7" t="s">
        <v>4547</v>
      </c>
      <c r="E738" s="4" t="s">
        <v>7408</v>
      </c>
      <c r="F738" s="7" t="s">
        <v>5726</v>
      </c>
      <c r="G738" s="7" t="s">
        <v>25</v>
      </c>
      <c r="H738" s="4" t="s">
        <v>5866</v>
      </c>
      <c r="I738" s="7" t="s">
        <v>5867</v>
      </c>
      <c r="J738" s="7" t="s">
        <v>5868</v>
      </c>
      <c r="K738" s="7" t="s">
        <v>1078</v>
      </c>
      <c r="L738" s="4" t="s">
        <v>5744</v>
      </c>
      <c r="M738" s="7"/>
      <c r="N738" s="7" t="s">
        <v>2896</v>
      </c>
      <c r="O738" s="57" t="s">
        <v>6269</v>
      </c>
      <c r="P738" s="8" t="s">
        <v>6378</v>
      </c>
      <c r="Q738" s="8">
        <v>185</v>
      </c>
      <c r="R738" s="7" t="s">
        <v>6380</v>
      </c>
      <c r="S738" s="7" t="s">
        <v>3436</v>
      </c>
      <c r="T738" s="7" t="s">
        <v>3436</v>
      </c>
      <c r="U738" s="7"/>
      <c r="V738" s="7"/>
      <c r="W738" s="7">
        <v>2.95</v>
      </c>
      <c r="X738" s="7"/>
      <c r="Y738" s="8">
        <f>W738*1.25*96+6</f>
        <v>360</v>
      </c>
      <c r="Z738" s="7"/>
      <c r="AA738" s="7">
        <v>8000</v>
      </c>
      <c r="AB738" s="7"/>
      <c r="AC738" s="7" t="s">
        <v>6370</v>
      </c>
      <c r="AD738" s="7">
        <v>120</v>
      </c>
      <c r="AE738" s="7"/>
      <c r="AF738" s="7"/>
      <c r="AG738" s="7"/>
    </row>
    <row r="739" spans="1:33">
      <c r="A739" s="4">
        <f t="shared" si="63"/>
        <v>738</v>
      </c>
      <c r="B739" s="4" t="s">
        <v>20</v>
      </c>
      <c r="C739" s="4" t="s">
        <v>22</v>
      </c>
      <c r="D739" s="7" t="s">
        <v>4548</v>
      </c>
      <c r="E739" s="4" t="s">
        <v>7408</v>
      </c>
      <c r="F739" s="7" t="s">
        <v>5726</v>
      </c>
      <c r="G739" s="7" t="s">
        <v>25</v>
      </c>
      <c r="H739" s="4" t="s">
        <v>5866</v>
      </c>
      <c r="I739" s="7" t="s">
        <v>5867</v>
      </c>
      <c r="J739" s="7" t="s">
        <v>5868</v>
      </c>
      <c r="K739" s="7" t="s">
        <v>1078</v>
      </c>
      <c r="L739" s="4" t="s">
        <v>5744</v>
      </c>
      <c r="M739" s="7"/>
      <c r="N739" s="7" t="s">
        <v>2896</v>
      </c>
      <c r="O739" s="57" t="s">
        <v>6269</v>
      </c>
      <c r="P739" s="8" t="s">
        <v>6378</v>
      </c>
      <c r="Q739" s="8">
        <v>185</v>
      </c>
      <c r="R739" s="7" t="s">
        <v>6381</v>
      </c>
      <c r="S739" s="7" t="s">
        <v>3436</v>
      </c>
      <c r="T739" s="7" t="s">
        <v>3436</v>
      </c>
      <c r="U739" s="7"/>
      <c r="V739" s="7"/>
      <c r="W739" s="7">
        <v>2.95</v>
      </c>
      <c r="X739" s="7"/>
      <c r="Y739" s="8">
        <f>W739*1.25*96+6</f>
        <v>360</v>
      </c>
      <c r="Z739" s="7"/>
      <c r="AA739" s="7">
        <v>8000</v>
      </c>
      <c r="AB739" s="7"/>
      <c r="AC739" s="7" t="s">
        <v>6370</v>
      </c>
      <c r="AD739" s="7">
        <v>120</v>
      </c>
      <c r="AE739" s="7"/>
      <c r="AF739" s="7"/>
      <c r="AG739" s="7"/>
    </row>
    <row r="740" spans="1:33">
      <c r="A740" s="4">
        <f t="shared" si="63"/>
        <v>739</v>
      </c>
      <c r="B740" s="4" t="s">
        <v>20</v>
      </c>
      <c r="C740" s="4" t="s">
        <v>22</v>
      </c>
      <c r="D740" s="7" t="s">
        <v>4549</v>
      </c>
      <c r="E740" s="4" t="s">
        <v>7408</v>
      </c>
      <c r="F740" s="7" t="s">
        <v>5726</v>
      </c>
      <c r="G740" s="7" t="s">
        <v>25</v>
      </c>
      <c r="H740" s="4" t="s">
        <v>5866</v>
      </c>
      <c r="I740" s="7" t="s">
        <v>5867</v>
      </c>
      <c r="J740" s="7" t="s">
        <v>5868</v>
      </c>
      <c r="K740" s="7" t="s">
        <v>1078</v>
      </c>
      <c r="L740" s="4" t="s">
        <v>5744</v>
      </c>
      <c r="M740" s="7"/>
      <c r="N740" s="7" t="s">
        <v>2896</v>
      </c>
      <c r="O740" s="57" t="s">
        <v>6269</v>
      </c>
      <c r="P740" s="8" t="s">
        <v>6378</v>
      </c>
      <c r="Q740" s="8">
        <v>185</v>
      </c>
      <c r="R740" s="7" t="s">
        <v>6382</v>
      </c>
      <c r="S740" s="7" t="s">
        <v>3436</v>
      </c>
      <c r="T740" s="7" t="s">
        <v>3436</v>
      </c>
      <c r="U740" s="7"/>
      <c r="V740" s="7"/>
      <c r="W740" s="7">
        <v>2.95</v>
      </c>
      <c r="X740" s="7"/>
      <c r="Y740" s="8">
        <f>W740*1.25*96+6</f>
        <v>360</v>
      </c>
      <c r="Z740" s="7"/>
      <c r="AA740" s="7">
        <v>8000</v>
      </c>
      <c r="AB740" s="7"/>
      <c r="AC740" s="7" t="s">
        <v>6370</v>
      </c>
      <c r="AD740" s="7">
        <v>120</v>
      </c>
      <c r="AE740" s="7"/>
      <c r="AF740" s="7"/>
      <c r="AG740" s="7"/>
    </row>
    <row r="741" spans="1:33">
      <c r="A741" s="4">
        <f t="shared" si="63"/>
        <v>740</v>
      </c>
      <c r="B741" s="4" t="s">
        <v>20</v>
      </c>
      <c r="C741" s="4" t="s">
        <v>22</v>
      </c>
      <c r="D741" s="7" t="s">
        <v>4550</v>
      </c>
      <c r="E741" s="4" t="s">
        <v>7408</v>
      </c>
      <c r="F741" s="7" t="s">
        <v>5726</v>
      </c>
      <c r="G741" s="7" t="s">
        <v>25</v>
      </c>
      <c r="H741" s="4" t="s">
        <v>5862</v>
      </c>
      <c r="I741" s="7" t="s">
        <v>5862</v>
      </c>
      <c r="J741" s="7" t="s">
        <v>5862</v>
      </c>
      <c r="K741" s="7" t="s">
        <v>5862</v>
      </c>
      <c r="L741" s="4" t="s">
        <v>5862</v>
      </c>
      <c r="M741" s="7"/>
      <c r="N741" s="7" t="s">
        <v>5862</v>
      </c>
      <c r="O741" s="7" t="s">
        <v>5862</v>
      </c>
      <c r="P741" s="8" t="s">
        <v>5862</v>
      </c>
      <c r="Q741" s="8" t="s">
        <v>5862</v>
      </c>
      <c r="R741" s="7" t="s">
        <v>5862</v>
      </c>
      <c r="S741" s="7" t="s">
        <v>3436</v>
      </c>
      <c r="T741" s="7" t="s">
        <v>3436</v>
      </c>
      <c r="U741" s="7"/>
      <c r="V741" s="7"/>
      <c r="W741" s="7"/>
      <c r="X741" s="7" t="s">
        <v>5862</v>
      </c>
      <c r="Y741" s="8"/>
      <c r="Z741" s="7"/>
      <c r="AA741" s="7" t="s">
        <v>5862</v>
      </c>
      <c r="AB741" s="7"/>
      <c r="AC741" s="7" t="s">
        <v>5862</v>
      </c>
      <c r="AD741" s="7">
        <v>120</v>
      </c>
      <c r="AE741" s="7"/>
      <c r="AF741" s="7"/>
      <c r="AG741" s="7"/>
    </row>
    <row r="742" spans="1:33">
      <c r="A742" s="4">
        <f t="shared" si="63"/>
        <v>741</v>
      </c>
      <c r="B742" s="4" t="s">
        <v>20</v>
      </c>
      <c r="C742" s="4" t="s">
        <v>22</v>
      </c>
      <c r="D742" s="7" t="s">
        <v>4551</v>
      </c>
      <c r="E742" s="4" t="s">
        <v>7408</v>
      </c>
      <c r="F742" s="7" t="s">
        <v>5726</v>
      </c>
      <c r="G742" s="7" t="s">
        <v>25</v>
      </c>
      <c r="H742" s="4" t="s">
        <v>5862</v>
      </c>
      <c r="I742" s="7" t="s">
        <v>5862</v>
      </c>
      <c r="J742" s="7" t="s">
        <v>5862</v>
      </c>
      <c r="K742" s="7" t="s">
        <v>5862</v>
      </c>
      <c r="L742" s="4" t="s">
        <v>5862</v>
      </c>
      <c r="M742" s="7"/>
      <c r="N742" s="7" t="s">
        <v>5862</v>
      </c>
      <c r="O742" s="7" t="s">
        <v>5862</v>
      </c>
      <c r="P742" s="8" t="s">
        <v>5862</v>
      </c>
      <c r="Q742" s="8" t="s">
        <v>5862</v>
      </c>
      <c r="R742" s="7" t="s">
        <v>5862</v>
      </c>
      <c r="S742" s="7" t="s">
        <v>3436</v>
      </c>
      <c r="T742" s="7" t="s">
        <v>3436</v>
      </c>
      <c r="U742" s="7"/>
      <c r="V742" s="7"/>
      <c r="W742" s="7"/>
      <c r="X742" s="7" t="s">
        <v>5862</v>
      </c>
      <c r="Y742" s="8"/>
      <c r="Z742" s="7"/>
      <c r="AA742" s="7" t="s">
        <v>5862</v>
      </c>
      <c r="AB742" s="7"/>
      <c r="AC742" s="7" t="s">
        <v>5862</v>
      </c>
      <c r="AD742" s="7">
        <v>120</v>
      </c>
      <c r="AE742" s="7"/>
      <c r="AF742" s="7"/>
      <c r="AG742" s="7"/>
    </row>
    <row r="743" spans="1:33">
      <c r="A743" s="4">
        <f t="shared" si="63"/>
        <v>742</v>
      </c>
      <c r="B743" s="4" t="s">
        <v>20</v>
      </c>
      <c r="C743" s="4" t="s">
        <v>22</v>
      </c>
      <c r="D743" s="7" t="s">
        <v>4552</v>
      </c>
      <c r="E743" s="4" t="s">
        <v>7408</v>
      </c>
      <c r="F743" s="7" t="s">
        <v>5726</v>
      </c>
      <c r="G743" s="7" t="s">
        <v>25</v>
      </c>
      <c r="H743" s="4" t="s">
        <v>5862</v>
      </c>
      <c r="I743" s="7" t="s">
        <v>5862</v>
      </c>
      <c r="J743" s="7" t="s">
        <v>5862</v>
      </c>
      <c r="K743" s="7" t="s">
        <v>5862</v>
      </c>
      <c r="L743" s="4" t="s">
        <v>5862</v>
      </c>
      <c r="M743" s="7"/>
      <c r="N743" s="7" t="s">
        <v>5862</v>
      </c>
      <c r="O743" s="7" t="s">
        <v>5862</v>
      </c>
      <c r="P743" s="8" t="s">
        <v>5862</v>
      </c>
      <c r="Q743" s="8" t="s">
        <v>5862</v>
      </c>
      <c r="R743" s="7" t="s">
        <v>5862</v>
      </c>
      <c r="S743" s="7" t="s">
        <v>3436</v>
      </c>
      <c r="T743" s="7" t="s">
        <v>3436</v>
      </c>
      <c r="U743" s="7"/>
      <c r="V743" s="7"/>
      <c r="W743" s="7"/>
      <c r="X743" s="7" t="s">
        <v>5862</v>
      </c>
      <c r="Y743" s="8"/>
      <c r="Z743" s="7"/>
      <c r="AA743" s="7" t="s">
        <v>5862</v>
      </c>
      <c r="AB743" s="7"/>
      <c r="AC743" s="7" t="s">
        <v>5862</v>
      </c>
      <c r="AD743" s="7">
        <v>120</v>
      </c>
      <c r="AE743" s="7"/>
      <c r="AF743" s="7"/>
      <c r="AG743" s="7"/>
    </row>
    <row r="744" spans="1:33">
      <c r="A744" s="4">
        <f t="shared" si="63"/>
        <v>743</v>
      </c>
      <c r="B744" s="4" t="s">
        <v>20</v>
      </c>
      <c r="C744" s="4" t="s">
        <v>22</v>
      </c>
      <c r="D744" s="7" t="s">
        <v>4553</v>
      </c>
      <c r="E744" s="4" t="s">
        <v>7408</v>
      </c>
      <c r="F744" s="7" t="s">
        <v>5726</v>
      </c>
      <c r="G744" s="7" t="s">
        <v>25</v>
      </c>
      <c r="H744" s="4" t="s">
        <v>5862</v>
      </c>
      <c r="I744" s="7" t="s">
        <v>5862</v>
      </c>
      <c r="J744" s="7" t="s">
        <v>5862</v>
      </c>
      <c r="K744" s="7" t="s">
        <v>5862</v>
      </c>
      <c r="L744" s="4" t="s">
        <v>5862</v>
      </c>
      <c r="M744" s="7"/>
      <c r="N744" s="7" t="s">
        <v>5862</v>
      </c>
      <c r="O744" s="7" t="s">
        <v>5862</v>
      </c>
      <c r="P744" s="8" t="s">
        <v>5862</v>
      </c>
      <c r="Q744" s="8" t="s">
        <v>5862</v>
      </c>
      <c r="R744" s="7" t="s">
        <v>5862</v>
      </c>
      <c r="S744" s="7" t="s">
        <v>3436</v>
      </c>
      <c r="T744" s="7" t="s">
        <v>3436</v>
      </c>
      <c r="U744" s="7"/>
      <c r="V744" s="7"/>
      <c r="W744" s="7"/>
      <c r="X744" s="7" t="s">
        <v>5862</v>
      </c>
      <c r="Y744" s="8"/>
      <c r="Z744" s="7"/>
      <c r="AA744" s="7" t="s">
        <v>5862</v>
      </c>
      <c r="AB744" s="7"/>
      <c r="AC744" s="7" t="s">
        <v>5862</v>
      </c>
      <c r="AD744" s="7">
        <v>120</v>
      </c>
      <c r="AE744" s="7"/>
      <c r="AF744" s="7"/>
      <c r="AG744" s="7"/>
    </row>
    <row r="745" spans="1:33">
      <c r="A745" s="4">
        <f t="shared" si="63"/>
        <v>744</v>
      </c>
      <c r="B745" s="4" t="s">
        <v>20</v>
      </c>
      <c r="C745" s="4" t="s">
        <v>22</v>
      </c>
      <c r="D745" s="7" t="s">
        <v>4554</v>
      </c>
      <c r="E745" s="4" t="s">
        <v>7408</v>
      </c>
      <c r="F745" s="7" t="s">
        <v>5726</v>
      </c>
      <c r="G745" s="7" t="s">
        <v>25</v>
      </c>
      <c r="H745" s="4" t="s">
        <v>5869</v>
      </c>
      <c r="I745" s="7" t="s">
        <v>5870</v>
      </c>
      <c r="J745" s="7" t="s">
        <v>5871</v>
      </c>
      <c r="K745" s="7" t="s">
        <v>1078</v>
      </c>
      <c r="L745" s="4" t="s">
        <v>5744</v>
      </c>
      <c r="M745" s="7"/>
      <c r="N745" s="7" t="s">
        <v>2896</v>
      </c>
      <c r="O745" s="57" t="s">
        <v>6269</v>
      </c>
      <c r="P745" s="8">
        <v>150</v>
      </c>
      <c r="Q745" s="8">
        <v>175</v>
      </c>
      <c r="R745" s="7" t="s">
        <v>6383</v>
      </c>
      <c r="S745" s="7" t="s">
        <v>3436</v>
      </c>
      <c r="T745" s="7" t="s">
        <v>3436</v>
      </c>
      <c r="U745" s="7"/>
      <c r="V745" s="7"/>
      <c r="W745" s="7">
        <v>3.51</v>
      </c>
      <c r="X745" s="7"/>
      <c r="Y745" s="8">
        <f t="shared" ref="Y745:Y757" si="65">W745*1.25*96+6</f>
        <v>427.19999999999993</v>
      </c>
      <c r="Z745" s="7"/>
      <c r="AA745" s="57">
        <v>6000</v>
      </c>
      <c r="AB745" s="7"/>
      <c r="AC745" s="7" t="s">
        <v>6370</v>
      </c>
      <c r="AD745" s="7">
        <v>120</v>
      </c>
      <c r="AE745" s="7"/>
      <c r="AF745" s="7"/>
      <c r="AG745" s="7"/>
    </row>
    <row r="746" spans="1:33">
      <c r="A746" s="4">
        <f t="shared" si="63"/>
        <v>745</v>
      </c>
      <c r="B746" s="4" t="s">
        <v>20</v>
      </c>
      <c r="C746" s="4" t="s">
        <v>22</v>
      </c>
      <c r="D746" s="7" t="s">
        <v>4555</v>
      </c>
      <c r="E746" s="4" t="s">
        <v>7408</v>
      </c>
      <c r="F746" s="7" t="s">
        <v>5726</v>
      </c>
      <c r="G746" s="7" t="s">
        <v>25</v>
      </c>
      <c r="H746" s="4" t="s">
        <v>5869</v>
      </c>
      <c r="I746" s="7" t="s">
        <v>5870</v>
      </c>
      <c r="J746" s="7" t="s">
        <v>5871</v>
      </c>
      <c r="K746" s="7" t="s">
        <v>1078</v>
      </c>
      <c r="L746" s="4" t="s">
        <v>5744</v>
      </c>
      <c r="M746" s="7"/>
      <c r="N746" s="7" t="s">
        <v>2896</v>
      </c>
      <c r="O746" s="57" t="s">
        <v>6269</v>
      </c>
      <c r="P746" s="8">
        <v>150</v>
      </c>
      <c r="Q746" s="8">
        <v>175</v>
      </c>
      <c r="R746" s="7" t="s">
        <v>6383</v>
      </c>
      <c r="S746" s="7" t="s">
        <v>3436</v>
      </c>
      <c r="T746" s="7" t="s">
        <v>3436</v>
      </c>
      <c r="U746" s="7"/>
      <c r="V746" s="7"/>
      <c r="W746" s="7">
        <v>3.51</v>
      </c>
      <c r="X746" s="7"/>
      <c r="Y746" s="8">
        <f t="shared" si="65"/>
        <v>427.19999999999993</v>
      </c>
      <c r="Z746" s="7"/>
      <c r="AA746" s="57">
        <v>6000</v>
      </c>
      <c r="AB746" s="7"/>
      <c r="AC746" s="7" t="s">
        <v>6370</v>
      </c>
      <c r="AD746" s="7">
        <v>120</v>
      </c>
      <c r="AE746" s="7"/>
      <c r="AF746" s="7"/>
      <c r="AG746" s="7"/>
    </row>
    <row r="747" spans="1:33">
      <c r="A747" s="4">
        <f t="shared" si="63"/>
        <v>746</v>
      </c>
      <c r="B747" s="4" t="s">
        <v>20</v>
      </c>
      <c r="C747" s="4" t="s">
        <v>22</v>
      </c>
      <c r="D747" s="7" t="s">
        <v>4556</v>
      </c>
      <c r="E747" s="4" t="s">
        <v>7408</v>
      </c>
      <c r="F747" s="7" t="s">
        <v>5726</v>
      </c>
      <c r="G747" s="7" t="s">
        <v>25</v>
      </c>
      <c r="H747" s="4" t="s">
        <v>5869</v>
      </c>
      <c r="I747" s="7" t="s">
        <v>5870</v>
      </c>
      <c r="J747" s="7" t="s">
        <v>5871</v>
      </c>
      <c r="K747" s="7" t="s">
        <v>1078</v>
      </c>
      <c r="L747" s="4" t="s">
        <v>5744</v>
      </c>
      <c r="M747" s="7"/>
      <c r="N747" s="7" t="s">
        <v>2896</v>
      </c>
      <c r="O747" s="57" t="s">
        <v>6269</v>
      </c>
      <c r="P747" s="8">
        <v>150</v>
      </c>
      <c r="Q747" s="8">
        <v>175</v>
      </c>
      <c r="R747" s="7" t="s">
        <v>6383</v>
      </c>
      <c r="S747" s="7" t="s">
        <v>3436</v>
      </c>
      <c r="T747" s="7" t="s">
        <v>3436</v>
      </c>
      <c r="U747" s="7"/>
      <c r="V747" s="7"/>
      <c r="W747" s="7">
        <v>3.51</v>
      </c>
      <c r="X747" s="7"/>
      <c r="Y747" s="8">
        <f t="shared" si="65"/>
        <v>427.19999999999993</v>
      </c>
      <c r="Z747" s="7"/>
      <c r="AA747" s="57">
        <v>6000</v>
      </c>
      <c r="AB747" s="7"/>
      <c r="AC747" s="7" t="s">
        <v>6370</v>
      </c>
      <c r="AD747" s="7">
        <v>120</v>
      </c>
      <c r="AE747" s="7"/>
      <c r="AF747" s="7"/>
      <c r="AG747" s="7"/>
    </row>
    <row r="748" spans="1:33">
      <c r="A748" s="4">
        <f t="shared" si="63"/>
        <v>747</v>
      </c>
      <c r="B748" s="4" t="s">
        <v>20</v>
      </c>
      <c r="C748" s="4" t="s">
        <v>22</v>
      </c>
      <c r="D748" s="7" t="s">
        <v>4557</v>
      </c>
      <c r="E748" s="4" t="s">
        <v>7408</v>
      </c>
      <c r="F748" s="7" t="s">
        <v>5726</v>
      </c>
      <c r="G748" s="7" t="s">
        <v>25</v>
      </c>
      <c r="H748" s="4" t="s">
        <v>5872</v>
      </c>
      <c r="I748" s="7" t="s">
        <v>3334</v>
      </c>
      <c r="J748" s="7" t="s">
        <v>5873</v>
      </c>
      <c r="K748" s="7" t="s">
        <v>1232</v>
      </c>
      <c r="L748" s="4" t="s">
        <v>5744</v>
      </c>
      <c r="M748" s="7"/>
      <c r="N748" s="7" t="s">
        <v>2896</v>
      </c>
      <c r="O748" s="57" t="s">
        <v>6269</v>
      </c>
      <c r="P748" s="8">
        <v>150</v>
      </c>
      <c r="Q748" s="8">
        <v>205</v>
      </c>
      <c r="R748" s="7" t="s">
        <v>6384</v>
      </c>
      <c r="S748" s="7" t="s">
        <v>3436</v>
      </c>
      <c r="T748" s="7" t="s">
        <v>3436</v>
      </c>
      <c r="U748" s="7"/>
      <c r="V748" s="7"/>
      <c r="W748" s="7">
        <v>2.63</v>
      </c>
      <c r="X748" s="7"/>
      <c r="Y748" s="8">
        <f t="shared" si="65"/>
        <v>321.59999999999997</v>
      </c>
      <c r="Z748" s="7"/>
      <c r="AA748" s="57">
        <v>6000</v>
      </c>
      <c r="AB748" s="7"/>
      <c r="AC748" s="7" t="s">
        <v>6370</v>
      </c>
      <c r="AD748" s="7">
        <v>120</v>
      </c>
      <c r="AE748" s="7"/>
      <c r="AF748" s="7"/>
      <c r="AG748" s="7"/>
    </row>
    <row r="749" spans="1:33">
      <c r="A749" s="4">
        <f t="shared" si="63"/>
        <v>748</v>
      </c>
      <c r="B749" s="4" t="s">
        <v>20</v>
      </c>
      <c r="C749" s="4" t="s">
        <v>22</v>
      </c>
      <c r="D749" s="7" t="s">
        <v>4558</v>
      </c>
      <c r="E749" s="4" t="s">
        <v>7408</v>
      </c>
      <c r="F749" s="7" t="s">
        <v>5726</v>
      </c>
      <c r="G749" s="7" t="s">
        <v>25</v>
      </c>
      <c r="H749" s="4" t="s">
        <v>5872</v>
      </c>
      <c r="I749" s="7" t="s">
        <v>3334</v>
      </c>
      <c r="J749" s="7" t="s">
        <v>5873</v>
      </c>
      <c r="K749" s="7" t="s">
        <v>1232</v>
      </c>
      <c r="L749" s="4" t="s">
        <v>5744</v>
      </c>
      <c r="M749" s="7"/>
      <c r="N749" s="7" t="s">
        <v>2896</v>
      </c>
      <c r="O749" s="57" t="s">
        <v>6269</v>
      </c>
      <c r="P749" s="8">
        <v>150</v>
      </c>
      <c r="Q749" s="8">
        <v>205</v>
      </c>
      <c r="R749" s="7" t="s">
        <v>6384</v>
      </c>
      <c r="S749" s="7" t="s">
        <v>3436</v>
      </c>
      <c r="T749" s="7" t="s">
        <v>3436</v>
      </c>
      <c r="U749" s="7"/>
      <c r="V749" s="7"/>
      <c r="W749" s="7">
        <v>2.63</v>
      </c>
      <c r="X749" s="7"/>
      <c r="Y749" s="8">
        <f t="shared" si="65"/>
        <v>321.59999999999997</v>
      </c>
      <c r="Z749" s="7"/>
      <c r="AA749" s="57">
        <v>6000</v>
      </c>
      <c r="AB749" s="7"/>
      <c r="AC749" s="7" t="s">
        <v>6370</v>
      </c>
      <c r="AD749" s="7">
        <v>120</v>
      </c>
      <c r="AE749" s="7"/>
      <c r="AF749" s="7"/>
      <c r="AG749" s="7"/>
    </row>
    <row r="750" spans="1:33">
      <c r="A750" s="4">
        <f t="shared" si="63"/>
        <v>749</v>
      </c>
      <c r="B750" s="4" t="s">
        <v>20</v>
      </c>
      <c r="C750" s="4" t="s">
        <v>22</v>
      </c>
      <c r="D750" s="7" t="s">
        <v>4559</v>
      </c>
      <c r="E750" s="4" t="s">
        <v>7408</v>
      </c>
      <c r="F750" s="7" t="s">
        <v>5726</v>
      </c>
      <c r="G750" s="7" t="s">
        <v>25</v>
      </c>
      <c r="H750" s="4" t="s">
        <v>5872</v>
      </c>
      <c r="I750" s="7" t="s">
        <v>3334</v>
      </c>
      <c r="J750" s="7" t="s">
        <v>5873</v>
      </c>
      <c r="K750" s="7" t="s">
        <v>1232</v>
      </c>
      <c r="L750" s="4" t="s">
        <v>5744</v>
      </c>
      <c r="M750" s="7"/>
      <c r="N750" s="7" t="s">
        <v>2896</v>
      </c>
      <c r="O750" s="57" t="s">
        <v>6269</v>
      </c>
      <c r="P750" s="8">
        <v>150</v>
      </c>
      <c r="Q750" s="8">
        <v>205</v>
      </c>
      <c r="R750" s="7" t="s">
        <v>6384</v>
      </c>
      <c r="S750" s="7" t="s">
        <v>3436</v>
      </c>
      <c r="T750" s="7" t="s">
        <v>3436</v>
      </c>
      <c r="U750" s="7"/>
      <c r="V750" s="7"/>
      <c r="W750" s="7">
        <v>2.63</v>
      </c>
      <c r="X750" s="7"/>
      <c r="Y750" s="8">
        <f t="shared" si="65"/>
        <v>321.59999999999997</v>
      </c>
      <c r="Z750" s="7"/>
      <c r="AA750" s="57">
        <v>6000</v>
      </c>
      <c r="AB750" s="7"/>
      <c r="AC750" s="7" t="s">
        <v>6370</v>
      </c>
      <c r="AD750" s="7">
        <v>120</v>
      </c>
      <c r="AE750" s="7"/>
      <c r="AF750" s="7"/>
      <c r="AG750" s="7"/>
    </row>
    <row r="751" spans="1:33">
      <c r="A751" s="4">
        <f t="shared" si="63"/>
        <v>750</v>
      </c>
      <c r="B751" s="4" t="s">
        <v>20</v>
      </c>
      <c r="C751" s="4" t="s">
        <v>23</v>
      </c>
      <c r="D751" s="7" t="s">
        <v>4560</v>
      </c>
      <c r="E751" s="4" t="s">
        <v>7408</v>
      </c>
      <c r="F751" s="7" t="s">
        <v>5726</v>
      </c>
      <c r="G751" s="7" t="s">
        <v>25</v>
      </c>
      <c r="H751" s="4" t="s">
        <v>5874</v>
      </c>
      <c r="I751" s="7" t="s">
        <v>5875</v>
      </c>
      <c r="J751" s="7" t="s">
        <v>2956</v>
      </c>
      <c r="K751" s="7" t="s">
        <v>643</v>
      </c>
      <c r="L751" s="4" t="s">
        <v>5744</v>
      </c>
      <c r="M751" s="7"/>
      <c r="N751" s="7" t="s">
        <v>2896</v>
      </c>
      <c r="O751" s="57" t="s">
        <v>6269</v>
      </c>
      <c r="P751" s="8">
        <v>150</v>
      </c>
      <c r="Q751" s="8">
        <v>160</v>
      </c>
      <c r="R751" s="7" t="s">
        <v>6385</v>
      </c>
      <c r="S751" s="7" t="s">
        <v>3436</v>
      </c>
      <c r="T751" s="7" t="s">
        <v>3436</v>
      </c>
      <c r="U751" s="7"/>
      <c r="V751" s="7"/>
      <c r="W751" s="7">
        <v>2.67</v>
      </c>
      <c r="X751" s="7"/>
      <c r="Y751" s="8">
        <f t="shared" si="65"/>
        <v>326.39999999999998</v>
      </c>
      <c r="Z751" s="7"/>
      <c r="AA751" s="57">
        <v>6000</v>
      </c>
      <c r="AB751" s="7"/>
      <c r="AC751" s="7" t="s">
        <v>6370</v>
      </c>
      <c r="AD751" s="7">
        <v>120</v>
      </c>
      <c r="AE751" s="7"/>
      <c r="AF751" s="7"/>
      <c r="AG751" s="7"/>
    </row>
    <row r="752" spans="1:33">
      <c r="A752" s="4">
        <f t="shared" si="63"/>
        <v>751</v>
      </c>
      <c r="B752" s="4" t="s">
        <v>20</v>
      </c>
      <c r="C752" s="4" t="s">
        <v>23</v>
      </c>
      <c r="D752" s="7" t="s">
        <v>4561</v>
      </c>
      <c r="E752" s="4" t="s">
        <v>7408</v>
      </c>
      <c r="F752" s="7" t="s">
        <v>5726</v>
      </c>
      <c r="G752" s="7" t="s">
        <v>25</v>
      </c>
      <c r="H752" s="4" t="s">
        <v>5874</v>
      </c>
      <c r="I752" s="7" t="s">
        <v>5875</v>
      </c>
      <c r="J752" s="7" t="s">
        <v>2956</v>
      </c>
      <c r="K752" s="7" t="s">
        <v>643</v>
      </c>
      <c r="L752" s="4" t="s">
        <v>5744</v>
      </c>
      <c r="M752" s="7"/>
      <c r="N752" s="7" t="s">
        <v>2896</v>
      </c>
      <c r="O752" s="57" t="s">
        <v>6269</v>
      </c>
      <c r="P752" s="8">
        <v>150</v>
      </c>
      <c r="Q752" s="8">
        <v>160</v>
      </c>
      <c r="R752" s="7" t="s">
        <v>6385</v>
      </c>
      <c r="S752" s="7" t="s">
        <v>3436</v>
      </c>
      <c r="T752" s="7" t="s">
        <v>3436</v>
      </c>
      <c r="U752" s="7"/>
      <c r="V752" s="7"/>
      <c r="W752" s="7">
        <v>2.67</v>
      </c>
      <c r="X752" s="7"/>
      <c r="Y752" s="8">
        <f t="shared" si="65"/>
        <v>326.39999999999998</v>
      </c>
      <c r="Z752" s="7"/>
      <c r="AA752" s="57">
        <v>6000</v>
      </c>
      <c r="AB752" s="7"/>
      <c r="AC752" s="7" t="s">
        <v>6370</v>
      </c>
      <c r="AD752" s="7">
        <v>120</v>
      </c>
      <c r="AE752" s="7"/>
      <c r="AF752" s="7"/>
      <c r="AG752" s="7"/>
    </row>
    <row r="753" spans="1:33">
      <c r="A753" s="4">
        <f t="shared" si="63"/>
        <v>752</v>
      </c>
      <c r="B753" s="4" t="s">
        <v>20</v>
      </c>
      <c r="C753" s="4" t="s">
        <v>23</v>
      </c>
      <c r="D753" s="7" t="s">
        <v>4562</v>
      </c>
      <c r="E753" s="4" t="s">
        <v>7408</v>
      </c>
      <c r="F753" s="7" t="s">
        <v>5726</v>
      </c>
      <c r="G753" s="7" t="s">
        <v>25</v>
      </c>
      <c r="H753" s="4" t="s">
        <v>5874</v>
      </c>
      <c r="I753" s="7" t="s">
        <v>5875</v>
      </c>
      <c r="J753" s="7" t="s">
        <v>2956</v>
      </c>
      <c r="K753" s="7" t="s">
        <v>643</v>
      </c>
      <c r="L753" s="4" t="s">
        <v>5744</v>
      </c>
      <c r="M753" s="7"/>
      <c r="N753" s="7" t="s">
        <v>2896</v>
      </c>
      <c r="O753" s="57" t="s">
        <v>6269</v>
      </c>
      <c r="P753" s="8">
        <v>150</v>
      </c>
      <c r="Q753" s="8">
        <v>160</v>
      </c>
      <c r="R753" s="7" t="s">
        <v>6385</v>
      </c>
      <c r="S753" s="7" t="s">
        <v>3436</v>
      </c>
      <c r="T753" s="7" t="s">
        <v>3436</v>
      </c>
      <c r="U753" s="7"/>
      <c r="V753" s="7"/>
      <c r="W753" s="7">
        <v>2.67</v>
      </c>
      <c r="X753" s="7"/>
      <c r="Y753" s="8">
        <f t="shared" si="65"/>
        <v>326.39999999999998</v>
      </c>
      <c r="Z753" s="7"/>
      <c r="AA753" s="57">
        <v>6000</v>
      </c>
      <c r="AB753" s="7"/>
      <c r="AC753" s="7" t="s">
        <v>6370</v>
      </c>
      <c r="AD753" s="7">
        <v>120</v>
      </c>
      <c r="AE753" s="7"/>
      <c r="AF753" s="7"/>
      <c r="AG753" s="7"/>
    </row>
    <row r="754" spans="1:33">
      <c r="A754" s="4">
        <f t="shared" si="63"/>
        <v>753</v>
      </c>
      <c r="B754" s="4" t="s">
        <v>20</v>
      </c>
      <c r="C754" s="4" t="s">
        <v>23</v>
      </c>
      <c r="D754" s="7" t="s">
        <v>4563</v>
      </c>
      <c r="E754" s="4" t="s">
        <v>7408</v>
      </c>
      <c r="F754" s="7" t="s">
        <v>5726</v>
      </c>
      <c r="G754" s="7" t="s">
        <v>25</v>
      </c>
      <c r="H754" s="4" t="s">
        <v>5874</v>
      </c>
      <c r="I754" s="7" t="s">
        <v>5875</v>
      </c>
      <c r="J754" s="7" t="s">
        <v>2956</v>
      </c>
      <c r="K754" s="7" t="s">
        <v>643</v>
      </c>
      <c r="L754" s="4" t="s">
        <v>5744</v>
      </c>
      <c r="M754" s="7"/>
      <c r="N754" s="7" t="s">
        <v>2896</v>
      </c>
      <c r="O754" s="57" t="s">
        <v>6269</v>
      </c>
      <c r="P754" s="8">
        <v>150</v>
      </c>
      <c r="Q754" s="8">
        <v>160</v>
      </c>
      <c r="R754" s="7" t="s">
        <v>6385</v>
      </c>
      <c r="S754" s="7" t="s">
        <v>3436</v>
      </c>
      <c r="T754" s="7" t="s">
        <v>3436</v>
      </c>
      <c r="U754" s="7"/>
      <c r="V754" s="7"/>
      <c r="W754" s="7">
        <v>2.67</v>
      </c>
      <c r="X754" s="7"/>
      <c r="Y754" s="8">
        <f t="shared" si="65"/>
        <v>326.39999999999998</v>
      </c>
      <c r="Z754" s="7"/>
      <c r="AA754" s="57">
        <v>6000</v>
      </c>
      <c r="AB754" s="7"/>
      <c r="AC754" s="7" t="s">
        <v>6370</v>
      </c>
      <c r="AD754" s="7">
        <v>120</v>
      </c>
      <c r="AE754" s="7"/>
      <c r="AF754" s="7"/>
      <c r="AG754" s="7"/>
    </row>
    <row r="755" spans="1:33">
      <c r="A755" s="4">
        <f t="shared" si="63"/>
        <v>754</v>
      </c>
      <c r="B755" s="4" t="s">
        <v>20</v>
      </c>
      <c r="C755" s="4" t="s">
        <v>23</v>
      </c>
      <c r="D755" s="7" t="s">
        <v>4564</v>
      </c>
      <c r="E755" s="4" t="s">
        <v>7408</v>
      </c>
      <c r="F755" s="7" t="s">
        <v>5726</v>
      </c>
      <c r="G755" s="7" t="s">
        <v>25</v>
      </c>
      <c r="H755" s="4" t="s">
        <v>5874</v>
      </c>
      <c r="I755" s="7" t="s">
        <v>5875</v>
      </c>
      <c r="J755" s="7" t="s">
        <v>2956</v>
      </c>
      <c r="K755" s="7" t="s">
        <v>643</v>
      </c>
      <c r="L755" s="4" t="s">
        <v>5744</v>
      </c>
      <c r="M755" s="7"/>
      <c r="N755" s="7" t="s">
        <v>2896</v>
      </c>
      <c r="O755" s="57" t="s">
        <v>6269</v>
      </c>
      <c r="P755" s="8">
        <v>150</v>
      </c>
      <c r="Q755" s="8">
        <v>160</v>
      </c>
      <c r="R755" s="7" t="s">
        <v>6385</v>
      </c>
      <c r="S755" s="7" t="s">
        <v>3436</v>
      </c>
      <c r="T755" s="7" t="s">
        <v>3436</v>
      </c>
      <c r="U755" s="7"/>
      <c r="V755" s="7"/>
      <c r="W755" s="7">
        <v>2.67</v>
      </c>
      <c r="X755" s="7"/>
      <c r="Y755" s="8">
        <f t="shared" si="65"/>
        <v>326.39999999999998</v>
      </c>
      <c r="Z755" s="7"/>
      <c r="AA755" s="57">
        <v>6000</v>
      </c>
      <c r="AB755" s="7"/>
      <c r="AC755" s="7" t="s">
        <v>6370</v>
      </c>
      <c r="AD755" s="7">
        <v>120</v>
      </c>
      <c r="AE755" s="7"/>
      <c r="AF755" s="7"/>
      <c r="AG755" s="7"/>
    </row>
    <row r="756" spans="1:33">
      <c r="A756" s="4">
        <f t="shared" si="63"/>
        <v>755</v>
      </c>
      <c r="B756" s="4" t="s">
        <v>20</v>
      </c>
      <c r="C756" s="4" t="s">
        <v>23</v>
      </c>
      <c r="D756" s="7" t="s">
        <v>4565</v>
      </c>
      <c r="E756" s="4" t="s">
        <v>7408</v>
      </c>
      <c r="F756" s="7" t="s">
        <v>5726</v>
      </c>
      <c r="G756" s="7" t="s">
        <v>25</v>
      </c>
      <c r="H756" s="4" t="s">
        <v>5874</v>
      </c>
      <c r="I756" s="7" t="s">
        <v>5875</v>
      </c>
      <c r="J756" s="7" t="s">
        <v>2956</v>
      </c>
      <c r="K756" s="7" t="s">
        <v>643</v>
      </c>
      <c r="L756" s="4" t="s">
        <v>5744</v>
      </c>
      <c r="M756" s="7"/>
      <c r="N756" s="7" t="s">
        <v>2896</v>
      </c>
      <c r="O756" s="57" t="s">
        <v>6269</v>
      </c>
      <c r="P756" s="8">
        <v>150</v>
      </c>
      <c r="Q756" s="8">
        <v>160</v>
      </c>
      <c r="R756" s="7" t="s">
        <v>6385</v>
      </c>
      <c r="S756" s="7" t="s">
        <v>3436</v>
      </c>
      <c r="T756" s="7" t="s">
        <v>3436</v>
      </c>
      <c r="U756" s="7"/>
      <c r="V756" s="7"/>
      <c r="W756" s="7">
        <v>2.67</v>
      </c>
      <c r="X756" s="7"/>
      <c r="Y756" s="8">
        <f t="shared" si="65"/>
        <v>326.39999999999998</v>
      </c>
      <c r="Z756" s="7"/>
      <c r="AA756" s="57">
        <v>6000</v>
      </c>
      <c r="AB756" s="7"/>
      <c r="AC756" s="7" t="s">
        <v>6370</v>
      </c>
      <c r="AD756" s="7">
        <v>120</v>
      </c>
      <c r="AE756" s="7"/>
      <c r="AF756" s="7"/>
      <c r="AG756" s="7"/>
    </row>
    <row r="757" spans="1:33">
      <c r="A757" s="4">
        <f t="shared" si="63"/>
        <v>756</v>
      </c>
      <c r="B757" s="4" t="s">
        <v>20</v>
      </c>
      <c r="C757" s="4" t="s">
        <v>23</v>
      </c>
      <c r="D757" s="7" t="s">
        <v>4566</v>
      </c>
      <c r="E757" s="4" t="s">
        <v>7408</v>
      </c>
      <c r="F757" s="7" t="s">
        <v>5726</v>
      </c>
      <c r="G757" s="7" t="s">
        <v>25</v>
      </c>
      <c r="H757" s="4" t="s">
        <v>5874</v>
      </c>
      <c r="I757" s="7" t="s">
        <v>5875</v>
      </c>
      <c r="J757" s="7" t="s">
        <v>2956</v>
      </c>
      <c r="K757" s="7" t="s">
        <v>643</v>
      </c>
      <c r="L757" s="4" t="s">
        <v>5744</v>
      </c>
      <c r="M757" s="7"/>
      <c r="N757" s="7" t="s">
        <v>2896</v>
      </c>
      <c r="O757" s="57" t="s">
        <v>6269</v>
      </c>
      <c r="P757" s="8">
        <v>150</v>
      </c>
      <c r="Q757" s="8">
        <v>160</v>
      </c>
      <c r="R757" s="7" t="s">
        <v>6385</v>
      </c>
      <c r="S757" s="7" t="s">
        <v>3436</v>
      </c>
      <c r="T757" s="7" t="s">
        <v>3436</v>
      </c>
      <c r="U757" s="7"/>
      <c r="V757" s="7"/>
      <c r="W757" s="7">
        <v>2.67</v>
      </c>
      <c r="X757" s="7"/>
      <c r="Y757" s="8">
        <f t="shared" si="65"/>
        <v>326.39999999999998</v>
      </c>
      <c r="Z757" s="7"/>
      <c r="AA757" s="57">
        <v>6000</v>
      </c>
      <c r="AB757" s="7"/>
      <c r="AC757" s="7" t="s">
        <v>6370</v>
      </c>
      <c r="AD757" s="7">
        <v>120</v>
      </c>
      <c r="AE757" s="7"/>
      <c r="AF757" s="7"/>
      <c r="AG757" s="7"/>
    </row>
    <row r="758" spans="1:33">
      <c r="A758" s="4">
        <f t="shared" si="63"/>
        <v>757</v>
      </c>
      <c r="B758" s="4" t="s">
        <v>20</v>
      </c>
      <c r="C758" s="4" t="s">
        <v>22</v>
      </c>
      <c r="D758" s="7" t="s">
        <v>4567</v>
      </c>
      <c r="E758" s="4" t="s">
        <v>7408</v>
      </c>
      <c r="F758" s="7" t="s">
        <v>2292</v>
      </c>
      <c r="G758" s="7" t="s">
        <v>25</v>
      </c>
      <c r="H758" s="4" t="s">
        <v>5876</v>
      </c>
      <c r="I758" s="7" t="s">
        <v>5877</v>
      </c>
      <c r="J758" s="7" t="s">
        <v>5878</v>
      </c>
      <c r="K758" s="7" t="s">
        <v>1232</v>
      </c>
      <c r="L758" s="4" t="s">
        <v>5744</v>
      </c>
      <c r="M758" s="7"/>
      <c r="N758" s="7" t="s">
        <v>2896</v>
      </c>
      <c r="O758" s="57" t="s">
        <v>6269</v>
      </c>
      <c r="P758" s="8">
        <v>139.69999999999999</v>
      </c>
      <c r="Q758" s="8">
        <v>133</v>
      </c>
      <c r="R758" s="7" t="s">
        <v>6386</v>
      </c>
      <c r="S758" s="7" t="s">
        <v>3436</v>
      </c>
      <c r="T758" s="7" t="s">
        <v>3436</v>
      </c>
      <c r="U758" s="7"/>
      <c r="V758" s="7"/>
      <c r="W758" s="68">
        <v>2.6</v>
      </c>
      <c r="X758" s="7"/>
      <c r="Y758" s="8">
        <f t="shared" ref="Y758:Y766" si="66">W758*96*1.25+6</f>
        <v>318</v>
      </c>
      <c r="Z758" s="7"/>
      <c r="AA758" s="7">
        <v>10000</v>
      </c>
      <c r="AB758" s="7">
        <v>1000</v>
      </c>
      <c r="AC758" s="7" t="s">
        <v>6387</v>
      </c>
      <c r="AD758" s="7">
        <v>120</v>
      </c>
      <c r="AE758" s="7" t="s">
        <v>2299</v>
      </c>
      <c r="AF758" s="7" t="s">
        <v>6388</v>
      </c>
      <c r="AG758" s="7"/>
    </row>
    <row r="759" spans="1:33">
      <c r="A759" s="4">
        <f t="shared" si="63"/>
        <v>758</v>
      </c>
      <c r="B759" s="4" t="s">
        <v>20</v>
      </c>
      <c r="C759" s="4" t="s">
        <v>22</v>
      </c>
      <c r="D759" s="7" t="s">
        <v>4568</v>
      </c>
      <c r="E759" s="4" t="s">
        <v>7408</v>
      </c>
      <c r="F759" s="7" t="s">
        <v>2292</v>
      </c>
      <c r="G759" s="7" t="s">
        <v>25</v>
      </c>
      <c r="H759" s="4" t="s">
        <v>5876</v>
      </c>
      <c r="I759" s="7" t="s">
        <v>5877</v>
      </c>
      <c r="J759" s="7" t="s">
        <v>5879</v>
      </c>
      <c r="K759" s="7" t="s">
        <v>1232</v>
      </c>
      <c r="L759" s="4" t="s">
        <v>5744</v>
      </c>
      <c r="M759" s="7"/>
      <c r="N759" s="7" t="s">
        <v>2896</v>
      </c>
      <c r="O759" s="57" t="s">
        <v>6269</v>
      </c>
      <c r="P759" s="8">
        <v>139.69999999999999</v>
      </c>
      <c r="Q759" s="8">
        <v>133</v>
      </c>
      <c r="R759" s="7" t="s">
        <v>6386</v>
      </c>
      <c r="S759" s="7" t="s">
        <v>3436</v>
      </c>
      <c r="T759" s="7" t="s">
        <v>3436</v>
      </c>
      <c r="U759" s="7"/>
      <c r="V759" s="7"/>
      <c r="W759" s="68">
        <v>2.6</v>
      </c>
      <c r="X759" s="7"/>
      <c r="Y759" s="8">
        <f t="shared" si="66"/>
        <v>318</v>
      </c>
      <c r="Z759" s="7"/>
      <c r="AA759" s="7">
        <v>10000</v>
      </c>
      <c r="AB759" s="7">
        <v>1000</v>
      </c>
      <c r="AC759" s="7" t="s">
        <v>6387</v>
      </c>
      <c r="AD759" s="7">
        <v>120</v>
      </c>
      <c r="AE759" s="7" t="s">
        <v>2299</v>
      </c>
      <c r="AF759" s="7" t="s">
        <v>6388</v>
      </c>
      <c r="AG759" s="7"/>
    </row>
    <row r="760" spans="1:33">
      <c r="A760" s="4">
        <f t="shared" si="63"/>
        <v>759</v>
      </c>
      <c r="B760" s="4" t="s">
        <v>20</v>
      </c>
      <c r="C760" s="4" t="s">
        <v>22</v>
      </c>
      <c r="D760" s="7" t="s">
        <v>4569</v>
      </c>
      <c r="E760" s="4" t="s">
        <v>7408</v>
      </c>
      <c r="F760" s="7" t="s">
        <v>2292</v>
      </c>
      <c r="G760" s="7" t="s">
        <v>25</v>
      </c>
      <c r="H760" s="4" t="s">
        <v>5876</v>
      </c>
      <c r="I760" s="7" t="s">
        <v>5877</v>
      </c>
      <c r="J760" s="7" t="s">
        <v>5880</v>
      </c>
      <c r="K760" s="7" t="s">
        <v>1232</v>
      </c>
      <c r="L760" s="4" t="s">
        <v>5744</v>
      </c>
      <c r="M760" s="7"/>
      <c r="N760" s="7" t="s">
        <v>2896</v>
      </c>
      <c r="O760" s="57" t="s">
        <v>6269</v>
      </c>
      <c r="P760" s="8">
        <v>139.69999999999999</v>
      </c>
      <c r="Q760" s="8">
        <v>133</v>
      </c>
      <c r="R760" s="7" t="s">
        <v>6386</v>
      </c>
      <c r="S760" s="7" t="s">
        <v>3436</v>
      </c>
      <c r="T760" s="7" t="s">
        <v>3436</v>
      </c>
      <c r="U760" s="7"/>
      <c r="V760" s="7"/>
      <c r="W760" s="68">
        <v>2.6</v>
      </c>
      <c r="X760" s="7"/>
      <c r="Y760" s="8">
        <f t="shared" si="66"/>
        <v>318</v>
      </c>
      <c r="Z760" s="7"/>
      <c r="AA760" s="7">
        <v>10000</v>
      </c>
      <c r="AB760" s="7">
        <v>1000</v>
      </c>
      <c r="AC760" s="7" t="s">
        <v>6387</v>
      </c>
      <c r="AD760" s="7">
        <v>120</v>
      </c>
      <c r="AE760" s="7" t="s">
        <v>2299</v>
      </c>
      <c r="AF760" s="7" t="s">
        <v>6388</v>
      </c>
      <c r="AG760" s="7"/>
    </row>
    <row r="761" spans="1:33">
      <c r="A761" s="4">
        <f t="shared" si="63"/>
        <v>760</v>
      </c>
      <c r="B761" s="4" t="s">
        <v>20</v>
      </c>
      <c r="C761" s="4" t="s">
        <v>22</v>
      </c>
      <c r="D761" s="7" t="s">
        <v>4570</v>
      </c>
      <c r="E761" s="4" t="s">
        <v>7408</v>
      </c>
      <c r="F761" s="7" t="s">
        <v>2292</v>
      </c>
      <c r="G761" s="7" t="s">
        <v>25</v>
      </c>
      <c r="H761" s="4" t="s">
        <v>5876</v>
      </c>
      <c r="I761" s="7" t="s">
        <v>5877</v>
      </c>
      <c r="J761" s="7" t="s">
        <v>5881</v>
      </c>
      <c r="K761" s="7" t="s">
        <v>1232</v>
      </c>
      <c r="L761" s="4" t="s">
        <v>5744</v>
      </c>
      <c r="M761" s="7"/>
      <c r="N761" s="7" t="s">
        <v>2896</v>
      </c>
      <c r="O761" s="57" t="s">
        <v>6269</v>
      </c>
      <c r="P761" s="8">
        <v>139.69999999999999</v>
      </c>
      <c r="Q761" s="8">
        <v>133</v>
      </c>
      <c r="R761" s="7" t="s">
        <v>6386</v>
      </c>
      <c r="S761" s="7" t="s">
        <v>3436</v>
      </c>
      <c r="T761" s="7" t="s">
        <v>3436</v>
      </c>
      <c r="U761" s="7"/>
      <c r="V761" s="7"/>
      <c r="W761" s="68">
        <v>2.6</v>
      </c>
      <c r="X761" s="7"/>
      <c r="Y761" s="8">
        <f t="shared" si="66"/>
        <v>318</v>
      </c>
      <c r="Z761" s="7"/>
      <c r="AA761" s="7">
        <v>10000</v>
      </c>
      <c r="AB761" s="7">
        <v>1000</v>
      </c>
      <c r="AC761" s="7" t="s">
        <v>6387</v>
      </c>
      <c r="AD761" s="7">
        <v>120</v>
      </c>
      <c r="AE761" s="7" t="s">
        <v>2299</v>
      </c>
      <c r="AF761" s="7" t="s">
        <v>6388</v>
      </c>
      <c r="AG761" s="7"/>
    </row>
    <row r="762" spans="1:33">
      <c r="A762" s="4">
        <f t="shared" si="63"/>
        <v>761</v>
      </c>
      <c r="B762" s="4" t="s">
        <v>20</v>
      </c>
      <c r="C762" s="4" t="s">
        <v>22</v>
      </c>
      <c r="D762" s="7" t="s">
        <v>4571</v>
      </c>
      <c r="E762" s="4" t="s">
        <v>7408</v>
      </c>
      <c r="F762" s="7" t="s">
        <v>2292</v>
      </c>
      <c r="G762" s="7" t="s">
        <v>25</v>
      </c>
      <c r="H762" s="4" t="s">
        <v>5876</v>
      </c>
      <c r="I762" s="7" t="s">
        <v>5877</v>
      </c>
      <c r="J762" s="7" t="s">
        <v>5882</v>
      </c>
      <c r="K762" s="7" t="s">
        <v>1232</v>
      </c>
      <c r="L762" s="4" t="s">
        <v>5744</v>
      </c>
      <c r="M762" s="7"/>
      <c r="N762" s="7" t="s">
        <v>2896</v>
      </c>
      <c r="O762" s="57" t="s">
        <v>6269</v>
      </c>
      <c r="P762" s="8">
        <v>139.69999999999999</v>
      </c>
      <c r="Q762" s="8">
        <v>133</v>
      </c>
      <c r="R762" s="7" t="s">
        <v>6386</v>
      </c>
      <c r="S762" s="7" t="s">
        <v>3436</v>
      </c>
      <c r="T762" s="7" t="s">
        <v>3436</v>
      </c>
      <c r="U762" s="7"/>
      <c r="V762" s="7"/>
      <c r="W762" s="68">
        <v>2.6</v>
      </c>
      <c r="X762" s="7"/>
      <c r="Y762" s="8">
        <f t="shared" si="66"/>
        <v>318</v>
      </c>
      <c r="Z762" s="7"/>
      <c r="AA762" s="7">
        <v>10000</v>
      </c>
      <c r="AB762" s="7">
        <v>1000</v>
      </c>
      <c r="AC762" s="7" t="s">
        <v>6387</v>
      </c>
      <c r="AD762" s="7">
        <v>120</v>
      </c>
      <c r="AE762" s="7" t="s">
        <v>2299</v>
      </c>
      <c r="AF762" s="7" t="s">
        <v>6388</v>
      </c>
      <c r="AG762" s="7"/>
    </row>
    <row r="763" spans="1:33">
      <c r="A763" s="4">
        <f t="shared" si="63"/>
        <v>762</v>
      </c>
      <c r="B763" s="4" t="s">
        <v>20</v>
      </c>
      <c r="C763" s="4" t="s">
        <v>22</v>
      </c>
      <c r="D763" s="7" t="s">
        <v>4572</v>
      </c>
      <c r="E763" s="4" t="s">
        <v>7408</v>
      </c>
      <c r="F763" s="7" t="s">
        <v>2292</v>
      </c>
      <c r="G763" s="7" t="s">
        <v>25</v>
      </c>
      <c r="H763" s="4" t="s">
        <v>5876</v>
      </c>
      <c r="I763" s="7" t="s">
        <v>5877</v>
      </c>
      <c r="J763" s="7" t="s">
        <v>5883</v>
      </c>
      <c r="K763" s="7" t="s">
        <v>1232</v>
      </c>
      <c r="L763" s="4" t="s">
        <v>5744</v>
      </c>
      <c r="M763" s="7"/>
      <c r="N763" s="7" t="s">
        <v>2896</v>
      </c>
      <c r="O763" s="57" t="s">
        <v>6269</v>
      </c>
      <c r="P763" s="8">
        <v>139.69999999999999</v>
      </c>
      <c r="Q763" s="8">
        <v>133</v>
      </c>
      <c r="R763" s="7" t="s">
        <v>6386</v>
      </c>
      <c r="S763" s="7" t="s">
        <v>3436</v>
      </c>
      <c r="T763" s="7" t="s">
        <v>3436</v>
      </c>
      <c r="U763" s="7"/>
      <c r="V763" s="7"/>
      <c r="W763" s="68">
        <v>2.6</v>
      </c>
      <c r="X763" s="7"/>
      <c r="Y763" s="8">
        <f t="shared" si="66"/>
        <v>318</v>
      </c>
      <c r="Z763" s="7"/>
      <c r="AA763" s="7">
        <v>10000</v>
      </c>
      <c r="AB763" s="7">
        <v>1000</v>
      </c>
      <c r="AC763" s="7" t="s">
        <v>6387</v>
      </c>
      <c r="AD763" s="7">
        <v>120</v>
      </c>
      <c r="AE763" s="7" t="s">
        <v>2299</v>
      </c>
      <c r="AF763" s="7" t="s">
        <v>6388</v>
      </c>
      <c r="AG763" s="7"/>
    </row>
    <row r="764" spans="1:33">
      <c r="A764" s="4">
        <f t="shared" si="63"/>
        <v>763</v>
      </c>
      <c r="B764" s="4" t="s">
        <v>20</v>
      </c>
      <c r="C764" s="4" t="s">
        <v>22</v>
      </c>
      <c r="D764" s="7" t="s">
        <v>4573</v>
      </c>
      <c r="E764" s="4" t="s">
        <v>7408</v>
      </c>
      <c r="F764" s="7" t="s">
        <v>2292</v>
      </c>
      <c r="G764" s="7" t="s">
        <v>25</v>
      </c>
      <c r="H764" s="4" t="s">
        <v>5876</v>
      </c>
      <c r="I764" s="7" t="s">
        <v>5877</v>
      </c>
      <c r="J764" s="7" t="s">
        <v>5884</v>
      </c>
      <c r="K764" s="7" t="s">
        <v>1232</v>
      </c>
      <c r="L764" s="4" t="s">
        <v>5744</v>
      </c>
      <c r="M764" s="7"/>
      <c r="N764" s="7" t="s">
        <v>2896</v>
      </c>
      <c r="O764" s="57" t="s">
        <v>6269</v>
      </c>
      <c r="P764" s="8">
        <v>139.69999999999999</v>
      </c>
      <c r="Q764" s="8">
        <v>133</v>
      </c>
      <c r="R764" s="7" t="s">
        <v>6386</v>
      </c>
      <c r="S764" s="7" t="s">
        <v>3436</v>
      </c>
      <c r="T764" s="7" t="s">
        <v>3436</v>
      </c>
      <c r="U764" s="7"/>
      <c r="V764" s="7"/>
      <c r="W764" s="68">
        <v>2.6</v>
      </c>
      <c r="X764" s="7"/>
      <c r="Y764" s="8">
        <f t="shared" si="66"/>
        <v>318</v>
      </c>
      <c r="Z764" s="7"/>
      <c r="AA764" s="7">
        <v>10000</v>
      </c>
      <c r="AB764" s="7">
        <v>1000</v>
      </c>
      <c r="AC764" s="7" t="s">
        <v>6387</v>
      </c>
      <c r="AD764" s="7">
        <v>120</v>
      </c>
      <c r="AE764" s="7" t="s">
        <v>2299</v>
      </c>
      <c r="AF764" s="7" t="s">
        <v>6388</v>
      </c>
      <c r="AG764" s="7"/>
    </row>
    <row r="765" spans="1:33">
      <c r="A765" s="4">
        <f t="shared" si="63"/>
        <v>764</v>
      </c>
      <c r="B765" s="4" t="s">
        <v>20</v>
      </c>
      <c r="C765" s="4" t="s">
        <v>22</v>
      </c>
      <c r="D765" s="7" t="s">
        <v>4574</v>
      </c>
      <c r="E765" s="4" t="s">
        <v>7408</v>
      </c>
      <c r="F765" s="7" t="s">
        <v>2292</v>
      </c>
      <c r="G765" s="7" t="s">
        <v>25</v>
      </c>
      <c r="H765" s="4" t="s">
        <v>5876</v>
      </c>
      <c r="I765" s="7" t="s">
        <v>5877</v>
      </c>
      <c r="J765" s="7" t="s">
        <v>5885</v>
      </c>
      <c r="K765" s="7" t="s">
        <v>1232</v>
      </c>
      <c r="L765" s="4" t="s">
        <v>5744</v>
      </c>
      <c r="M765" s="7"/>
      <c r="N765" s="7" t="s">
        <v>2896</v>
      </c>
      <c r="O765" s="57" t="s">
        <v>6269</v>
      </c>
      <c r="P765" s="8">
        <v>139.69999999999999</v>
      </c>
      <c r="Q765" s="8">
        <v>133</v>
      </c>
      <c r="R765" s="7" t="s">
        <v>6386</v>
      </c>
      <c r="S765" s="7" t="s">
        <v>3436</v>
      </c>
      <c r="T765" s="7" t="s">
        <v>3436</v>
      </c>
      <c r="U765" s="7"/>
      <c r="V765" s="7"/>
      <c r="W765" s="68">
        <v>2.6</v>
      </c>
      <c r="X765" s="7"/>
      <c r="Y765" s="8">
        <f t="shared" si="66"/>
        <v>318</v>
      </c>
      <c r="Z765" s="7"/>
      <c r="AA765" s="7">
        <v>10000</v>
      </c>
      <c r="AB765" s="7">
        <v>1000</v>
      </c>
      <c r="AC765" s="7" t="s">
        <v>6387</v>
      </c>
      <c r="AD765" s="7">
        <v>120</v>
      </c>
      <c r="AE765" s="7" t="s">
        <v>2299</v>
      </c>
      <c r="AF765" s="7" t="s">
        <v>6388</v>
      </c>
      <c r="AG765" s="7"/>
    </row>
    <row r="766" spans="1:33">
      <c r="A766" s="4">
        <f t="shared" si="63"/>
        <v>765</v>
      </c>
      <c r="B766" s="4" t="s">
        <v>20</v>
      </c>
      <c r="C766" s="4" t="s">
        <v>22</v>
      </c>
      <c r="D766" s="7" t="s">
        <v>4575</v>
      </c>
      <c r="E766" s="4" t="s">
        <v>7408</v>
      </c>
      <c r="F766" s="7" t="s">
        <v>2292</v>
      </c>
      <c r="G766" s="7" t="s">
        <v>25</v>
      </c>
      <c r="H766" s="4" t="s">
        <v>5876</v>
      </c>
      <c r="I766" s="7" t="s">
        <v>5877</v>
      </c>
      <c r="J766" s="7" t="s">
        <v>5886</v>
      </c>
      <c r="K766" s="7" t="s">
        <v>1232</v>
      </c>
      <c r="L766" s="4" t="s">
        <v>5744</v>
      </c>
      <c r="M766" s="7"/>
      <c r="N766" s="7" t="s">
        <v>2896</v>
      </c>
      <c r="O766" s="57" t="s">
        <v>6269</v>
      </c>
      <c r="P766" s="8">
        <v>139.69999999999999</v>
      </c>
      <c r="Q766" s="8">
        <v>133</v>
      </c>
      <c r="R766" s="7" t="s">
        <v>6386</v>
      </c>
      <c r="S766" s="7" t="s">
        <v>3436</v>
      </c>
      <c r="T766" s="7" t="s">
        <v>3436</v>
      </c>
      <c r="U766" s="7"/>
      <c r="V766" s="7"/>
      <c r="W766" s="68">
        <v>2.6</v>
      </c>
      <c r="X766" s="7"/>
      <c r="Y766" s="8">
        <f t="shared" si="66"/>
        <v>318</v>
      </c>
      <c r="Z766" s="7"/>
      <c r="AA766" s="7">
        <v>10000</v>
      </c>
      <c r="AB766" s="7">
        <v>1000</v>
      </c>
      <c r="AC766" s="7" t="s">
        <v>6387</v>
      </c>
      <c r="AD766" s="7">
        <v>120</v>
      </c>
      <c r="AE766" s="7" t="s">
        <v>2299</v>
      </c>
      <c r="AF766" s="7" t="s">
        <v>6388</v>
      </c>
      <c r="AG766" s="7"/>
    </row>
    <row r="767" spans="1:33">
      <c r="A767" s="4">
        <f t="shared" si="63"/>
        <v>766</v>
      </c>
      <c r="B767" s="4" t="s">
        <v>20</v>
      </c>
      <c r="C767" s="4" t="s">
        <v>22</v>
      </c>
      <c r="D767" s="7" t="s">
        <v>4576</v>
      </c>
      <c r="E767" s="4" t="s">
        <v>7408</v>
      </c>
      <c r="F767" s="7" t="s">
        <v>2292</v>
      </c>
      <c r="G767" s="7" t="s">
        <v>25</v>
      </c>
      <c r="H767" s="4" t="s">
        <v>5876</v>
      </c>
      <c r="I767" s="7" t="s">
        <v>5877</v>
      </c>
      <c r="J767" s="7" t="s">
        <v>5887</v>
      </c>
      <c r="K767" s="7" t="s">
        <v>1232</v>
      </c>
      <c r="L767" s="4" t="s">
        <v>5744</v>
      </c>
      <c r="M767" s="7"/>
      <c r="N767" s="7" t="s">
        <v>2896</v>
      </c>
      <c r="O767" s="57" t="s">
        <v>6269</v>
      </c>
      <c r="P767" s="8">
        <v>139.69999999999999</v>
      </c>
      <c r="Q767" s="8">
        <v>133</v>
      </c>
      <c r="R767" s="7" t="s">
        <v>6386</v>
      </c>
      <c r="S767" s="7" t="s">
        <v>3436</v>
      </c>
      <c r="T767" s="7" t="s">
        <v>3436</v>
      </c>
      <c r="U767" s="7"/>
      <c r="V767" s="7"/>
      <c r="W767" s="68">
        <v>2.6</v>
      </c>
      <c r="X767" s="7"/>
      <c r="Y767" s="8">
        <f t="shared" ref="Y767:Y794" si="67">W767*96*1.25+6</f>
        <v>318</v>
      </c>
      <c r="Z767" s="7"/>
      <c r="AA767" s="7">
        <v>10000</v>
      </c>
      <c r="AB767" s="7">
        <v>1000</v>
      </c>
      <c r="AC767" s="7" t="s">
        <v>6387</v>
      </c>
      <c r="AD767" s="7">
        <v>120</v>
      </c>
      <c r="AE767" s="7" t="s">
        <v>2299</v>
      </c>
      <c r="AF767" s="7" t="s">
        <v>6388</v>
      </c>
      <c r="AG767" s="7"/>
    </row>
    <row r="768" spans="1:33">
      <c r="A768" s="4">
        <f t="shared" si="63"/>
        <v>767</v>
      </c>
      <c r="B768" s="4" t="s">
        <v>20</v>
      </c>
      <c r="C768" s="4" t="s">
        <v>22</v>
      </c>
      <c r="D768" s="7" t="s">
        <v>4577</v>
      </c>
      <c r="E768" s="4" t="s">
        <v>7408</v>
      </c>
      <c r="F768" s="7" t="s">
        <v>2292</v>
      </c>
      <c r="G768" s="7" t="s">
        <v>25</v>
      </c>
      <c r="H768" s="4" t="s">
        <v>5876</v>
      </c>
      <c r="I768" s="7" t="s">
        <v>5877</v>
      </c>
      <c r="J768" s="7" t="s">
        <v>5888</v>
      </c>
      <c r="K768" s="7" t="s">
        <v>1232</v>
      </c>
      <c r="L768" s="4" t="s">
        <v>5744</v>
      </c>
      <c r="M768" s="7"/>
      <c r="N768" s="7" t="s">
        <v>2896</v>
      </c>
      <c r="O768" s="57" t="s">
        <v>6269</v>
      </c>
      <c r="P768" s="8">
        <v>139.69999999999999</v>
      </c>
      <c r="Q768" s="8">
        <v>133</v>
      </c>
      <c r="R768" s="7" t="s">
        <v>6386</v>
      </c>
      <c r="S768" s="7" t="s">
        <v>3436</v>
      </c>
      <c r="T768" s="7" t="s">
        <v>3436</v>
      </c>
      <c r="U768" s="7"/>
      <c r="V768" s="7"/>
      <c r="W768" s="68">
        <v>2.6</v>
      </c>
      <c r="X768" s="7"/>
      <c r="Y768" s="8">
        <f t="shared" si="67"/>
        <v>318</v>
      </c>
      <c r="Z768" s="7"/>
      <c r="AA768" s="7">
        <v>10000</v>
      </c>
      <c r="AB768" s="7">
        <v>1000</v>
      </c>
      <c r="AC768" s="7" t="s">
        <v>6387</v>
      </c>
      <c r="AD768" s="7">
        <v>120</v>
      </c>
      <c r="AE768" s="7" t="s">
        <v>2299</v>
      </c>
      <c r="AF768" s="7" t="s">
        <v>6388</v>
      </c>
      <c r="AG768" s="7"/>
    </row>
    <row r="769" spans="1:33">
      <c r="A769" s="4">
        <f t="shared" si="63"/>
        <v>768</v>
      </c>
      <c r="B769" s="4" t="s">
        <v>20</v>
      </c>
      <c r="C769" s="4" t="s">
        <v>22</v>
      </c>
      <c r="D769" s="7" t="s">
        <v>4578</v>
      </c>
      <c r="E769" s="4" t="s">
        <v>7408</v>
      </c>
      <c r="F769" s="7" t="s">
        <v>2292</v>
      </c>
      <c r="G769" s="7" t="s">
        <v>25</v>
      </c>
      <c r="H769" s="7" t="s">
        <v>5876</v>
      </c>
      <c r="I769" s="7" t="s">
        <v>5877</v>
      </c>
      <c r="J769" s="7" t="s">
        <v>5889</v>
      </c>
      <c r="K769" s="4" t="s">
        <v>1232</v>
      </c>
      <c r="L769" s="4" t="s">
        <v>5744</v>
      </c>
      <c r="M769" s="7"/>
      <c r="N769" s="7" t="s">
        <v>2896</v>
      </c>
      <c r="O769" s="57" t="s">
        <v>6269</v>
      </c>
      <c r="P769" s="8">
        <v>139.69999999999999</v>
      </c>
      <c r="Q769" s="8">
        <v>133</v>
      </c>
      <c r="R769" s="7" t="s">
        <v>6386</v>
      </c>
      <c r="S769" s="7" t="s">
        <v>3436</v>
      </c>
      <c r="T769" s="7" t="s">
        <v>3436</v>
      </c>
      <c r="U769" s="7"/>
      <c r="V769" s="7"/>
      <c r="W769" s="68">
        <v>2.6</v>
      </c>
      <c r="X769" s="7"/>
      <c r="Y769" s="8">
        <f t="shared" si="67"/>
        <v>318</v>
      </c>
      <c r="Z769" s="7"/>
      <c r="AA769" s="7">
        <v>10000</v>
      </c>
      <c r="AB769" s="7">
        <v>1000</v>
      </c>
      <c r="AC769" s="7" t="s">
        <v>6387</v>
      </c>
      <c r="AD769" s="7">
        <v>120</v>
      </c>
      <c r="AE769" s="7" t="s">
        <v>2299</v>
      </c>
      <c r="AF769" s="7" t="s">
        <v>6388</v>
      </c>
      <c r="AG769" s="7"/>
    </row>
    <row r="770" spans="1:33">
      <c r="A770" s="4">
        <f t="shared" si="63"/>
        <v>769</v>
      </c>
      <c r="B770" s="4" t="s">
        <v>20</v>
      </c>
      <c r="C770" s="4" t="s">
        <v>22</v>
      </c>
      <c r="D770" s="7" t="s">
        <v>4579</v>
      </c>
      <c r="E770" s="4" t="s">
        <v>7408</v>
      </c>
      <c r="F770" s="7" t="s">
        <v>2292</v>
      </c>
      <c r="G770" s="7" t="s">
        <v>25</v>
      </c>
      <c r="H770" s="7" t="s">
        <v>5876</v>
      </c>
      <c r="I770" s="7" t="s">
        <v>5877</v>
      </c>
      <c r="J770" s="7" t="s">
        <v>5890</v>
      </c>
      <c r="K770" s="4" t="s">
        <v>1232</v>
      </c>
      <c r="L770" s="4" t="s">
        <v>5744</v>
      </c>
      <c r="M770" s="7"/>
      <c r="N770" s="7" t="s">
        <v>2896</v>
      </c>
      <c r="O770" s="57" t="s">
        <v>6269</v>
      </c>
      <c r="P770" s="8">
        <v>139.69999999999999</v>
      </c>
      <c r="Q770" s="8">
        <v>133</v>
      </c>
      <c r="R770" s="7" t="s">
        <v>6386</v>
      </c>
      <c r="S770" s="7" t="s">
        <v>3436</v>
      </c>
      <c r="T770" s="7" t="s">
        <v>3436</v>
      </c>
      <c r="U770" s="7"/>
      <c r="V770" s="7"/>
      <c r="W770" s="68">
        <v>2.6</v>
      </c>
      <c r="X770" s="7"/>
      <c r="Y770" s="8">
        <f t="shared" si="67"/>
        <v>318</v>
      </c>
      <c r="Z770" s="7"/>
      <c r="AA770" s="7">
        <v>10000</v>
      </c>
      <c r="AB770" s="7">
        <v>1000</v>
      </c>
      <c r="AC770" s="7" t="s">
        <v>6387</v>
      </c>
      <c r="AD770" s="7">
        <v>120</v>
      </c>
      <c r="AE770" s="7" t="s">
        <v>2299</v>
      </c>
      <c r="AF770" s="7" t="s">
        <v>6388</v>
      </c>
      <c r="AG770" s="7"/>
    </row>
    <row r="771" spans="1:33">
      <c r="A771" s="4">
        <f t="shared" si="63"/>
        <v>770</v>
      </c>
      <c r="B771" s="4" t="s">
        <v>20</v>
      </c>
      <c r="C771" s="4" t="s">
        <v>22</v>
      </c>
      <c r="D771" s="7" t="s">
        <v>4580</v>
      </c>
      <c r="E771" s="4" t="s">
        <v>7408</v>
      </c>
      <c r="F771" s="7" t="s">
        <v>2292</v>
      </c>
      <c r="G771" s="7" t="s">
        <v>25</v>
      </c>
      <c r="H771" s="7" t="s">
        <v>5876</v>
      </c>
      <c r="I771" s="7" t="s">
        <v>5877</v>
      </c>
      <c r="J771" s="7" t="s">
        <v>5891</v>
      </c>
      <c r="K771" s="7" t="s">
        <v>1232</v>
      </c>
      <c r="L771" s="4" t="s">
        <v>5744</v>
      </c>
      <c r="M771" s="7"/>
      <c r="N771" s="7" t="s">
        <v>2896</v>
      </c>
      <c r="O771" s="57" t="s">
        <v>6269</v>
      </c>
      <c r="P771" s="8">
        <v>139.69999999999999</v>
      </c>
      <c r="Q771" s="8">
        <v>133</v>
      </c>
      <c r="R771" s="7" t="s">
        <v>6386</v>
      </c>
      <c r="S771" s="7" t="s">
        <v>3436</v>
      </c>
      <c r="T771" s="7" t="s">
        <v>3436</v>
      </c>
      <c r="U771" s="7"/>
      <c r="V771" s="7"/>
      <c r="W771" s="68">
        <v>2.6</v>
      </c>
      <c r="X771" s="7"/>
      <c r="Y771" s="8">
        <f t="shared" si="67"/>
        <v>318</v>
      </c>
      <c r="Z771" s="7"/>
      <c r="AA771" s="7">
        <v>10000</v>
      </c>
      <c r="AB771" s="7">
        <v>1000</v>
      </c>
      <c r="AC771" s="7" t="s">
        <v>6387</v>
      </c>
      <c r="AD771" s="7">
        <v>120</v>
      </c>
      <c r="AE771" s="7" t="s">
        <v>2299</v>
      </c>
      <c r="AF771" s="7" t="s">
        <v>6388</v>
      </c>
      <c r="AG771" s="7"/>
    </row>
    <row r="772" spans="1:33">
      <c r="A772" s="4">
        <f t="shared" si="63"/>
        <v>771</v>
      </c>
      <c r="B772" s="4" t="s">
        <v>20</v>
      </c>
      <c r="C772" s="4" t="s">
        <v>22</v>
      </c>
      <c r="D772" s="7" t="s">
        <v>4581</v>
      </c>
      <c r="E772" s="4" t="s">
        <v>7408</v>
      </c>
      <c r="F772" s="7" t="s">
        <v>2292</v>
      </c>
      <c r="G772" s="7" t="s">
        <v>25</v>
      </c>
      <c r="H772" s="4" t="s">
        <v>5876</v>
      </c>
      <c r="I772" s="7" t="s">
        <v>5877</v>
      </c>
      <c r="J772" s="7" t="s">
        <v>5892</v>
      </c>
      <c r="K772" s="7" t="s">
        <v>1232</v>
      </c>
      <c r="L772" s="4" t="s">
        <v>5744</v>
      </c>
      <c r="M772" s="7"/>
      <c r="N772" s="7" t="s">
        <v>2896</v>
      </c>
      <c r="O772" s="57" t="s">
        <v>6269</v>
      </c>
      <c r="P772" s="8">
        <v>139.69999999999999</v>
      </c>
      <c r="Q772" s="8">
        <v>133</v>
      </c>
      <c r="R772" s="7" t="s">
        <v>6386</v>
      </c>
      <c r="S772" s="7" t="s">
        <v>3436</v>
      </c>
      <c r="T772" s="7" t="s">
        <v>3436</v>
      </c>
      <c r="U772" s="7"/>
      <c r="V772" s="7"/>
      <c r="W772" s="68">
        <v>2.6</v>
      </c>
      <c r="X772" s="7"/>
      <c r="Y772" s="8">
        <f t="shared" si="67"/>
        <v>318</v>
      </c>
      <c r="Z772" s="7"/>
      <c r="AA772" s="7">
        <v>10000</v>
      </c>
      <c r="AB772" s="7">
        <v>1000</v>
      </c>
      <c r="AC772" s="7" t="s">
        <v>6387</v>
      </c>
      <c r="AD772" s="7">
        <v>120</v>
      </c>
      <c r="AE772" s="7" t="s">
        <v>2299</v>
      </c>
      <c r="AF772" s="7" t="s">
        <v>6388</v>
      </c>
      <c r="AG772" s="7"/>
    </row>
    <row r="773" spans="1:33">
      <c r="A773" s="4">
        <f t="shared" si="63"/>
        <v>772</v>
      </c>
      <c r="B773" s="4" t="s">
        <v>20</v>
      </c>
      <c r="C773" s="4" t="s">
        <v>22</v>
      </c>
      <c r="D773" s="7" t="s">
        <v>4582</v>
      </c>
      <c r="E773" s="4" t="s">
        <v>7408</v>
      </c>
      <c r="F773" s="7" t="s">
        <v>2292</v>
      </c>
      <c r="G773" s="7" t="s">
        <v>25</v>
      </c>
      <c r="H773" s="7" t="s">
        <v>5876</v>
      </c>
      <c r="I773" s="7" t="s">
        <v>5877</v>
      </c>
      <c r="J773" s="7" t="s">
        <v>5893</v>
      </c>
      <c r="K773" s="4" t="s">
        <v>1232</v>
      </c>
      <c r="L773" s="4" t="s">
        <v>5744</v>
      </c>
      <c r="M773" s="7"/>
      <c r="N773" s="7" t="s">
        <v>2896</v>
      </c>
      <c r="O773" s="57" t="s">
        <v>6269</v>
      </c>
      <c r="P773" s="8">
        <v>139.69999999999999</v>
      </c>
      <c r="Q773" s="8">
        <v>133</v>
      </c>
      <c r="R773" s="7" t="s">
        <v>6386</v>
      </c>
      <c r="S773" s="7" t="s">
        <v>3436</v>
      </c>
      <c r="T773" s="7" t="s">
        <v>3436</v>
      </c>
      <c r="U773" s="7"/>
      <c r="V773" s="7"/>
      <c r="W773" s="68">
        <v>2.6</v>
      </c>
      <c r="X773" s="7"/>
      <c r="Y773" s="8">
        <f t="shared" si="67"/>
        <v>318</v>
      </c>
      <c r="Z773" s="7"/>
      <c r="AA773" s="7">
        <v>10000</v>
      </c>
      <c r="AB773" s="7">
        <v>1000</v>
      </c>
      <c r="AC773" s="7" t="s">
        <v>6387</v>
      </c>
      <c r="AD773" s="7">
        <v>120</v>
      </c>
      <c r="AE773" s="7" t="s">
        <v>2299</v>
      </c>
      <c r="AF773" s="7" t="s">
        <v>6388</v>
      </c>
      <c r="AG773" s="7"/>
    </row>
    <row r="774" spans="1:33">
      <c r="A774" s="4">
        <f t="shared" si="63"/>
        <v>773</v>
      </c>
      <c r="B774" s="4" t="s">
        <v>20</v>
      </c>
      <c r="C774" s="4" t="s">
        <v>22</v>
      </c>
      <c r="D774" s="7" t="s">
        <v>4583</v>
      </c>
      <c r="E774" s="4" t="s">
        <v>7408</v>
      </c>
      <c r="F774" s="7" t="s">
        <v>2292</v>
      </c>
      <c r="G774" s="7" t="s">
        <v>25</v>
      </c>
      <c r="H774" s="4" t="s">
        <v>5876</v>
      </c>
      <c r="I774" s="7" t="s">
        <v>5877</v>
      </c>
      <c r="J774" s="7" t="s">
        <v>5894</v>
      </c>
      <c r="K774" s="4" t="s">
        <v>1232</v>
      </c>
      <c r="L774" s="4" t="s">
        <v>5744</v>
      </c>
      <c r="M774" s="7"/>
      <c r="N774" s="7" t="s">
        <v>2896</v>
      </c>
      <c r="O774" s="57" t="s">
        <v>6269</v>
      </c>
      <c r="P774" s="8">
        <v>139.69999999999999</v>
      </c>
      <c r="Q774" s="8">
        <v>133</v>
      </c>
      <c r="R774" s="7" t="s">
        <v>6386</v>
      </c>
      <c r="S774" s="7" t="s">
        <v>3436</v>
      </c>
      <c r="T774" s="7" t="s">
        <v>3436</v>
      </c>
      <c r="U774" s="7"/>
      <c r="V774" s="7"/>
      <c r="W774" s="68">
        <v>2.6</v>
      </c>
      <c r="X774" s="7"/>
      <c r="Y774" s="8">
        <f t="shared" si="67"/>
        <v>318</v>
      </c>
      <c r="Z774" s="7"/>
      <c r="AA774" s="7">
        <v>10000</v>
      </c>
      <c r="AB774" s="7">
        <v>1000</v>
      </c>
      <c r="AC774" s="7" t="s">
        <v>6387</v>
      </c>
      <c r="AD774" s="7">
        <v>120</v>
      </c>
      <c r="AE774" s="7" t="s">
        <v>2299</v>
      </c>
      <c r="AF774" s="7" t="s">
        <v>6388</v>
      </c>
      <c r="AG774" s="7"/>
    </row>
    <row r="775" spans="1:33">
      <c r="A775" s="4">
        <f t="shared" si="63"/>
        <v>774</v>
      </c>
      <c r="B775" s="4" t="s">
        <v>20</v>
      </c>
      <c r="C775" s="4" t="s">
        <v>22</v>
      </c>
      <c r="D775" s="7" t="s">
        <v>4584</v>
      </c>
      <c r="E775" s="4" t="s">
        <v>7408</v>
      </c>
      <c r="F775" s="7" t="s">
        <v>2292</v>
      </c>
      <c r="G775" s="7" t="s">
        <v>25</v>
      </c>
      <c r="H775" s="4" t="s">
        <v>5876</v>
      </c>
      <c r="I775" s="7" t="s">
        <v>5877</v>
      </c>
      <c r="J775" s="7" t="s">
        <v>5895</v>
      </c>
      <c r="K775" s="4" t="s">
        <v>1232</v>
      </c>
      <c r="L775" s="4" t="s">
        <v>5744</v>
      </c>
      <c r="M775" s="7"/>
      <c r="N775" s="7" t="s">
        <v>2896</v>
      </c>
      <c r="O775" s="57" t="s">
        <v>6269</v>
      </c>
      <c r="P775" s="8">
        <v>139.69999999999999</v>
      </c>
      <c r="Q775" s="8">
        <v>133</v>
      </c>
      <c r="R775" s="7" t="s">
        <v>6386</v>
      </c>
      <c r="S775" s="7" t="s">
        <v>3436</v>
      </c>
      <c r="T775" s="7" t="s">
        <v>3436</v>
      </c>
      <c r="U775" s="7"/>
      <c r="V775" s="7"/>
      <c r="W775" s="68">
        <v>2.6</v>
      </c>
      <c r="X775" s="7"/>
      <c r="Y775" s="8">
        <f t="shared" si="67"/>
        <v>318</v>
      </c>
      <c r="Z775" s="7"/>
      <c r="AA775" s="7">
        <v>10000</v>
      </c>
      <c r="AB775" s="7">
        <v>1000</v>
      </c>
      <c r="AC775" s="7" t="s">
        <v>6387</v>
      </c>
      <c r="AD775" s="7">
        <v>120</v>
      </c>
      <c r="AE775" s="7" t="s">
        <v>2299</v>
      </c>
      <c r="AF775" s="7" t="s">
        <v>6388</v>
      </c>
      <c r="AG775" s="7"/>
    </row>
    <row r="776" spans="1:33">
      <c r="A776" s="4">
        <f t="shared" si="63"/>
        <v>775</v>
      </c>
      <c r="B776" s="4" t="s">
        <v>20</v>
      </c>
      <c r="C776" s="4" t="s">
        <v>22</v>
      </c>
      <c r="D776" s="7" t="s">
        <v>4585</v>
      </c>
      <c r="E776" s="4" t="s">
        <v>7408</v>
      </c>
      <c r="F776" s="7" t="s">
        <v>2292</v>
      </c>
      <c r="G776" s="7" t="s">
        <v>25</v>
      </c>
      <c r="H776" s="4" t="s">
        <v>5876</v>
      </c>
      <c r="I776" s="4" t="s">
        <v>5877</v>
      </c>
      <c r="J776" s="7" t="s">
        <v>5896</v>
      </c>
      <c r="K776" s="4" t="s">
        <v>1232</v>
      </c>
      <c r="L776" s="7" t="s">
        <v>5744</v>
      </c>
      <c r="M776" s="7"/>
      <c r="N776" s="7" t="s">
        <v>2896</v>
      </c>
      <c r="O776" s="57" t="s">
        <v>6269</v>
      </c>
      <c r="P776" s="8">
        <v>139.69999999999999</v>
      </c>
      <c r="Q776" s="8">
        <v>133</v>
      </c>
      <c r="R776" s="7" t="s">
        <v>6386</v>
      </c>
      <c r="S776" s="7" t="s">
        <v>3436</v>
      </c>
      <c r="T776" s="7" t="s">
        <v>3436</v>
      </c>
      <c r="U776" s="7"/>
      <c r="V776" s="7"/>
      <c r="W776" s="68">
        <v>2.6</v>
      </c>
      <c r="X776" s="7"/>
      <c r="Y776" s="8">
        <f t="shared" si="67"/>
        <v>318</v>
      </c>
      <c r="Z776" s="7"/>
      <c r="AA776" s="7">
        <v>10000</v>
      </c>
      <c r="AB776" s="7">
        <v>1000</v>
      </c>
      <c r="AC776" s="7" t="s">
        <v>6387</v>
      </c>
      <c r="AD776" s="7">
        <v>120</v>
      </c>
      <c r="AE776" s="7" t="s">
        <v>2299</v>
      </c>
      <c r="AF776" s="7" t="s">
        <v>6388</v>
      </c>
      <c r="AG776" s="7"/>
    </row>
    <row r="777" spans="1:33">
      <c r="A777" s="4">
        <f t="shared" si="63"/>
        <v>776</v>
      </c>
      <c r="B777" s="4" t="s">
        <v>20</v>
      </c>
      <c r="C777" s="4" t="s">
        <v>22</v>
      </c>
      <c r="D777" s="7" t="s">
        <v>4586</v>
      </c>
      <c r="E777" s="4" t="s">
        <v>7408</v>
      </c>
      <c r="F777" s="7" t="s">
        <v>2292</v>
      </c>
      <c r="G777" s="7" t="s">
        <v>25</v>
      </c>
      <c r="H777" s="7" t="s">
        <v>5876</v>
      </c>
      <c r="I777" s="7" t="s">
        <v>5877</v>
      </c>
      <c r="J777" s="7" t="s">
        <v>5897</v>
      </c>
      <c r="K777" s="4" t="s">
        <v>1232</v>
      </c>
      <c r="L777" s="4" t="s">
        <v>5744</v>
      </c>
      <c r="M777" s="7"/>
      <c r="N777" s="7" t="s">
        <v>2896</v>
      </c>
      <c r="O777" s="57" t="s">
        <v>6269</v>
      </c>
      <c r="P777" s="8">
        <v>139.69999999999999</v>
      </c>
      <c r="Q777" s="8">
        <v>133</v>
      </c>
      <c r="R777" s="7" t="s">
        <v>6386</v>
      </c>
      <c r="S777" s="7" t="s">
        <v>3436</v>
      </c>
      <c r="T777" s="7" t="s">
        <v>3436</v>
      </c>
      <c r="U777" s="7"/>
      <c r="V777" s="7"/>
      <c r="W777" s="68">
        <v>2.6</v>
      </c>
      <c r="X777" s="7"/>
      <c r="Y777" s="8">
        <f t="shared" si="67"/>
        <v>318</v>
      </c>
      <c r="Z777" s="7"/>
      <c r="AA777" s="7">
        <v>10000</v>
      </c>
      <c r="AB777" s="7">
        <v>1000</v>
      </c>
      <c r="AC777" s="7" t="s">
        <v>6387</v>
      </c>
      <c r="AD777" s="7">
        <v>120</v>
      </c>
      <c r="AE777" s="7" t="s">
        <v>2299</v>
      </c>
      <c r="AF777" s="7" t="s">
        <v>6388</v>
      </c>
      <c r="AG777" s="7"/>
    </row>
    <row r="778" spans="1:33">
      <c r="A778" s="4">
        <f t="shared" si="63"/>
        <v>777</v>
      </c>
      <c r="B778" s="4" t="s">
        <v>20</v>
      </c>
      <c r="C778" s="4" t="s">
        <v>22</v>
      </c>
      <c r="D778" s="7" t="s">
        <v>4587</v>
      </c>
      <c r="E778" s="4" t="s">
        <v>7408</v>
      </c>
      <c r="F778" s="7" t="s">
        <v>2292</v>
      </c>
      <c r="G778" s="7" t="s">
        <v>25</v>
      </c>
      <c r="H778" s="7" t="s">
        <v>5876</v>
      </c>
      <c r="I778" s="7" t="s">
        <v>5877</v>
      </c>
      <c r="J778" s="7" t="s">
        <v>5898</v>
      </c>
      <c r="K778" s="4" t="s">
        <v>1232</v>
      </c>
      <c r="L778" s="4" t="s">
        <v>5744</v>
      </c>
      <c r="M778" s="7"/>
      <c r="N778" s="7" t="s">
        <v>6389</v>
      </c>
      <c r="O778" s="7" t="s">
        <v>2899</v>
      </c>
      <c r="P778" s="8">
        <v>139.69999999999999</v>
      </c>
      <c r="Q778" s="8">
        <v>133</v>
      </c>
      <c r="R778" s="7" t="s">
        <v>6386</v>
      </c>
      <c r="S778" s="7" t="s">
        <v>3436</v>
      </c>
      <c r="T778" s="7" t="s">
        <v>3436</v>
      </c>
      <c r="U778" s="7"/>
      <c r="V778" s="7"/>
      <c r="W778" s="13">
        <v>3.25</v>
      </c>
      <c r="X778" s="7"/>
      <c r="Y778" s="8">
        <f t="shared" si="67"/>
        <v>396</v>
      </c>
      <c r="Z778" s="7"/>
      <c r="AA778" s="7">
        <v>10000</v>
      </c>
      <c r="AB778" s="7">
        <v>1000</v>
      </c>
      <c r="AC778" s="7" t="s">
        <v>6387</v>
      </c>
      <c r="AD778" s="7">
        <v>120</v>
      </c>
      <c r="AE778" s="7" t="s">
        <v>2299</v>
      </c>
      <c r="AF778" s="7" t="s">
        <v>6388</v>
      </c>
      <c r="AG778" s="7"/>
    </row>
    <row r="779" spans="1:33">
      <c r="A779" s="4">
        <f t="shared" si="63"/>
        <v>778</v>
      </c>
      <c r="B779" s="4" t="s">
        <v>20</v>
      </c>
      <c r="C779" s="4" t="s">
        <v>22</v>
      </c>
      <c r="D779" s="7" t="s">
        <v>4588</v>
      </c>
      <c r="E779" s="4" t="s">
        <v>7408</v>
      </c>
      <c r="F779" s="7" t="s">
        <v>2292</v>
      </c>
      <c r="G779" s="7" t="s">
        <v>25</v>
      </c>
      <c r="H779" s="7" t="s">
        <v>5876</v>
      </c>
      <c r="I779" s="7" t="s">
        <v>5877</v>
      </c>
      <c r="J779" s="7" t="s">
        <v>5899</v>
      </c>
      <c r="K779" s="4" t="s">
        <v>1232</v>
      </c>
      <c r="L779" s="4" t="s">
        <v>5744</v>
      </c>
      <c r="M779" s="7"/>
      <c r="N779" s="7" t="s">
        <v>1233</v>
      </c>
      <c r="O779" s="7" t="s">
        <v>2899</v>
      </c>
      <c r="P779" s="8">
        <v>139.69999999999999</v>
      </c>
      <c r="Q779" s="8">
        <v>133</v>
      </c>
      <c r="R779" s="7" t="s">
        <v>6386</v>
      </c>
      <c r="S779" s="7" t="s">
        <v>3436</v>
      </c>
      <c r="T779" s="7" t="s">
        <v>3436</v>
      </c>
      <c r="U779" s="7"/>
      <c r="V779" s="7"/>
      <c r="W779" s="13">
        <v>3.35</v>
      </c>
      <c r="X779" s="7"/>
      <c r="Y779" s="8">
        <f t="shared" si="67"/>
        <v>408</v>
      </c>
      <c r="Z779" s="7"/>
      <c r="AA779" s="7">
        <v>10000</v>
      </c>
      <c r="AB779" s="7">
        <v>1000</v>
      </c>
      <c r="AC779" s="7" t="s">
        <v>6387</v>
      </c>
      <c r="AD779" s="7">
        <v>120</v>
      </c>
      <c r="AE779" s="7" t="s">
        <v>2299</v>
      </c>
      <c r="AF779" s="7" t="s">
        <v>6388</v>
      </c>
      <c r="AG779" s="7"/>
    </row>
    <row r="780" spans="1:33">
      <c r="A780" s="4">
        <f t="shared" si="63"/>
        <v>779</v>
      </c>
      <c r="B780" s="4" t="s">
        <v>20</v>
      </c>
      <c r="C780" s="4" t="s">
        <v>22</v>
      </c>
      <c r="D780" s="7" t="s">
        <v>4589</v>
      </c>
      <c r="E780" s="4" t="s">
        <v>7408</v>
      </c>
      <c r="F780" s="7" t="s">
        <v>2292</v>
      </c>
      <c r="G780" s="7" t="s">
        <v>25</v>
      </c>
      <c r="H780" s="7" t="s">
        <v>5876</v>
      </c>
      <c r="I780" s="7" t="s">
        <v>5877</v>
      </c>
      <c r="J780" s="7" t="s">
        <v>5900</v>
      </c>
      <c r="K780" s="4" t="s">
        <v>1232</v>
      </c>
      <c r="L780" s="4" t="s">
        <v>5744</v>
      </c>
      <c r="M780" s="7"/>
      <c r="N780" s="7" t="s">
        <v>6389</v>
      </c>
      <c r="O780" s="7" t="s">
        <v>2899</v>
      </c>
      <c r="P780" s="8">
        <v>139.69999999999999</v>
      </c>
      <c r="Q780" s="8">
        <v>133</v>
      </c>
      <c r="R780" s="7" t="s">
        <v>6386</v>
      </c>
      <c r="S780" s="7" t="s">
        <v>3436</v>
      </c>
      <c r="T780" s="7" t="s">
        <v>3436</v>
      </c>
      <c r="U780" s="7"/>
      <c r="V780" s="7"/>
      <c r="W780" s="13">
        <v>3.25</v>
      </c>
      <c r="X780" s="7"/>
      <c r="Y780" s="8">
        <f t="shared" si="67"/>
        <v>396</v>
      </c>
      <c r="Z780" s="7"/>
      <c r="AA780" s="7">
        <v>10000</v>
      </c>
      <c r="AB780" s="7">
        <v>1000</v>
      </c>
      <c r="AC780" s="7" t="s">
        <v>6387</v>
      </c>
      <c r="AD780" s="7">
        <v>120</v>
      </c>
      <c r="AE780" s="7" t="s">
        <v>2299</v>
      </c>
      <c r="AF780" s="7" t="s">
        <v>6388</v>
      </c>
      <c r="AG780" s="7"/>
    </row>
    <row r="781" spans="1:33">
      <c r="A781" s="4">
        <f t="shared" si="63"/>
        <v>780</v>
      </c>
      <c r="B781" s="4" t="s">
        <v>20</v>
      </c>
      <c r="C781" s="4" t="s">
        <v>22</v>
      </c>
      <c r="D781" s="7" t="s">
        <v>4590</v>
      </c>
      <c r="E781" s="4" t="s">
        <v>7408</v>
      </c>
      <c r="F781" s="7" t="s">
        <v>2292</v>
      </c>
      <c r="G781" s="7" t="s">
        <v>25</v>
      </c>
      <c r="H781" s="7" t="s">
        <v>5876</v>
      </c>
      <c r="I781" s="7" t="s">
        <v>5877</v>
      </c>
      <c r="J781" s="7" t="s">
        <v>5901</v>
      </c>
      <c r="K781" s="7" t="s">
        <v>1232</v>
      </c>
      <c r="L781" s="4" t="s">
        <v>5744</v>
      </c>
      <c r="M781" s="7"/>
      <c r="N781" s="7" t="s">
        <v>6389</v>
      </c>
      <c r="O781" s="7" t="s">
        <v>2899</v>
      </c>
      <c r="P781" s="8">
        <v>139.69999999999999</v>
      </c>
      <c r="Q781" s="8">
        <v>133</v>
      </c>
      <c r="R781" s="7" t="s">
        <v>6386</v>
      </c>
      <c r="S781" s="7" t="s">
        <v>3436</v>
      </c>
      <c r="T781" s="7" t="s">
        <v>3436</v>
      </c>
      <c r="U781" s="7"/>
      <c r="V781" s="7"/>
      <c r="W781" s="13">
        <v>3.25</v>
      </c>
      <c r="X781" s="7"/>
      <c r="Y781" s="8">
        <f t="shared" si="67"/>
        <v>396</v>
      </c>
      <c r="Z781" s="7"/>
      <c r="AA781" s="7">
        <v>10000</v>
      </c>
      <c r="AB781" s="7">
        <v>1000</v>
      </c>
      <c r="AC781" s="7" t="s">
        <v>6387</v>
      </c>
      <c r="AD781" s="7">
        <v>120</v>
      </c>
      <c r="AE781" s="7" t="s">
        <v>2299</v>
      </c>
      <c r="AF781" s="7" t="s">
        <v>6388</v>
      </c>
      <c r="AG781" s="7"/>
    </row>
    <row r="782" spans="1:33">
      <c r="A782" s="4">
        <f t="shared" si="63"/>
        <v>781</v>
      </c>
      <c r="B782" s="4" t="s">
        <v>20</v>
      </c>
      <c r="C782" s="4" t="s">
        <v>22</v>
      </c>
      <c r="D782" s="7" t="s">
        <v>4591</v>
      </c>
      <c r="E782" s="4" t="s">
        <v>7408</v>
      </c>
      <c r="F782" s="7" t="s">
        <v>2292</v>
      </c>
      <c r="G782" s="7" t="s">
        <v>25</v>
      </c>
      <c r="H782" s="7" t="s">
        <v>5876</v>
      </c>
      <c r="I782" s="7" t="s">
        <v>5877</v>
      </c>
      <c r="J782" s="7" t="s">
        <v>5902</v>
      </c>
      <c r="K782" s="7" t="s">
        <v>1232</v>
      </c>
      <c r="L782" s="4" t="s">
        <v>5744</v>
      </c>
      <c r="M782" s="7"/>
      <c r="N782" s="7" t="s">
        <v>6389</v>
      </c>
      <c r="O782" s="7" t="s">
        <v>2899</v>
      </c>
      <c r="P782" s="8">
        <v>139.69999999999999</v>
      </c>
      <c r="Q782" s="8">
        <v>133</v>
      </c>
      <c r="R782" s="7" t="s">
        <v>6386</v>
      </c>
      <c r="S782" s="7" t="s">
        <v>3436</v>
      </c>
      <c r="T782" s="7" t="s">
        <v>3436</v>
      </c>
      <c r="U782" s="7"/>
      <c r="V782" s="7"/>
      <c r="W782" s="13">
        <v>3.25</v>
      </c>
      <c r="X782" s="7"/>
      <c r="Y782" s="8">
        <f t="shared" si="67"/>
        <v>396</v>
      </c>
      <c r="Z782" s="7"/>
      <c r="AA782" s="7">
        <v>10000</v>
      </c>
      <c r="AB782" s="7">
        <v>1000</v>
      </c>
      <c r="AC782" s="7" t="s">
        <v>6387</v>
      </c>
      <c r="AD782" s="7">
        <v>120</v>
      </c>
      <c r="AE782" s="7" t="s">
        <v>2299</v>
      </c>
      <c r="AF782" s="7" t="s">
        <v>6388</v>
      </c>
      <c r="AG782" s="7"/>
    </row>
    <row r="783" spans="1:33">
      <c r="A783" s="4">
        <f t="shared" si="63"/>
        <v>782</v>
      </c>
      <c r="B783" s="4" t="s">
        <v>20</v>
      </c>
      <c r="C783" s="4" t="s">
        <v>22</v>
      </c>
      <c r="D783" s="7" t="s">
        <v>4592</v>
      </c>
      <c r="E783" s="4" t="s">
        <v>7408</v>
      </c>
      <c r="F783" s="7" t="s">
        <v>2292</v>
      </c>
      <c r="G783" s="7" t="s">
        <v>25</v>
      </c>
      <c r="H783" s="4" t="s">
        <v>5876</v>
      </c>
      <c r="I783" s="7" t="s">
        <v>5877</v>
      </c>
      <c r="J783" s="7" t="s">
        <v>5903</v>
      </c>
      <c r="K783" s="7" t="s">
        <v>1232</v>
      </c>
      <c r="L783" s="4" t="s">
        <v>5744</v>
      </c>
      <c r="M783" s="7"/>
      <c r="N783" s="7" t="s">
        <v>6389</v>
      </c>
      <c r="O783" s="7" t="s">
        <v>2899</v>
      </c>
      <c r="P783" s="8">
        <v>139.69999999999999</v>
      </c>
      <c r="Q783" s="8">
        <v>133</v>
      </c>
      <c r="R783" s="7" t="s">
        <v>6386</v>
      </c>
      <c r="S783" s="7" t="s">
        <v>3436</v>
      </c>
      <c r="T783" s="7" t="s">
        <v>3436</v>
      </c>
      <c r="U783" s="7"/>
      <c r="V783" s="7"/>
      <c r="W783" s="13">
        <v>3.25</v>
      </c>
      <c r="X783" s="7"/>
      <c r="Y783" s="8">
        <f t="shared" si="67"/>
        <v>396</v>
      </c>
      <c r="Z783" s="7"/>
      <c r="AA783" s="7">
        <v>10000</v>
      </c>
      <c r="AB783" s="7">
        <v>1000</v>
      </c>
      <c r="AC783" s="7" t="s">
        <v>6387</v>
      </c>
      <c r="AD783" s="7">
        <v>120</v>
      </c>
      <c r="AE783" s="7" t="s">
        <v>2299</v>
      </c>
      <c r="AF783" s="7" t="s">
        <v>6388</v>
      </c>
      <c r="AG783" s="7"/>
    </row>
    <row r="784" spans="1:33">
      <c r="A784" s="4">
        <f t="shared" si="63"/>
        <v>783</v>
      </c>
      <c r="B784" s="4" t="s">
        <v>20</v>
      </c>
      <c r="C784" s="4" t="s">
        <v>22</v>
      </c>
      <c r="D784" s="7" t="s">
        <v>4593</v>
      </c>
      <c r="E784" s="4" t="s">
        <v>7408</v>
      </c>
      <c r="F784" s="7" t="s">
        <v>2292</v>
      </c>
      <c r="G784" s="7" t="s">
        <v>25</v>
      </c>
      <c r="H784" s="4" t="s">
        <v>5876</v>
      </c>
      <c r="I784" s="7" t="s">
        <v>5877</v>
      </c>
      <c r="J784" s="7" t="s">
        <v>5904</v>
      </c>
      <c r="K784" s="7" t="s">
        <v>1232</v>
      </c>
      <c r="L784" s="4" t="s">
        <v>5744</v>
      </c>
      <c r="M784" s="7"/>
      <c r="N784" s="7" t="s">
        <v>6389</v>
      </c>
      <c r="O784" s="7" t="s">
        <v>2899</v>
      </c>
      <c r="P784" s="8">
        <v>139.69999999999999</v>
      </c>
      <c r="Q784" s="8">
        <v>133</v>
      </c>
      <c r="R784" s="7" t="s">
        <v>6386</v>
      </c>
      <c r="S784" s="7" t="s">
        <v>3436</v>
      </c>
      <c r="T784" s="7" t="s">
        <v>3436</v>
      </c>
      <c r="U784" s="7"/>
      <c r="V784" s="7"/>
      <c r="W784" s="13">
        <v>3.25</v>
      </c>
      <c r="X784" s="7"/>
      <c r="Y784" s="8">
        <f t="shared" si="67"/>
        <v>396</v>
      </c>
      <c r="Z784" s="7"/>
      <c r="AA784" s="7">
        <v>10000</v>
      </c>
      <c r="AB784" s="7">
        <v>1000</v>
      </c>
      <c r="AC784" s="7" t="s">
        <v>6387</v>
      </c>
      <c r="AD784" s="7">
        <v>120</v>
      </c>
      <c r="AE784" s="7" t="s">
        <v>2299</v>
      </c>
      <c r="AF784" s="7" t="s">
        <v>6388</v>
      </c>
      <c r="AG784" s="7"/>
    </row>
    <row r="785" spans="1:33">
      <c r="A785" s="4">
        <f t="shared" si="63"/>
        <v>784</v>
      </c>
      <c r="B785" s="4" t="s">
        <v>20</v>
      </c>
      <c r="C785" s="4" t="s">
        <v>22</v>
      </c>
      <c r="D785" s="7" t="s">
        <v>4594</v>
      </c>
      <c r="E785" s="4" t="s">
        <v>7408</v>
      </c>
      <c r="F785" s="7" t="s">
        <v>2292</v>
      </c>
      <c r="G785" s="7" t="s">
        <v>25</v>
      </c>
      <c r="H785" s="4" t="s">
        <v>5876</v>
      </c>
      <c r="I785" s="7" t="s">
        <v>5877</v>
      </c>
      <c r="J785" s="7" t="s">
        <v>5905</v>
      </c>
      <c r="K785" s="7" t="s">
        <v>1232</v>
      </c>
      <c r="L785" s="4" t="s">
        <v>5744</v>
      </c>
      <c r="M785" s="7"/>
      <c r="N785" s="7" t="s">
        <v>6389</v>
      </c>
      <c r="O785" s="7" t="s">
        <v>2899</v>
      </c>
      <c r="P785" s="8">
        <v>139.69999999999999</v>
      </c>
      <c r="Q785" s="8">
        <v>133</v>
      </c>
      <c r="R785" s="7" t="s">
        <v>6386</v>
      </c>
      <c r="S785" s="7" t="s">
        <v>3436</v>
      </c>
      <c r="T785" s="7" t="s">
        <v>3436</v>
      </c>
      <c r="U785" s="7"/>
      <c r="V785" s="7"/>
      <c r="W785" s="13">
        <v>3.25</v>
      </c>
      <c r="X785" s="7"/>
      <c r="Y785" s="8">
        <f t="shared" si="67"/>
        <v>396</v>
      </c>
      <c r="Z785" s="7"/>
      <c r="AA785" s="7">
        <v>10000</v>
      </c>
      <c r="AB785" s="7">
        <v>1000</v>
      </c>
      <c r="AC785" s="7" t="s">
        <v>6387</v>
      </c>
      <c r="AD785" s="7">
        <v>120</v>
      </c>
      <c r="AE785" s="7" t="s">
        <v>2299</v>
      </c>
      <c r="AF785" s="7" t="s">
        <v>6388</v>
      </c>
      <c r="AG785" s="7"/>
    </row>
    <row r="786" spans="1:33">
      <c r="A786" s="4">
        <f t="shared" si="63"/>
        <v>785</v>
      </c>
      <c r="B786" s="4" t="s">
        <v>20</v>
      </c>
      <c r="C786" s="4" t="s">
        <v>22</v>
      </c>
      <c r="D786" s="7" t="s">
        <v>4595</v>
      </c>
      <c r="E786" s="4" t="s">
        <v>7408</v>
      </c>
      <c r="F786" s="7" t="s">
        <v>2292</v>
      </c>
      <c r="G786" s="7" t="s">
        <v>25</v>
      </c>
      <c r="H786" s="4" t="s">
        <v>5876</v>
      </c>
      <c r="I786" s="7" t="s">
        <v>5877</v>
      </c>
      <c r="J786" s="7" t="s">
        <v>5906</v>
      </c>
      <c r="K786" s="7" t="s">
        <v>1232</v>
      </c>
      <c r="L786" s="4" t="s">
        <v>5744</v>
      </c>
      <c r="M786" s="7"/>
      <c r="N786" s="7" t="s">
        <v>1233</v>
      </c>
      <c r="O786" s="7" t="s">
        <v>2899</v>
      </c>
      <c r="P786" s="8">
        <v>139.69999999999999</v>
      </c>
      <c r="Q786" s="8">
        <v>133</v>
      </c>
      <c r="R786" s="7" t="s">
        <v>6386</v>
      </c>
      <c r="S786" s="7" t="s">
        <v>3436</v>
      </c>
      <c r="T786" s="7" t="s">
        <v>3436</v>
      </c>
      <c r="U786" s="7"/>
      <c r="V786" s="7"/>
      <c r="W786" s="13">
        <v>3.35</v>
      </c>
      <c r="X786" s="7"/>
      <c r="Y786" s="8">
        <f t="shared" si="67"/>
        <v>408</v>
      </c>
      <c r="Z786" s="7"/>
      <c r="AA786" s="7">
        <v>10000</v>
      </c>
      <c r="AB786" s="7">
        <v>1000</v>
      </c>
      <c r="AC786" s="7" t="s">
        <v>6387</v>
      </c>
      <c r="AD786" s="7">
        <v>120</v>
      </c>
      <c r="AE786" s="7" t="s">
        <v>2299</v>
      </c>
      <c r="AF786" s="7" t="s">
        <v>6388</v>
      </c>
      <c r="AG786" s="7"/>
    </row>
    <row r="787" spans="1:33">
      <c r="A787" s="4">
        <f t="shared" ref="A787:A850" si="68">A786+1</f>
        <v>786</v>
      </c>
      <c r="B787" s="4" t="s">
        <v>20</v>
      </c>
      <c r="C787" s="4" t="s">
        <v>22</v>
      </c>
      <c r="D787" s="7" t="s">
        <v>4596</v>
      </c>
      <c r="E787" s="4" t="s">
        <v>7408</v>
      </c>
      <c r="F787" s="7" t="s">
        <v>2292</v>
      </c>
      <c r="G787" s="7" t="s">
        <v>25</v>
      </c>
      <c r="H787" s="4" t="s">
        <v>5876</v>
      </c>
      <c r="I787" s="7" t="s">
        <v>5877</v>
      </c>
      <c r="J787" s="7" t="s">
        <v>5907</v>
      </c>
      <c r="K787" s="7" t="s">
        <v>1232</v>
      </c>
      <c r="L787" s="4" t="s">
        <v>5744</v>
      </c>
      <c r="M787" s="7"/>
      <c r="N787" s="7" t="s">
        <v>2896</v>
      </c>
      <c r="O787" s="57" t="s">
        <v>6269</v>
      </c>
      <c r="P787" s="8">
        <v>139.69999999999999</v>
      </c>
      <c r="Q787" s="8">
        <v>133</v>
      </c>
      <c r="R787" s="7" t="s">
        <v>6386</v>
      </c>
      <c r="S787" s="7" t="s">
        <v>3436</v>
      </c>
      <c r="T787" s="7" t="s">
        <v>3436</v>
      </c>
      <c r="U787" s="7"/>
      <c r="V787" s="7"/>
      <c r="W787" s="68">
        <v>2.6</v>
      </c>
      <c r="X787" s="7"/>
      <c r="Y787" s="8">
        <f t="shared" si="67"/>
        <v>318</v>
      </c>
      <c r="Z787" s="7"/>
      <c r="AA787" s="7">
        <v>10000</v>
      </c>
      <c r="AB787" s="7">
        <v>1000</v>
      </c>
      <c r="AC787" s="7" t="s">
        <v>6387</v>
      </c>
      <c r="AD787" s="7">
        <v>120</v>
      </c>
      <c r="AE787" s="7" t="s">
        <v>2299</v>
      </c>
      <c r="AF787" s="7" t="s">
        <v>6388</v>
      </c>
      <c r="AG787" s="7"/>
    </row>
    <row r="788" spans="1:33">
      <c r="A788" s="4">
        <f t="shared" si="68"/>
        <v>787</v>
      </c>
      <c r="B788" s="4" t="s">
        <v>20</v>
      </c>
      <c r="C788" s="4" t="s">
        <v>22</v>
      </c>
      <c r="D788" s="7" t="s">
        <v>4597</v>
      </c>
      <c r="E788" s="4" t="s">
        <v>7408</v>
      </c>
      <c r="F788" s="7" t="s">
        <v>2292</v>
      </c>
      <c r="G788" s="7" t="s">
        <v>25</v>
      </c>
      <c r="H788" s="4" t="s">
        <v>5876</v>
      </c>
      <c r="I788" s="7" t="s">
        <v>5877</v>
      </c>
      <c r="J788" s="7" t="s">
        <v>5908</v>
      </c>
      <c r="K788" s="7" t="s">
        <v>1232</v>
      </c>
      <c r="L788" s="4" t="s">
        <v>5744</v>
      </c>
      <c r="M788" s="7"/>
      <c r="N788" s="7" t="s">
        <v>6389</v>
      </c>
      <c r="O788" s="7" t="s">
        <v>2899</v>
      </c>
      <c r="P788" s="8">
        <v>139.69999999999999</v>
      </c>
      <c r="Q788" s="8">
        <v>133</v>
      </c>
      <c r="R788" s="7" t="s">
        <v>6386</v>
      </c>
      <c r="S788" s="7" t="s">
        <v>3436</v>
      </c>
      <c r="T788" s="7" t="s">
        <v>3436</v>
      </c>
      <c r="U788" s="7"/>
      <c r="V788" s="7"/>
      <c r="W788" s="13">
        <v>3.25</v>
      </c>
      <c r="X788" s="7"/>
      <c r="Y788" s="8">
        <f t="shared" si="67"/>
        <v>396</v>
      </c>
      <c r="Z788" s="7"/>
      <c r="AA788" s="7">
        <v>10000</v>
      </c>
      <c r="AB788" s="7">
        <v>1000</v>
      </c>
      <c r="AC788" s="7" t="s">
        <v>6387</v>
      </c>
      <c r="AD788" s="7">
        <v>120</v>
      </c>
      <c r="AE788" s="7" t="s">
        <v>2299</v>
      </c>
      <c r="AF788" s="7" t="s">
        <v>6388</v>
      </c>
      <c r="AG788" s="7"/>
    </row>
    <row r="789" spans="1:33">
      <c r="A789" s="4">
        <f t="shared" si="68"/>
        <v>788</v>
      </c>
      <c r="B789" s="4" t="s">
        <v>20</v>
      </c>
      <c r="C789" s="4" t="s">
        <v>22</v>
      </c>
      <c r="D789" s="7" t="s">
        <v>4598</v>
      </c>
      <c r="E789" s="4" t="s">
        <v>7408</v>
      </c>
      <c r="F789" s="7" t="s">
        <v>2292</v>
      </c>
      <c r="G789" s="7" t="s">
        <v>25</v>
      </c>
      <c r="H789" s="4" t="s">
        <v>5876</v>
      </c>
      <c r="I789" s="7" t="s">
        <v>5877</v>
      </c>
      <c r="J789" s="7" t="s">
        <v>5909</v>
      </c>
      <c r="K789" s="7" t="s">
        <v>1232</v>
      </c>
      <c r="L789" s="4" t="s">
        <v>5744</v>
      </c>
      <c r="M789" s="7"/>
      <c r="N789" s="7" t="s">
        <v>6389</v>
      </c>
      <c r="O789" s="7" t="s">
        <v>2899</v>
      </c>
      <c r="P789" s="8">
        <v>139.69999999999999</v>
      </c>
      <c r="Q789" s="8">
        <v>133</v>
      </c>
      <c r="R789" s="7" t="s">
        <v>6386</v>
      </c>
      <c r="S789" s="7" t="s">
        <v>3436</v>
      </c>
      <c r="T789" s="7" t="s">
        <v>3436</v>
      </c>
      <c r="U789" s="7"/>
      <c r="V789" s="7"/>
      <c r="W789" s="13">
        <v>3.25</v>
      </c>
      <c r="X789" s="7"/>
      <c r="Y789" s="8">
        <f t="shared" si="67"/>
        <v>396</v>
      </c>
      <c r="Z789" s="7"/>
      <c r="AA789" s="7">
        <v>10000</v>
      </c>
      <c r="AB789" s="7">
        <v>1000</v>
      </c>
      <c r="AC789" s="7" t="s">
        <v>6387</v>
      </c>
      <c r="AD789" s="7">
        <v>120</v>
      </c>
      <c r="AE789" s="7" t="s">
        <v>2299</v>
      </c>
      <c r="AF789" s="7" t="s">
        <v>6388</v>
      </c>
      <c r="AG789" s="7"/>
    </row>
    <row r="790" spans="1:33">
      <c r="A790" s="4">
        <f t="shared" si="68"/>
        <v>789</v>
      </c>
      <c r="B790" s="4" t="s">
        <v>20</v>
      </c>
      <c r="C790" s="4" t="s">
        <v>22</v>
      </c>
      <c r="D790" s="7" t="s">
        <v>4599</v>
      </c>
      <c r="E790" s="4" t="s">
        <v>7408</v>
      </c>
      <c r="F790" s="7" t="s">
        <v>2292</v>
      </c>
      <c r="G790" s="7" t="s">
        <v>25</v>
      </c>
      <c r="H790" s="7" t="s">
        <v>5876</v>
      </c>
      <c r="I790" s="7" t="s">
        <v>5877</v>
      </c>
      <c r="J790" s="7" t="s">
        <v>5910</v>
      </c>
      <c r="K790" s="7" t="s">
        <v>1232</v>
      </c>
      <c r="L790" s="4" t="s">
        <v>5744</v>
      </c>
      <c r="M790" s="7"/>
      <c r="N790" s="7" t="s">
        <v>1233</v>
      </c>
      <c r="O790" s="7" t="s">
        <v>2899</v>
      </c>
      <c r="P790" s="8">
        <v>139.69999999999999</v>
      </c>
      <c r="Q790" s="8">
        <v>133</v>
      </c>
      <c r="R790" s="7" t="s">
        <v>6386</v>
      </c>
      <c r="S790" s="7" t="s">
        <v>3436</v>
      </c>
      <c r="T790" s="7" t="s">
        <v>3436</v>
      </c>
      <c r="U790" s="7"/>
      <c r="V790" s="7"/>
      <c r="W790" s="13">
        <v>3.35</v>
      </c>
      <c r="X790" s="7"/>
      <c r="Y790" s="8">
        <f t="shared" si="67"/>
        <v>408</v>
      </c>
      <c r="Z790" s="7"/>
      <c r="AA790" s="7">
        <v>10000</v>
      </c>
      <c r="AB790" s="7">
        <v>1000</v>
      </c>
      <c r="AC790" s="7" t="s">
        <v>6387</v>
      </c>
      <c r="AD790" s="7">
        <v>120</v>
      </c>
      <c r="AE790" s="7" t="s">
        <v>2299</v>
      </c>
      <c r="AF790" s="7" t="s">
        <v>6388</v>
      </c>
      <c r="AG790" s="7"/>
    </row>
    <row r="791" spans="1:33">
      <c r="A791" s="4">
        <f t="shared" si="68"/>
        <v>790</v>
      </c>
      <c r="B791" s="4" t="s">
        <v>20</v>
      </c>
      <c r="C791" s="4" t="s">
        <v>22</v>
      </c>
      <c r="D791" s="7" t="s">
        <v>4600</v>
      </c>
      <c r="E791" s="4" t="s">
        <v>7408</v>
      </c>
      <c r="F791" s="7" t="s">
        <v>2292</v>
      </c>
      <c r="G791" s="7" t="s">
        <v>25</v>
      </c>
      <c r="H791" s="7" t="s">
        <v>5876</v>
      </c>
      <c r="I791" s="7" t="s">
        <v>5877</v>
      </c>
      <c r="J791" s="7" t="s">
        <v>5911</v>
      </c>
      <c r="K791" s="7" t="s">
        <v>1232</v>
      </c>
      <c r="L791" s="4" t="s">
        <v>5744</v>
      </c>
      <c r="M791" s="7"/>
      <c r="N791" s="7" t="s">
        <v>1233</v>
      </c>
      <c r="O791" s="7" t="s">
        <v>2899</v>
      </c>
      <c r="P791" s="8">
        <v>139.69999999999999</v>
      </c>
      <c r="Q791" s="8">
        <v>133</v>
      </c>
      <c r="R791" s="7" t="s">
        <v>6386</v>
      </c>
      <c r="S791" s="7" t="s">
        <v>3436</v>
      </c>
      <c r="T791" s="7" t="s">
        <v>3436</v>
      </c>
      <c r="U791" s="7"/>
      <c r="V791" s="7"/>
      <c r="W791" s="13">
        <v>3.35</v>
      </c>
      <c r="X791" s="7"/>
      <c r="Y791" s="8">
        <f t="shared" si="67"/>
        <v>408</v>
      </c>
      <c r="Z791" s="7"/>
      <c r="AA791" s="7">
        <v>10000</v>
      </c>
      <c r="AB791" s="7">
        <v>1000</v>
      </c>
      <c r="AC791" s="7" t="s">
        <v>6387</v>
      </c>
      <c r="AD791" s="7">
        <v>120</v>
      </c>
      <c r="AE791" s="7" t="s">
        <v>2299</v>
      </c>
      <c r="AF791" s="7" t="s">
        <v>6388</v>
      </c>
      <c r="AG791" s="7"/>
    </row>
    <row r="792" spans="1:33">
      <c r="A792" s="4">
        <f t="shared" si="68"/>
        <v>791</v>
      </c>
      <c r="B792" s="4" t="s">
        <v>20</v>
      </c>
      <c r="C792" s="4" t="s">
        <v>22</v>
      </c>
      <c r="D792" s="7" t="s">
        <v>4601</v>
      </c>
      <c r="E792" s="4" t="s">
        <v>7408</v>
      </c>
      <c r="F792" s="7" t="s">
        <v>2292</v>
      </c>
      <c r="G792" s="7" t="s">
        <v>25</v>
      </c>
      <c r="H792" s="7" t="s">
        <v>5876</v>
      </c>
      <c r="I792" s="7" t="s">
        <v>5877</v>
      </c>
      <c r="J792" s="7" t="s">
        <v>5912</v>
      </c>
      <c r="K792" s="7" t="s">
        <v>1232</v>
      </c>
      <c r="L792" s="4" t="s">
        <v>5744</v>
      </c>
      <c r="M792" s="7"/>
      <c r="N792" s="7" t="s">
        <v>1233</v>
      </c>
      <c r="O792" s="7" t="s">
        <v>2899</v>
      </c>
      <c r="P792" s="8">
        <v>139.69999999999999</v>
      </c>
      <c r="Q792" s="8">
        <v>133</v>
      </c>
      <c r="R792" s="7" t="s">
        <v>6386</v>
      </c>
      <c r="S792" s="7" t="s">
        <v>3436</v>
      </c>
      <c r="T792" s="7" t="s">
        <v>3436</v>
      </c>
      <c r="U792" s="7"/>
      <c r="V792" s="7"/>
      <c r="W792" s="13">
        <v>3.35</v>
      </c>
      <c r="X792" s="7"/>
      <c r="Y792" s="8">
        <f t="shared" si="67"/>
        <v>408</v>
      </c>
      <c r="Z792" s="7"/>
      <c r="AA792" s="7">
        <v>10000</v>
      </c>
      <c r="AB792" s="7">
        <v>1000</v>
      </c>
      <c r="AC792" s="7" t="s">
        <v>6387</v>
      </c>
      <c r="AD792" s="7">
        <v>120</v>
      </c>
      <c r="AE792" s="7" t="s">
        <v>2299</v>
      </c>
      <c r="AF792" s="7" t="s">
        <v>6388</v>
      </c>
      <c r="AG792" s="7"/>
    </row>
    <row r="793" spans="1:33">
      <c r="A793" s="4">
        <f t="shared" si="68"/>
        <v>792</v>
      </c>
      <c r="B793" s="4" t="s">
        <v>20</v>
      </c>
      <c r="C793" s="4" t="s">
        <v>22</v>
      </c>
      <c r="D793" s="7" t="s">
        <v>4602</v>
      </c>
      <c r="E793" s="4" t="s">
        <v>7408</v>
      </c>
      <c r="F793" s="7" t="s">
        <v>2292</v>
      </c>
      <c r="G793" s="7" t="s">
        <v>25</v>
      </c>
      <c r="H793" s="7" t="s">
        <v>5876</v>
      </c>
      <c r="I793" s="7" t="s">
        <v>5877</v>
      </c>
      <c r="J793" s="7" t="s">
        <v>5913</v>
      </c>
      <c r="K793" s="7" t="s">
        <v>1232</v>
      </c>
      <c r="L793" s="4" t="s">
        <v>5744</v>
      </c>
      <c r="M793" s="7"/>
      <c r="N793" s="7" t="s">
        <v>1233</v>
      </c>
      <c r="O793" s="7" t="s">
        <v>2899</v>
      </c>
      <c r="P793" s="8">
        <v>139.69999999999999</v>
      </c>
      <c r="Q793" s="8">
        <v>133</v>
      </c>
      <c r="R793" s="7" t="s">
        <v>6386</v>
      </c>
      <c r="S793" s="7" t="s">
        <v>3436</v>
      </c>
      <c r="T793" s="7" t="s">
        <v>3436</v>
      </c>
      <c r="U793" s="7"/>
      <c r="V793" s="7"/>
      <c r="W793" s="13">
        <v>3.35</v>
      </c>
      <c r="X793" s="7"/>
      <c r="Y793" s="8">
        <f t="shared" si="67"/>
        <v>408</v>
      </c>
      <c r="Z793" s="7"/>
      <c r="AA793" s="7">
        <v>10000</v>
      </c>
      <c r="AB793" s="7">
        <v>1000</v>
      </c>
      <c r="AC793" s="7" t="s">
        <v>6387</v>
      </c>
      <c r="AD793" s="7">
        <v>120</v>
      </c>
      <c r="AE793" s="7" t="s">
        <v>2299</v>
      </c>
      <c r="AF793" s="7" t="s">
        <v>6388</v>
      </c>
      <c r="AG793" s="7"/>
    </row>
    <row r="794" spans="1:33">
      <c r="A794" s="4">
        <f t="shared" si="68"/>
        <v>793</v>
      </c>
      <c r="B794" s="4" t="s">
        <v>20</v>
      </c>
      <c r="C794" s="4" t="s">
        <v>22</v>
      </c>
      <c r="D794" s="7" t="s">
        <v>4603</v>
      </c>
      <c r="E794" s="4" t="s">
        <v>7408</v>
      </c>
      <c r="F794" s="7" t="s">
        <v>2292</v>
      </c>
      <c r="G794" s="7" t="s">
        <v>25</v>
      </c>
      <c r="H794" s="4" t="s">
        <v>5876</v>
      </c>
      <c r="I794" s="7" t="s">
        <v>5877</v>
      </c>
      <c r="J794" s="7" t="s">
        <v>5914</v>
      </c>
      <c r="K794" s="7" t="s">
        <v>1232</v>
      </c>
      <c r="L794" s="4" t="s">
        <v>5744</v>
      </c>
      <c r="M794" s="7"/>
      <c r="N794" s="7" t="s">
        <v>1233</v>
      </c>
      <c r="O794" s="7" t="s">
        <v>2899</v>
      </c>
      <c r="P794" s="8">
        <v>139.69999999999999</v>
      </c>
      <c r="Q794" s="8">
        <v>133</v>
      </c>
      <c r="R794" s="7" t="s">
        <v>6386</v>
      </c>
      <c r="S794" s="7" t="s">
        <v>3436</v>
      </c>
      <c r="T794" s="7" t="s">
        <v>3436</v>
      </c>
      <c r="U794" s="7"/>
      <c r="V794" s="7"/>
      <c r="W794" s="13">
        <v>3.35</v>
      </c>
      <c r="X794" s="7"/>
      <c r="Y794" s="8">
        <f t="shared" si="67"/>
        <v>408</v>
      </c>
      <c r="Z794" s="7"/>
      <c r="AA794" s="7">
        <v>10000</v>
      </c>
      <c r="AB794" s="7">
        <v>1000</v>
      </c>
      <c r="AC794" s="7" t="s">
        <v>6387</v>
      </c>
      <c r="AD794" s="7">
        <v>120</v>
      </c>
      <c r="AE794" s="7" t="s">
        <v>2299</v>
      </c>
      <c r="AF794" s="7" t="s">
        <v>6388</v>
      </c>
      <c r="AG794" s="7"/>
    </row>
    <row r="795" spans="1:33">
      <c r="A795" s="4">
        <f t="shared" si="68"/>
        <v>794</v>
      </c>
      <c r="B795" s="4" t="s">
        <v>20</v>
      </c>
      <c r="C795" s="4" t="s">
        <v>22</v>
      </c>
      <c r="D795" s="7" t="s">
        <v>4604</v>
      </c>
      <c r="E795" s="4" t="s">
        <v>7408</v>
      </c>
      <c r="F795" s="7" t="s">
        <v>2292</v>
      </c>
      <c r="G795" s="7" t="s">
        <v>25</v>
      </c>
      <c r="H795" s="4" t="s">
        <v>5862</v>
      </c>
      <c r="I795" s="7" t="s">
        <v>5862</v>
      </c>
      <c r="J795" s="7" t="s">
        <v>5862</v>
      </c>
      <c r="K795" s="7" t="s">
        <v>5862</v>
      </c>
      <c r="L795" s="4" t="s">
        <v>5862</v>
      </c>
      <c r="M795" s="7"/>
      <c r="N795" s="7" t="s">
        <v>5862</v>
      </c>
      <c r="O795" s="7" t="s">
        <v>5862</v>
      </c>
      <c r="P795" s="8" t="s">
        <v>5862</v>
      </c>
      <c r="Q795" s="8" t="s">
        <v>5862</v>
      </c>
      <c r="R795" s="7" t="s">
        <v>5862</v>
      </c>
      <c r="S795" s="7" t="s">
        <v>3436</v>
      </c>
      <c r="T795" s="7" t="s">
        <v>3436</v>
      </c>
      <c r="U795" s="7"/>
      <c r="V795" s="7"/>
      <c r="W795" s="7" t="s">
        <v>5862</v>
      </c>
      <c r="X795" s="7"/>
      <c r="Y795" s="8"/>
      <c r="Z795" s="7"/>
      <c r="AA795" s="7" t="s">
        <v>5862</v>
      </c>
      <c r="AB795" s="7" t="s">
        <v>5862</v>
      </c>
      <c r="AC795" s="7" t="s">
        <v>5862</v>
      </c>
      <c r="AD795" s="7">
        <v>120</v>
      </c>
      <c r="AE795" s="7" t="s">
        <v>5862</v>
      </c>
      <c r="AF795" s="7" t="s">
        <v>5862</v>
      </c>
      <c r="AG795" s="7"/>
    </row>
    <row r="796" spans="1:33">
      <c r="A796" s="4">
        <f t="shared" si="68"/>
        <v>795</v>
      </c>
      <c r="B796" s="4" t="s">
        <v>20</v>
      </c>
      <c r="C796" s="4" t="s">
        <v>23</v>
      </c>
      <c r="D796" s="7" t="s">
        <v>4605</v>
      </c>
      <c r="E796" s="4" t="s">
        <v>7408</v>
      </c>
      <c r="F796" s="7" t="s">
        <v>5727</v>
      </c>
      <c r="G796" s="7" t="s">
        <v>556</v>
      </c>
      <c r="H796" s="4" t="s">
        <v>637</v>
      </c>
      <c r="I796" s="7" t="s">
        <v>5915</v>
      </c>
      <c r="J796" s="7" t="s">
        <v>5916</v>
      </c>
      <c r="K796" s="7" t="s">
        <v>1232</v>
      </c>
      <c r="L796" s="4" t="s">
        <v>5917</v>
      </c>
      <c r="M796" s="7"/>
      <c r="N796" s="7" t="s">
        <v>6390</v>
      </c>
      <c r="O796" s="49" t="s">
        <v>24</v>
      </c>
      <c r="P796" s="8">
        <v>145</v>
      </c>
      <c r="Q796" s="8" t="s">
        <v>2585</v>
      </c>
      <c r="R796" s="52" t="s">
        <v>6391</v>
      </c>
      <c r="S796" s="7" t="s">
        <v>3436</v>
      </c>
      <c r="T796" s="7" t="s">
        <v>3436</v>
      </c>
      <c r="U796" s="7"/>
      <c r="V796" s="7"/>
      <c r="W796" s="7">
        <v>360</v>
      </c>
      <c r="X796" s="46"/>
      <c r="Y796" s="8"/>
      <c r="Z796" s="7"/>
      <c r="AA796" s="7">
        <v>800</v>
      </c>
      <c r="AB796" s="7"/>
      <c r="AC796" s="7" t="s">
        <v>2585</v>
      </c>
      <c r="AD796" s="7">
        <v>100</v>
      </c>
      <c r="AE796" s="7" t="s">
        <v>6248</v>
      </c>
      <c r="AF796" s="7" t="s">
        <v>6392</v>
      </c>
      <c r="AG796" s="7"/>
    </row>
    <row r="797" spans="1:33">
      <c r="A797" s="4">
        <f t="shared" si="68"/>
        <v>796</v>
      </c>
      <c r="B797" s="4" t="s">
        <v>20</v>
      </c>
      <c r="C797" s="4" t="s">
        <v>23</v>
      </c>
      <c r="D797" s="7" t="s">
        <v>4606</v>
      </c>
      <c r="E797" s="4" t="s">
        <v>7408</v>
      </c>
      <c r="F797" s="7" t="s">
        <v>5727</v>
      </c>
      <c r="G797" s="7" t="s">
        <v>556</v>
      </c>
      <c r="H797" s="4" t="s">
        <v>637</v>
      </c>
      <c r="I797" s="4" t="s">
        <v>5915</v>
      </c>
      <c r="J797" s="7" t="s">
        <v>5916</v>
      </c>
      <c r="K797" s="4" t="s">
        <v>1232</v>
      </c>
      <c r="L797" s="7" t="s">
        <v>5917</v>
      </c>
      <c r="M797" s="7"/>
      <c r="N797" s="7" t="s">
        <v>6393</v>
      </c>
      <c r="O797" s="49" t="s">
        <v>24</v>
      </c>
      <c r="P797" s="8">
        <v>145</v>
      </c>
      <c r="Q797" s="8" t="s">
        <v>2585</v>
      </c>
      <c r="R797" s="69" t="s">
        <v>6394</v>
      </c>
      <c r="S797" s="7" t="s">
        <v>3436</v>
      </c>
      <c r="T797" s="7" t="s">
        <v>3436</v>
      </c>
      <c r="U797" s="7"/>
      <c r="V797" s="7"/>
      <c r="W797" s="7">
        <v>360</v>
      </c>
      <c r="X797" s="46"/>
      <c r="Y797" s="8">
        <f t="shared" ref="Y797:Y815" si="69">W797+3</f>
        <v>363</v>
      </c>
      <c r="Z797" s="7"/>
      <c r="AA797" s="7">
        <v>800</v>
      </c>
      <c r="AB797" s="7"/>
      <c r="AC797" s="7" t="s">
        <v>2585</v>
      </c>
      <c r="AD797" s="7">
        <v>100</v>
      </c>
      <c r="AE797" s="7" t="s">
        <v>6248</v>
      </c>
      <c r="AF797" s="7" t="s">
        <v>6392</v>
      </c>
      <c r="AG797" s="7"/>
    </row>
    <row r="798" spans="1:33">
      <c r="A798" s="4">
        <f t="shared" si="68"/>
        <v>797</v>
      </c>
      <c r="B798" s="4" t="s">
        <v>20</v>
      </c>
      <c r="C798" s="4" t="s">
        <v>23</v>
      </c>
      <c r="D798" s="7" t="s">
        <v>4607</v>
      </c>
      <c r="E798" s="4" t="s">
        <v>7408</v>
      </c>
      <c r="F798" s="7" t="s">
        <v>5727</v>
      </c>
      <c r="G798" s="7" t="s">
        <v>556</v>
      </c>
      <c r="H798" s="4" t="s">
        <v>637</v>
      </c>
      <c r="I798" s="4" t="s">
        <v>5915</v>
      </c>
      <c r="J798" s="7" t="s">
        <v>5918</v>
      </c>
      <c r="K798" s="4" t="s">
        <v>1232</v>
      </c>
      <c r="L798" s="7" t="s">
        <v>5917</v>
      </c>
      <c r="M798" s="7"/>
      <c r="N798" s="7" t="s">
        <v>6395</v>
      </c>
      <c r="O798" s="49" t="s">
        <v>24</v>
      </c>
      <c r="P798" s="8">
        <v>145</v>
      </c>
      <c r="Q798" s="8" t="s">
        <v>2585</v>
      </c>
      <c r="R798" s="53" t="s">
        <v>6396</v>
      </c>
      <c r="S798" s="7" t="s">
        <v>3436</v>
      </c>
      <c r="T798" s="7" t="s">
        <v>3436</v>
      </c>
      <c r="U798" s="7"/>
      <c r="V798" s="7"/>
      <c r="W798" s="7">
        <v>350</v>
      </c>
      <c r="X798" s="46"/>
      <c r="Y798" s="8">
        <f t="shared" si="69"/>
        <v>353</v>
      </c>
      <c r="Z798" s="7"/>
      <c r="AA798" s="7">
        <v>800</v>
      </c>
      <c r="AB798" s="7"/>
      <c r="AC798" s="7" t="s">
        <v>2585</v>
      </c>
      <c r="AD798" s="7">
        <v>100</v>
      </c>
      <c r="AE798" s="7" t="s">
        <v>6248</v>
      </c>
      <c r="AF798" s="7" t="s">
        <v>6392</v>
      </c>
      <c r="AG798" s="7"/>
    </row>
    <row r="799" spans="1:33">
      <c r="A799" s="4">
        <f t="shared" si="68"/>
        <v>798</v>
      </c>
      <c r="B799" s="4" t="s">
        <v>20</v>
      </c>
      <c r="C799" s="4" t="s">
        <v>23</v>
      </c>
      <c r="D799" s="7" t="s">
        <v>4608</v>
      </c>
      <c r="E799" s="4" t="s">
        <v>7408</v>
      </c>
      <c r="F799" s="7" t="s">
        <v>5727</v>
      </c>
      <c r="G799" s="7" t="s">
        <v>556</v>
      </c>
      <c r="H799" s="4" t="s">
        <v>637</v>
      </c>
      <c r="I799" s="4" t="s">
        <v>5915</v>
      </c>
      <c r="J799" s="7" t="s">
        <v>5918</v>
      </c>
      <c r="K799" s="4" t="s">
        <v>1232</v>
      </c>
      <c r="L799" s="7" t="s">
        <v>5917</v>
      </c>
      <c r="M799" s="7"/>
      <c r="N799" s="7" t="s">
        <v>6395</v>
      </c>
      <c r="O799" s="49" t="s">
        <v>24</v>
      </c>
      <c r="P799" s="8">
        <v>145</v>
      </c>
      <c r="Q799" s="8" t="s">
        <v>2585</v>
      </c>
      <c r="R799" s="53" t="s">
        <v>6397</v>
      </c>
      <c r="S799" s="7" t="s">
        <v>3436</v>
      </c>
      <c r="T799" s="7" t="s">
        <v>3436</v>
      </c>
      <c r="U799" s="7"/>
      <c r="V799" s="7"/>
      <c r="W799" s="7">
        <v>350</v>
      </c>
      <c r="X799" s="46"/>
      <c r="Y799" s="8">
        <f t="shared" si="69"/>
        <v>353</v>
      </c>
      <c r="Z799" s="7"/>
      <c r="AA799" s="7">
        <v>800</v>
      </c>
      <c r="AB799" s="7"/>
      <c r="AC799" s="7" t="s">
        <v>2585</v>
      </c>
      <c r="AD799" s="7">
        <v>100</v>
      </c>
      <c r="AE799" s="7" t="s">
        <v>6248</v>
      </c>
      <c r="AF799" s="7" t="s">
        <v>6392</v>
      </c>
      <c r="AG799" s="7"/>
    </row>
    <row r="800" spans="1:33">
      <c r="A800" s="4">
        <f t="shared" si="68"/>
        <v>799</v>
      </c>
      <c r="B800" s="4" t="s">
        <v>20</v>
      </c>
      <c r="C800" s="4" t="s">
        <v>23</v>
      </c>
      <c r="D800" s="7" t="s">
        <v>4609</v>
      </c>
      <c r="E800" s="4" t="s">
        <v>7408</v>
      </c>
      <c r="F800" s="7" t="s">
        <v>5727</v>
      </c>
      <c r="G800" s="7" t="s">
        <v>556</v>
      </c>
      <c r="H800" s="4" t="s">
        <v>637</v>
      </c>
      <c r="I800" s="4" t="s">
        <v>5915</v>
      </c>
      <c r="J800" s="7" t="s">
        <v>5918</v>
      </c>
      <c r="K800" s="4" t="s">
        <v>1232</v>
      </c>
      <c r="L800" s="7" t="s">
        <v>5917</v>
      </c>
      <c r="M800" s="7"/>
      <c r="N800" s="7" t="s">
        <v>6398</v>
      </c>
      <c r="O800" s="49" t="s">
        <v>24</v>
      </c>
      <c r="P800" s="8">
        <v>145</v>
      </c>
      <c r="Q800" s="8" t="s">
        <v>2585</v>
      </c>
      <c r="R800" s="53" t="s">
        <v>6399</v>
      </c>
      <c r="S800" s="7" t="s">
        <v>3436</v>
      </c>
      <c r="T800" s="7" t="s">
        <v>3436</v>
      </c>
      <c r="U800" s="7"/>
      <c r="V800" s="7"/>
      <c r="W800" s="7">
        <v>335</v>
      </c>
      <c r="X800" s="46"/>
      <c r="Y800" s="8">
        <f t="shared" si="69"/>
        <v>338</v>
      </c>
      <c r="Z800" s="7"/>
      <c r="AA800" s="7">
        <v>800</v>
      </c>
      <c r="AB800" s="7"/>
      <c r="AC800" s="7" t="s">
        <v>2585</v>
      </c>
      <c r="AD800" s="7">
        <v>100</v>
      </c>
      <c r="AE800" s="7" t="s">
        <v>6248</v>
      </c>
      <c r="AF800" s="7" t="s">
        <v>6392</v>
      </c>
      <c r="AG800" s="7"/>
    </row>
    <row r="801" spans="1:33">
      <c r="A801" s="4">
        <f t="shared" si="68"/>
        <v>800</v>
      </c>
      <c r="B801" s="4" t="s">
        <v>20</v>
      </c>
      <c r="C801" s="4" t="s">
        <v>21</v>
      </c>
      <c r="D801" s="7" t="s">
        <v>4610</v>
      </c>
      <c r="E801" s="4" t="s">
        <v>7408</v>
      </c>
      <c r="F801" s="7" t="s">
        <v>5727</v>
      </c>
      <c r="G801" s="7" t="s">
        <v>556</v>
      </c>
      <c r="H801" s="4" t="s">
        <v>5919</v>
      </c>
      <c r="I801" s="4" t="s">
        <v>5920</v>
      </c>
      <c r="J801" s="7" t="s">
        <v>5921</v>
      </c>
      <c r="K801" s="4" t="s">
        <v>643</v>
      </c>
      <c r="L801" s="7" t="s">
        <v>5847</v>
      </c>
      <c r="M801" s="7"/>
      <c r="N801" s="7" t="s">
        <v>6400</v>
      </c>
      <c r="O801" s="49" t="s">
        <v>24</v>
      </c>
      <c r="P801" s="8">
        <v>145</v>
      </c>
      <c r="Q801" s="8" t="s">
        <v>2585</v>
      </c>
      <c r="R801" s="69" t="s">
        <v>6401</v>
      </c>
      <c r="S801" s="7" t="s">
        <v>3436</v>
      </c>
      <c r="T801" s="7" t="s">
        <v>3436</v>
      </c>
      <c r="U801" s="7"/>
      <c r="V801" s="7"/>
      <c r="W801" s="7">
        <v>475</v>
      </c>
      <c r="X801" s="46"/>
      <c r="Y801" s="8">
        <f t="shared" si="69"/>
        <v>478</v>
      </c>
      <c r="Z801" s="7"/>
      <c r="AA801" s="7">
        <v>800</v>
      </c>
      <c r="AB801" s="7"/>
      <c r="AC801" s="7" t="s">
        <v>2585</v>
      </c>
      <c r="AD801" s="7">
        <v>120</v>
      </c>
      <c r="AE801" s="7" t="s">
        <v>6248</v>
      </c>
      <c r="AF801" s="7" t="s">
        <v>6392</v>
      </c>
      <c r="AG801" s="7"/>
    </row>
    <row r="802" spans="1:33">
      <c r="A802" s="4">
        <f t="shared" si="68"/>
        <v>801</v>
      </c>
      <c r="B802" s="4" t="s">
        <v>20</v>
      </c>
      <c r="C802" s="4" t="s">
        <v>21</v>
      </c>
      <c r="D802" s="7" t="s">
        <v>4611</v>
      </c>
      <c r="E802" s="4" t="s">
        <v>7408</v>
      </c>
      <c r="F802" s="7" t="s">
        <v>5727</v>
      </c>
      <c r="G802" s="7" t="s">
        <v>556</v>
      </c>
      <c r="H802" s="4" t="s">
        <v>5919</v>
      </c>
      <c r="I802" s="4" t="s">
        <v>5920</v>
      </c>
      <c r="J802" s="7" t="s">
        <v>5921</v>
      </c>
      <c r="K802" s="4" t="s">
        <v>643</v>
      </c>
      <c r="L802" s="7" t="s">
        <v>5847</v>
      </c>
      <c r="M802" s="7"/>
      <c r="N802" s="7" t="s">
        <v>6393</v>
      </c>
      <c r="O802" s="49" t="s">
        <v>24</v>
      </c>
      <c r="P802" s="8">
        <v>145</v>
      </c>
      <c r="Q802" s="8" t="s">
        <v>2585</v>
      </c>
      <c r="R802" s="69" t="s">
        <v>6402</v>
      </c>
      <c r="S802" s="7" t="s">
        <v>3436</v>
      </c>
      <c r="T802" s="7" t="s">
        <v>3436</v>
      </c>
      <c r="U802" s="7"/>
      <c r="V802" s="7"/>
      <c r="W802" s="7">
        <v>475</v>
      </c>
      <c r="X802" s="46"/>
      <c r="Y802" s="8">
        <f t="shared" si="69"/>
        <v>478</v>
      </c>
      <c r="Z802" s="7"/>
      <c r="AA802" s="7">
        <v>800</v>
      </c>
      <c r="AB802" s="7"/>
      <c r="AC802" s="7" t="s">
        <v>2585</v>
      </c>
      <c r="AD802" s="7">
        <v>120</v>
      </c>
      <c r="AE802" s="7" t="s">
        <v>6248</v>
      </c>
      <c r="AF802" s="7" t="s">
        <v>6392</v>
      </c>
      <c r="AG802" s="7"/>
    </row>
    <row r="803" spans="1:33">
      <c r="A803" s="4">
        <f t="shared" si="68"/>
        <v>802</v>
      </c>
      <c r="B803" s="4" t="s">
        <v>20</v>
      </c>
      <c r="C803" s="4" t="s">
        <v>21</v>
      </c>
      <c r="D803" s="7" t="s">
        <v>4612</v>
      </c>
      <c r="E803" s="4" t="s">
        <v>7408</v>
      </c>
      <c r="F803" s="7" t="s">
        <v>5727</v>
      </c>
      <c r="G803" s="7" t="s">
        <v>556</v>
      </c>
      <c r="H803" s="4" t="s">
        <v>5919</v>
      </c>
      <c r="I803" s="4" t="s">
        <v>5920</v>
      </c>
      <c r="J803" s="7" t="s">
        <v>5921</v>
      </c>
      <c r="K803" s="4" t="s">
        <v>643</v>
      </c>
      <c r="L803" s="7" t="s">
        <v>5847</v>
      </c>
      <c r="M803" s="7"/>
      <c r="N803" s="7" t="s">
        <v>6400</v>
      </c>
      <c r="O803" s="49" t="s">
        <v>24</v>
      </c>
      <c r="P803" s="8">
        <v>145</v>
      </c>
      <c r="Q803" s="8" t="s">
        <v>2585</v>
      </c>
      <c r="R803" s="69" t="s">
        <v>6403</v>
      </c>
      <c r="S803" s="7" t="s">
        <v>3436</v>
      </c>
      <c r="T803" s="7" t="s">
        <v>3436</v>
      </c>
      <c r="U803" s="7"/>
      <c r="V803" s="7"/>
      <c r="W803" s="7">
        <v>475</v>
      </c>
      <c r="X803" s="46"/>
      <c r="Y803" s="8">
        <f t="shared" si="69"/>
        <v>478</v>
      </c>
      <c r="Z803" s="7"/>
      <c r="AA803" s="7">
        <v>800</v>
      </c>
      <c r="AB803" s="7"/>
      <c r="AC803" s="7" t="s">
        <v>2585</v>
      </c>
      <c r="AD803" s="7">
        <v>120</v>
      </c>
      <c r="AE803" s="7" t="s">
        <v>6248</v>
      </c>
      <c r="AF803" s="7" t="s">
        <v>6392</v>
      </c>
      <c r="AG803" s="7"/>
    </row>
    <row r="804" spans="1:33">
      <c r="A804" s="4">
        <f t="shared" si="68"/>
        <v>803</v>
      </c>
      <c r="B804" s="4" t="s">
        <v>20</v>
      </c>
      <c r="C804" s="4" t="s">
        <v>21</v>
      </c>
      <c r="D804" s="7" t="s">
        <v>4613</v>
      </c>
      <c r="E804" s="4" t="s">
        <v>7408</v>
      </c>
      <c r="F804" s="7" t="s">
        <v>5727</v>
      </c>
      <c r="G804" s="7" t="s">
        <v>556</v>
      </c>
      <c r="H804" s="4" t="s">
        <v>5919</v>
      </c>
      <c r="I804" s="4" t="s">
        <v>5920</v>
      </c>
      <c r="J804" s="7" t="s">
        <v>5921</v>
      </c>
      <c r="K804" s="4" t="s">
        <v>643</v>
      </c>
      <c r="L804" s="7" t="s">
        <v>5847</v>
      </c>
      <c r="M804" s="7"/>
      <c r="N804" s="7" t="s">
        <v>6400</v>
      </c>
      <c r="O804" s="49" t="s">
        <v>24</v>
      </c>
      <c r="P804" s="8">
        <v>145</v>
      </c>
      <c r="Q804" s="8" t="s">
        <v>2585</v>
      </c>
      <c r="R804" s="69" t="s">
        <v>6404</v>
      </c>
      <c r="S804" s="7" t="s">
        <v>3436</v>
      </c>
      <c r="T804" s="7" t="s">
        <v>3436</v>
      </c>
      <c r="U804" s="7"/>
      <c r="V804" s="7"/>
      <c r="W804" s="7">
        <v>495</v>
      </c>
      <c r="X804" s="46"/>
      <c r="Y804" s="8">
        <f t="shared" si="69"/>
        <v>498</v>
      </c>
      <c r="Z804" s="7"/>
      <c r="AA804" s="7">
        <v>800</v>
      </c>
      <c r="AB804" s="7"/>
      <c r="AC804" s="7" t="s">
        <v>2585</v>
      </c>
      <c r="AD804" s="7">
        <v>120</v>
      </c>
      <c r="AE804" s="7" t="s">
        <v>6248</v>
      </c>
      <c r="AF804" s="7" t="s">
        <v>6392</v>
      </c>
      <c r="AG804" s="7"/>
    </row>
    <row r="805" spans="1:33">
      <c r="A805" s="4">
        <f t="shared" si="68"/>
        <v>804</v>
      </c>
      <c r="B805" s="4" t="s">
        <v>20</v>
      </c>
      <c r="C805" s="4" t="s">
        <v>21</v>
      </c>
      <c r="D805" s="7" t="s">
        <v>4614</v>
      </c>
      <c r="E805" s="4" t="s">
        <v>7408</v>
      </c>
      <c r="F805" s="7" t="s">
        <v>5727</v>
      </c>
      <c r="G805" s="7" t="s">
        <v>556</v>
      </c>
      <c r="H805" s="4" t="s">
        <v>5919</v>
      </c>
      <c r="I805" s="4" t="s">
        <v>5920</v>
      </c>
      <c r="J805" s="7" t="s">
        <v>5921</v>
      </c>
      <c r="K805" s="4" t="s">
        <v>643</v>
      </c>
      <c r="L805" s="7" t="s">
        <v>5847</v>
      </c>
      <c r="M805" s="7"/>
      <c r="N805" s="7" t="s">
        <v>6400</v>
      </c>
      <c r="O805" s="49" t="s">
        <v>24</v>
      </c>
      <c r="P805" s="8">
        <v>145</v>
      </c>
      <c r="Q805" s="8" t="s">
        <v>2585</v>
      </c>
      <c r="R805" s="69" t="s">
        <v>6405</v>
      </c>
      <c r="S805" s="7" t="s">
        <v>3436</v>
      </c>
      <c r="T805" s="7" t="s">
        <v>3436</v>
      </c>
      <c r="U805" s="7"/>
      <c r="V805" s="7"/>
      <c r="W805" s="7">
        <v>475</v>
      </c>
      <c r="X805" s="46"/>
      <c r="Y805" s="8">
        <f t="shared" si="69"/>
        <v>478</v>
      </c>
      <c r="Z805" s="7"/>
      <c r="AA805" s="7">
        <v>800</v>
      </c>
      <c r="AB805" s="7"/>
      <c r="AC805" s="7" t="s">
        <v>2585</v>
      </c>
      <c r="AD805" s="7">
        <v>120</v>
      </c>
      <c r="AE805" s="7" t="s">
        <v>6248</v>
      </c>
      <c r="AF805" s="7" t="s">
        <v>6392</v>
      </c>
      <c r="AG805" s="7"/>
    </row>
    <row r="806" spans="1:33">
      <c r="A806" s="4">
        <f t="shared" si="68"/>
        <v>805</v>
      </c>
      <c r="B806" s="4" t="s">
        <v>20</v>
      </c>
      <c r="C806" s="4" t="s">
        <v>21</v>
      </c>
      <c r="D806" s="7" t="s">
        <v>4615</v>
      </c>
      <c r="E806" s="4" t="s">
        <v>7408</v>
      </c>
      <c r="F806" s="7" t="s">
        <v>5727</v>
      </c>
      <c r="G806" s="7" t="s">
        <v>556</v>
      </c>
      <c r="H806" s="4" t="s">
        <v>5919</v>
      </c>
      <c r="I806" s="4" t="s">
        <v>5920</v>
      </c>
      <c r="J806" s="7" t="s">
        <v>5921</v>
      </c>
      <c r="K806" s="4" t="s">
        <v>643</v>
      </c>
      <c r="L806" s="7" t="s">
        <v>5847</v>
      </c>
      <c r="M806" s="7"/>
      <c r="N806" s="7" t="s">
        <v>6400</v>
      </c>
      <c r="O806" s="49" t="s">
        <v>24</v>
      </c>
      <c r="P806" s="8">
        <v>145</v>
      </c>
      <c r="Q806" s="8" t="s">
        <v>2585</v>
      </c>
      <c r="R806" s="69" t="s">
        <v>6406</v>
      </c>
      <c r="S806" s="7" t="s">
        <v>3436</v>
      </c>
      <c r="T806" s="7" t="s">
        <v>3436</v>
      </c>
      <c r="U806" s="7"/>
      <c r="V806" s="7"/>
      <c r="W806" s="7">
        <v>475</v>
      </c>
      <c r="X806" s="46"/>
      <c r="Y806" s="8">
        <f t="shared" si="69"/>
        <v>478</v>
      </c>
      <c r="Z806" s="7"/>
      <c r="AA806" s="7">
        <v>800</v>
      </c>
      <c r="AB806" s="7"/>
      <c r="AC806" s="7" t="s">
        <v>2585</v>
      </c>
      <c r="AD806" s="7">
        <v>120</v>
      </c>
      <c r="AE806" s="7" t="s">
        <v>6248</v>
      </c>
      <c r="AF806" s="7" t="s">
        <v>6392</v>
      </c>
      <c r="AG806" s="7"/>
    </row>
    <row r="807" spans="1:33">
      <c r="A807" s="4">
        <f t="shared" si="68"/>
        <v>806</v>
      </c>
      <c r="B807" s="4" t="s">
        <v>20</v>
      </c>
      <c r="C807" s="4" t="s">
        <v>21</v>
      </c>
      <c r="D807" s="7" t="s">
        <v>4616</v>
      </c>
      <c r="E807" s="4" t="s">
        <v>7408</v>
      </c>
      <c r="F807" s="7" t="s">
        <v>5727</v>
      </c>
      <c r="G807" s="7" t="s">
        <v>556</v>
      </c>
      <c r="H807" s="4" t="s">
        <v>5919</v>
      </c>
      <c r="I807" s="4" t="s">
        <v>5920</v>
      </c>
      <c r="J807" s="7" t="s">
        <v>5921</v>
      </c>
      <c r="K807" s="7" t="s">
        <v>643</v>
      </c>
      <c r="L807" s="7" t="s">
        <v>5847</v>
      </c>
      <c r="M807" s="7"/>
      <c r="N807" s="7" t="s">
        <v>6400</v>
      </c>
      <c r="O807" s="49" t="s">
        <v>24</v>
      </c>
      <c r="P807" s="8">
        <v>145</v>
      </c>
      <c r="Q807" s="8" t="s">
        <v>2585</v>
      </c>
      <c r="R807" s="69" t="s">
        <v>6407</v>
      </c>
      <c r="S807" s="7" t="s">
        <v>3436</v>
      </c>
      <c r="T807" s="7" t="s">
        <v>3436</v>
      </c>
      <c r="U807" s="7"/>
      <c r="V807" s="7"/>
      <c r="W807" s="7">
        <v>475</v>
      </c>
      <c r="X807" s="46"/>
      <c r="Y807" s="8">
        <f t="shared" si="69"/>
        <v>478</v>
      </c>
      <c r="Z807" s="7"/>
      <c r="AA807" s="7">
        <v>800</v>
      </c>
      <c r="AB807" s="7"/>
      <c r="AC807" s="7" t="s">
        <v>2585</v>
      </c>
      <c r="AD807" s="7">
        <v>120</v>
      </c>
      <c r="AE807" s="7" t="s">
        <v>6248</v>
      </c>
      <c r="AF807" s="7" t="s">
        <v>6392</v>
      </c>
      <c r="AG807" s="7"/>
    </row>
    <row r="808" spans="1:33">
      <c r="A808" s="4">
        <f t="shared" si="68"/>
        <v>807</v>
      </c>
      <c r="B808" s="4" t="s">
        <v>20</v>
      </c>
      <c r="C808" s="4" t="s">
        <v>21</v>
      </c>
      <c r="D808" s="7" t="s">
        <v>4617</v>
      </c>
      <c r="E808" s="4" t="s">
        <v>7408</v>
      </c>
      <c r="F808" s="7" t="s">
        <v>5727</v>
      </c>
      <c r="G808" s="7" t="s">
        <v>556</v>
      </c>
      <c r="H808" s="4" t="s">
        <v>5919</v>
      </c>
      <c r="I808" s="4" t="s">
        <v>5920</v>
      </c>
      <c r="J808" s="7" t="s">
        <v>5921</v>
      </c>
      <c r="K808" s="7" t="s">
        <v>643</v>
      </c>
      <c r="L808" s="7" t="s">
        <v>5847</v>
      </c>
      <c r="M808" s="7"/>
      <c r="N808" s="7" t="s">
        <v>6400</v>
      </c>
      <c r="O808" s="49" t="s">
        <v>24</v>
      </c>
      <c r="P808" s="8">
        <v>145</v>
      </c>
      <c r="Q808" s="8" t="s">
        <v>2585</v>
      </c>
      <c r="R808" s="69" t="s">
        <v>6408</v>
      </c>
      <c r="S808" s="7" t="s">
        <v>3436</v>
      </c>
      <c r="T808" s="7" t="s">
        <v>3436</v>
      </c>
      <c r="U808" s="7"/>
      <c r="V808" s="7"/>
      <c r="W808" s="7">
        <v>495</v>
      </c>
      <c r="X808" s="46"/>
      <c r="Y808" s="8">
        <f t="shared" si="69"/>
        <v>498</v>
      </c>
      <c r="Z808" s="7"/>
      <c r="AA808" s="7">
        <v>800</v>
      </c>
      <c r="AB808" s="7"/>
      <c r="AC808" s="7" t="s">
        <v>2585</v>
      </c>
      <c r="AD808" s="7">
        <v>120</v>
      </c>
      <c r="AE808" s="7" t="s">
        <v>6248</v>
      </c>
      <c r="AF808" s="7" t="s">
        <v>6392</v>
      </c>
      <c r="AG808" s="7"/>
    </row>
    <row r="809" spans="1:33">
      <c r="A809" s="4">
        <f t="shared" si="68"/>
        <v>808</v>
      </c>
      <c r="B809" s="4" t="s">
        <v>20</v>
      </c>
      <c r="C809" s="4" t="s">
        <v>21</v>
      </c>
      <c r="D809" s="7" t="s">
        <v>4618</v>
      </c>
      <c r="E809" s="4" t="s">
        <v>7408</v>
      </c>
      <c r="F809" s="7" t="s">
        <v>5727</v>
      </c>
      <c r="G809" s="7" t="s">
        <v>556</v>
      </c>
      <c r="H809" s="4" t="s">
        <v>5919</v>
      </c>
      <c r="I809" s="4" t="s">
        <v>5920</v>
      </c>
      <c r="J809" s="7" t="s">
        <v>5921</v>
      </c>
      <c r="K809" s="4" t="s">
        <v>643</v>
      </c>
      <c r="L809" s="7" t="s">
        <v>5847</v>
      </c>
      <c r="M809" s="7"/>
      <c r="N809" s="7" t="s">
        <v>6400</v>
      </c>
      <c r="O809" s="49" t="s">
        <v>24</v>
      </c>
      <c r="P809" s="8">
        <v>145</v>
      </c>
      <c r="Q809" s="8" t="s">
        <v>2585</v>
      </c>
      <c r="R809" s="69" t="s">
        <v>6409</v>
      </c>
      <c r="S809" s="7" t="s">
        <v>3436</v>
      </c>
      <c r="T809" s="7" t="s">
        <v>3436</v>
      </c>
      <c r="U809" s="7"/>
      <c r="V809" s="7"/>
      <c r="W809" s="7">
        <v>475</v>
      </c>
      <c r="X809" s="46"/>
      <c r="Y809" s="8">
        <f t="shared" si="69"/>
        <v>478</v>
      </c>
      <c r="Z809" s="7"/>
      <c r="AA809" s="7">
        <v>800</v>
      </c>
      <c r="AB809" s="7"/>
      <c r="AC809" s="7" t="s">
        <v>2585</v>
      </c>
      <c r="AD809" s="7">
        <v>120</v>
      </c>
      <c r="AE809" s="7" t="s">
        <v>6248</v>
      </c>
      <c r="AF809" s="7" t="s">
        <v>6392</v>
      </c>
      <c r="AG809" s="7"/>
    </row>
    <row r="810" spans="1:33">
      <c r="A810" s="4">
        <f t="shared" si="68"/>
        <v>809</v>
      </c>
      <c r="B810" s="4" t="s">
        <v>20</v>
      </c>
      <c r="C810" s="4" t="s">
        <v>21</v>
      </c>
      <c r="D810" s="7" t="s">
        <v>4619</v>
      </c>
      <c r="E810" s="4" t="s">
        <v>7408</v>
      </c>
      <c r="F810" s="7" t="s">
        <v>5727</v>
      </c>
      <c r="G810" s="7" t="s">
        <v>556</v>
      </c>
      <c r="H810" s="4" t="s">
        <v>5919</v>
      </c>
      <c r="I810" s="4" t="s">
        <v>5920</v>
      </c>
      <c r="J810" s="7" t="s">
        <v>5921</v>
      </c>
      <c r="K810" s="4" t="s">
        <v>643</v>
      </c>
      <c r="L810" s="7" t="s">
        <v>5847</v>
      </c>
      <c r="M810" s="7"/>
      <c r="N810" s="7" t="s">
        <v>6400</v>
      </c>
      <c r="O810" s="49" t="s">
        <v>24</v>
      </c>
      <c r="P810" s="8">
        <v>145</v>
      </c>
      <c r="Q810" s="8" t="s">
        <v>2585</v>
      </c>
      <c r="R810" s="69" t="s">
        <v>6410</v>
      </c>
      <c r="S810" s="7" t="s">
        <v>3436</v>
      </c>
      <c r="T810" s="7" t="s">
        <v>3436</v>
      </c>
      <c r="U810" s="7"/>
      <c r="V810" s="7"/>
      <c r="W810" s="7">
        <v>475</v>
      </c>
      <c r="X810" s="46"/>
      <c r="Y810" s="8">
        <f t="shared" si="69"/>
        <v>478</v>
      </c>
      <c r="Z810" s="7"/>
      <c r="AA810" s="7">
        <v>800</v>
      </c>
      <c r="AB810" s="7"/>
      <c r="AC810" s="7" t="s">
        <v>2585</v>
      </c>
      <c r="AD810" s="7">
        <v>120</v>
      </c>
      <c r="AE810" s="7" t="s">
        <v>6248</v>
      </c>
      <c r="AF810" s="7" t="s">
        <v>6392</v>
      </c>
      <c r="AG810" s="7"/>
    </row>
    <row r="811" spans="1:33">
      <c r="A811" s="4">
        <f t="shared" si="68"/>
        <v>810</v>
      </c>
      <c r="B811" s="4" t="s">
        <v>20</v>
      </c>
      <c r="C811" s="4" t="s">
        <v>21</v>
      </c>
      <c r="D811" s="7" t="s">
        <v>4620</v>
      </c>
      <c r="E811" s="4" t="s">
        <v>7408</v>
      </c>
      <c r="F811" s="7" t="s">
        <v>5727</v>
      </c>
      <c r="G811" s="7" t="s">
        <v>556</v>
      </c>
      <c r="H811" s="4" t="s">
        <v>5919</v>
      </c>
      <c r="I811" s="4" t="s">
        <v>5920</v>
      </c>
      <c r="J811" s="7" t="s">
        <v>5921</v>
      </c>
      <c r="K811" s="4" t="s">
        <v>643</v>
      </c>
      <c r="L811" s="7" t="s">
        <v>5847</v>
      </c>
      <c r="M811" s="7"/>
      <c r="N811" s="7" t="s">
        <v>6400</v>
      </c>
      <c r="O811" s="49" t="s">
        <v>24</v>
      </c>
      <c r="P811" s="8">
        <v>145</v>
      </c>
      <c r="Q811" s="8" t="s">
        <v>2585</v>
      </c>
      <c r="R811" s="69" t="s">
        <v>6411</v>
      </c>
      <c r="S811" s="7" t="s">
        <v>3436</v>
      </c>
      <c r="T811" s="7" t="s">
        <v>3436</v>
      </c>
      <c r="U811" s="7"/>
      <c r="V811" s="7"/>
      <c r="W811" s="7">
        <v>475</v>
      </c>
      <c r="X811" s="46"/>
      <c r="Y811" s="8">
        <f t="shared" si="69"/>
        <v>478</v>
      </c>
      <c r="Z811" s="7"/>
      <c r="AA811" s="7">
        <v>800</v>
      </c>
      <c r="AB811" s="7"/>
      <c r="AC811" s="7" t="s">
        <v>2585</v>
      </c>
      <c r="AD811" s="7">
        <v>120</v>
      </c>
      <c r="AE811" s="7" t="s">
        <v>6248</v>
      </c>
      <c r="AF811" s="7" t="s">
        <v>6392</v>
      </c>
      <c r="AG811" s="7"/>
    </row>
    <row r="812" spans="1:33">
      <c r="A812" s="4">
        <f t="shared" si="68"/>
        <v>811</v>
      </c>
      <c r="B812" s="4" t="s">
        <v>20</v>
      </c>
      <c r="C812" s="4" t="s">
        <v>21</v>
      </c>
      <c r="D812" s="7" t="s">
        <v>4621</v>
      </c>
      <c r="E812" s="4" t="s">
        <v>7408</v>
      </c>
      <c r="F812" s="7" t="s">
        <v>5727</v>
      </c>
      <c r="G812" s="7" t="s">
        <v>556</v>
      </c>
      <c r="H812" s="4" t="s">
        <v>5919</v>
      </c>
      <c r="I812" s="7" t="s">
        <v>5920</v>
      </c>
      <c r="J812" s="7" t="s">
        <v>5921</v>
      </c>
      <c r="K812" s="4" t="s">
        <v>643</v>
      </c>
      <c r="L812" s="7" t="s">
        <v>5847</v>
      </c>
      <c r="M812" s="7"/>
      <c r="N812" s="7" t="s">
        <v>6400</v>
      </c>
      <c r="O812" s="49" t="s">
        <v>24</v>
      </c>
      <c r="P812" s="8">
        <v>145</v>
      </c>
      <c r="Q812" s="8" t="s">
        <v>2585</v>
      </c>
      <c r="R812" s="69" t="s">
        <v>6412</v>
      </c>
      <c r="S812" s="7" t="s">
        <v>3436</v>
      </c>
      <c r="T812" s="7" t="s">
        <v>3436</v>
      </c>
      <c r="U812" s="7"/>
      <c r="V812" s="7"/>
      <c r="W812" s="7">
        <v>475</v>
      </c>
      <c r="X812" s="46"/>
      <c r="Y812" s="8">
        <f t="shared" si="69"/>
        <v>478</v>
      </c>
      <c r="Z812" s="7"/>
      <c r="AA812" s="7">
        <v>800</v>
      </c>
      <c r="AB812" s="7"/>
      <c r="AC812" s="7" t="s">
        <v>2585</v>
      </c>
      <c r="AD812" s="7">
        <v>120</v>
      </c>
      <c r="AE812" s="7" t="s">
        <v>6248</v>
      </c>
      <c r="AF812" s="7" t="s">
        <v>6392</v>
      </c>
      <c r="AG812" s="7"/>
    </row>
    <row r="813" spans="1:33">
      <c r="A813" s="4">
        <f t="shared" si="68"/>
        <v>812</v>
      </c>
      <c r="B813" s="4" t="s">
        <v>20</v>
      </c>
      <c r="C813" s="4" t="s">
        <v>21</v>
      </c>
      <c r="D813" s="7" t="s">
        <v>4622</v>
      </c>
      <c r="E813" s="4" t="s">
        <v>7408</v>
      </c>
      <c r="F813" s="7" t="s">
        <v>5727</v>
      </c>
      <c r="G813" s="7" t="s">
        <v>556</v>
      </c>
      <c r="H813" s="4" t="s">
        <v>5919</v>
      </c>
      <c r="I813" s="7" t="s">
        <v>5920</v>
      </c>
      <c r="J813" s="7" t="s">
        <v>5921</v>
      </c>
      <c r="K813" s="4" t="s">
        <v>643</v>
      </c>
      <c r="L813" s="7" t="s">
        <v>5847</v>
      </c>
      <c r="M813" s="7"/>
      <c r="N813" s="7" t="s">
        <v>6400</v>
      </c>
      <c r="O813" s="49" t="s">
        <v>24</v>
      </c>
      <c r="P813" s="8">
        <v>145</v>
      </c>
      <c r="Q813" s="8" t="s">
        <v>2585</v>
      </c>
      <c r="R813" s="69" t="s">
        <v>6413</v>
      </c>
      <c r="S813" s="7" t="s">
        <v>3436</v>
      </c>
      <c r="T813" s="7" t="s">
        <v>3436</v>
      </c>
      <c r="U813" s="7"/>
      <c r="V813" s="7"/>
      <c r="W813" s="7">
        <v>475</v>
      </c>
      <c r="X813" s="46"/>
      <c r="Y813" s="8">
        <f t="shared" si="69"/>
        <v>478</v>
      </c>
      <c r="Z813" s="7"/>
      <c r="AA813" s="7">
        <v>800</v>
      </c>
      <c r="AB813" s="7"/>
      <c r="AC813" s="7" t="s">
        <v>2585</v>
      </c>
      <c r="AD813" s="7">
        <v>120</v>
      </c>
      <c r="AE813" s="7" t="s">
        <v>6248</v>
      </c>
      <c r="AF813" s="7" t="s">
        <v>6392</v>
      </c>
      <c r="AG813" s="7"/>
    </row>
    <row r="814" spans="1:33">
      <c r="A814" s="4">
        <f t="shared" si="68"/>
        <v>813</v>
      </c>
      <c r="B814" s="4" t="s">
        <v>20</v>
      </c>
      <c r="C814" s="4" t="s">
        <v>21</v>
      </c>
      <c r="D814" s="7" t="s">
        <v>4623</v>
      </c>
      <c r="E814" s="4" t="s">
        <v>7408</v>
      </c>
      <c r="F814" s="7" t="s">
        <v>5727</v>
      </c>
      <c r="G814" s="7" t="s">
        <v>556</v>
      </c>
      <c r="H814" s="4" t="s">
        <v>5919</v>
      </c>
      <c r="I814" s="7" t="s">
        <v>5920</v>
      </c>
      <c r="J814" s="7" t="s">
        <v>5921</v>
      </c>
      <c r="K814" s="4" t="s">
        <v>643</v>
      </c>
      <c r="L814" s="7" t="s">
        <v>5847</v>
      </c>
      <c r="M814" s="7"/>
      <c r="N814" s="7" t="s">
        <v>6400</v>
      </c>
      <c r="O814" s="49" t="s">
        <v>24</v>
      </c>
      <c r="P814" s="8">
        <v>145</v>
      </c>
      <c r="Q814" s="8" t="s">
        <v>2585</v>
      </c>
      <c r="R814" s="53" t="s">
        <v>6414</v>
      </c>
      <c r="S814" s="7" t="s">
        <v>3436</v>
      </c>
      <c r="T814" s="7" t="s">
        <v>3436</v>
      </c>
      <c r="U814" s="7"/>
      <c r="V814" s="7"/>
      <c r="W814" s="7">
        <v>475</v>
      </c>
      <c r="X814" s="46"/>
      <c r="Y814" s="8">
        <f t="shared" si="69"/>
        <v>478</v>
      </c>
      <c r="Z814" s="7"/>
      <c r="AA814" s="7">
        <v>800</v>
      </c>
      <c r="AB814" s="7"/>
      <c r="AC814" s="7" t="s">
        <v>2585</v>
      </c>
      <c r="AD814" s="7">
        <v>120</v>
      </c>
      <c r="AE814" s="7" t="s">
        <v>6248</v>
      </c>
      <c r="AF814" s="7" t="s">
        <v>6392</v>
      </c>
      <c r="AG814" s="7"/>
    </row>
    <row r="815" spans="1:33">
      <c r="A815" s="4">
        <f t="shared" si="68"/>
        <v>814</v>
      </c>
      <c r="B815" s="4" t="s">
        <v>20</v>
      </c>
      <c r="C815" s="4" t="s">
        <v>21</v>
      </c>
      <c r="D815" s="7" t="s">
        <v>4624</v>
      </c>
      <c r="E815" s="4" t="s">
        <v>7408</v>
      </c>
      <c r="F815" s="7" t="s">
        <v>5727</v>
      </c>
      <c r="G815" s="7" t="s">
        <v>556</v>
      </c>
      <c r="H815" s="4" t="s">
        <v>5919</v>
      </c>
      <c r="I815" s="7" t="s">
        <v>5920</v>
      </c>
      <c r="J815" s="7" t="s">
        <v>5921</v>
      </c>
      <c r="K815" s="4" t="s">
        <v>643</v>
      </c>
      <c r="L815" s="4" t="s">
        <v>5847</v>
      </c>
      <c r="M815" s="7"/>
      <c r="N815" s="7" t="s">
        <v>6400</v>
      </c>
      <c r="O815" s="49" t="s">
        <v>24</v>
      </c>
      <c r="P815" s="8">
        <v>145</v>
      </c>
      <c r="Q815" s="8" t="s">
        <v>2585</v>
      </c>
      <c r="R815" s="53" t="s">
        <v>6415</v>
      </c>
      <c r="S815" s="7" t="s">
        <v>3436</v>
      </c>
      <c r="T815" s="7" t="s">
        <v>3436</v>
      </c>
      <c r="U815" s="7"/>
      <c r="V815" s="7"/>
      <c r="W815" s="7">
        <v>475</v>
      </c>
      <c r="X815" s="46"/>
      <c r="Y815" s="8">
        <f t="shared" si="69"/>
        <v>478</v>
      </c>
      <c r="Z815" s="7"/>
      <c r="AA815" s="7">
        <v>800</v>
      </c>
      <c r="AB815" s="7"/>
      <c r="AC815" s="7" t="s">
        <v>2585</v>
      </c>
      <c r="AD815" s="7">
        <v>120</v>
      </c>
      <c r="AE815" s="7" t="s">
        <v>6248</v>
      </c>
      <c r="AF815" s="7" t="s">
        <v>6392</v>
      </c>
      <c r="AG815" s="7"/>
    </row>
    <row r="816" spans="1:33">
      <c r="A816" s="4">
        <f t="shared" si="68"/>
        <v>815</v>
      </c>
      <c r="B816" s="4" t="s">
        <v>20</v>
      </c>
      <c r="C816" s="4" t="s">
        <v>21</v>
      </c>
      <c r="D816" s="7" t="s">
        <v>4625</v>
      </c>
      <c r="E816" s="4" t="s">
        <v>7408</v>
      </c>
      <c r="F816" s="7" t="s">
        <v>5727</v>
      </c>
      <c r="G816" s="7" t="s">
        <v>556</v>
      </c>
      <c r="H816" s="4" t="s">
        <v>5919</v>
      </c>
      <c r="I816" s="7" t="s">
        <v>5920</v>
      </c>
      <c r="J816" s="7" t="s">
        <v>5921</v>
      </c>
      <c r="K816" s="4" t="s">
        <v>643</v>
      </c>
      <c r="L816" s="4" t="s">
        <v>5847</v>
      </c>
      <c r="M816" s="7"/>
      <c r="N816" s="7" t="s">
        <v>6400</v>
      </c>
      <c r="O816" s="49" t="s">
        <v>24</v>
      </c>
      <c r="P816" s="8">
        <v>145</v>
      </c>
      <c r="Q816" s="8" t="s">
        <v>2585</v>
      </c>
      <c r="R816" s="53" t="s">
        <v>6416</v>
      </c>
      <c r="S816" s="7" t="s">
        <v>3436</v>
      </c>
      <c r="T816" s="7" t="s">
        <v>3436</v>
      </c>
      <c r="U816" s="7"/>
      <c r="V816" s="7"/>
      <c r="W816" s="7">
        <v>495</v>
      </c>
      <c r="X816" s="46"/>
      <c r="Y816" s="8">
        <f t="shared" ref="Y816:Y838" si="70">W816+3</f>
        <v>498</v>
      </c>
      <c r="Z816" s="7"/>
      <c r="AA816" s="7">
        <v>800</v>
      </c>
      <c r="AB816" s="7"/>
      <c r="AC816" s="7" t="s">
        <v>2585</v>
      </c>
      <c r="AD816" s="7">
        <v>120</v>
      </c>
      <c r="AE816" s="7" t="s">
        <v>6248</v>
      </c>
      <c r="AF816" s="7" t="s">
        <v>6392</v>
      </c>
      <c r="AG816" s="7"/>
    </row>
    <row r="817" spans="1:33">
      <c r="A817" s="4">
        <f t="shared" si="68"/>
        <v>816</v>
      </c>
      <c r="B817" s="4" t="s">
        <v>20</v>
      </c>
      <c r="C817" s="4" t="s">
        <v>21</v>
      </c>
      <c r="D817" s="7" t="s">
        <v>4626</v>
      </c>
      <c r="E817" s="4" t="s">
        <v>7408</v>
      </c>
      <c r="F817" s="7" t="s">
        <v>5727</v>
      </c>
      <c r="G817" s="7" t="s">
        <v>556</v>
      </c>
      <c r="H817" s="4" t="s">
        <v>5919</v>
      </c>
      <c r="I817" s="7" t="s">
        <v>5920</v>
      </c>
      <c r="J817" s="7" t="s">
        <v>5921</v>
      </c>
      <c r="K817" s="4" t="s">
        <v>643</v>
      </c>
      <c r="L817" s="4" t="s">
        <v>5847</v>
      </c>
      <c r="M817" s="7"/>
      <c r="N817" s="7" t="s">
        <v>6400</v>
      </c>
      <c r="O817" s="49" t="s">
        <v>24</v>
      </c>
      <c r="P817" s="8">
        <v>145</v>
      </c>
      <c r="Q817" s="8" t="s">
        <v>2585</v>
      </c>
      <c r="R817" s="53" t="s">
        <v>6417</v>
      </c>
      <c r="S817" s="7" t="s">
        <v>3436</v>
      </c>
      <c r="T817" s="7" t="s">
        <v>3436</v>
      </c>
      <c r="U817" s="7"/>
      <c r="V817" s="7"/>
      <c r="W817" s="7">
        <v>475</v>
      </c>
      <c r="X817" s="46"/>
      <c r="Y817" s="8">
        <f t="shared" si="70"/>
        <v>478</v>
      </c>
      <c r="Z817" s="7"/>
      <c r="AA817" s="7">
        <v>800</v>
      </c>
      <c r="AB817" s="7"/>
      <c r="AC817" s="7" t="s">
        <v>2585</v>
      </c>
      <c r="AD817" s="7">
        <v>120</v>
      </c>
      <c r="AE817" s="7" t="s">
        <v>6248</v>
      </c>
      <c r="AF817" s="7" t="s">
        <v>6392</v>
      </c>
      <c r="AG817" s="7"/>
    </row>
    <row r="818" spans="1:33">
      <c r="A818" s="4">
        <f t="shared" si="68"/>
        <v>817</v>
      </c>
      <c r="B818" s="4" t="s">
        <v>20</v>
      </c>
      <c r="C818" s="4" t="s">
        <v>21</v>
      </c>
      <c r="D818" s="7" t="s">
        <v>4627</v>
      </c>
      <c r="E818" s="4" t="s">
        <v>7408</v>
      </c>
      <c r="F818" s="7" t="s">
        <v>5727</v>
      </c>
      <c r="G818" s="7" t="s">
        <v>556</v>
      </c>
      <c r="H818" s="4" t="s">
        <v>5919</v>
      </c>
      <c r="I818" s="7" t="s">
        <v>5920</v>
      </c>
      <c r="J818" s="7" t="s">
        <v>5921</v>
      </c>
      <c r="K818" s="4" t="s">
        <v>643</v>
      </c>
      <c r="L818" s="4" t="s">
        <v>5847</v>
      </c>
      <c r="M818" s="7"/>
      <c r="N818" s="7" t="s">
        <v>6400</v>
      </c>
      <c r="O818" s="49" t="s">
        <v>24</v>
      </c>
      <c r="P818" s="8">
        <v>145</v>
      </c>
      <c r="Q818" s="8" t="s">
        <v>2585</v>
      </c>
      <c r="R818" s="53" t="s">
        <v>6418</v>
      </c>
      <c r="S818" s="7" t="s">
        <v>3436</v>
      </c>
      <c r="T818" s="7" t="s">
        <v>3436</v>
      </c>
      <c r="U818" s="7"/>
      <c r="V818" s="7"/>
      <c r="W818" s="7">
        <v>475</v>
      </c>
      <c r="X818" s="46"/>
      <c r="Y818" s="8">
        <f t="shared" si="70"/>
        <v>478</v>
      </c>
      <c r="Z818" s="7"/>
      <c r="AA818" s="7">
        <v>800</v>
      </c>
      <c r="AB818" s="7"/>
      <c r="AC818" s="7" t="s">
        <v>2585</v>
      </c>
      <c r="AD818" s="7">
        <v>120</v>
      </c>
      <c r="AE818" s="7" t="s">
        <v>6248</v>
      </c>
      <c r="AF818" s="7" t="s">
        <v>6392</v>
      </c>
      <c r="AG818" s="7"/>
    </row>
    <row r="819" spans="1:33">
      <c r="A819" s="4">
        <f t="shared" si="68"/>
        <v>818</v>
      </c>
      <c r="B819" s="4" t="s">
        <v>20</v>
      </c>
      <c r="C819" s="4" t="s">
        <v>21</v>
      </c>
      <c r="D819" s="7" t="s">
        <v>4628</v>
      </c>
      <c r="E819" s="4" t="s">
        <v>7408</v>
      </c>
      <c r="F819" s="7" t="s">
        <v>5727</v>
      </c>
      <c r="G819" s="7" t="s">
        <v>556</v>
      </c>
      <c r="H819" s="4" t="s">
        <v>5919</v>
      </c>
      <c r="I819" s="7" t="s">
        <v>5920</v>
      </c>
      <c r="J819" s="7" t="s">
        <v>5921</v>
      </c>
      <c r="K819" s="4" t="s">
        <v>643</v>
      </c>
      <c r="L819" s="4" t="s">
        <v>5847</v>
      </c>
      <c r="M819" s="7"/>
      <c r="N819" s="7" t="s">
        <v>6393</v>
      </c>
      <c r="O819" s="49" t="s">
        <v>24</v>
      </c>
      <c r="P819" s="8">
        <v>145</v>
      </c>
      <c r="Q819" s="8" t="s">
        <v>2585</v>
      </c>
      <c r="R819" s="53" t="s">
        <v>6419</v>
      </c>
      <c r="S819" s="7" t="s">
        <v>3436</v>
      </c>
      <c r="T819" s="7" t="s">
        <v>3436</v>
      </c>
      <c r="U819" s="7"/>
      <c r="V819" s="7"/>
      <c r="W819" s="7">
        <v>475</v>
      </c>
      <c r="X819" s="46"/>
      <c r="Y819" s="8">
        <f t="shared" si="70"/>
        <v>478</v>
      </c>
      <c r="Z819" s="7"/>
      <c r="AA819" s="7">
        <v>800</v>
      </c>
      <c r="AB819" s="7"/>
      <c r="AC819" s="7" t="s">
        <v>2585</v>
      </c>
      <c r="AD819" s="7">
        <v>120</v>
      </c>
      <c r="AE819" s="7" t="s">
        <v>6248</v>
      </c>
      <c r="AF819" s="7" t="s">
        <v>6392</v>
      </c>
      <c r="AG819" s="7"/>
    </row>
    <row r="820" spans="1:33">
      <c r="A820" s="4">
        <f t="shared" si="68"/>
        <v>819</v>
      </c>
      <c r="B820" s="4" t="s">
        <v>20</v>
      </c>
      <c r="C820" s="4" t="s">
        <v>21</v>
      </c>
      <c r="D820" s="7" t="s">
        <v>4629</v>
      </c>
      <c r="E820" s="4" t="s">
        <v>7408</v>
      </c>
      <c r="F820" s="7" t="s">
        <v>5727</v>
      </c>
      <c r="G820" s="7" t="s">
        <v>556</v>
      </c>
      <c r="H820" s="4" t="s">
        <v>5919</v>
      </c>
      <c r="I820" s="7" t="s">
        <v>5920</v>
      </c>
      <c r="J820" s="7" t="s">
        <v>5921</v>
      </c>
      <c r="K820" s="4" t="s">
        <v>643</v>
      </c>
      <c r="L820" s="4" t="s">
        <v>5847</v>
      </c>
      <c r="M820" s="7"/>
      <c r="N820" s="7" t="s">
        <v>6400</v>
      </c>
      <c r="O820" s="49" t="s">
        <v>24</v>
      </c>
      <c r="P820" s="8">
        <v>145</v>
      </c>
      <c r="Q820" s="8" t="s">
        <v>2585</v>
      </c>
      <c r="R820" s="53" t="s">
        <v>6420</v>
      </c>
      <c r="S820" s="7" t="s">
        <v>3436</v>
      </c>
      <c r="T820" s="7" t="s">
        <v>3436</v>
      </c>
      <c r="U820" s="7"/>
      <c r="V820" s="7"/>
      <c r="W820" s="7">
        <v>475</v>
      </c>
      <c r="X820" s="46"/>
      <c r="Y820" s="8">
        <f t="shared" si="70"/>
        <v>478</v>
      </c>
      <c r="Z820" s="7"/>
      <c r="AA820" s="7">
        <v>800</v>
      </c>
      <c r="AB820" s="7"/>
      <c r="AC820" s="7" t="s">
        <v>2585</v>
      </c>
      <c r="AD820" s="7">
        <v>120</v>
      </c>
      <c r="AE820" s="7" t="s">
        <v>6248</v>
      </c>
      <c r="AF820" s="7" t="s">
        <v>6392</v>
      </c>
      <c r="AG820" s="7"/>
    </row>
    <row r="821" spans="1:33">
      <c r="A821" s="4">
        <f t="shared" si="68"/>
        <v>820</v>
      </c>
      <c r="B821" s="4" t="s">
        <v>20</v>
      </c>
      <c r="C821" s="4" t="s">
        <v>21</v>
      </c>
      <c r="D821" s="7" t="s">
        <v>4630</v>
      </c>
      <c r="E821" s="4" t="s">
        <v>7408</v>
      </c>
      <c r="F821" s="7" t="s">
        <v>5727</v>
      </c>
      <c r="G821" s="7" t="s">
        <v>556</v>
      </c>
      <c r="H821" s="4" t="s">
        <v>5919</v>
      </c>
      <c r="I821" s="7" t="s">
        <v>5920</v>
      </c>
      <c r="J821" s="7" t="s">
        <v>5921</v>
      </c>
      <c r="K821" s="4" t="s">
        <v>643</v>
      </c>
      <c r="L821" s="4" t="s">
        <v>5847</v>
      </c>
      <c r="M821" s="7"/>
      <c r="N821" s="7" t="s">
        <v>6400</v>
      </c>
      <c r="O821" s="49" t="s">
        <v>24</v>
      </c>
      <c r="P821" s="8">
        <v>145</v>
      </c>
      <c r="Q821" s="8" t="s">
        <v>2585</v>
      </c>
      <c r="R821" s="53" t="s">
        <v>6421</v>
      </c>
      <c r="S821" s="7" t="s">
        <v>3436</v>
      </c>
      <c r="T821" s="7" t="s">
        <v>3436</v>
      </c>
      <c r="U821" s="7"/>
      <c r="V821" s="7"/>
      <c r="W821" s="7">
        <v>495</v>
      </c>
      <c r="X821" s="46"/>
      <c r="Y821" s="8">
        <f t="shared" si="70"/>
        <v>498</v>
      </c>
      <c r="Z821" s="7"/>
      <c r="AA821" s="7">
        <v>800</v>
      </c>
      <c r="AB821" s="7"/>
      <c r="AC821" s="7" t="s">
        <v>2585</v>
      </c>
      <c r="AD821" s="7">
        <v>120</v>
      </c>
      <c r="AE821" s="7" t="s">
        <v>6248</v>
      </c>
      <c r="AF821" s="7" t="s">
        <v>6392</v>
      </c>
      <c r="AG821" s="7"/>
    </row>
    <row r="822" spans="1:33">
      <c r="A822" s="4">
        <f t="shared" si="68"/>
        <v>821</v>
      </c>
      <c r="B822" s="4" t="s">
        <v>20</v>
      </c>
      <c r="C822" s="4" t="s">
        <v>22</v>
      </c>
      <c r="D822" s="7" t="s">
        <v>4631</v>
      </c>
      <c r="E822" s="4" t="s">
        <v>7408</v>
      </c>
      <c r="F822" s="7" t="s">
        <v>5727</v>
      </c>
      <c r="G822" s="7" t="s">
        <v>556</v>
      </c>
      <c r="H822" s="4" t="s">
        <v>637</v>
      </c>
      <c r="I822" s="7" t="s">
        <v>5922</v>
      </c>
      <c r="J822" s="7" t="s">
        <v>5923</v>
      </c>
      <c r="K822" s="4" t="s">
        <v>5806</v>
      </c>
      <c r="L822" s="4" t="s">
        <v>5744</v>
      </c>
      <c r="M822" s="7"/>
      <c r="N822" s="7" t="s">
        <v>6395</v>
      </c>
      <c r="O822" s="49" t="s">
        <v>24</v>
      </c>
      <c r="P822" s="8">
        <v>145</v>
      </c>
      <c r="Q822" s="8" t="s">
        <v>2585</v>
      </c>
      <c r="R822" s="53" t="s">
        <v>6422</v>
      </c>
      <c r="S822" s="7" t="s">
        <v>3436</v>
      </c>
      <c r="T822" s="7" t="s">
        <v>3436</v>
      </c>
      <c r="U822" s="7"/>
      <c r="V822" s="7"/>
      <c r="W822" s="7">
        <v>291</v>
      </c>
      <c r="X822" s="46"/>
      <c r="Y822" s="8">
        <f t="shared" si="70"/>
        <v>294</v>
      </c>
      <c r="Z822" s="7"/>
      <c r="AA822" s="7">
        <v>800</v>
      </c>
      <c r="AB822" s="7"/>
      <c r="AC822" s="7" t="s">
        <v>2585</v>
      </c>
      <c r="AD822" s="7">
        <v>120</v>
      </c>
      <c r="AE822" s="7" t="s">
        <v>6248</v>
      </c>
      <c r="AF822" s="7" t="s">
        <v>6392</v>
      </c>
      <c r="AG822" s="7"/>
    </row>
    <row r="823" spans="1:33">
      <c r="A823" s="4">
        <f t="shared" si="68"/>
        <v>822</v>
      </c>
      <c r="B823" s="4" t="s">
        <v>20</v>
      </c>
      <c r="C823" s="4" t="s">
        <v>22</v>
      </c>
      <c r="D823" s="7" t="s">
        <v>4632</v>
      </c>
      <c r="E823" s="4" t="s">
        <v>7408</v>
      </c>
      <c r="F823" s="7" t="s">
        <v>5727</v>
      </c>
      <c r="G823" s="7" t="s">
        <v>556</v>
      </c>
      <c r="H823" s="4" t="s">
        <v>637</v>
      </c>
      <c r="I823" s="7" t="s">
        <v>5922</v>
      </c>
      <c r="J823" s="7" t="s">
        <v>5923</v>
      </c>
      <c r="K823" s="4" t="s">
        <v>5806</v>
      </c>
      <c r="L823" s="4" t="s">
        <v>5744</v>
      </c>
      <c r="M823" s="7"/>
      <c r="N823" s="7" t="s">
        <v>6395</v>
      </c>
      <c r="O823" s="49" t="s">
        <v>24</v>
      </c>
      <c r="P823" s="8">
        <v>145</v>
      </c>
      <c r="Q823" s="8" t="s">
        <v>2585</v>
      </c>
      <c r="R823" s="53" t="s">
        <v>6423</v>
      </c>
      <c r="S823" s="7" t="s">
        <v>3436</v>
      </c>
      <c r="T823" s="7" t="s">
        <v>3436</v>
      </c>
      <c r="U823" s="7"/>
      <c r="V823" s="7"/>
      <c r="W823" s="7">
        <v>291</v>
      </c>
      <c r="X823" s="46"/>
      <c r="Y823" s="8">
        <f t="shared" si="70"/>
        <v>294</v>
      </c>
      <c r="Z823" s="7"/>
      <c r="AA823" s="7">
        <v>800</v>
      </c>
      <c r="AB823" s="7"/>
      <c r="AC823" s="7" t="s">
        <v>2585</v>
      </c>
      <c r="AD823" s="7">
        <v>120</v>
      </c>
      <c r="AE823" s="7" t="s">
        <v>6248</v>
      </c>
      <c r="AF823" s="7" t="s">
        <v>6392</v>
      </c>
      <c r="AG823" s="7"/>
    </row>
    <row r="824" spans="1:33">
      <c r="A824" s="4">
        <f t="shared" si="68"/>
        <v>823</v>
      </c>
      <c r="B824" s="4" t="s">
        <v>20</v>
      </c>
      <c r="C824" s="4" t="s">
        <v>22</v>
      </c>
      <c r="D824" s="7" t="s">
        <v>4633</v>
      </c>
      <c r="E824" s="4" t="s">
        <v>7408</v>
      </c>
      <c r="F824" s="7" t="s">
        <v>5727</v>
      </c>
      <c r="G824" s="7" t="s">
        <v>556</v>
      </c>
      <c r="H824" s="4" t="s">
        <v>637</v>
      </c>
      <c r="I824" s="7" t="s">
        <v>5922</v>
      </c>
      <c r="J824" s="7" t="s">
        <v>5923</v>
      </c>
      <c r="K824" s="7" t="s">
        <v>5806</v>
      </c>
      <c r="L824" s="7" t="s">
        <v>5744</v>
      </c>
      <c r="M824" s="7"/>
      <c r="N824" s="7" t="s">
        <v>6395</v>
      </c>
      <c r="O824" s="49" t="s">
        <v>24</v>
      </c>
      <c r="P824" s="8">
        <v>145</v>
      </c>
      <c r="Q824" s="8" t="s">
        <v>2585</v>
      </c>
      <c r="R824" s="53" t="s">
        <v>6424</v>
      </c>
      <c r="S824" s="7" t="s">
        <v>3436</v>
      </c>
      <c r="T824" s="7" t="s">
        <v>3436</v>
      </c>
      <c r="U824" s="7"/>
      <c r="V824" s="7"/>
      <c r="W824" s="7">
        <v>291</v>
      </c>
      <c r="X824" s="46"/>
      <c r="Y824" s="8">
        <f t="shared" si="70"/>
        <v>294</v>
      </c>
      <c r="Z824" s="7"/>
      <c r="AA824" s="7">
        <v>800</v>
      </c>
      <c r="AB824" s="7"/>
      <c r="AC824" s="7" t="s">
        <v>2585</v>
      </c>
      <c r="AD824" s="7">
        <v>120</v>
      </c>
      <c r="AE824" s="7" t="s">
        <v>6248</v>
      </c>
      <c r="AF824" s="7" t="s">
        <v>6392</v>
      </c>
      <c r="AG824" s="7"/>
    </row>
    <row r="825" spans="1:33">
      <c r="A825" s="4">
        <f t="shared" si="68"/>
        <v>824</v>
      </c>
      <c r="B825" s="4" t="s">
        <v>20</v>
      </c>
      <c r="C825" s="4" t="s">
        <v>22</v>
      </c>
      <c r="D825" s="7" t="s">
        <v>4634</v>
      </c>
      <c r="E825" s="4" t="s">
        <v>7408</v>
      </c>
      <c r="F825" s="7" t="s">
        <v>5727</v>
      </c>
      <c r="G825" s="7" t="s">
        <v>556</v>
      </c>
      <c r="H825" s="4" t="s">
        <v>637</v>
      </c>
      <c r="I825" s="7" t="s">
        <v>5922</v>
      </c>
      <c r="J825" s="7" t="s">
        <v>5923</v>
      </c>
      <c r="K825" s="7" t="s">
        <v>5806</v>
      </c>
      <c r="L825" s="7" t="s">
        <v>5744</v>
      </c>
      <c r="M825" s="7"/>
      <c r="N825" s="7" t="s">
        <v>6395</v>
      </c>
      <c r="O825" s="49" t="s">
        <v>24</v>
      </c>
      <c r="P825" s="8">
        <v>145</v>
      </c>
      <c r="Q825" s="8" t="s">
        <v>2585</v>
      </c>
      <c r="R825" s="53" t="s">
        <v>6425</v>
      </c>
      <c r="S825" s="7" t="s">
        <v>3436</v>
      </c>
      <c r="T825" s="7" t="s">
        <v>3436</v>
      </c>
      <c r="U825" s="7"/>
      <c r="V825" s="7"/>
      <c r="W825" s="7">
        <v>291</v>
      </c>
      <c r="X825" s="46"/>
      <c r="Y825" s="8">
        <f t="shared" si="70"/>
        <v>294</v>
      </c>
      <c r="Z825" s="7"/>
      <c r="AA825" s="7">
        <v>800</v>
      </c>
      <c r="AB825" s="7"/>
      <c r="AC825" s="7" t="s">
        <v>2585</v>
      </c>
      <c r="AD825" s="7">
        <v>120</v>
      </c>
      <c r="AE825" s="7" t="s">
        <v>6248</v>
      </c>
      <c r="AF825" s="7" t="s">
        <v>6392</v>
      </c>
      <c r="AG825" s="7"/>
    </row>
    <row r="826" spans="1:33">
      <c r="A826" s="4">
        <f t="shared" si="68"/>
        <v>825</v>
      </c>
      <c r="B826" s="4" t="s">
        <v>20</v>
      </c>
      <c r="C826" s="4" t="s">
        <v>21</v>
      </c>
      <c r="D826" s="7" t="s">
        <v>4635</v>
      </c>
      <c r="E826" s="4" t="s">
        <v>7408</v>
      </c>
      <c r="F826" s="7" t="s">
        <v>5727</v>
      </c>
      <c r="G826" s="7" t="s">
        <v>556</v>
      </c>
      <c r="H826" s="7" t="s">
        <v>2331</v>
      </c>
      <c r="I826" s="7" t="s">
        <v>5924</v>
      </c>
      <c r="J826" s="7" t="s">
        <v>5925</v>
      </c>
      <c r="K826" s="7" t="s">
        <v>643</v>
      </c>
      <c r="L826" s="7" t="s">
        <v>5744</v>
      </c>
      <c r="M826" s="7"/>
      <c r="N826" s="7" t="s">
        <v>6426</v>
      </c>
      <c r="O826" s="7" t="s">
        <v>2899</v>
      </c>
      <c r="P826" s="8">
        <v>145</v>
      </c>
      <c r="Q826" s="8" t="s">
        <v>2585</v>
      </c>
      <c r="R826" s="53" t="s">
        <v>6427</v>
      </c>
      <c r="S826" s="7" t="s">
        <v>3436</v>
      </c>
      <c r="T826" s="7" t="s">
        <v>3436</v>
      </c>
      <c r="U826" s="7"/>
      <c r="V826" s="7"/>
      <c r="W826" s="7">
        <v>270</v>
      </c>
      <c r="X826" s="46"/>
      <c r="Y826" s="8">
        <f t="shared" si="70"/>
        <v>273</v>
      </c>
      <c r="Z826" s="7"/>
      <c r="AA826" s="7">
        <v>800</v>
      </c>
      <c r="AB826" s="7"/>
      <c r="AC826" s="7" t="s">
        <v>2585</v>
      </c>
      <c r="AD826" s="7">
        <v>120</v>
      </c>
      <c r="AE826" s="7" t="s">
        <v>6248</v>
      </c>
      <c r="AF826" s="7" t="s">
        <v>6392</v>
      </c>
      <c r="AG826" s="7"/>
    </row>
    <row r="827" spans="1:33">
      <c r="A827" s="4">
        <f t="shared" si="68"/>
        <v>826</v>
      </c>
      <c r="B827" s="4" t="s">
        <v>20</v>
      </c>
      <c r="C827" s="4" t="s">
        <v>21</v>
      </c>
      <c r="D827" s="7" t="s">
        <v>4636</v>
      </c>
      <c r="E827" s="4" t="s">
        <v>7408</v>
      </c>
      <c r="F827" s="7" t="s">
        <v>5727</v>
      </c>
      <c r="G827" s="7" t="s">
        <v>556</v>
      </c>
      <c r="H827" s="7" t="s">
        <v>2331</v>
      </c>
      <c r="I827" s="7" t="s">
        <v>5924</v>
      </c>
      <c r="J827" s="7" t="s">
        <v>5925</v>
      </c>
      <c r="K827" s="7" t="s">
        <v>643</v>
      </c>
      <c r="L827" s="7" t="s">
        <v>5744</v>
      </c>
      <c r="M827" s="7"/>
      <c r="N827" s="7" t="s">
        <v>6426</v>
      </c>
      <c r="O827" s="7" t="s">
        <v>2899</v>
      </c>
      <c r="P827" s="8">
        <v>145</v>
      </c>
      <c r="Q827" s="8" t="s">
        <v>2585</v>
      </c>
      <c r="R827" s="53" t="s">
        <v>6428</v>
      </c>
      <c r="S827" s="7" t="s">
        <v>3436</v>
      </c>
      <c r="T827" s="7" t="s">
        <v>3436</v>
      </c>
      <c r="U827" s="7"/>
      <c r="V827" s="7"/>
      <c r="W827" s="7">
        <v>270</v>
      </c>
      <c r="X827" s="46"/>
      <c r="Y827" s="8">
        <f t="shared" si="70"/>
        <v>273</v>
      </c>
      <c r="Z827" s="7"/>
      <c r="AA827" s="7">
        <v>800</v>
      </c>
      <c r="AB827" s="7"/>
      <c r="AC827" s="7" t="s">
        <v>2585</v>
      </c>
      <c r="AD827" s="7">
        <v>120</v>
      </c>
      <c r="AE827" s="7" t="s">
        <v>6248</v>
      </c>
      <c r="AF827" s="7" t="s">
        <v>6392</v>
      </c>
      <c r="AG827" s="7"/>
    </row>
    <row r="828" spans="1:33">
      <c r="A828" s="4">
        <f t="shared" si="68"/>
        <v>827</v>
      </c>
      <c r="B828" s="4" t="s">
        <v>20</v>
      </c>
      <c r="C828" s="4" t="s">
        <v>21</v>
      </c>
      <c r="D828" s="7" t="s">
        <v>4637</v>
      </c>
      <c r="E828" s="4" t="s">
        <v>7408</v>
      </c>
      <c r="F828" s="7" t="s">
        <v>5727</v>
      </c>
      <c r="G828" s="7" t="s">
        <v>556</v>
      </c>
      <c r="H828" s="4" t="s">
        <v>2331</v>
      </c>
      <c r="I828" s="7" t="s">
        <v>5924</v>
      </c>
      <c r="J828" s="7" t="s">
        <v>5925</v>
      </c>
      <c r="K828" s="7" t="s">
        <v>643</v>
      </c>
      <c r="L828" s="7" t="s">
        <v>5744</v>
      </c>
      <c r="M828" s="7"/>
      <c r="N828" s="7" t="s">
        <v>6426</v>
      </c>
      <c r="O828" s="7" t="s">
        <v>2899</v>
      </c>
      <c r="P828" s="8">
        <v>145</v>
      </c>
      <c r="Q828" s="8" t="s">
        <v>2585</v>
      </c>
      <c r="R828" s="53" t="s">
        <v>6429</v>
      </c>
      <c r="S828" s="7" t="s">
        <v>3436</v>
      </c>
      <c r="T828" s="7" t="s">
        <v>3436</v>
      </c>
      <c r="U828" s="7"/>
      <c r="V828" s="7"/>
      <c r="W828" s="7">
        <v>270</v>
      </c>
      <c r="X828" s="46"/>
      <c r="Y828" s="8">
        <f t="shared" si="70"/>
        <v>273</v>
      </c>
      <c r="Z828" s="7"/>
      <c r="AA828" s="7">
        <v>800</v>
      </c>
      <c r="AB828" s="7"/>
      <c r="AC828" s="7" t="s">
        <v>2585</v>
      </c>
      <c r="AD828" s="7">
        <v>120</v>
      </c>
      <c r="AE828" s="7" t="s">
        <v>6248</v>
      </c>
      <c r="AF828" s="7" t="s">
        <v>6392</v>
      </c>
      <c r="AG828" s="7"/>
    </row>
    <row r="829" spans="1:33">
      <c r="A829" s="4">
        <f t="shared" si="68"/>
        <v>828</v>
      </c>
      <c r="B829" s="4" t="s">
        <v>20</v>
      </c>
      <c r="C829" s="4" t="s">
        <v>21</v>
      </c>
      <c r="D829" s="7" t="s">
        <v>4638</v>
      </c>
      <c r="E829" s="4" t="s">
        <v>7408</v>
      </c>
      <c r="F829" s="7" t="s">
        <v>5727</v>
      </c>
      <c r="G829" s="7" t="s">
        <v>556</v>
      </c>
      <c r="H829" s="4" t="s">
        <v>2331</v>
      </c>
      <c r="I829" s="7" t="s">
        <v>5924</v>
      </c>
      <c r="J829" s="7" t="s">
        <v>5925</v>
      </c>
      <c r="K829" s="7" t="s">
        <v>643</v>
      </c>
      <c r="L829" s="7" t="s">
        <v>5744</v>
      </c>
      <c r="M829" s="7"/>
      <c r="N829" s="7" t="s">
        <v>6426</v>
      </c>
      <c r="O829" s="7" t="s">
        <v>2899</v>
      </c>
      <c r="P829" s="8">
        <v>145</v>
      </c>
      <c r="Q829" s="8" t="s">
        <v>2585</v>
      </c>
      <c r="R829" s="53" t="s">
        <v>6430</v>
      </c>
      <c r="S829" s="7" t="s">
        <v>3436</v>
      </c>
      <c r="T829" s="7" t="s">
        <v>3436</v>
      </c>
      <c r="U829" s="7"/>
      <c r="V829" s="7"/>
      <c r="W829" s="7">
        <v>270</v>
      </c>
      <c r="X829" s="46"/>
      <c r="Y829" s="8">
        <f t="shared" si="70"/>
        <v>273</v>
      </c>
      <c r="Z829" s="7"/>
      <c r="AA829" s="7">
        <v>800</v>
      </c>
      <c r="AB829" s="7"/>
      <c r="AC829" s="7" t="s">
        <v>2585</v>
      </c>
      <c r="AD829" s="7">
        <v>120</v>
      </c>
      <c r="AE829" s="7" t="s">
        <v>6248</v>
      </c>
      <c r="AF829" s="7" t="s">
        <v>6392</v>
      </c>
      <c r="AG829" s="7"/>
    </row>
    <row r="830" spans="1:33">
      <c r="A830" s="4">
        <f t="shared" si="68"/>
        <v>829</v>
      </c>
      <c r="B830" s="4" t="s">
        <v>20</v>
      </c>
      <c r="C830" s="4" t="s">
        <v>21</v>
      </c>
      <c r="D830" s="7" t="s">
        <v>4639</v>
      </c>
      <c r="E830" s="4" t="s">
        <v>7408</v>
      </c>
      <c r="F830" s="7" t="s">
        <v>5727</v>
      </c>
      <c r="G830" s="7" t="s">
        <v>556</v>
      </c>
      <c r="H830" s="4" t="s">
        <v>2331</v>
      </c>
      <c r="I830" s="7" t="s">
        <v>5924</v>
      </c>
      <c r="J830" s="7" t="s">
        <v>5925</v>
      </c>
      <c r="K830" s="4" t="s">
        <v>643</v>
      </c>
      <c r="L830" s="4" t="s">
        <v>5744</v>
      </c>
      <c r="M830" s="7"/>
      <c r="N830" s="7" t="s">
        <v>6426</v>
      </c>
      <c r="O830" s="7" t="s">
        <v>2899</v>
      </c>
      <c r="P830" s="8">
        <v>145</v>
      </c>
      <c r="Q830" s="8" t="s">
        <v>2585</v>
      </c>
      <c r="R830" s="53" t="s">
        <v>6431</v>
      </c>
      <c r="S830" s="7" t="s">
        <v>3436</v>
      </c>
      <c r="T830" s="7" t="s">
        <v>3436</v>
      </c>
      <c r="U830" s="7"/>
      <c r="V830" s="7"/>
      <c r="W830" s="7">
        <v>270</v>
      </c>
      <c r="X830" s="46"/>
      <c r="Y830" s="8">
        <f t="shared" si="70"/>
        <v>273</v>
      </c>
      <c r="Z830" s="7"/>
      <c r="AA830" s="7">
        <v>800</v>
      </c>
      <c r="AB830" s="7"/>
      <c r="AC830" s="7" t="s">
        <v>2585</v>
      </c>
      <c r="AD830" s="7">
        <v>120</v>
      </c>
      <c r="AE830" s="7" t="s">
        <v>6248</v>
      </c>
      <c r="AF830" s="7" t="s">
        <v>6392</v>
      </c>
      <c r="AG830" s="7"/>
    </row>
    <row r="831" spans="1:33">
      <c r="A831" s="4">
        <f t="shared" si="68"/>
        <v>830</v>
      </c>
      <c r="B831" s="4" t="s">
        <v>20</v>
      </c>
      <c r="C831" s="4" t="s">
        <v>21</v>
      </c>
      <c r="D831" s="7" t="s">
        <v>4640</v>
      </c>
      <c r="E831" s="4" t="s">
        <v>7408</v>
      </c>
      <c r="F831" s="7" t="s">
        <v>5727</v>
      </c>
      <c r="G831" s="7" t="s">
        <v>556</v>
      </c>
      <c r="H831" s="4" t="s">
        <v>2331</v>
      </c>
      <c r="I831" s="7" t="s">
        <v>5924</v>
      </c>
      <c r="J831" s="7" t="s">
        <v>5925</v>
      </c>
      <c r="K831" s="7" t="s">
        <v>643</v>
      </c>
      <c r="L831" s="4" t="s">
        <v>5744</v>
      </c>
      <c r="M831" s="7"/>
      <c r="N831" s="7" t="s">
        <v>6426</v>
      </c>
      <c r="O831" s="7" t="s">
        <v>2899</v>
      </c>
      <c r="P831" s="8">
        <v>145</v>
      </c>
      <c r="Q831" s="8" t="s">
        <v>2585</v>
      </c>
      <c r="R831" s="53" t="s">
        <v>6432</v>
      </c>
      <c r="S831" s="7" t="s">
        <v>3436</v>
      </c>
      <c r="T831" s="7" t="s">
        <v>3436</v>
      </c>
      <c r="U831" s="7"/>
      <c r="V831" s="7"/>
      <c r="W831" s="7">
        <v>270</v>
      </c>
      <c r="X831" s="46"/>
      <c r="Y831" s="8">
        <f t="shared" si="70"/>
        <v>273</v>
      </c>
      <c r="Z831" s="7"/>
      <c r="AA831" s="7">
        <v>800</v>
      </c>
      <c r="AB831" s="7"/>
      <c r="AC831" s="7" t="s">
        <v>2585</v>
      </c>
      <c r="AD831" s="7">
        <v>120</v>
      </c>
      <c r="AE831" s="7" t="s">
        <v>6248</v>
      </c>
      <c r="AF831" s="7" t="s">
        <v>6392</v>
      </c>
      <c r="AG831" s="7"/>
    </row>
    <row r="832" spans="1:33">
      <c r="A832" s="4">
        <f t="shared" si="68"/>
        <v>831</v>
      </c>
      <c r="B832" s="4" t="s">
        <v>20</v>
      </c>
      <c r="C832" s="4" t="s">
        <v>21</v>
      </c>
      <c r="D832" s="7" t="s">
        <v>4641</v>
      </c>
      <c r="E832" s="4" t="s">
        <v>7408</v>
      </c>
      <c r="F832" s="7" t="s">
        <v>5727</v>
      </c>
      <c r="G832" s="7" t="s">
        <v>556</v>
      </c>
      <c r="H832" s="4" t="s">
        <v>5926</v>
      </c>
      <c r="I832" s="7" t="s">
        <v>5920</v>
      </c>
      <c r="J832" s="7" t="s">
        <v>5921</v>
      </c>
      <c r="K832" s="7" t="s">
        <v>643</v>
      </c>
      <c r="L832" s="4" t="s">
        <v>5744</v>
      </c>
      <c r="M832" s="7"/>
      <c r="N832" s="7" t="s">
        <v>6393</v>
      </c>
      <c r="O832" s="49" t="s">
        <v>24</v>
      </c>
      <c r="P832" s="8">
        <v>145</v>
      </c>
      <c r="Q832" s="8" t="s">
        <v>2585</v>
      </c>
      <c r="R832" s="53" t="s">
        <v>6433</v>
      </c>
      <c r="S832" s="7" t="s">
        <v>3436</v>
      </c>
      <c r="T832" s="7" t="s">
        <v>3436</v>
      </c>
      <c r="U832" s="7"/>
      <c r="V832" s="7"/>
      <c r="W832" s="7">
        <v>475</v>
      </c>
      <c r="X832" s="46"/>
      <c r="Y832" s="8">
        <f t="shared" si="70"/>
        <v>478</v>
      </c>
      <c r="Z832" s="7"/>
      <c r="AA832" s="7">
        <v>800</v>
      </c>
      <c r="AB832" s="7"/>
      <c r="AC832" s="7" t="s">
        <v>2585</v>
      </c>
      <c r="AD832" s="7">
        <v>120</v>
      </c>
      <c r="AE832" s="7" t="s">
        <v>6248</v>
      </c>
      <c r="AF832" s="7" t="s">
        <v>6392</v>
      </c>
      <c r="AG832" s="7"/>
    </row>
    <row r="833" spans="1:33">
      <c r="A833" s="4">
        <f t="shared" si="68"/>
        <v>832</v>
      </c>
      <c r="B833" s="4" t="s">
        <v>20</v>
      </c>
      <c r="C833" s="4" t="s">
        <v>21</v>
      </c>
      <c r="D833" s="7" t="s">
        <v>4642</v>
      </c>
      <c r="E833" s="4" t="s">
        <v>7408</v>
      </c>
      <c r="F833" s="7" t="s">
        <v>5727</v>
      </c>
      <c r="G833" s="7" t="s">
        <v>556</v>
      </c>
      <c r="H833" s="4" t="s">
        <v>5926</v>
      </c>
      <c r="I833" s="7" t="s">
        <v>5920</v>
      </c>
      <c r="J833" s="7" t="s">
        <v>5921</v>
      </c>
      <c r="K833" s="7" t="s">
        <v>643</v>
      </c>
      <c r="L833" s="4" t="s">
        <v>5744</v>
      </c>
      <c r="M833" s="7"/>
      <c r="N833" s="7" t="s">
        <v>6393</v>
      </c>
      <c r="O833" s="49" t="s">
        <v>24</v>
      </c>
      <c r="P833" s="8">
        <v>145</v>
      </c>
      <c r="Q833" s="8" t="s">
        <v>2585</v>
      </c>
      <c r="R833" s="53" t="s">
        <v>6434</v>
      </c>
      <c r="S833" s="7" t="s">
        <v>3436</v>
      </c>
      <c r="T833" s="7" t="s">
        <v>3436</v>
      </c>
      <c r="U833" s="7"/>
      <c r="V833" s="7"/>
      <c r="W833" s="7">
        <v>475</v>
      </c>
      <c r="X833" s="46"/>
      <c r="Y833" s="8">
        <f t="shared" si="70"/>
        <v>478</v>
      </c>
      <c r="Z833" s="7"/>
      <c r="AA833" s="7">
        <v>800</v>
      </c>
      <c r="AB833" s="7"/>
      <c r="AC833" s="7" t="s">
        <v>2585</v>
      </c>
      <c r="AD833" s="7">
        <v>120</v>
      </c>
      <c r="AE833" s="7" t="s">
        <v>6248</v>
      </c>
      <c r="AF833" s="7" t="s">
        <v>6392</v>
      </c>
      <c r="AG833" s="7"/>
    </row>
    <row r="834" spans="1:33">
      <c r="A834" s="4">
        <f t="shared" si="68"/>
        <v>833</v>
      </c>
      <c r="B834" s="4" t="s">
        <v>20</v>
      </c>
      <c r="C834" s="4" t="s">
        <v>21</v>
      </c>
      <c r="D834" s="7" t="s">
        <v>4643</v>
      </c>
      <c r="E834" s="4" t="s">
        <v>7408</v>
      </c>
      <c r="F834" s="7" t="s">
        <v>5727</v>
      </c>
      <c r="G834" s="7" t="s">
        <v>556</v>
      </c>
      <c r="H834" s="4" t="s">
        <v>5926</v>
      </c>
      <c r="I834" s="7" t="s">
        <v>5920</v>
      </c>
      <c r="J834" s="7" t="s">
        <v>5921</v>
      </c>
      <c r="K834" s="7" t="s">
        <v>643</v>
      </c>
      <c r="L834" s="4" t="s">
        <v>5744</v>
      </c>
      <c r="M834" s="7"/>
      <c r="N834" s="7" t="s">
        <v>6393</v>
      </c>
      <c r="O834" s="49" t="s">
        <v>24</v>
      </c>
      <c r="P834" s="8">
        <v>145</v>
      </c>
      <c r="Q834" s="8" t="s">
        <v>2585</v>
      </c>
      <c r="R834" s="53" t="s">
        <v>6435</v>
      </c>
      <c r="S834" s="7" t="s">
        <v>3436</v>
      </c>
      <c r="T834" s="7" t="s">
        <v>3436</v>
      </c>
      <c r="U834" s="7"/>
      <c r="V834" s="7"/>
      <c r="W834" s="7">
        <v>475</v>
      </c>
      <c r="X834" s="46"/>
      <c r="Y834" s="8">
        <f t="shared" si="70"/>
        <v>478</v>
      </c>
      <c r="Z834" s="7"/>
      <c r="AA834" s="7">
        <v>800</v>
      </c>
      <c r="AB834" s="7"/>
      <c r="AC834" s="7" t="s">
        <v>2585</v>
      </c>
      <c r="AD834" s="7">
        <v>120</v>
      </c>
      <c r="AE834" s="7" t="s">
        <v>6248</v>
      </c>
      <c r="AF834" s="7" t="s">
        <v>6392</v>
      </c>
      <c r="AG834" s="7"/>
    </row>
    <row r="835" spans="1:33">
      <c r="A835" s="4">
        <f t="shared" si="68"/>
        <v>834</v>
      </c>
      <c r="B835" s="4" t="s">
        <v>20</v>
      </c>
      <c r="C835" s="4" t="s">
        <v>21</v>
      </c>
      <c r="D835" s="7" t="s">
        <v>4644</v>
      </c>
      <c r="E835" s="4" t="s">
        <v>7408</v>
      </c>
      <c r="F835" s="7" t="s">
        <v>5727</v>
      </c>
      <c r="G835" s="7" t="s">
        <v>556</v>
      </c>
      <c r="H835" s="4" t="s">
        <v>5926</v>
      </c>
      <c r="I835" s="7" t="s">
        <v>5920</v>
      </c>
      <c r="J835" s="7" t="s">
        <v>5921</v>
      </c>
      <c r="K835" s="7" t="s">
        <v>643</v>
      </c>
      <c r="L835" s="4" t="s">
        <v>5744</v>
      </c>
      <c r="M835" s="7"/>
      <c r="N835" s="7" t="s">
        <v>6395</v>
      </c>
      <c r="O835" s="49" t="s">
        <v>24</v>
      </c>
      <c r="P835" s="8">
        <v>145</v>
      </c>
      <c r="Q835" s="8" t="s">
        <v>2585</v>
      </c>
      <c r="R835" s="53" t="s">
        <v>6436</v>
      </c>
      <c r="S835" s="7" t="s">
        <v>3436</v>
      </c>
      <c r="T835" s="7" t="s">
        <v>3436</v>
      </c>
      <c r="U835" s="7"/>
      <c r="V835" s="7"/>
      <c r="W835" s="7">
        <v>495</v>
      </c>
      <c r="X835" s="46"/>
      <c r="Y835" s="8">
        <f t="shared" si="70"/>
        <v>498</v>
      </c>
      <c r="Z835" s="7"/>
      <c r="AA835" s="7">
        <v>800</v>
      </c>
      <c r="AB835" s="7"/>
      <c r="AC835" s="7" t="s">
        <v>2585</v>
      </c>
      <c r="AD835" s="7">
        <v>120</v>
      </c>
      <c r="AE835" s="7" t="s">
        <v>6248</v>
      </c>
      <c r="AF835" s="7" t="s">
        <v>6392</v>
      </c>
      <c r="AG835" s="7"/>
    </row>
    <row r="836" spans="1:33">
      <c r="A836" s="4">
        <f t="shared" si="68"/>
        <v>835</v>
      </c>
      <c r="B836" s="4" t="s">
        <v>20</v>
      </c>
      <c r="C836" s="4" t="s">
        <v>21</v>
      </c>
      <c r="D836" s="7" t="s">
        <v>4645</v>
      </c>
      <c r="E836" s="4" t="s">
        <v>7408</v>
      </c>
      <c r="F836" s="7" t="s">
        <v>5727</v>
      </c>
      <c r="G836" s="7" t="s">
        <v>556</v>
      </c>
      <c r="H836" s="4" t="s">
        <v>5926</v>
      </c>
      <c r="I836" s="7" t="s">
        <v>5920</v>
      </c>
      <c r="J836" s="7" t="s">
        <v>5921</v>
      </c>
      <c r="K836" s="7" t="s">
        <v>643</v>
      </c>
      <c r="L836" s="4" t="s">
        <v>5744</v>
      </c>
      <c r="M836" s="7"/>
      <c r="N836" s="7" t="s">
        <v>6395</v>
      </c>
      <c r="O836" s="49" t="s">
        <v>24</v>
      </c>
      <c r="P836" s="8">
        <v>145</v>
      </c>
      <c r="Q836" s="8" t="s">
        <v>2585</v>
      </c>
      <c r="R836" s="53" t="s">
        <v>6437</v>
      </c>
      <c r="S836" s="7" t="s">
        <v>3436</v>
      </c>
      <c r="T836" s="7" t="s">
        <v>3436</v>
      </c>
      <c r="U836" s="7"/>
      <c r="V836" s="7"/>
      <c r="W836" s="7">
        <v>495</v>
      </c>
      <c r="X836" s="46"/>
      <c r="Y836" s="8">
        <f t="shared" si="70"/>
        <v>498</v>
      </c>
      <c r="Z836" s="7"/>
      <c r="AA836" s="7">
        <v>800</v>
      </c>
      <c r="AB836" s="7"/>
      <c r="AC836" s="7" t="s">
        <v>2585</v>
      </c>
      <c r="AD836" s="7">
        <v>120</v>
      </c>
      <c r="AE836" s="7" t="s">
        <v>6248</v>
      </c>
      <c r="AF836" s="7" t="s">
        <v>6392</v>
      </c>
      <c r="AG836" s="7"/>
    </row>
    <row r="837" spans="1:33">
      <c r="A837" s="4">
        <f t="shared" si="68"/>
        <v>836</v>
      </c>
      <c r="B837" s="4" t="s">
        <v>20</v>
      </c>
      <c r="C837" s="4" t="s">
        <v>21</v>
      </c>
      <c r="D837" s="7" t="s">
        <v>4646</v>
      </c>
      <c r="E837" s="4" t="s">
        <v>7408</v>
      </c>
      <c r="F837" s="7" t="s">
        <v>5727</v>
      </c>
      <c r="G837" s="7" t="s">
        <v>556</v>
      </c>
      <c r="H837" s="4" t="s">
        <v>5926</v>
      </c>
      <c r="I837" s="7" t="s">
        <v>5920</v>
      </c>
      <c r="J837" s="7" t="s">
        <v>5921</v>
      </c>
      <c r="K837" s="7" t="s">
        <v>643</v>
      </c>
      <c r="L837" s="4" t="s">
        <v>5744</v>
      </c>
      <c r="M837" s="7"/>
      <c r="N837" s="7" t="s">
        <v>6395</v>
      </c>
      <c r="O837" s="49" t="s">
        <v>24</v>
      </c>
      <c r="P837" s="8">
        <v>145</v>
      </c>
      <c r="Q837" s="8" t="s">
        <v>2585</v>
      </c>
      <c r="R837" s="53" t="s">
        <v>6438</v>
      </c>
      <c r="S837" s="7" t="s">
        <v>3436</v>
      </c>
      <c r="T837" s="7" t="s">
        <v>3436</v>
      </c>
      <c r="U837" s="7"/>
      <c r="V837" s="7"/>
      <c r="W837" s="7">
        <v>495</v>
      </c>
      <c r="X837" s="46"/>
      <c r="Y837" s="8">
        <f t="shared" si="70"/>
        <v>498</v>
      </c>
      <c r="Z837" s="7"/>
      <c r="AA837" s="7">
        <v>800</v>
      </c>
      <c r="AB837" s="7"/>
      <c r="AC837" s="7" t="s">
        <v>2585</v>
      </c>
      <c r="AD837" s="7">
        <v>120</v>
      </c>
      <c r="AE837" s="7" t="s">
        <v>6248</v>
      </c>
      <c r="AF837" s="7" t="s">
        <v>6392</v>
      </c>
      <c r="AG837" s="7"/>
    </row>
    <row r="838" spans="1:33">
      <c r="A838" s="4">
        <f t="shared" si="68"/>
        <v>837</v>
      </c>
      <c r="B838" s="4" t="s">
        <v>20</v>
      </c>
      <c r="C838" s="4" t="s">
        <v>21</v>
      </c>
      <c r="D838" s="7" t="s">
        <v>4647</v>
      </c>
      <c r="E838" s="4" t="s">
        <v>7408</v>
      </c>
      <c r="F838" s="7" t="s">
        <v>5727</v>
      </c>
      <c r="G838" s="7" t="s">
        <v>556</v>
      </c>
      <c r="H838" s="4" t="s">
        <v>5926</v>
      </c>
      <c r="I838" s="7" t="s">
        <v>5920</v>
      </c>
      <c r="J838" s="7" t="s">
        <v>5921</v>
      </c>
      <c r="K838" s="7" t="s">
        <v>643</v>
      </c>
      <c r="L838" s="4" t="s">
        <v>5744</v>
      </c>
      <c r="M838" s="7"/>
      <c r="N838" s="7" t="s">
        <v>6390</v>
      </c>
      <c r="O838" s="49" t="s">
        <v>24</v>
      </c>
      <c r="P838" s="8">
        <v>145</v>
      </c>
      <c r="Q838" s="8" t="s">
        <v>2585</v>
      </c>
      <c r="R838" s="53" t="s">
        <v>6439</v>
      </c>
      <c r="S838" s="7" t="s">
        <v>3436</v>
      </c>
      <c r="T838" s="7" t="s">
        <v>3436</v>
      </c>
      <c r="U838" s="7"/>
      <c r="V838" s="7"/>
      <c r="W838" s="7">
        <v>495</v>
      </c>
      <c r="X838" s="46"/>
      <c r="Y838" s="8">
        <f t="shared" si="70"/>
        <v>498</v>
      </c>
      <c r="Z838" s="7"/>
      <c r="AA838" s="7">
        <v>800</v>
      </c>
      <c r="AB838" s="7"/>
      <c r="AC838" s="7" t="s">
        <v>2585</v>
      </c>
      <c r="AD838" s="7">
        <v>120</v>
      </c>
      <c r="AE838" s="7" t="s">
        <v>6248</v>
      </c>
      <c r="AF838" s="7" t="s">
        <v>6392</v>
      </c>
      <c r="AG838" s="7"/>
    </row>
    <row r="839" spans="1:33">
      <c r="A839" s="4">
        <f t="shared" si="68"/>
        <v>838</v>
      </c>
      <c r="B839" s="4" t="s">
        <v>20</v>
      </c>
      <c r="C839" s="4" t="s">
        <v>23</v>
      </c>
      <c r="D839" s="7" t="s">
        <v>4648</v>
      </c>
      <c r="E839" s="4" t="s">
        <v>7408</v>
      </c>
      <c r="F839" s="7" t="s">
        <v>5727</v>
      </c>
      <c r="G839" s="7" t="s">
        <v>556</v>
      </c>
      <c r="H839" s="7" t="s">
        <v>637</v>
      </c>
      <c r="I839" s="7" t="s">
        <v>5927</v>
      </c>
      <c r="J839" s="7" t="s">
        <v>5928</v>
      </c>
      <c r="K839" s="7" t="s">
        <v>5806</v>
      </c>
      <c r="L839" s="4" t="s">
        <v>5929</v>
      </c>
      <c r="M839" s="7"/>
      <c r="N839" s="7" t="s">
        <v>5830</v>
      </c>
      <c r="O839" s="49" t="s">
        <v>24</v>
      </c>
      <c r="P839" s="8">
        <v>145</v>
      </c>
      <c r="Q839" s="8" t="s">
        <v>2585</v>
      </c>
      <c r="R839" s="70" t="s">
        <v>6440</v>
      </c>
      <c r="S839" s="7" t="s">
        <v>3436</v>
      </c>
      <c r="T839" s="7" t="s">
        <v>3436</v>
      </c>
      <c r="U839" s="7"/>
      <c r="V839" s="7"/>
      <c r="W839" s="7">
        <v>358</v>
      </c>
      <c r="X839" s="46"/>
      <c r="Y839" s="8"/>
      <c r="Z839" s="7"/>
      <c r="AA839" s="7">
        <v>800</v>
      </c>
      <c r="AB839" s="7"/>
      <c r="AC839" s="7" t="s">
        <v>2585</v>
      </c>
      <c r="AD839" s="7">
        <v>120</v>
      </c>
      <c r="AE839" s="7" t="s">
        <v>6248</v>
      </c>
      <c r="AF839" s="7" t="s">
        <v>6392</v>
      </c>
      <c r="AG839" s="7"/>
    </row>
    <row r="840" spans="1:33">
      <c r="A840" s="4">
        <f t="shared" si="68"/>
        <v>839</v>
      </c>
      <c r="B840" s="4" t="s">
        <v>20</v>
      </c>
      <c r="C840" s="4" t="s">
        <v>23</v>
      </c>
      <c r="D840" s="7" t="s">
        <v>4649</v>
      </c>
      <c r="E840" s="4" t="s">
        <v>7408</v>
      </c>
      <c r="F840" s="7" t="s">
        <v>5727</v>
      </c>
      <c r="G840" s="7" t="s">
        <v>556</v>
      </c>
      <c r="H840" s="7" t="s">
        <v>637</v>
      </c>
      <c r="I840" s="7" t="s">
        <v>5927</v>
      </c>
      <c r="J840" s="7" t="s">
        <v>5928</v>
      </c>
      <c r="K840" s="7" t="s">
        <v>5806</v>
      </c>
      <c r="L840" s="4" t="s">
        <v>5929</v>
      </c>
      <c r="M840" s="7"/>
      <c r="N840" s="7" t="s">
        <v>5830</v>
      </c>
      <c r="O840" s="49" t="s">
        <v>24</v>
      </c>
      <c r="P840" s="8">
        <v>145</v>
      </c>
      <c r="Q840" s="8" t="s">
        <v>2585</v>
      </c>
      <c r="R840" s="70" t="s">
        <v>6441</v>
      </c>
      <c r="S840" s="7" t="s">
        <v>3436</v>
      </c>
      <c r="T840" s="7" t="s">
        <v>3436</v>
      </c>
      <c r="U840" s="7"/>
      <c r="V840" s="7"/>
      <c r="W840" s="7">
        <v>358</v>
      </c>
      <c r="X840" s="46"/>
      <c r="Y840" s="8"/>
      <c r="Z840" s="7"/>
      <c r="AA840" s="7">
        <v>800</v>
      </c>
      <c r="AB840" s="7"/>
      <c r="AC840" s="7" t="s">
        <v>2585</v>
      </c>
      <c r="AD840" s="7">
        <v>120</v>
      </c>
      <c r="AE840" s="7" t="s">
        <v>6248</v>
      </c>
      <c r="AF840" s="7" t="s">
        <v>6392</v>
      </c>
      <c r="AG840" s="7"/>
    </row>
    <row r="841" spans="1:33">
      <c r="A841" s="4">
        <f t="shared" si="68"/>
        <v>840</v>
      </c>
      <c r="B841" s="4" t="s">
        <v>20</v>
      </c>
      <c r="C841" s="4" t="s">
        <v>23</v>
      </c>
      <c r="D841" s="7" t="s">
        <v>4650</v>
      </c>
      <c r="E841" s="4" t="s">
        <v>7408</v>
      </c>
      <c r="F841" s="7" t="s">
        <v>5727</v>
      </c>
      <c r="G841" s="7" t="s">
        <v>556</v>
      </c>
      <c r="H841" s="7" t="s">
        <v>637</v>
      </c>
      <c r="I841" s="7" t="s">
        <v>5927</v>
      </c>
      <c r="J841" s="7" t="s">
        <v>5928</v>
      </c>
      <c r="K841" s="7" t="s">
        <v>5806</v>
      </c>
      <c r="L841" s="4" t="s">
        <v>5929</v>
      </c>
      <c r="M841" s="7"/>
      <c r="N841" s="7" t="s">
        <v>6395</v>
      </c>
      <c r="O841" s="49" t="s">
        <v>24</v>
      </c>
      <c r="P841" s="8">
        <v>145</v>
      </c>
      <c r="Q841" s="8" t="s">
        <v>2585</v>
      </c>
      <c r="R841" s="53" t="s">
        <v>6442</v>
      </c>
      <c r="S841" s="7" t="s">
        <v>3436</v>
      </c>
      <c r="T841" s="7" t="s">
        <v>3436</v>
      </c>
      <c r="U841" s="7"/>
      <c r="V841" s="7"/>
      <c r="W841" s="7">
        <v>358</v>
      </c>
      <c r="X841" s="46"/>
      <c r="Y841" s="8">
        <f>W841+3</f>
        <v>361</v>
      </c>
      <c r="Z841" s="7"/>
      <c r="AA841" s="7">
        <v>800</v>
      </c>
      <c r="AB841" s="7"/>
      <c r="AC841" s="7" t="s">
        <v>2585</v>
      </c>
      <c r="AD841" s="7">
        <v>120</v>
      </c>
      <c r="AE841" s="7" t="s">
        <v>6248</v>
      </c>
      <c r="AF841" s="7" t="s">
        <v>6392</v>
      </c>
      <c r="AG841" s="7"/>
    </row>
    <row r="842" spans="1:33">
      <c r="A842" s="4">
        <f t="shared" si="68"/>
        <v>841</v>
      </c>
      <c r="B842" s="4" t="s">
        <v>20</v>
      </c>
      <c r="C842" s="4" t="s">
        <v>23</v>
      </c>
      <c r="D842" s="7" t="s">
        <v>4651</v>
      </c>
      <c r="E842" s="4" t="s">
        <v>7408</v>
      </c>
      <c r="F842" s="7" t="s">
        <v>5727</v>
      </c>
      <c r="G842" s="7" t="s">
        <v>556</v>
      </c>
      <c r="H842" s="7" t="s">
        <v>637</v>
      </c>
      <c r="I842" s="7" t="s">
        <v>5927</v>
      </c>
      <c r="J842" s="7" t="s">
        <v>5928</v>
      </c>
      <c r="K842" s="7" t="s">
        <v>5806</v>
      </c>
      <c r="L842" s="4" t="s">
        <v>5929</v>
      </c>
      <c r="M842" s="7"/>
      <c r="N842" s="7" t="s">
        <v>5830</v>
      </c>
      <c r="O842" s="49" t="s">
        <v>24</v>
      </c>
      <c r="P842" s="8">
        <v>145</v>
      </c>
      <c r="Q842" s="8" t="s">
        <v>2585</v>
      </c>
      <c r="R842" s="70" t="s">
        <v>6443</v>
      </c>
      <c r="S842" s="7" t="s">
        <v>3436</v>
      </c>
      <c r="T842" s="7" t="s">
        <v>3436</v>
      </c>
      <c r="U842" s="7"/>
      <c r="V842" s="7"/>
      <c r="W842" s="7">
        <v>358</v>
      </c>
      <c r="X842" s="46"/>
      <c r="Y842" s="8"/>
      <c r="Z842" s="7"/>
      <c r="AA842" s="7">
        <v>800</v>
      </c>
      <c r="AB842" s="7"/>
      <c r="AC842" s="7" t="s">
        <v>2585</v>
      </c>
      <c r="AD842" s="7">
        <v>120</v>
      </c>
      <c r="AE842" s="7" t="s">
        <v>6248</v>
      </c>
      <c r="AF842" s="7" t="s">
        <v>6392</v>
      </c>
      <c r="AG842" s="7"/>
    </row>
    <row r="843" spans="1:33">
      <c r="A843" s="4">
        <f t="shared" si="68"/>
        <v>842</v>
      </c>
      <c r="B843" s="4" t="s">
        <v>20</v>
      </c>
      <c r="C843" s="4" t="s">
        <v>23</v>
      </c>
      <c r="D843" s="7" t="s">
        <v>4652</v>
      </c>
      <c r="E843" s="4" t="s">
        <v>7408</v>
      </c>
      <c r="F843" s="7" t="s">
        <v>5727</v>
      </c>
      <c r="G843" s="7" t="s">
        <v>556</v>
      </c>
      <c r="H843" s="7" t="s">
        <v>637</v>
      </c>
      <c r="I843" s="7" t="s">
        <v>5927</v>
      </c>
      <c r="J843" s="7" t="s">
        <v>5928</v>
      </c>
      <c r="K843" s="7" t="s">
        <v>5806</v>
      </c>
      <c r="L843" s="4" t="s">
        <v>5929</v>
      </c>
      <c r="M843" s="7"/>
      <c r="N843" s="7" t="s">
        <v>4086</v>
      </c>
      <c r="O843" s="7" t="s">
        <v>2561</v>
      </c>
      <c r="P843" s="8">
        <v>145</v>
      </c>
      <c r="Q843" s="8" t="s">
        <v>2585</v>
      </c>
      <c r="R843" s="70" t="s">
        <v>6444</v>
      </c>
      <c r="S843" s="7" t="s">
        <v>3436</v>
      </c>
      <c r="T843" s="7" t="s">
        <v>3436</v>
      </c>
      <c r="U843" s="7"/>
      <c r="V843" s="7"/>
      <c r="W843" s="7">
        <v>358</v>
      </c>
      <c r="X843" s="46"/>
      <c r="Y843" s="8"/>
      <c r="Z843" s="7"/>
      <c r="AA843" s="7">
        <v>800</v>
      </c>
      <c r="AB843" s="7"/>
      <c r="AC843" s="7" t="s">
        <v>2585</v>
      </c>
      <c r="AD843" s="7">
        <v>120</v>
      </c>
      <c r="AE843" s="7" t="s">
        <v>6248</v>
      </c>
      <c r="AF843" s="7" t="s">
        <v>6392</v>
      </c>
      <c r="AG843" s="7"/>
    </row>
    <row r="844" spans="1:33">
      <c r="A844" s="4">
        <f t="shared" si="68"/>
        <v>843</v>
      </c>
      <c r="B844" s="4" t="s">
        <v>20</v>
      </c>
      <c r="C844" s="4" t="s">
        <v>23</v>
      </c>
      <c r="D844" s="7" t="s">
        <v>4653</v>
      </c>
      <c r="E844" s="4" t="s">
        <v>7408</v>
      </c>
      <c r="F844" s="7" t="s">
        <v>5727</v>
      </c>
      <c r="G844" s="7" t="s">
        <v>556</v>
      </c>
      <c r="H844" s="7" t="s">
        <v>637</v>
      </c>
      <c r="I844" s="7" t="s">
        <v>5845</v>
      </c>
      <c r="J844" s="7" t="s">
        <v>5930</v>
      </c>
      <c r="K844" s="7" t="s">
        <v>5806</v>
      </c>
      <c r="L844" s="4" t="s">
        <v>5929</v>
      </c>
      <c r="M844" s="7"/>
      <c r="N844" s="7" t="s">
        <v>6398</v>
      </c>
      <c r="O844" s="7" t="s">
        <v>6269</v>
      </c>
      <c r="P844" s="8">
        <v>145</v>
      </c>
      <c r="Q844" s="8" t="s">
        <v>2585</v>
      </c>
      <c r="R844" s="53" t="s">
        <v>6445</v>
      </c>
      <c r="S844" s="7" t="s">
        <v>3436</v>
      </c>
      <c r="T844" s="7" t="s">
        <v>3436</v>
      </c>
      <c r="U844" s="7"/>
      <c r="V844" s="7"/>
      <c r="W844" s="7">
        <v>315</v>
      </c>
      <c r="X844" s="46"/>
      <c r="Y844" s="8">
        <f>W844+3</f>
        <v>318</v>
      </c>
      <c r="Z844" s="7"/>
      <c r="AA844" s="7">
        <v>800</v>
      </c>
      <c r="AB844" s="7"/>
      <c r="AC844" s="7" t="s">
        <v>2585</v>
      </c>
      <c r="AD844" s="7">
        <v>120</v>
      </c>
      <c r="AE844" s="7" t="s">
        <v>6248</v>
      </c>
      <c r="AF844" s="7" t="s">
        <v>6392</v>
      </c>
      <c r="AG844" s="7"/>
    </row>
    <row r="845" spans="1:33">
      <c r="A845" s="4">
        <f t="shared" si="68"/>
        <v>844</v>
      </c>
      <c r="B845" s="4" t="s">
        <v>20</v>
      </c>
      <c r="C845" s="4" t="s">
        <v>23</v>
      </c>
      <c r="D845" s="7" t="s">
        <v>4654</v>
      </c>
      <c r="E845" s="4" t="s">
        <v>7408</v>
      </c>
      <c r="F845" s="7" t="s">
        <v>5727</v>
      </c>
      <c r="G845" s="7" t="s">
        <v>556</v>
      </c>
      <c r="H845" s="7" t="s">
        <v>637</v>
      </c>
      <c r="I845" s="7" t="s">
        <v>5845</v>
      </c>
      <c r="J845" s="7" t="s">
        <v>5930</v>
      </c>
      <c r="K845" s="7" t="s">
        <v>5806</v>
      </c>
      <c r="L845" s="4" t="s">
        <v>5929</v>
      </c>
      <c r="M845" s="7"/>
      <c r="N845" s="7" t="s">
        <v>4086</v>
      </c>
      <c r="O845" s="7" t="s">
        <v>2561</v>
      </c>
      <c r="P845" s="8">
        <v>145</v>
      </c>
      <c r="Q845" s="8" t="s">
        <v>2585</v>
      </c>
      <c r="R845" s="70" t="s">
        <v>6446</v>
      </c>
      <c r="S845" s="7" t="s">
        <v>3436</v>
      </c>
      <c r="T845" s="7" t="s">
        <v>3436</v>
      </c>
      <c r="U845" s="7"/>
      <c r="V845" s="7"/>
      <c r="W845" s="7">
        <v>335</v>
      </c>
      <c r="X845" s="46"/>
      <c r="Y845" s="8"/>
      <c r="Z845" s="7"/>
      <c r="AA845" s="7">
        <v>800</v>
      </c>
      <c r="AB845" s="7"/>
      <c r="AC845" s="7" t="s">
        <v>2585</v>
      </c>
      <c r="AD845" s="7">
        <v>120</v>
      </c>
      <c r="AE845" s="7" t="s">
        <v>6248</v>
      </c>
      <c r="AF845" s="7" t="s">
        <v>6392</v>
      </c>
      <c r="AG845" s="7"/>
    </row>
    <row r="846" spans="1:33">
      <c r="A846" s="4">
        <f t="shared" si="68"/>
        <v>845</v>
      </c>
      <c r="B846" s="4" t="s">
        <v>20</v>
      </c>
      <c r="C846" s="4" t="s">
        <v>23</v>
      </c>
      <c r="D846" s="7" t="s">
        <v>4655</v>
      </c>
      <c r="E846" s="4" t="s">
        <v>7408</v>
      </c>
      <c r="F846" s="7" t="s">
        <v>5727</v>
      </c>
      <c r="G846" s="7" t="s">
        <v>556</v>
      </c>
      <c r="H846" s="7" t="s">
        <v>637</v>
      </c>
      <c r="I846" s="7" t="s">
        <v>5845</v>
      </c>
      <c r="J846" s="7" t="s">
        <v>5930</v>
      </c>
      <c r="K846" s="7" t="s">
        <v>5806</v>
      </c>
      <c r="L846" s="4" t="s">
        <v>5929</v>
      </c>
      <c r="M846" s="7"/>
      <c r="N846" s="7" t="s">
        <v>6398</v>
      </c>
      <c r="O846" s="7" t="s">
        <v>6269</v>
      </c>
      <c r="P846" s="8">
        <v>145</v>
      </c>
      <c r="Q846" s="8" t="s">
        <v>2585</v>
      </c>
      <c r="R846" s="70" t="s">
        <v>6447</v>
      </c>
      <c r="S846" s="7" t="s">
        <v>3436</v>
      </c>
      <c r="T846" s="7" t="s">
        <v>3436</v>
      </c>
      <c r="U846" s="7"/>
      <c r="V846" s="7"/>
      <c r="W846" s="7">
        <v>315</v>
      </c>
      <c r="X846" s="46"/>
      <c r="Y846" s="8">
        <f>W846+3</f>
        <v>318</v>
      </c>
      <c r="Z846" s="7"/>
      <c r="AA846" s="7">
        <v>800</v>
      </c>
      <c r="AB846" s="7"/>
      <c r="AC846" s="7" t="s">
        <v>2585</v>
      </c>
      <c r="AD846" s="7">
        <v>120</v>
      </c>
      <c r="AE846" s="7" t="s">
        <v>6248</v>
      </c>
      <c r="AF846" s="7" t="s">
        <v>6392</v>
      </c>
      <c r="AG846" s="7"/>
    </row>
    <row r="847" spans="1:33">
      <c r="A847" s="4">
        <f t="shared" si="68"/>
        <v>846</v>
      </c>
      <c r="B847" s="4" t="s">
        <v>20</v>
      </c>
      <c r="C847" s="4" t="s">
        <v>23</v>
      </c>
      <c r="D847" s="7" t="s">
        <v>4656</v>
      </c>
      <c r="E847" s="4" t="s">
        <v>7408</v>
      </c>
      <c r="F847" s="7" t="s">
        <v>5727</v>
      </c>
      <c r="G847" s="7" t="s">
        <v>556</v>
      </c>
      <c r="H847" s="4" t="s">
        <v>637</v>
      </c>
      <c r="I847" s="7" t="s">
        <v>5927</v>
      </c>
      <c r="J847" s="7" t="s">
        <v>5931</v>
      </c>
      <c r="K847" s="7" t="s">
        <v>1232</v>
      </c>
      <c r="L847" s="4" t="s">
        <v>5929</v>
      </c>
      <c r="M847" s="7"/>
      <c r="N847" s="7" t="s">
        <v>6390</v>
      </c>
      <c r="O847" s="49" t="s">
        <v>24</v>
      </c>
      <c r="P847" s="8">
        <v>145</v>
      </c>
      <c r="Q847" s="8" t="s">
        <v>2585</v>
      </c>
      <c r="R847" s="53" t="s">
        <v>6448</v>
      </c>
      <c r="S847" s="7" t="s">
        <v>3436</v>
      </c>
      <c r="T847" s="7" t="s">
        <v>3436</v>
      </c>
      <c r="U847" s="7"/>
      <c r="V847" s="7"/>
      <c r="W847" s="7">
        <v>360</v>
      </c>
      <c r="X847" s="46"/>
      <c r="Y847" s="8">
        <f>W847+3</f>
        <v>363</v>
      </c>
      <c r="Z847" s="7"/>
      <c r="AA847" s="7">
        <v>800</v>
      </c>
      <c r="AB847" s="7"/>
      <c r="AC847" s="7" t="s">
        <v>2585</v>
      </c>
      <c r="AD847" s="7">
        <v>100</v>
      </c>
      <c r="AE847" s="7" t="s">
        <v>6248</v>
      </c>
      <c r="AF847" s="7" t="s">
        <v>6392</v>
      </c>
      <c r="AG847" s="7"/>
    </row>
    <row r="848" spans="1:33">
      <c r="A848" s="4">
        <f t="shared" si="68"/>
        <v>847</v>
      </c>
      <c r="B848" s="4" t="s">
        <v>20</v>
      </c>
      <c r="C848" s="4" t="s">
        <v>23</v>
      </c>
      <c r="D848" s="7" t="s">
        <v>4657</v>
      </c>
      <c r="E848" s="4" t="s">
        <v>7408</v>
      </c>
      <c r="F848" s="7" t="s">
        <v>5727</v>
      </c>
      <c r="G848" s="7" t="s">
        <v>556</v>
      </c>
      <c r="H848" s="4" t="s">
        <v>637</v>
      </c>
      <c r="I848" s="7" t="s">
        <v>5927</v>
      </c>
      <c r="J848" s="7" t="s">
        <v>5931</v>
      </c>
      <c r="K848" s="7" t="s">
        <v>1232</v>
      </c>
      <c r="L848" s="4" t="s">
        <v>5929</v>
      </c>
      <c r="M848" s="7"/>
      <c r="N848" s="7" t="s">
        <v>6390</v>
      </c>
      <c r="O848" s="49" t="s">
        <v>24</v>
      </c>
      <c r="P848" s="8">
        <v>145</v>
      </c>
      <c r="Q848" s="8" t="s">
        <v>2585</v>
      </c>
      <c r="R848" s="52" t="s">
        <v>6449</v>
      </c>
      <c r="S848" s="7" t="s">
        <v>3436</v>
      </c>
      <c r="T848" s="7" t="s">
        <v>3436</v>
      </c>
      <c r="U848" s="7"/>
      <c r="V848" s="7"/>
      <c r="W848" s="7">
        <v>358</v>
      </c>
      <c r="X848" s="46"/>
      <c r="Y848" s="8"/>
      <c r="Z848" s="7"/>
      <c r="AA848" s="7">
        <v>800</v>
      </c>
      <c r="AB848" s="7"/>
      <c r="AC848" s="7" t="s">
        <v>2585</v>
      </c>
      <c r="AD848" s="7">
        <v>100</v>
      </c>
      <c r="AE848" s="7" t="s">
        <v>6248</v>
      </c>
      <c r="AF848" s="7" t="s">
        <v>6392</v>
      </c>
      <c r="AG848" s="7"/>
    </row>
    <row r="849" spans="1:33">
      <c r="A849" s="4">
        <f t="shared" si="68"/>
        <v>848</v>
      </c>
      <c r="B849" s="4" t="s">
        <v>20</v>
      </c>
      <c r="C849" s="4" t="s">
        <v>23</v>
      </c>
      <c r="D849" s="7" t="s">
        <v>4658</v>
      </c>
      <c r="E849" s="4" t="s">
        <v>7408</v>
      </c>
      <c r="F849" s="7" t="s">
        <v>5727</v>
      </c>
      <c r="G849" s="7" t="s">
        <v>556</v>
      </c>
      <c r="H849" s="4" t="s">
        <v>637</v>
      </c>
      <c r="I849" s="7" t="s">
        <v>5927</v>
      </c>
      <c r="J849" s="7" t="s">
        <v>5931</v>
      </c>
      <c r="K849" s="7" t="s">
        <v>1232</v>
      </c>
      <c r="L849" s="4" t="s">
        <v>5929</v>
      </c>
      <c r="M849" s="7"/>
      <c r="N849" s="7" t="s">
        <v>6450</v>
      </c>
      <c r="O849" s="49" t="s">
        <v>24</v>
      </c>
      <c r="P849" s="8">
        <v>145</v>
      </c>
      <c r="Q849" s="8" t="s">
        <v>2585</v>
      </c>
      <c r="R849" s="52" t="s">
        <v>6451</v>
      </c>
      <c r="S849" s="7" t="s">
        <v>3436</v>
      </c>
      <c r="T849" s="7" t="s">
        <v>3436</v>
      </c>
      <c r="U849" s="7"/>
      <c r="V849" s="7"/>
      <c r="W849" s="7">
        <v>360</v>
      </c>
      <c r="X849" s="46"/>
      <c r="Y849" s="8"/>
      <c r="Z849" s="7"/>
      <c r="AA849" s="7">
        <v>800</v>
      </c>
      <c r="AB849" s="7"/>
      <c r="AC849" s="7" t="s">
        <v>2585</v>
      </c>
      <c r="AD849" s="7">
        <v>100</v>
      </c>
      <c r="AE849" s="7" t="s">
        <v>6248</v>
      </c>
      <c r="AF849" s="7" t="s">
        <v>6392</v>
      </c>
      <c r="AG849" s="7"/>
    </row>
    <row r="850" spans="1:33">
      <c r="A850" s="4">
        <f t="shared" si="68"/>
        <v>849</v>
      </c>
      <c r="B850" s="4" t="s">
        <v>20</v>
      </c>
      <c r="C850" s="4" t="s">
        <v>23</v>
      </c>
      <c r="D850" s="7" t="s">
        <v>4659</v>
      </c>
      <c r="E850" s="4" t="s">
        <v>7408</v>
      </c>
      <c r="F850" s="7" t="s">
        <v>5727</v>
      </c>
      <c r="G850" s="7" t="s">
        <v>556</v>
      </c>
      <c r="H850" s="4" t="s">
        <v>637</v>
      </c>
      <c r="I850" s="7" t="s">
        <v>5845</v>
      </c>
      <c r="J850" s="7" t="s">
        <v>5932</v>
      </c>
      <c r="K850" s="7" t="s">
        <v>5806</v>
      </c>
      <c r="L850" s="4" t="s">
        <v>5929</v>
      </c>
      <c r="M850" s="7"/>
      <c r="N850" s="7" t="s">
        <v>6395</v>
      </c>
      <c r="O850" s="49" t="s">
        <v>24</v>
      </c>
      <c r="P850" s="8">
        <v>145</v>
      </c>
      <c r="Q850" s="8" t="s">
        <v>2585</v>
      </c>
      <c r="R850" s="70" t="s">
        <v>6452</v>
      </c>
      <c r="S850" s="7" t="s">
        <v>3436</v>
      </c>
      <c r="T850" s="7" t="s">
        <v>3436</v>
      </c>
      <c r="U850" s="7"/>
      <c r="V850" s="7"/>
      <c r="W850" s="7">
        <v>345</v>
      </c>
      <c r="X850" s="46"/>
      <c r="Y850" s="8">
        <f t="shared" ref="Y850:Y867" si="71">W850+3</f>
        <v>348</v>
      </c>
      <c r="Z850" s="7"/>
      <c r="AA850" s="7">
        <v>800</v>
      </c>
      <c r="AB850" s="7"/>
      <c r="AC850" s="7" t="s">
        <v>2585</v>
      </c>
      <c r="AD850" s="7">
        <v>120</v>
      </c>
      <c r="AE850" s="7" t="s">
        <v>6248</v>
      </c>
      <c r="AF850" s="7" t="s">
        <v>6392</v>
      </c>
      <c r="AG850" s="7"/>
    </row>
    <row r="851" spans="1:33">
      <c r="A851" s="4">
        <f t="shared" ref="A851:A914" si="72">A850+1</f>
        <v>850</v>
      </c>
      <c r="B851" s="4" t="s">
        <v>20</v>
      </c>
      <c r="C851" s="4" t="s">
        <v>23</v>
      </c>
      <c r="D851" s="7" t="s">
        <v>4660</v>
      </c>
      <c r="E851" s="4" t="s">
        <v>7408</v>
      </c>
      <c r="F851" s="7" t="s">
        <v>5727</v>
      </c>
      <c r="G851" s="7" t="s">
        <v>556</v>
      </c>
      <c r="H851" s="4" t="s">
        <v>637</v>
      </c>
      <c r="I851" s="7" t="s">
        <v>5845</v>
      </c>
      <c r="J851" s="7" t="s">
        <v>5932</v>
      </c>
      <c r="K851" s="7" t="s">
        <v>5806</v>
      </c>
      <c r="L851" s="4" t="s">
        <v>5929</v>
      </c>
      <c r="M851" s="7"/>
      <c r="N851" s="7" t="s">
        <v>6395</v>
      </c>
      <c r="O851" s="49" t="s">
        <v>24</v>
      </c>
      <c r="P851" s="8">
        <v>145</v>
      </c>
      <c r="Q851" s="8" t="s">
        <v>2585</v>
      </c>
      <c r="R851" s="53" t="s">
        <v>6453</v>
      </c>
      <c r="S851" s="7" t="s">
        <v>3436</v>
      </c>
      <c r="T851" s="7" t="s">
        <v>3436</v>
      </c>
      <c r="U851" s="7"/>
      <c r="V851" s="7"/>
      <c r="W851" s="7">
        <v>345</v>
      </c>
      <c r="X851" s="46"/>
      <c r="Y851" s="8">
        <f t="shared" si="71"/>
        <v>348</v>
      </c>
      <c r="Z851" s="7"/>
      <c r="AA851" s="7">
        <v>800</v>
      </c>
      <c r="AB851" s="7"/>
      <c r="AC851" s="7" t="s">
        <v>2585</v>
      </c>
      <c r="AD851" s="7">
        <v>120</v>
      </c>
      <c r="AE851" s="7" t="s">
        <v>6248</v>
      </c>
      <c r="AF851" s="7" t="s">
        <v>6392</v>
      </c>
      <c r="AG851" s="7"/>
    </row>
    <row r="852" spans="1:33">
      <c r="A852" s="4">
        <f t="shared" si="72"/>
        <v>851</v>
      </c>
      <c r="B852" s="4" t="s">
        <v>20</v>
      </c>
      <c r="C852" s="4" t="s">
        <v>23</v>
      </c>
      <c r="D852" s="7" t="s">
        <v>4661</v>
      </c>
      <c r="E852" s="4" t="s">
        <v>7408</v>
      </c>
      <c r="F852" s="7" t="s">
        <v>5727</v>
      </c>
      <c r="G852" s="7" t="s">
        <v>556</v>
      </c>
      <c r="H852" s="4" t="s">
        <v>637</v>
      </c>
      <c r="I852" s="7" t="s">
        <v>5845</v>
      </c>
      <c r="J852" s="7" t="s">
        <v>5932</v>
      </c>
      <c r="K852" s="4" t="s">
        <v>5806</v>
      </c>
      <c r="L852" s="4" t="s">
        <v>5929</v>
      </c>
      <c r="M852" s="7"/>
      <c r="N852" s="7" t="s">
        <v>6395</v>
      </c>
      <c r="O852" s="49" t="s">
        <v>24</v>
      </c>
      <c r="P852" s="8">
        <v>145</v>
      </c>
      <c r="Q852" s="8" t="s">
        <v>2585</v>
      </c>
      <c r="R852" s="70" t="s">
        <v>6454</v>
      </c>
      <c r="S852" s="7" t="s">
        <v>3436</v>
      </c>
      <c r="T852" s="7" t="s">
        <v>3436</v>
      </c>
      <c r="U852" s="7"/>
      <c r="V852" s="7"/>
      <c r="W852" s="7">
        <v>345</v>
      </c>
      <c r="X852" s="46"/>
      <c r="Y852" s="8">
        <f t="shared" si="71"/>
        <v>348</v>
      </c>
      <c r="Z852" s="7"/>
      <c r="AA852" s="7">
        <v>800</v>
      </c>
      <c r="AB852" s="7"/>
      <c r="AC852" s="7" t="s">
        <v>2585</v>
      </c>
      <c r="AD852" s="7">
        <v>120</v>
      </c>
      <c r="AE852" s="7" t="s">
        <v>6248</v>
      </c>
      <c r="AF852" s="7" t="s">
        <v>6392</v>
      </c>
      <c r="AG852" s="7"/>
    </row>
    <row r="853" spans="1:33">
      <c r="A853" s="4">
        <f t="shared" si="72"/>
        <v>852</v>
      </c>
      <c r="B853" s="4" t="s">
        <v>20</v>
      </c>
      <c r="C853" s="4" t="s">
        <v>23</v>
      </c>
      <c r="D853" s="7" t="s">
        <v>4662</v>
      </c>
      <c r="E853" s="4" t="s">
        <v>7408</v>
      </c>
      <c r="F853" s="7" t="s">
        <v>5727</v>
      </c>
      <c r="G853" s="7" t="s">
        <v>556</v>
      </c>
      <c r="H853" s="4" t="s">
        <v>637</v>
      </c>
      <c r="I853" s="7" t="s">
        <v>5845</v>
      </c>
      <c r="J853" s="7" t="s">
        <v>5933</v>
      </c>
      <c r="K853" s="4" t="s">
        <v>1232</v>
      </c>
      <c r="L853" s="4" t="s">
        <v>5929</v>
      </c>
      <c r="M853" s="7"/>
      <c r="N853" s="7" t="s">
        <v>6393</v>
      </c>
      <c r="O853" s="49" t="s">
        <v>24</v>
      </c>
      <c r="P853" s="8">
        <v>145</v>
      </c>
      <c r="Q853" s="8" t="s">
        <v>2585</v>
      </c>
      <c r="R853" s="53" t="s">
        <v>6455</v>
      </c>
      <c r="S853" s="7" t="s">
        <v>3436</v>
      </c>
      <c r="T853" s="7" t="s">
        <v>3436</v>
      </c>
      <c r="U853" s="7"/>
      <c r="V853" s="7"/>
      <c r="W853" s="7">
        <v>290</v>
      </c>
      <c r="X853" s="46"/>
      <c r="Y853" s="8">
        <f t="shared" si="71"/>
        <v>293</v>
      </c>
      <c r="Z853" s="7"/>
      <c r="AA853" s="7">
        <v>800</v>
      </c>
      <c r="AB853" s="7"/>
      <c r="AC853" s="7" t="s">
        <v>2585</v>
      </c>
      <c r="AD853" s="7">
        <v>100</v>
      </c>
      <c r="AE853" s="7" t="s">
        <v>6248</v>
      </c>
      <c r="AF853" s="7" t="s">
        <v>6392</v>
      </c>
      <c r="AG853" s="7"/>
    </row>
    <row r="854" spans="1:33">
      <c r="A854" s="4">
        <f t="shared" si="72"/>
        <v>853</v>
      </c>
      <c r="B854" s="4" t="s">
        <v>20</v>
      </c>
      <c r="C854" s="4" t="s">
        <v>23</v>
      </c>
      <c r="D854" s="7" t="s">
        <v>4663</v>
      </c>
      <c r="E854" s="4" t="s">
        <v>7408</v>
      </c>
      <c r="F854" s="7" t="s">
        <v>5727</v>
      </c>
      <c r="G854" s="7" t="s">
        <v>556</v>
      </c>
      <c r="H854" s="4" t="s">
        <v>637</v>
      </c>
      <c r="I854" s="7" t="s">
        <v>5845</v>
      </c>
      <c r="J854" s="7" t="s">
        <v>5933</v>
      </c>
      <c r="K854" s="7" t="s">
        <v>1232</v>
      </c>
      <c r="L854" s="4" t="s">
        <v>5929</v>
      </c>
      <c r="M854" s="7"/>
      <c r="N854" s="7" t="s">
        <v>6393</v>
      </c>
      <c r="O854" s="49" t="s">
        <v>24</v>
      </c>
      <c r="P854" s="8">
        <v>145</v>
      </c>
      <c r="Q854" s="8" t="s">
        <v>2585</v>
      </c>
      <c r="R854" s="53" t="s">
        <v>6456</v>
      </c>
      <c r="S854" s="7" t="s">
        <v>3436</v>
      </c>
      <c r="T854" s="7" t="s">
        <v>3436</v>
      </c>
      <c r="U854" s="7"/>
      <c r="V854" s="7"/>
      <c r="W854" s="7">
        <v>290</v>
      </c>
      <c r="X854" s="46"/>
      <c r="Y854" s="8">
        <f t="shared" si="71"/>
        <v>293</v>
      </c>
      <c r="Z854" s="7"/>
      <c r="AA854" s="7">
        <v>800</v>
      </c>
      <c r="AB854" s="7"/>
      <c r="AC854" s="7" t="s">
        <v>2585</v>
      </c>
      <c r="AD854" s="7">
        <v>100</v>
      </c>
      <c r="AE854" s="7" t="s">
        <v>6248</v>
      </c>
      <c r="AF854" s="7" t="s">
        <v>6392</v>
      </c>
      <c r="AG854" s="7"/>
    </row>
    <row r="855" spans="1:33">
      <c r="A855" s="4">
        <f t="shared" si="72"/>
        <v>854</v>
      </c>
      <c r="B855" s="4" t="s">
        <v>20</v>
      </c>
      <c r="C855" s="4" t="s">
        <v>23</v>
      </c>
      <c r="D855" s="7" t="s">
        <v>4664</v>
      </c>
      <c r="E855" s="4" t="s">
        <v>7408</v>
      </c>
      <c r="F855" s="7" t="s">
        <v>5727</v>
      </c>
      <c r="G855" s="7" t="s">
        <v>556</v>
      </c>
      <c r="H855" s="4" t="s">
        <v>637</v>
      </c>
      <c r="I855" s="7" t="s">
        <v>5845</v>
      </c>
      <c r="J855" s="7" t="s">
        <v>5934</v>
      </c>
      <c r="K855" s="7" t="s">
        <v>1232</v>
      </c>
      <c r="L855" s="4" t="s">
        <v>5929</v>
      </c>
      <c r="M855" s="7"/>
      <c r="N855" s="7" t="s">
        <v>6457</v>
      </c>
      <c r="O855" s="49" t="s">
        <v>24</v>
      </c>
      <c r="P855" s="8">
        <v>145</v>
      </c>
      <c r="Q855" s="8" t="s">
        <v>2585</v>
      </c>
      <c r="R855" s="53" t="s">
        <v>6458</v>
      </c>
      <c r="S855" s="7" t="s">
        <v>3436</v>
      </c>
      <c r="T855" s="7" t="s">
        <v>3436</v>
      </c>
      <c r="U855" s="7"/>
      <c r="V855" s="7"/>
      <c r="W855" s="7">
        <v>275</v>
      </c>
      <c r="X855" s="46"/>
      <c r="Y855" s="8">
        <f t="shared" si="71"/>
        <v>278</v>
      </c>
      <c r="Z855" s="7"/>
      <c r="AA855" s="7">
        <v>800</v>
      </c>
      <c r="AB855" s="7"/>
      <c r="AC855" s="7" t="s">
        <v>2585</v>
      </c>
      <c r="AD855" s="7">
        <v>100</v>
      </c>
      <c r="AE855" s="7" t="s">
        <v>6248</v>
      </c>
      <c r="AF855" s="7" t="s">
        <v>6392</v>
      </c>
      <c r="AG855" s="7"/>
    </row>
    <row r="856" spans="1:33">
      <c r="A856" s="4">
        <f t="shared" si="72"/>
        <v>855</v>
      </c>
      <c r="B856" s="4" t="s">
        <v>20</v>
      </c>
      <c r="C856" s="4" t="s">
        <v>23</v>
      </c>
      <c r="D856" s="7" t="s">
        <v>4665</v>
      </c>
      <c r="E856" s="4" t="s">
        <v>7408</v>
      </c>
      <c r="F856" s="7" t="s">
        <v>5727</v>
      </c>
      <c r="G856" s="7" t="s">
        <v>556</v>
      </c>
      <c r="H856" s="4" t="s">
        <v>637</v>
      </c>
      <c r="I856" s="7" t="s">
        <v>5845</v>
      </c>
      <c r="J856" s="7" t="s">
        <v>5935</v>
      </c>
      <c r="K856" s="7" t="s">
        <v>5806</v>
      </c>
      <c r="L856" s="4" t="s">
        <v>5929</v>
      </c>
      <c r="M856" s="7"/>
      <c r="N856" s="7" t="s">
        <v>5830</v>
      </c>
      <c r="O856" s="49" t="s">
        <v>24</v>
      </c>
      <c r="P856" s="8">
        <v>145</v>
      </c>
      <c r="Q856" s="8" t="s">
        <v>2585</v>
      </c>
      <c r="R856" s="53" t="s">
        <v>6459</v>
      </c>
      <c r="S856" s="7" t="s">
        <v>3436</v>
      </c>
      <c r="T856" s="7" t="s">
        <v>3436</v>
      </c>
      <c r="U856" s="7"/>
      <c r="V856" s="7"/>
      <c r="W856" s="7">
        <v>335</v>
      </c>
      <c r="X856" s="46"/>
      <c r="Y856" s="8">
        <f t="shared" si="71"/>
        <v>338</v>
      </c>
      <c r="Z856" s="7"/>
      <c r="AA856" s="7">
        <v>800</v>
      </c>
      <c r="AB856" s="7"/>
      <c r="AC856" s="7" t="s">
        <v>2585</v>
      </c>
      <c r="AD856" s="7">
        <v>120</v>
      </c>
      <c r="AE856" s="7" t="s">
        <v>6248</v>
      </c>
      <c r="AF856" s="7" t="s">
        <v>6392</v>
      </c>
      <c r="AG856" s="7"/>
    </row>
    <row r="857" spans="1:33">
      <c r="A857" s="4">
        <f t="shared" si="72"/>
        <v>856</v>
      </c>
      <c r="B857" s="4" t="s">
        <v>20</v>
      </c>
      <c r="C857" s="4" t="s">
        <v>23</v>
      </c>
      <c r="D857" s="7" t="s">
        <v>4666</v>
      </c>
      <c r="E857" s="4" t="s">
        <v>7408</v>
      </c>
      <c r="F857" s="7" t="s">
        <v>5727</v>
      </c>
      <c r="G857" s="7" t="s">
        <v>556</v>
      </c>
      <c r="H857" s="4" t="s">
        <v>637</v>
      </c>
      <c r="I857" s="7" t="s">
        <v>5845</v>
      </c>
      <c r="J857" s="7" t="s">
        <v>5935</v>
      </c>
      <c r="K857" s="7" t="s">
        <v>5806</v>
      </c>
      <c r="L857" s="4" t="s">
        <v>5929</v>
      </c>
      <c r="M857" s="7"/>
      <c r="N857" s="7" t="s">
        <v>5830</v>
      </c>
      <c r="O857" s="49" t="s">
        <v>24</v>
      </c>
      <c r="P857" s="8">
        <v>145</v>
      </c>
      <c r="Q857" s="8" t="s">
        <v>2585</v>
      </c>
      <c r="R857" s="53" t="s">
        <v>6460</v>
      </c>
      <c r="S857" s="7" t="s">
        <v>3436</v>
      </c>
      <c r="T857" s="7" t="s">
        <v>3436</v>
      </c>
      <c r="U857" s="7"/>
      <c r="V857" s="7"/>
      <c r="W857" s="7">
        <v>335</v>
      </c>
      <c r="X857" s="46"/>
      <c r="Y857" s="8">
        <f t="shared" si="71"/>
        <v>338</v>
      </c>
      <c r="Z857" s="7"/>
      <c r="AA857" s="7">
        <v>800</v>
      </c>
      <c r="AB857" s="7"/>
      <c r="AC857" s="7" t="s">
        <v>2585</v>
      </c>
      <c r="AD857" s="7">
        <v>120</v>
      </c>
      <c r="AE857" s="7" t="s">
        <v>6248</v>
      </c>
      <c r="AF857" s="7" t="s">
        <v>6392</v>
      </c>
      <c r="AG857" s="7"/>
    </row>
    <row r="858" spans="1:33">
      <c r="A858" s="4">
        <f t="shared" si="72"/>
        <v>857</v>
      </c>
      <c r="B858" s="4" t="s">
        <v>20</v>
      </c>
      <c r="C858" s="4" t="s">
        <v>23</v>
      </c>
      <c r="D858" s="7" t="s">
        <v>4667</v>
      </c>
      <c r="E858" s="4" t="s">
        <v>7408</v>
      </c>
      <c r="F858" s="7" t="s">
        <v>5727</v>
      </c>
      <c r="G858" s="7" t="s">
        <v>556</v>
      </c>
      <c r="H858" s="4" t="s">
        <v>637</v>
      </c>
      <c r="I858" s="7" t="s">
        <v>5845</v>
      </c>
      <c r="J858" s="7" t="s">
        <v>5935</v>
      </c>
      <c r="K858" s="7" t="s">
        <v>5806</v>
      </c>
      <c r="L858" s="4" t="s">
        <v>5929</v>
      </c>
      <c r="M858" s="7"/>
      <c r="N858" s="7" t="s">
        <v>5830</v>
      </c>
      <c r="O858" s="49" t="s">
        <v>24</v>
      </c>
      <c r="P858" s="8">
        <v>145</v>
      </c>
      <c r="Q858" s="8" t="s">
        <v>2585</v>
      </c>
      <c r="R858" s="53" t="s">
        <v>6461</v>
      </c>
      <c r="S858" s="7" t="s">
        <v>3436</v>
      </c>
      <c r="T858" s="7" t="s">
        <v>3436</v>
      </c>
      <c r="U858" s="7"/>
      <c r="V858" s="7"/>
      <c r="W858" s="7">
        <v>335</v>
      </c>
      <c r="X858" s="46"/>
      <c r="Y858" s="8">
        <f t="shared" si="71"/>
        <v>338</v>
      </c>
      <c r="Z858" s="7"/>
      <c r="AA858" s="7">
        <v>800</v>
      </c>
      <c r="AB858" s="7"/>
      <c r="AC858" s="7" t="s">
        <v>2585</v>
      </c>
      <c r="AD858" s="7">
        <v>120</v>
      </c>
      <c r="AE858" s="7" t="s">
        <v>6248</v>
      </c>
      <c r="AF858" s="7" t="s">
        <v>6392</v>
      </c>
      <c r="AG858" s="7"/>
    </row>
    <row r="859" spans="1:33">
      <c r="A859" s="4">
        <f t="shared" si="72"/>
        <v>858</v>
      </c>
      <c r="B859" s="4" t="s">
        <v>20</v>
      </c>
      <c r="C859" s="4" t="s">
        <v>23</v>
      </c>
      <c r="D859" s="7" t="s">
        <v>4668</v>
      </c>
      <c r="E859" s="4" t="s">
        <v>7408</v>
      </c>
      <c r="F859" s="7" t="s">
        <v>5727</v>
      </c>
      <c r="G859" s="7" t="s">
        <v>556</v>
      </c>
      <c r="H859" s="4" t="s">
        <v>637</v>
      </c>
      <c r="I859" s="7" t="s">
        <v>5845</v>
      </c>
      <c r="J859" s="7" t="s">
        <v>5935</v>
      </c>
      <c r="K859" s="7" t="s">
        <v>5806</v>
      </c>
      <c r="L859" s="4" t="s">
        <v>5929</v>
      </c>
      <c r="M859" s="7"/>
      <c r="N859" s="7" t="s">
        <v>4086</v>
      </c>
      <c r="O859" s="7" t="s">
        <v>2561</v>
      </c>
      <c r="P859" s="8">
        <v>145</v>
      </c>
      <c r="Q859" s="8" t="s">
        <v>2585</v>
      </c>
      <c r="R859" s="53" t="s">
        <v>6462</v>
      </c>
      <c r="S859" s="7" t="s">
        <v>3436</v>
      </c>
      <c r="T859" s="7" t="s">
        <v>3436</v>
      </c>
      <c r="U859" s="7"/>
      <c r="V859" s="7"/>
      <c r="W859" s="7">
        <v>335</v>
      </c>
      <c r="X859" s="46"/>
      <c r="Y859" s="8">
        <f t="shared" si="71"/>
        <v>338</v>
      </c>
      <c r="Z859" s="7"/>
      <c r="AA859" s="7">
        <v>800</v>
      </c>
      <c r="AB859" s="7"/>
      <c r="AC859" s="7" t="s">
        <v>2585</v>
      </c>
      <c r="AD859" s="7">
        <v>120</v>
      </c>
      <c r="AE859" s="7" t="s">
        <v>6248</v>
      </c>
      <c r="AF859" s="7" t="s">
        <v>6392</v>
      </c>
      <c r="AG859" s="7"/>
    </row>
    <row r="860" spans="1:33">
      <c r="A860" s="4">
        <f t="shared" si="72"/>
        <v>859</v>
      </c>
      <c r="B860" s="4" t="s">
        <v>20</v>
      </c>
      <c r="C860" s="4" t="s">
        <v>23</v>
      </c>
      <c r="D860" s="7" t="s">
        <v>4669</v>
      </c>
      <c r="E860" s="4" t="s">
        <v>7408</v>
      </c>
      <c r="F860" s="7" t="s">
        <v>5727</v>
      </c>
      <c r="G860" s="7" t="s">
        <v>556</v>
      </c>
      <c r="H860" s="4" t="s">
        <v>637</v>
      </c>
      <c r="I860" s="7" t="s">
        <v>5845</v>
      </c>
      <c r="J860" s="7" t="s">
        <v>5935</v>
      </c>
      <c r="K860" s="4" t="s">
        <v>5806</v>
      </c>
      <c r="L860" s="4" t="s">
        <v>5929</v>
      </c>
      <c r="M860" s="7"/>
      <c r="N860" s="7" t="s">
        <v>6398</v>
      </c>
      <c r="O860" s="7" t="s">
        <v>6269</v>
      </c>
      <c r="P860" s="8">
        <v>145</v>
      </c>
      <c r="Q860" s="8" t="s">
        <v>2585</v>
      </c>
      <c r="R860" s="53" t="s">
        <v>6463</v>
      </c>
      <c r="S860" s="7" t="s">
        <v>3436</v>
      </c>
      <c r="T860" s="7" t="s">
        <v>3436</v>
      </c>
      <c r="U860" s="7"/>
      <c r="V860" s="7"/>
      <c r="W860" s="7">
        <v>315</v>
      </c>
      <c r="X860" s="46"/>
      <c r="Y860" s="8">
        <f t="shared" si="71"/>
        <v>318</v>
      </c>
      <c r="Z860" s="7"/>
      <c r="AA860" s="7">
        <v>800</v>
      </c>
      <c r="AB860" s="7"/>
      <c r="AC860" s="7" t="s">
        <v>2585</v>
      </c>
      <c r="AD860" s="7">
        <v>120</v>
      </c>
      <c r="AE860" s="7" t="s">
        <v>6248</v>
      </c>
      <c r="AF860" s="7" t="s">
        <v>6392</v>
      </c>
      <c r="AG860" s="7"/>
    </row>
    <row r="861" spans="1:33">
      <c r="A861" s="4">
        <f t="shared" si="72"/>
        <v>860</v>
      </c>
      <c r="B861" s="4" t="s">
        <v>20</v>
      </c>
      <c r="C861" s="4" t="s">
        <v>23</v>
      </c>
      <c r="D861" s="7" t="s">
        <v>4670</v>
      </c>
      <c r="E861" s="4" t="s">
        <v>7408</v>
      </c>
      <c r="F861" s="7" t="s">
        <v>5727</v>
      </c>
      <c r="G861" s="7" t="s">
        <v>556</v>
      </c>
      <c r="H861" s="4" t="s">
        <v>637</v>
      </c>
      <c r="I861" s="7" t="s">
        <v>5845</v>
      </c>
      <c r="J861" s="7" t="s">
        <v>5934</v>
      </c>
      <c r="K861" s="4" t="s">
        <v>1232</v>
      </c>
      <c r="L861" s="4" t="s">
        <v>5929</v>
      </c>
      <c r="M861" s="7"/>
      <c r="N861" s="7" t="s">
        <v>6457</v>
      </c>
      <c r="O861" s="49" t="s">
        <v>24</v>
      </c>
      <c r="P861" s="8">
        <v>145</v>
      </c>
      <c r="Q861" s="8" t="s">
        <v>2585</v>
      </c>
      <c r="R861" s="53" t="s">
        <v>6464</v>
      </c>
      <c r="S861" s="7" t="s">
        <v>3436</v>
      </c>
      <c r="T861" s="7" t="s">
        <v>3436</v>
      </c>
      <c r="U861" s="7"/>
      <c r="V861" s="7"/>
      <c r="W861" s="7">
        <v>275</v>
      </c>
      <c r="X861" s="46"/>
      <c r="Y861" s="8">
        <f t="shared" si="71"/>
        <v>278</v>
      </c>
      <c r="Z861" s="7"/>
      <c r="AA861" s="7">
        <v>800</v>
      </c>
      <c r="AB861" s="7"/>
      <c r="AC861" s="7" t="s">
        <v>2585</v>
      </c>
      <c r="AD861" s="7">
        <v>100</v>
      </c>
      <c r="AE861" s="7" t="s">
        <v>6248</v>
      </c>
      <c r="AF861" s="7" t="s">
        <v>6392</v>
      </c>
      <c r="AG861" s="7"/>
    </row>
    <row r="862" spans="1:33">
      <c r="A862" s="4">
        <f t="shared" si="72"/>
        <v>861</v>
      </c>
      <c r="B862" s="4" t="s">
        <v>20</v>
      </c>
      <c r="C862" s="4" t="s">
        <v>23</v>
      </c>
      <c r="D862" s="7" t="s">
        <v>4671</v>
      </c>
      <c r="E862" s="4" t="s">
        <v>7408</v>
      </c>
      <c r="F862" s="7" t="s">
        <v>5727</v>
      </c>
      <c r="G862" s="7" t="s">
        <v>556</v>
      </c>
      <c r="H862" s="4" t="s">
        <v>637</v>
      </c>
      <c r="I862" s="7" t="s">
        <v>5845</v>
      </c>
      <c r="J862" s="7" t="s">
        <v>5935</v>
      </c>
      <c r="K862" s="4" t="s">
        <v>5806</v>
      </c>
      <c r="L862" s="4" t="s">
        <v>5847</v>
      </c>
      <c r="M862" s="7"/>
      <c r="N862" s="7" t="s">
        <v>6395</v>
      </c>
      <c r="O862" s="49" t="s">
        <v>24</v>
      </c>
      <c r="P862" s="8">
        <v>145</v>
      </c>
      <c r="Q862" s="8" t="s">
        <v>2585</v>
      </c>
      <c r="R862" s="53" t="s">
        <v>6465</v>
      </c>
      <c r="S862" s="7" t="s">
        <v>3436</v>
      </c>
      <c r="T862" s="7" t="s">
        <v>3436</v>
      </c>
      <c r="U862" s="7"/>
      <c r="V862" s="7"/>
      <c r="W862" s="7">
        <v>345</v>
      </c>
      <c r="X862" s="46"/>
      <c r="Y862" s="8">
        <f t="shared" si="71"/>
        <v>348</v>
      </c>
      <c r="Z862" s="7"/>
      <c r="AA862" s="7">
        <v>800</v>
      </c>
      <c r="AB862" s="7"/>
      <c r="AC862" s="7" t="s">
        <v>2585</v>
      </c>
      <c r="AD862" s="7">
        <v>120</v>
      </c>
      <c r="AE862" s="7" t="s">
        <v>6248</v>
      </c>
      <c r="AF862" s="7" t="s">
        <v>6392</v>
      </c>
      <c r="AG862" s="7"/>
    </row>
    <row r="863" spans="1:33">
      <c r="A863" s="4">
        <f t="shared" si="72"/>
        <v>862</v>
      </c>
      <c r="B863" s="4" t="s">
        <v>20</v>
      </c>
      <c r="C863" s="4" t="s">
        <v>23</v>
      </c>
      <c r="D863" s="7" t="s">
        <v>4672</v>
      </c>
      <c r="E863" s="4" t="s">
        <v>7408</v>
      </c>
      <c r="F863" s="7" t="s">
        <v>5727</v>
      </c>
      <c r="G863" s="7" t="s">
        <v>556</v>
      </c>
      <c r="H863" s="4" t="s">
        <v>637</v>
      </c>
      <c r="I863" s="7" t="s">
        <v>5845</v>
      </c>
      <c r="J863" s="7" t="s">
        <v>5935</v>
      </c>
      <c r="K863" s="4" t="s">
        <v>5806</v>
      </c>
      <c r="L863" s="4" t="s">
        <v>5847</v>
      </c>
      <c r="M863" s="7"/>
      <c r="N863" s="7" t="s">
        <v>6395</v>
      </c>
      <c r="O863" s="49" t="s">
        <v>24</v>
      </c>
      <c r="P863" s="8">
        <v>145</v>
      </c>
      <c r="Q863" s="8" t="s">
        <v>2585</v>
      </c>
      <c r="R863" s="53" t="s">
        <v>6466</v>
      </c>
      <c r="S863" s="7" t="s">
        <v>3436</v>
      </c>
      <c r="T863" s="7" t="s">
        <v>3436</v>
      </c>
      <c r="U863" s="7"/>
      <c r="V863" s="7"/>
      <c r="W863" s="7">
        <v>345</v>
      </c>
      <c r="X863" s="46"/>
      <c r="Y863" s="8">
        <f t="shared" si="71"/>
        <v>348</v>
      </c>
      <c r="Z863" s="7"/>
      <c r="AA863" s="7">
        <v>800</v>
      </c>
      <c r="AB863" s="7"/>
      <c r="AC863" s="7" t="s">
        <v>2585</v>
      </c>
      <c r="AD863" s="7">
        <v>120</v>
      </c>
      <c r="AE863" s="7" t="s">
        <v>6248</v>
      </c>
      <c r="AF863" s="7" t="s">
        <v>6392</v>
      </c>
      <c r="AG863" s="7"/>
    </row>
    <row r="864" spans="1:33">
      <c r="A864" s="4">
        <f t="shared" si="72"/>
        <v>863</v>
      </c>
      <c r="B864" s="4" t="s">
        <v>20</v>
      </c>
      <c r="C864" s="4" t="s">
        <v>23</v>
      </c>
      <c r="D864" s="7" t="s">
        <v>4673</v>
      </c>
      <c r="E864" s="4" t="s">
        <v>7408</v>
      </c>
      <c r="F864" s="7" t="s">
        <v>5727</v>
      </c>
      <c r="G864" s="7" t="s">
        <v>556</v>
      </c>
      <c r="H864" s="4" t="s">
        <v>637</v>
      </c>
      <c r="I864" s="7" t="s">
        <v>5845</v>
      </c>
      <c r="J864" s="7" t="s">
        <v>5935</v>
      </c>
      <c r="K864" s="4" t="s">
        <v>5806</v>
      </c>
      <c r="L864" s="4" t="s">
        <v>5847</v>
      </c>
      <c r="M864" s="7"/>
      <c r="N864" s="7" t="s">
        <v>5830</v>
      </c>
      <c r="O864" s="49" t="s">
        <v>24</v>
      </c>
      <c r="P864" s="8">
        <v>145</v>
      </c>
      <c r="Q864" s="8" t="s">
        <v>2585</v>
      </c>
      <c r="R864" s="53" t="s">
        <v>6467</v>
      </c>
      <c r="S864" s="7" t="s">
        <v>3436</v>
      </c>
      <c r="T864" s="7" t="s">
        <v>3436</v>
      </c>
      <c r="U864" s="7"/>
      <c r="V864" s="7"/>
      <c r="W864" s="7">
        <v>345</v>
      </c>
      <c r="X864" s="46"/>
      <c r="Y864" s="8">
        <f t="shared" si="71"/>
        <v>348</v>
      </c>
      <c r="Z864" s="7"/>
      <c r="AA864" s="7">
        <v>800</v>
      </c>
      <c r="AB864" s="7"/>
      <c r="AC864" s="7" t="s">
        <v>2585</v>
      </c>
      <c r="AD864" s="7">
        <v>120</v>
      </c>
      <c r="AE864" s="7" t="s">
        <v>6248</v>
      </c>
      <c r="AF864" s="7" t="s">
        <v>6392</v>
      </c>
      <c r="AG864" s="7"/>
    </row>
    <row r="865" spans="1:33">
      <c r="A865" s="4">
        <f t="shared" si="72"/>
        <v>864</v>
      </c>
      <c r="B865" s="4" t="s">
        <v>20</v>
      </c>
      <c r="C865" s="4" t="s">
        <v>23</v>
      </c>
      <c r="D865" s="7" t="s">
        <v>4674</v>
      </c>
      <c r="E865" s="4" t="s">
        <v>7408</v>
      </c>
      <c r="F865" s="7" t="s">
        <v>5727</v>
      </c>
      <c r="G865" s="7" t="s">
        <v>556</v>
      </c>
      <c r="H865" s="4" t="s">
        <v>637</v>
      </c>
      <c r="I865" s="7" t="s">
        <v>5845</v>
      </c>
      <c r="J865" s="7" t="s">
        <v>5935</v>
      </c>
      <c r="K865" s="4" t="s">
        <v>5806</v>
      </c>
      <c r="L865" s="4" t="s">
        <v>5847</v>
      </c>
      <c r="M865" s="7"/>
      <c r="N865" s="7" t="s">
        <v>5830</v>
      </c>
      <c r="O865" s="49" t="s">
        <v>24</v>
      </c>
      <c r="P865" s="8">
        <v>145</v>
      </c>
      <c r="Q865" s="8" t="s">
        <v>2585</v>
      </c>
      <c r="R865" s="53" t="s">
        <v>6468</v>
      </c>
      <c r="S865" s="7" t="s">
        <v>3436</v>
      </c>
      <c r="T865" s="7" t="s">
        <v>3436</v>
      </c>
      <c r="U865" s="7"/>
      <c r="V865" s="7"/>
      <c r="W865" s="7">
        <v>345</v>
      </c>
      <c r="X865" s="46"/>
      <c r="Y865" s="8">
        <f t="shared" si="71"/>
        <v>348</v>
      </c>
      <c r="Z865" s="7"/>
      <c r="AA865" s="7">
        <v>800</v>
      </c>
      <c r="AB865" s="7"/>
      <c r="AC865" s="7" t="s">
        <v>2585</v>
      </c>
      <c r="AD865" s="7">
        <v>120</v>
      </c>
      <c r="AE865" s="7" t="s">
        <v>6248</v>
      </c>
      <c r="AF865" s="7" t="s">
        <v>6392</v>
      </c>
      <c r="AG865" s="7"/>
    </row>
    <row r="866" spans="1:33">
      <c r="A866" s="4">
        <f t="shared" si="72"/>
        <v>865</v>
      </c>
      <c r="B866" s="4" t="s">
        <v>20</v>
      </c>
      <c r="C866" s="4" t="s">
        <v>23</v>
      </c>
      <c r="D866" s="7" t="s">
        <v>4675</v>
      </c>
      <c r="E866" s="4" t="s">
        <v>7408</v>
      </c>
      <c r="F866" s="7" t="s">
        <v>5727</v>
      </c>
      <c r="G866" s="7" t="s">
        <v>556</v>
      </c>
      <c r="H866" s="4" t="s">
        <v>637</v>
      </c>
      <c r="I866" s="7" t="s">
        <v>5845</v>
      </c>
      <c r="J866" s="7" t="s">
        <v>5935</v>
      </c>
      <c r="K866" s="4" t="s">
        <v>5806</v>
      </c>
      <c r="L866" s="4" t="s">
        <v>5847</v>
      </c>
      <c r="M866" s="7"/>
      <c r="N866" s="7" t="s">
        <v>6398</v>
      </c>
      <c r="O866" s="7" t="s">
        <v>6269</v>
      </c>
      <c r="P866" s="8">
        <v>145</v>
      </c>
      <c r="Q866" s="8" t="s">
        <v>2585</v>
      </c>
      <c r="R866" s="53" t="s">
        <v>6469</v>
      </c>
      <c r="S866" s="7" t="s">
        <v>3436</v>
      </c>
      <c r="T866" s="7" t="s">
        <v>3436</v>
      </c>
      <c r="U866" s="7"/>
      <c r="V866" s="7"/>
      <c r="W866" s="7">
        <v>325</v>
      </c>
      <c r="X866" s="46"/>
      <c r="Y866" s="8">
        <f t="shared" si="71"/>
        <v>328</v>
      </c>
      <c r="Z866" s="7"/>
      <c r="AA866" s="7">
        <v>800</v>
      </c>
      <c r="AB866" s="7"/>
      <c r="AC866" s="7" t="s">
        <v>2585</v>
      </c>
      <c r="AD866" s="7">
        <v>120</v>
      </c>
      <c r="AE866" s="7" t="s">
        <v>6248</v>
      </c>
      <c r="AF866" s="7" t="s">
        <v>6392</v>
      </c>
      <c r="AG866" s="7"/>
    </row>
    <row r="867" spans="1:33">
      <c r="A867" s="4">
        <f t="shared" si="72"/>
        <v>866</v>
      </c>
      <c r="B867" s="4" t="s">
        <v>20</v>
      </c>
      <c r="C867" s="4" t="s">
        <v>23</v>
      </c>
      <c r="D867" s="7" t="s">
        <v>4676</v>
      </c>
      <c r="E867" s="4" t="s">
        <v>7408</v>
      </c>
      <c r="F867" s="7" t="s">
        <v>5727</v>
      </c>
      <c r="G867" s="7" t="s">
        <v>556</v>
      </c>
      <c r="H867" s="4" t="s">
        <v>637</v>
      </c>
      <c r="I867" s="7" t="s">
        <v>5845</v>
      </c>
      <c r="J867" s="4" t="s">
        <v>5936</v>
      </c>
      <c r="K867" s="7" t="s">
        <v>1232</v>
      </c>
      <c r="L867" s="4" t="s">
        <v>5847</v>
      </c>
      <c r="M867" s="7"/>
      <c r="N867" s="7" t="s">
        <v>6393</v>
      </c>
      <c r="O867" s="49" t="s">
        <v>24</v>
      </c>
      <c r="P867" s="8">
        <v>145</v>
      </c>
      <c r="Q867" s="8" t="s">
        <v>2585</v>
      </c>
      <c r="R867" s="53" t="s">
        <v>6470</v>
      </c>
      <c r="S867" s="7" t="s">
        <v>3436</v>
      </c>
      <c r="T867" s="7" t="s">
        <v>3436</v>
      </c>
      <c r="U867" s="7"/>
      <c r="V867" s="7"/>
      <c r="W867" s="7">
        <v>275</v>
      </c>
      <c r="X867" s="46"/>
      <c r="Y867" s="8">
        <f t="shared" si="71"/>
        <v>278</v>
      </c>
      <c r="Z867" s="7"/>
      <c r="AA867" s="7">
        <v>800</v>
      </c>
      <c r="AB867" s="7"/>
      <c r="AC867" s="7" t="s">
        <v>2585</v>
      </c>
      <c r="AD867" s="7">
        <v>100</v>
      </c>
      <c r="AE867" s="7" t="s">
        <v>6248</v>
      </c>
      <c r="AF867" s="7" t="s">
        <v>6392</v>
      </c>
      <c r="AG867" s="7"/>
    </row>
    <row r="868" spans="1:33">
      <c r="A868" s="4">
        <f t="shared" si="72"/>
        <v>867</v>
      </c>
      <c r="B868" s="4" t="s">
        <v>20</v>
      </c>
      <c r="C868" s="4" t="s">
        <v>23</v>
      </c>
      <c r="D868" s="7" t="s">
        <v>4677</v>
      </c>
      <c r="E868" s="4" t="s">
        <v>7408</v>
      </c>
      <c r="F868" s="7" t="s">
        <v>5727</v>
      </c>
      <c r="G868" s="7" t="s">
        <v>556</v>
      </c>
      <c r="H868" s="4" t="s">
        <v>637</v>
      </c>
      <c r="I868" s="7" t="s">
        <v>5845</v>
      </c>
      <c r="J868" s="4" t="s">
        <v>5936</v>
      </c>
      <c r="K868" s="7" t="s">
        <v>1232</v>
      </c>
      <c r="L868" s="4" t="s">
        <v>5847</v>
      </c>
      <c r="M868" s="7"/>
      <c r="N868" s="7" t="s">
        <v>6393</v>
      </c>
      <c r="O868" s="49" t="s">
        <v>24</v>
      </c>
      <c r="P868" s="8">
        <v>145</v>
      </c>
      <c r="Q868" s="8" t="s">
        <v>2585</v>
      </c>
      <c r="R868" s="70" t="s">
        <v>6471</v>
      </c>
      <c r="S868" s="7" t="s">
        <v>3436</v>
      </c>
      <c r="T868" s="7" t="s">
        <v>3436</v>
      </c>
      <c r="U868" s="7"/>
      <c r="V868" s="7"/>
      <c r="W868" s="7">
        <v>275</v>
      </c>
      <c r="X868" s="46"/>
      <c r="Y868" s="8"/>
      <c r="Z868" s="7"/>
      <c r="AA868" s="7">
        <v>800</v>
      </c>
      <c r="AB868" s="7"/>
      <c r="AC868" s="7" t="s">
        <v>2585</v>
      </c>
      <c r="AD868" s="7">
        <v>100</v>
      </c>
      <c r="AE868" s="7" t="s">
        <v>6248</v>
      </c>
      <c r="AF868" s="7" t="s">
        <v>6392</v>
      </c>
      <c r="AG868" s="7"/>
    </row>
    <row r="869" spans="1:33">
      <c r="A869" s="4">
        <f t="shared" si="72"/>
        <v>868</v>
      </c>
      <c r="B869" s="4" t="s">
        <v>20</v>
      </c>
      <c r="C869" s="4" t="s">
        <v>23</v>
      </c>
      <c r="D869" s="7" t="s">
        <v>4678</v>
      </c>
      <c r="E869" s="4" t="s">
        <v>7408</v>
      </c>
      <c r="F869" s="7" t="s">
        <v>5727</v>
      </c>
      <c r="G869" s="7" t="s">
        <v>556</v>
      </c>
      <c r="H869" s="4" t="s">
        <v>637</v>
      </c>
      <c r="I869" s="7" t="s">
        <v>5845</v>
      </c>
      <c r="J869" s="4" t="s">
        <v>5936</v>
      </c>
      <c r="K869" s="7" t="s">
        <v>1232</v>
      </c>
      <c r="L869" s="4" t="s">
        <v>5847</v>
      </c>
      <c r="M869" s="7"/>
      <c r="N869" s="7" t="s">
        <v>6393</v>
      </c>
      <c r="O869" s="49" t="s">
        <v>24</v>
      </c>
      <c r="P869" s="8">
        <v>145</v>
      </c>
      <c r="Q869" s="8" t="s">
        <v>2585</v>
      </c>
      <c r="R869" s="53" t="s">
        <v>6472</v>
      </c>
      <c r="S869" s="7" t="s">
        <v>3436</v>
      </c>
      <c r="T869" s="7" t="s">
        <v>3436</v>
      </c>
      <c r="U869" s="7"/>
      <c r="V869" s="7"/>
      <c r="W869" s="7">
        <v>275</v>
      </c>
      <c r="X869" s="46"/>
      <c r="Y869" s="8">
        <f t="shared" ref="Y869:Y883" si="73">W869+3</f>
        <v>278</v>
      </c>
      <c r="Z869" s="7"/>
      <c r="AA869" s="7">
        <v>800</v>
      </c>
      <c r="AB869" s="7"/>
      <c r="AC869" s="7" t="s">
        <v>2585</v>
      </c>
      <c r="AD869" s="7">
        <v>100</v>
      </c>
      <c r="AE869" s="7" t="s">
        <v>6248</v>
      </c>
      <c r="AF869" s="7" t="s">
        <v>6392</v>
      </c>
      <c r="AG869" s="7"/>
    </row>
    <row r="870" spans="1:33">
      <c r="A870" s="4">
        <f t="shared" si="72"/>
        <v>869</v>
      </c>
      <c r="B870" s="4" t="s">
        <v>20</v>
      </c>
      <c r="C870" s="4" t="s">
        <v>23</v>
      </c>
      <c r="D870" s="7" t="s">
        <v>4679</v>
      </c>
      <c r="E870" s="4" t="s">
        <v>7408</v>
      </c>
      <c r="F870" s="7" t="s">
        <v>5727</v>
      </c>
      <c r="G870" s="7" t="s">
        <v>556</v>
      </c>
      <c r="H870" s="4" t="s">
        <v>637</v>
      </c>
      <c r="I870" s="7" t="s">
        <v>5845</v>
      </c>
      <c r="J870" s="4" t="s">
        <v>5936</v>
      </c>
      <c r="K870" s="7" t="s">
        <v>1232</v>
      </c>
      <c r="L870" s="4" t="s">
        <v>5847</v>
      </c>
      <c r="M870" s="7"/>
      <c r="N870" s="7" t="s">
        <v>6393</v>
      </c>
      <c r="O870" s="49" t="s">
        <v>24</v>
      </c>
      <c r="P870" s="8">
        <v>145</v>
      </c>
      <c r="Q870" s="8" t="s">
        <v>2585</v>
      </c>
      <c r="R870" s="53" t="s">
        <v>6473</v>
      </c>
      <c r="S870" s="7" t="s">
        <v>3436</v>
      </c>
      <c r="T870" s="7" t="s">
        <v>3436</v>
      </c>
      <c r="U870" s="7"/>
      <c r="V870" s="7"/>
      <c r="W870" s="7">
        <v>275</v>
      </c>
      <c r="X870" s="46"/>
      <c r="Y870" s="8">
        <f t="shared" si="73"/>
        <v>278</v>
      </c>
      <c r="Z870" s="7"/>
      <c r="AA870" s="7">
        <v>800</v>
      </c>
      <c r="AB870" s="7"/>
      <c r="AC870" s="7" t="s">
        <v>2585</v>
      </c>
      <c r="AD870" s="7">
        <v>100</v>
      </c>
      <c r="AE870" s="7" t="s">
        <v>6248</v>
      </c>
      <c r="AF870" s="7" t="s">
        <v>6392</v>
      </c>
      <c r="AG870" s="7"/>
    </row>
    <row r="871" spans="1:33">
      <c r="A871" s="4">
        <f t="shared" si="72"/>
        <v>870</v>
      </c>
      <c r="B871" s="4" t="s">
        <v>20</v>
      </c>
      <c r="C871" s="4" t="s">
        <v>23</v>
      </c>
      <c r="D871" s="7" t="s">
        <v>4680</v>
      </c>
      <c r="E871" s="4" t="s">
        <v>7408</v>
      </c>
      <c r="F871" s="7" t="s">
        <v>5727</v>
      </c>
      <c r="G871" s="7" t="s">
        <v>556</v>
      </c>
      <c r="H871" s="4" t="s">
        <v>637</v>
      </c>
      <c r="I871" s="7" t="s">
        <v>5845</v>
      </c>
      <c r="J871" s="7" t="s">
        <v>5937</v>
      </c>
      <c r="K871" s="4" t="s">
        <v>5806</v>
      </c>
      <c r="L871" s="4" t="s">
        <v>5929</v>
      </c>
      <c r="M871" s="7"/>
      <c r="N871" s="7" t="s">
        <v>5830</v>
      </c>
      <c r="O871" s="49" t="s">
        <v>24</v>
      </c>
      <c r="P871" s="8">
        <v>145</v>
      </c>
      <c r="Q871" s="8" t="s">
        <v>2585</v>
      </c>
      <c r="R871" s="53" t="s">
        <v>6474</v>
      </c>
      <c r="S871" s="7" t="s">
        <v>3436</v>
      </c>
      <c r="T871" s="7" t="s">
        <v>3436</v>
      </c>
      <c r="U871" s="7"/>
      <c r="V871" s="7"/>
      <c r="W871" s="7">
        <v>345</v>
      </c>
      <c r="X871" s="46"/>
      <c r="Y871" s="8">
        <f t="shared" si="73"/>
        <v>348</v>
      </c>
      <c r="Z871" s="7"/>
      <c r="AA871" s="7">
        <v>800</v>
      </c>
      <c r="AB871" s="7"/>
      <c r="AC871" s="7" t="s">
        <v>2585</v>
      </c>
      <c r="AD871" s="7">
        <v>120</v>
      </c>
      <c r="AE871" s="7" t="s">
        <v>6248</v>
      </c>
      <c r="AF871" s="7" t="s">
        <v>6392</v>
      </c>
      <c r="AG871" s="7"/>
    </row>
    <row r="872" spans="1:33">
      <c r="A872" s="4">
        <f t="shared" si="72"/>
        <v>871</v>
      </c>
      <c r="B872" s="4" t="s">
        <v>20</v>
      </c>
      <c r="C872" s="4" t="s">
        <v>23</v>
      </c>
      <c r="D872" s="7" t="s">
        <v>4681</v>
      </c>
      <c r="E872" s="4" t="s">
        <v>7408</v>
      </c>
      <c r="F872" s="7" t="s">
        <v>5727</v>
      </c>
      <c r="G872" s="7" t="s">
        <v>556</v>
      </c>
      <c r="H872" s="4" t="s">
        <v>637</v>
      </c>
      <c r="I872" s="7" t="s">
        <v>5845</v>
      </c>
      <c r="J872" s="7" t="s">
        <v>5937</v>
      </c>
      <c r="K872" s="4" t="s">
        <v>5806</v>
      </c>
      <c r="L872" s="4" t="s">
        <v>5929</v>
      </c>
      <c r="M872" s="7"/>
      <c r="N872" s="7" t="s">
        <v>5830</v>
      </c>
      <c r="O872" s="49" t="s">
        <v>24</v>
      </c>
      <c r="P872" s="8">
        <v>145</v>
      </c>
      <c r="Q872" s="8" t="s">
        <v>2585</v>
      </c>
      <c r="R872" s="53" t="s">
        <v>6475</v>
      </c>
      <c r="S872" s="7" t="s">
        <v>3436</v>
      </c>
      <c r="T872" s="7" t="s">
        <v>3436</v>
      </c>
      <c r="U872" s="7"/>
      <c r="V872" s="7"/>
      <c r="W872" s="7">
        <v>345</v>
      </c>
      <c r="X872" s="46"/>
      <c r="Y872" s="8">
        <f t="shared" si="73"/>
        <v>348</v>
      </c>
      <c r="Z872" s="7"/>
      <c r="AA872" s="7">
        <v>800</v>
      </c>
      <c r="AB872" s="7"/>
      <c r="AC872" s="7" t="s">
        <v>2585</v>
      </c>
      <c r="AD872" s="7">
        <v>120</v>
      </c>
      <c r="AE872" s="7" t="s">
        <v>6248</v>
      </c>
      <c r="AF872" s="7" t="s">
        <v>6392</v>
      </c>
      <c r="AG872" s="7"/>
    </row>
    <row r="873" spans="1:33">
      <c r="A873" s="4">
        <f t="shared" si="72"/>
        <v>872</v>
      </c>
      <c r="B873" s="4" t="s">
        <v>20</v>
      </c>
      <c r="C873" s="4" t="s">
        <v>23</v>
      </c>
      <c r="D873" s="7" t="s">
        <v>4682</v>
      </c>
      <c r="E873" s="4" t="s">
        <v>7408</v>
      </c>
      <c r="F873" s="7" t="s">
        <v>5727</v>
      </c>
      <c r="G873" s="7" t="s">
        <v>556</v>
      </c>
      <c r="H873" s="4" t="s">
        <v>637</v>
      </c>
      <c r="I873" s="7" t="s">
        <v>5845</v>
      </c>
      <c r="J873" s="7" t="s">
        <v>5937</v>
      </c>
      <c r="K873" s="4" t="s">
        <v>5806</v>
      </c>
      <c r="L873" s="4" t="s">
        <v>5929</v>
      </c>
      <c r="M873" s="7"/>
      <c r="N873" s="7" t="s">
        <v>5830</v>
      </c>
      <c r="O873" s="49" t="s">
        <v>24</v>
      </c>
      <c r="P873" s="8">
        <v>145</v>
      </c>
      <c r="Q873" s="8" t="s">
        <v>2585</v>
      </c>
      <c r="R873" s="53" t="s">
        <v>6476</v>
      </c>
      <c r="S873" s="7" t="s">
        <v>3436</v>
      </c>
      <c r="T873" s="7" t="s">
        <v>3436</v>
      </c>
      <c r="U873" s="7"/>
      <c r="V873" s="7"/>
      <c r="W873" s="7">
        <v>345</v>
      </c>
      <c r="X873" s="46"/>
      <c r="Y873" s="8">
        <f t="shared" si="73"/>
        <v>348</v>
      </c>
      <c r="Z873" s="7"/>
      <c r="AA873" s="7">
        <v>800</v>
      </c>
      <c r="AB873" s="7"/>
      <c r="AC873" s="7" t="s">
        <v>2585</v>
      </c>
      <c r="AD873" s="7">
        <v>120</v>
      </c>
      <c r="AE873" s="7" t="s">
        <v>6248</v>
      </c>
      <c r="AF873" s="7" t="s">
        <v>6392</v>
      </c>
      <c r="AG873" s="7"/>
    </row>
    <row r="874" spans="1:33">
      <c r="A874" s="4">
        <f t="shared" si="72"/>
        <v>873</v>
      </c>
      <c r="B874" s="4" t="s">
        <v>20</v>
      </c>
      <c r="C874" s="4" t="s">
        <v>23</v>
      </c>
      <c r="D874" s="7" t="s">
        <v>4683</v>
      </c>
      <c r="E874" s="4" t="s">
        <v>7408</v>
      </c>
      <c r="F874" s="7" t="s">
        <v>5727</v>
      </c>
      <c r="G874" s="7" t="s">
        <v>556</v>
      </c>
      <c r="H874" s="4" t="s">
        <v>637</v>
      </c>
      <c r="I874" s="4" t="s">
        <v>5915</v>
      </c>
      <c r="J874" s="7" t="s">
        <v>5938</v>
      </c>
      <c r="K874" s="4" t="s">
        <v>5806</v>
      </c>
      <c r="L874" s="4" t="s">
        <v>5929</v>
      </c>
      <c r="M874" s="7"/>
      <c r="N874" s="7" t="s">
        <v>6395</v>
      </c>
      <c r="O874" s="49" t="s">
        <v>24</v>
      </c>
      <c r="P874" s="8">
        <v>145</v>
      </c>
      <c r="Q874" s="8" t="s">
        <v>2585</v>
      </c>
      <c r="R874" s="53" t="s">
        <v>6477</v>
      </c>
      <c r="S874" s="7" t="s">
        <v>3436</v>
      </c>
      <c r="T874" s="7" t="s">
        <v>3436</v>
      </c>
      <c r="U874" s="7"/>
      <c r="V874" s="7"/>
      <c r="W874" s="7">
        <v>375</v>
      </c>
      <c r="X874" s="46"/>
      <c r="Y874" s="8">
        <f t="shared" si="73"/>
        <v>378</v>
      </c>
      <c r="Z874" s="7"/>
      <c r="AA874" s="7">
        <v>800</v>
      </c>
      <c r="AB874" s="7"/>
      <c r="AC874" s="7" t="s">
        <v>2585</v>
      </c>
      <c r="AD874" s="7">
        <v>120</v>
      </c>
      <c r="AE874" s="7" t="s">
        <v>6248</v>
      </c>
      <c r="AF874" s="7" t="s">
        <v>6392</v>
      </c>
      <c r="AG874" s="7"/>
    </row>
    <row r="875" spans="1:33">
      <c r="A875" s="4">
        <f t="shared" si="72"/>
        <v>874</v>
      </c>
      <c r="B875" s="4" t="s">
        <v>20</v>
      </c>
      <c r="C875" s="4" t="s">
        <v>23</v>
      </c>
      <c r="D875" s="7" t="s">
        <v>4684</v>
      </c>
      <c r="E875" s="4" t="s">
        <v>7408</v>
      </c>
      <c r="F875" s="7" t="s">
        <v>5727</v>
      </c>
      <c r="G875" s="7" t="s">
        <v>556</v>
      </c>
      <c r="H875" s="4" t="s">
        <v>637</v>
      </c>
      <c r="I875" s="7" t="s">
        <v>5915</v>
      </c>
      <c r="J875" s="7" t="s">
        <v>5938</v>
      </c>
      <c r="K875" s="4" t="s">
        <v>5806</v>
      </c>
      <c r="L875" s="4" t="s">
        <v>5929</v>
      </c>
      <c r="M875" s="7"/>
      <c r="N875" s="7" t="s">
        <v>6395</v>
      </c>
      <c r="O875" s="49" t="s">
        <v>24</v>
      </c>
      <c r="P875" s="8">
        <v>145</v>
      </c>
      <c r="Q875" s="8" t="s">
        <v>2585</v>
      </c>
      <c r="R875" s="53" t="s">
        <v>6478</v>
      </c>
      <c r="S875" s="7" t="s">
        <v>3436</v>
      </c>
      <c r="T875" s="7" t="s">
        <v>3436</v>
      </c>
      <c r="U875" s="7"/>
      <c r="V875" s="7"/>
      <c r="W875" s="7">
        <v>375</v>
      </c>
      <c r="X875" s="46"/>
      <c r="Y875" s="8">
        <f t="shared" si="73"/>
        <v>378</v>
      </c>
      <c r="Z875" s="7"/>
      <c r="AA875" s="7">
        <v>800</v>
      </c>
      <c r="AB875" s="7"/>
      <c r="AC875" s="7" t="s">
        <v>2585</v>
      </c>
      <c r="AD875" s="7">
        <v>120</v>
      </c>
      <c r="AE875" s="7" t="s">
        <v>6248</v>
      </c>
      <c r="AF875" s="7" t="s">
        <v>6392</v>
      </c>
      <c r="AG875" s="7"/>
    </row>
    <row r="876" spans="1:33">
      <c r="A876" s="4">
        <f t="shared" si="72"/>
        <v>875</v>
      </c>
      <c r="B876" s="4" t="s">
        <v>20</v>
      </c>
      <c r="C876" s="4" t="s">
        <v>23</v>
      </c>
      <c r="D876" s="7" t="s">
        <v>4685</v>
      </c>
      <c r="E876" s="4" t="s">
        <v>7408</v>
      </c>
      <c r="F876" s="7" t="s">
        <v>5727</v>
      </c>
      <c r="G876" s="7" t="s">
        <v>556</v>
      </c>
      <c r="H876" s="4" t="s">
        <v>637</v>
      </c>
      <c r="I876" s="7" t="s">
        <v>5915</v>
      </c>
      <c r="J876" s="7" t="s">
        <v>5938</v>
      </c>
      <c r="K876" s="4" t="s">
        <v>5806</v>
      </c>
      <c r="L876" s="4" t="s">
        <v>5929</v>
      </c>
      <c r="M876" s="7"/>
      <c r="N876" s="7" t="s">
        <v>6395</v>
      </c>
      <c r="O876" s="49" t="s">
        <v>24</v>
      </c>
      <c r="P876" s="8">
        <v>145</v>
      </c>
      <c r="Q876" s="8" t="s">
        <v>2585</v>
      </c>
      <c r="R876" s="53" t="s">
        <v>6479</v>
      </c>
      <c r="S876" s="7" t="s">
        <v>3436</v>
      </c>
      <c r="T876" s="7" t="s">
        <v>3436</v>
      </c>
      <c r="U876" s="7"/>
      <c r="V876" s="7"/>
      <c r="W876" s="7">
        <v>375</v>
      </c>
      <c r="X876" s="46"/>
      <c r="Y876" s="8">
        <f t="shared" si="73"/>
        <v>378</v>
      </c>
      <c r="Z876" s="7"/>
      <c r="AA876" s="7">
        <v>800</v>
      </c>
      <c r="AB876" s="7"/>
      <c r="AC876" s="7" t="s">
        <v>2585</v>
      </c>
      <c r="AD876" s="7">
        <v>120</v>
      </c>
      <c r="AE876" s="7" t="s">
        <v>6248</v>
      </c>
      <c r="AF876" s="7" t="s">
        <v>6392</v>
      </c>
      <c r="AG876" s="7"/>
    </row>
    <row r="877" spans="1:33">
      <c r="A877" s="4">
        <f t="shared" si="72"/>
        <v>876</v>
      </c>
      <c r="B877" s="4" t="s">
        <v>20</v>
      </c>
      <c r="C877" s="4" t="s">
        <v>23</v>
      </c>
      <c r="D877" s="7" t="s">
        <v>4686</v>
      </c>
      <c r="E877" s="4" t="s">
        <v>7408</v>
      </c>
      <c r="F877" s="7" t="s">
        <v>5727</v>
      </c>
      <c r="G877" s="7" t="s">
        <v>556</v>
      </c>
      <c r="H877" s="4" t="s">
        <v>637</v>
      </c>
      <c r="I877" s="7" t="s">
        <v>5915</v>
      </c>
      <c r="J877" s="7" t="s">
        <v>5938</v>
      </c>
      <c r="K877" s="4" t="s">
        <v>5806</v>
      </c>
      <c r="L877" s="4" t="s">
        <v>5929</v>
      </c>
      <c r="M877" s="7"/>
      <c r="N877" s="7" t="s">
        <v>6395</v>
      </c>
      <c r="O877" s="49" t="s">
        <v>24</v>
      </c>
      <c r="P877" s="8">
        <v>145</v>
      </c>
      <c r="Q877" s="8" t="s">
        <v>2585</v>
      </c>
      <c r="R877" s="53" t="s">
        <v>6480</v>
      </c>
      <c r="S877" s="7" t="s">
        <v>3436</v>
      </c>
      <c r="T877" s="7" t="s">
        <v>3436</v>
      </c>
      <c r="U877" s="7"/>
      <c r="V877" s="7"/>
      <c r="W877" s="7">
        <v>375</v>
      </c>
      <c r="X877" s="46"/>
      <c r="Y877" s="8">
        <f t="shared" si="73"/>
        <v>378</v>
      </c>
      <c r="Z877" s="7"/>
      <c r="AA877" s="7">
        <v>800</v>
      </c>
      <c r="AB877" s="7"/>
      <c r="AC877" s="7" t="s">
        <v>2585</v>
      </c>
      <c r="AD877" s="7">
        <v>120</v>
      </c>
      <c r="AE877" s="7" t="s">
        <v>6248</v>
      </c>
      <c r="AF877" s="7" t="s">
        <v>6392</v>
      </c>
      <c r="AG877" s="7"/>
    </row>
    <row r="878" spans="1:33">
      <c r="A878" s="4">
        <f t="shared" si="72"/>
        <v>877</v>
      </c>
      <c r="B878" s="4" t="s">
        <v>20</v>
      </c>
      <c r="C878" s="4" t="s">
        <v>23</v>
      </c>
      <c r="D878" s="7" t="s">
        <v>4687</v>
      </c>
      <c r="E878" s="4" t="s">
        <v>7408</v>
      </c>
      <c r="F878" s="7" t="s">
        <v>5727</v>
      </c>
      <c r="G878" s="7" t="s">
        <v>556</v>
      </c>
      <c r="H878" s="4" t="s">
        <v>637</v>
      </c>
      <c r="I878" s="7" t="s">
        <v>5845</v>
      </c>
      <c r="J878" s="7" t="s">
        <v>5939</v>
      </c>
      <c r="K878" s="4" t="s">
        <v>5806</v>
      </c>
      <c r="L878" s="4" t="s">
        <v>5929</v>
      </c>
      <c r="M878" s="7"/>
      <c r="N878" s="7" t="s">
        <v>6398</v>
      </c>
      <c r="O878" s="7" t="s">
        <v>6269</v>
      </c>
      <c r="P878" s="8">
        <v>145</v>
      </c>
      <c r="Q878" s="8" t="s">
        <v>2585</v>
      </c>
      <c r="R878" s="53" t="s">
        <v>6481</v>
      </c>
      <c r="S878" s="7" t="s">
        <v>3436</v>
      </c>
      <c r="T878" s="7" t="s">
        <v>3436</v>
      </c>
      <c r="U878" s="7"/>
      <c r="V878" s="7"/>
      <c r="W878" s="7">
        <v>325</v>
      </c>
      <c r="X878" s="46"/>
      <c r="Y878" s="8">
        <f t="shared" si="73"/>
        <v>328</v>
      </c>
      <c r="Z878" s="7"/>
      <c r="AA878" s="7">
        <v>800</v>
      </c>
      <c r="AB878" s="7"/>
      <c r="AC878" s="7" t="s">
        <v>2585</v>
      </c>
      <c r="AD878" s="7">
        <v>120</v>
      </c>
      <c r="AE878" s="7" t="s">
        <v>6248</v>
      </c>
      <c r="AF878" s="7" t="s">
        <v>6392</v>
      </c>
      <c r="AG878" s="7"/>
    </row>
    <row r="879" spans="1:33">
      <c r="A879" s="4">
        <f t="shared" si="72"/>
        <v>878</v>
      </c>
      <c r="B879" s="4" t="s">
        <v>20</v>
      </c>
      <c r="C879" s="4" t="s">
        <v>23</v>
      </c>
      <c r="D879" s="7" t="s">
        <v>4688</v>
      </c>
      <c r="E879" s="4" t="s">
        <v>7408</v>
      </c>
      <c r="F879" s="7" t="s">
        <v>5727</v>
      </c>
      <c r="G879" s="7" t="s">
        <v>556</v>
      </c>
      <c r="H879" s="4" t="s">
        <v>637</v>
      </c>
      <c r="I879" s="7" t="s">
        <v>5845</v>
      </c>
      <c r="J879" s="7" t="s">
        <v>5939</v>
      </c>
      <c r="K879" s="4" t="s">
        <v>5806</v>
      </c>
      <c r="L879" s="4" t="s">
        <v>5929</v>
      </c>
      <c r="M879" s="7"/>
      <c r="N879" s="7" t="s">
        <v>6398</v>
      </c>
      <c r="O879" s="7" t="s">
        <v>6269</v>
      </c>
      <c r="P879" s="8">
        <v>145</v>
      </c>
      <c r="Q879" s="8" t="s">
        <v>2585</v>
      </c>
      <c r="R879" s="53" t="s">
        <v>6482</v>
      </c>
      <c r="S879" s="7" t="s">
        <v>3436</v>
      </c>
      <c r="T879" s="7" t="s">
        <v>3436</v>
      </c>
      <c r="U879" s="7"/>
      <c r="V879" s="7"/>
      <c r="W879" s="7">
        <v>325</v>
      </c>
      <c r="X879" s="46"/>
      <c r="Y879" s="8">
        <f t="shared" si="73"/>
        <v>328</v>
      </c>
      <c r="Z879" s="7"/>
      <c r="AA879" s="7">
        <v>800</v>
      </c>
      <c r="AB879" s="7"/>
      <c r="AC879" s="7" t="s">
        <v>2585</v>
      </c>
      <c r="AD879" s="7">
        <v>120</v>
      </c>
      <c r="AE879" s="7" t="s">
        <v>6248</v>
      </c>
      <c r="AF879" s="7" t="s">
        <v>6392</v>
      </c>
      <c r="AG879" s="7"/>
    </row>
    <row r="880" spans="1:33">
      <c r="A880" s="4">
        <f t="shared" si="72"/>
        <v>879</v>
      </c>
      <c r="B880" s="4" t="s">
        <v>20</v>
      </c>
      <c r="C880" s="4" t="s">
        <v>23</v>
      </c>
      <c r="D880" s="7" t="s">
        <v>4689</v>
      </c>
      <c r="E880" s="4" t="s">
        <v>7408</v>
      </c>
      <c r="F880" s="7" t="s">
        <v>5727</v>
      </c>
      <c r="G880" s="7" t="s">
        <v>556</v>
      </c>
      <c r="H880" s="4" t="s">
        <v>637</v>
      </c>
      <c r="I880" s="4" t="s">
        <v>5845</v>
      </c>
      <c r="J880" s="7" t="s">
        <v>5930</v>
      </c>
      <c r="K880" s="4" t="s">
        <v>5806</v>
      </c>
      <c r="L880" s="4" t="s">
        <v>5929</v>
      </c>
      <c r="M880" s="7"/>
      <c r="N880" s="7" t="s">
        <v>5830</v>
      </c>
      <c r="O880" s="49" t="s">
        <v>24</v>
      </c>
      <c r="P880" s="8">
        <v>145</v>
      </c>
      <c r="Q880" s="8" t="s">
        <v>2585</v>
      </c>
      <c r="R880" s="53" t="s">
        <v>6483</v>
      </c>
      <c r="S880" s="7" t="s">
        <v>3436</v>
      </c>
      <c r="T880" s="7" t="s">
        <v>3436</v>
      </c>
      <c r="U880" s="7"/>
      <c r="V880" s="7"/>
      <c r="W880" s="7">
        <v>319.89999999999998</v>
      </c>
      <c r="X880" s="46"/>
      <c r="Y880" s="8">
        <f t="shared" si="73"/>
        <v>322.89999999999998</v>
      </c>
      <c r="Z880" s="7"/>
      <c r="AA880" s="7">
        <v>800</v>
      </c>
      <c r="AB880" s="7"/>
      <c r="AC880" s="7" t="s">
        <v>2585</v>
      </c>
      <c r="AD880" s="7">
        <v>120</v>
      </c>
      <c r="AE880" s="7" t="s">
        <v>6248</v>
      </c>
      <c r="AF880" s="7" t="s">
        <v>6392</v>
      </c>
      <c r="AG880" s="7"/>
    </row>
    <row r="881" spans="1:33">
      <c r="A881" s="4">
        <f t="shared" si="72"/>
        <v>880</v>
      </c>
      <c r="B881" s="4" t="s">
        <v>20</v>
      </c>
      <c r="C881" s="4" t="s">
        <v>23</v>
      </c>
      <c r="D881" s="7" t="s">
        <v>4690</v>
      </c>
      <c r="E881" s="4" t="s">
        <v>7408</v>
      </c>
      <c r="F881" s="7" t="s">
        <v>5727</v>
      </c>
      <c r="G881" s="7" t="s">
        <v>556</v>
      </c>
      <c r="H881" s="4" t="s">
        <v>637</v>
      </c>
      <c r="I881" s="4" t="s">
        <v>5845</v>
      </c>
      <c r="J881" s="7" t="s">
        <v>5930</v>
      </c>
      <c r="K881" s="4" t="s">
        <v>5806</v>
      </c>
      <c r="L881" s="4" t="s">
        <v>5929</v>
      </c>
      <c r="M881" s="7"/>
      <c r="N881" s="7" t="s">
        <v>6395</v>
      </c>
      <c r="O881" s="49" t="s">
        <v>24</v>
      </c>
      <c r="P881" s="8">
        <v>145</v>
      </c>
      <c r="Q881" s="8" t="s">
        <v>2585</v>
      </c>
      <c r="R881" s="53" t="s">
        <v>6484</v>
      </c>
      <c r="S881" s="7" t="s">
        <v>3436</v>
      </c>
      <c r="T881" s="7" t="s">
        <v>3436</v>
      </c>
      <c r="U881" s="7"/>
      <c r="V881" s="7"/>
      <c r="W881" s="7">
        <v>319.89999999999998</v>
      </c>
      <c r="X881" s="46"/>
      <c r="Y881" s="8">
        <f t="shared" si="73"/>
        <v>322.89999999999998</v>
      </c>
      <c r="Z881" s="7"/>
      <c r="AA881" s="7">
        <v>800</v>
      </c>
      <c r="AB881" s="7"/>
      <c r="AC881" s="7" t="s">
        <v>2585</v>
      </c>
      <c r="AD881" s="7">
        <v>120</v>
      </c>
      <c r="AE881" s="7" t="s">
        <v>6248</v>
      </c>
      <c r="AF881" s="7" t="s">
        <v>6392</v>
      </c>
      <c r="AG881" s="7"/>
    </row>
    <row r="882" spans="1:33">
      <c r="A882" s="4">
        <f t="shared" si="72"/>
        <v>881</v>
      </c>
      <c r="B882" s="4" t="s">
        <v>20</v>
      </c>
      <c r="C882" s="4" t="s">
        <v>23</v>
      </c>
      <c r="D882" s="7" t="s">
        <v>4691</v>
      </c>
      <c r="E882" s="4" t="s">
        <v>7408</v>
      </c>
      <c r="F882" s="7" t="s">
        <v>5727</v>
      </c>
      <c r="G882" s="7" t="s">
        <v>556</v>
      </c>
      <c r="H882" s="4" t="s">
        <v>637</v>
      </c>
      <c r="I882" s="4" t="s">
        <v>5845</v>
      </c>
      <c r="J882" s="7" t="s">
        <v>5930</v>
      </c>
      <c r="K882" s="4" t="s">
        <v>5806</v>
      </c>
      <c r="L882" s="4" t="s">
        <v>5929</v>
      </c>
      <c r="M882" s="7"/>
      <c r="N882" s="7" t="s">
        <v>6395</v>
      </c>
      <c r="O882" s="49" t="s">
        <v>24</v>
      </c>
      <c r="P882" s="8">
        <v>145</v>
      </c>
      <c r="Q882" s="8" t="s">
        <v>2585</v>
      </c>
      <c r="R882" s="53" t="s">
        <v>6485</v>
      </c>
      <c r="S882" s="7" t="s">
        <v>3436</v>
      </c>
      <c r="T882" s="7" t="s">
        <v>3436</v>
      </c>
      <c r="U882" s="7"/>
      <c r="V882" s="7"/>
      <c r="W882" s="7">
        <v>319.89999999999998</v>
      </c>
      <c r="X882" s="46"/>
      <c r="Y882" s="8">
        <f t="shared" si="73"/>
        <v>322.89999999999998</v>
      </c>
      <c r="Z882" s="7"/>
      <c r="AA882" s="7">
        <v>800</v>
      </c>
      <c r="AB882" s="7"/>
      <c r="AC882" s="7" t="s">
        <v>2585</v>
      </c>
      <c r="AD882" s="7">
        <v>120</v>
      </c>
      <c r="AE882" s="7" t="s">
        <v>6248</v>
      </c>
      <c r="AF882" s="7" t="s">
        <v>6392</v>
      </c>
      <c r="AG882" s="7"/>
    </row>
    <row r="883" spans="1:33">
      <c r="A883" s="4">
        <f t="shared" si="72"/>
        <v>882</v>
      </c>
      <c r="B883" s="4" t="s">
        <v>20</v>
      </c>
      <c r="C883" s="4" t="s">
        <v>23</v>
      </c>
      <c r="D883" s="7" t="s">
        <v>4692</v>
      </c>
      <c r="E883" s="4" t="s">
        <v>7408</v>
      </c>
      <c r="F883" s="7" t="s">
        <v>5727</v>
      </c>
      <c r="G883" s="7" t="s">
        <v>556</v>
      </c>
      <c r="H883" s="4" t="s">
        <v>5940</v>
      </c>
      <c r="I883" s="4" t="s">
        <v>5941</v>
      </c>
      <c r="J883" s="7" t="s">
        <v>5942</v>
      </c>
      <c r="K883" s="4" t="s">
        <v>643</v>
      </c>
      <c r="L883" s="4" t="s">
        <v>5847</v>
      </c>
      <c r="M883" s="7"/>
      <c r="N883" s="7" t="s">
        <v>6393</v>
      </c>
      <c r="O883" s="49" t="s">
        <v>24</v>
      </c>
      <c r="P883" s="8">
        <v>145</v>
      </c>
      <c r="Q883" s="8" t="s">
        <v>2585</v>
      </c>
      <c r="R883" s="53" t="s">
        <v>6486</v>
      </c>
      <c r="S883" s="7" t="s">
        <v>3436</v>
      </c>
      <c r="T883" s="7" t="s">
        <v>3436</v>
      </c>
      <c r="U883" s="7"/>
      <c r="V883" s="7"/>
      <c r="W883" s="7">
        <v>360</v>
      </c>
      <c r="X883" s="46"/>
      <c r="Y883" s="8">
        <f t="shared" si="73"/>
        <v>363</v>
      </c>
      <c r="Z883" s="7"/>
      <c r="AA883" s="7">
        <v>800</v>
      </c>
      <c r="AB883" s="7"/>
      <c r="AC883" s="7" t="s">
        <v>2585</v>
      </c>
      <c r="AD883" s="7">
        <v>120</v>
      </c>
      <c r="AE883" s="7" t="s">
        <v>6248</v>
      </c>
      <c r="AF883" s="7" t="s">
        <v>6392</v>
      </c>
      <c r="AG883" s="7"/>
    </row>
    <row r="884" spans="1:33">
      <c r="A884" s="4">
        <f t="shared" si="72"/>
        <v>883</v>
      </c>
      <c r="B884" s="4" t="s">
        <v>20</v>
      </c>
      <c r="C884" s="4" t="s">
        <v>23</v>
      </c>
      <c r="D884" s="7" t="s">
        <v>4693</v>
      </c>
      <c r="E884" s="4" t="s">
        <v>7408</v>
      </c>
      <c r="F884" s="7" t="s">
        <v>5727</v>
      </c>
      <c r="G884" s="7" t="s">
        <v>556</v>
      </c>
      <c r="H884" s="4" t="s">
        <v>5940</v>
      </c>
      <c r="I884" s="4" t="s">
        <v>5941</v>
      </c>
      <c r="J884" s="7" t="s">
        <v>5942</v>
      </c>
      <c r="K884" s="4" t="s">
        <v>643</v>
      </c>
      <c r="L884" s="4" t="s">
        <v>5847</v>
      </c>
      <c r="M884" s="7"/>
      <c r="N884" s="7" t="s">
        <v>6393</v>
      </c>
      <c r="O884" s="49" t="s">
        <v>24</v>
      </c>
      <c r="P884" s="8">
        <v>145</v>
      </c>
      <c r="Q884" s="8" t="s">
        <v>2585</v>
      </c>
      <c r="R884" s="52" t="s">
        <v>6487</v>
      </c>
      <c r="S884" s="7" t="s">
        <v>3436</v>
      </c>
      <c r="T884" s="7" t="s">
        <v>3436</v>
      </c>
      <c r="U884" s="7"/>
      <c r="V884" s="7"/>
      <c r="W884" s="7">
        <v>360</v>
      </c>
      <c r="X884" s="46"/>
      <c r="Y884" s="8"/>
      <c r="Z884" s="7"/>
      <c r="AA884" s="7">
        <v>800</v>
      </c>
      <c r="AB884" s="7"/>
      <c r="AC884" s="7" t="s">
        <v>2585</v>
      </c>
      <c r="AD884" s="7">
        <v>120</v>
      </c>
      <c r="AE884" s="7" t="s">
        <v>6248</v>
      </c>
      <c r="AF884" s="7" t="s">
        <v>6392</v>
      </c>
      <c r="AG884" s="7"/>
    </row>
    <row r="885" spans="1:33">
      <c r="A885" s="4">
        <f t="shared" si="72"/>
        <v>884</v>
      </c>
      <c r="B885" s="4" t="s">
        <v>20</v>
      </c>
      <c r="C885" s="4" t="s">
        <v>23</v>
      </c>
      <c r="D885" s="7" t="s">
        <v>4694</v>
      </c>
      <c r="E885" s="4" t="s">
        <v>7408</v>
      </c>
      <c r="F885" s="7" t="s">
        <v>5727</v>
      </c>
      <c r="G885" s="7" t="s">
        <v>556</v>
      </c>
      <c r="H885" s="4" t="s">
        <v>5940</v>
      </c>
      <c r="I885" s="4" t="s">
        <v>5941</v>
      </c>
      <c r="J885" s="7" t="s">
        <v>5942</v>
      </c>
      <c r="K885" s="4" t="s">
        <v>643</v>
      </c>
      <c r="L885" s="4" t="s">
        <v>5847</v>
      </c>
      <c r="M885" s="7"/>
      <c r="N885" s="7" t="s">
        <v>6393</v>
      </c>
      <c r="O885" s="49" t="s">
        <v>24</v>
      </c>
      <c r="P885" s="8">
        <v>145</v>
      </c>
      <c r="Q885" s="8" t="s">
        <v>2585</v>
      </c>
      <c r="R885" s="52" t="s">
        <v>6488</v>
      </c>
      <c r="S885" s="7" t="s">
        <v>3436</v>
      </c>
      <c r="T885" s="7" t="s">
        <v>3436</v>
      </c>
      <c r="U885" s="7"/>
      <c r="V885" s="7"/>
      <c r="W885" s="7">
        <v>360</v>
      </c>
      <c r="X885" s="46"/>
      <c r="Y885" s="8"/>
      <c r="Z885" s="7"/>
      <c r="AA885" s="7">
        <v>800</v>
      </c>
      <c r="AB885" s="7"/>
      <c r="AC885" s="7" t="s">
        <v>2585</v>
      </c>
      <c r="AD885" s="7">
        <v>120</v>
      </c>
      <c r="AE885" s="7" t="s">
        <v>6248</v>
      </c>
      <c r="AF885" s="7" t="s">
        <v>6392</v>
      </c>
      <c r="AG885" s="7"/>
    </row>
    <row r="886" spans="1:33">
      <c r="A886" s="4">
        <f t="shared" si="72"/>
        <v>885</v>
      </c>
      <c r="B886" s="4" t="s">
        <v>20</v>
      </c>
      <c r="C886" s="4" t="s">
        <v>23</v>
      </c>
      <c r="D886" s="7" t="s">
        <v>4695</v>
      </c>
      <c r="E886" s="4" t="s">
        <v>7408</v>
      </c>
      <c r="F886" s="7" t="s">
        <v>5727</v>
      </c>
      <c r="G886" s="7" t="s">
        <v>556</v>
      </c>
      <c r="H886" s="4" t="s">
        <v>5940</v>
      </c>
      <c r="I886" s="4" t="s">
        <v>5943</v>
      </c>
      <c r="J886" s="7" t="s">
        <v>5942</v>
      </c>
      <c r="K886" s="4" t="s">
        <v>643</v>
      </c>
      <c r="L886" s="4" t="s">
        <v>5847</v>
      </c>
      <c r="M886" s="7"/>
      <c r="N886" s="7" t="s">
        <v>6400</v>
      </c>
      <c r="O886" s="49" t="s">
        <v>24</v>
      </c>
      <c r="P886" s="8">
        <v>145</v>
      </c>
      <c r="Q886" s="8" t="s">
        <v>2585</v>
      </c>
      <c r="R886" s="52" t="s">
        <v>6489</v>
      </c>
      <c r="S886" s="7" t="s">
        <v>3436</v>
      </c>
      <c r="T886" s="7" t="s">
        <v>3436</v>
      </c>
      <c r="U886" s="7"/>
      <c r="V886" s="7"/>
      <c r="W886" s="7">
        <v>360</v>
      </c>
      <c r="X886" s="46"/>
      <c r="Y886" s="8"/>
      <c r="Z886" s="7"/>
      <c r="AA886" s="7">
        <v>800</v>
      </c>
      <c r="AB886" s="7"/>
      <c r="AC886" s="7" t="s">
        <v>2585</v>
      </c>
      <c r="AD886" s="7">
        <v>120</v>
      </c>
      <c r="AE886" s="7" t="s">
        <v>6248</v>
      </c>
      <c r="AF886" s="7" t="s">
        <v>6392</v>
      </c>
      <c r="AG886" s="7"/>
    </row>
    <row r="887" spans="1:33">
      <c r="A887" s="4">
        <f t="shared" si="72"/>
        <v>886</v>
      </c>
      <c r="B887" s="4" t="s">
        <v>20</v>
      </c>
      <c r="C887" s="4" t="s">
        <v>23</v>
      </c>
      <c r="D887" s="7" t="s">
        <v>4696</v>
      </c>
      <c r="E887" s="4" t="s">
        <v>7408</v>
      </c>
      <c r="F887" s="7" t="s">
        <v>5727</v>
      </c>
      <c r="G887" s="7" t="s">
        <v>556</v>
      </c>
      <c r="H887" s="4" t="s">
        <v>5940</v>
      </c>
      <c r="I887" s="4" t="s">
        <v>5943</v>
      </c>
      <c r="J887" s="7" t="s">
        <v>5942</v>
      </c>
      <c r="K887" s="4" t="s">
        <v>643</v>
      </c>
      <c r="L887" s="4" t="s">
        <v>5847</v>
      </c>
      <c r="M887" s="7"/>
      <c r="N887" s="7" t="s">
        <v>6400</v>
      </c>
      <c r="O887" s="49" t="s">
        <v>24</v>
      </c>
      <c r="P887" s="8">
        <v>145</v>
      </c>
      <c r="Q887" s="8" t="s">
        <v>2585</v>
      </c>
      <c r="R887" s="52" t="s">
        <v>6490</v>
      </c>
      <c r="S887" s="7" t="s">
        <v>3436</v>
      </c>
      <c r="T887" s="7" t="s">
        <v>3436</v>
      </c>
      <c r="U887" s="7"/>
      <c r="V887" s="7"/>
      <c r="W887" s="7">
        <v>360</v>
      </c>
      <c r="X887" s="46"/>
      <c r="Y887" s="8"/>
      <c r="Z887" s="7"/>
      <c r="AA887" s="7">
        <v>800</v>
      </c>
      <c r="AB887" s="7"/>
      <c r="AC887" s="7" t="s">
        <v>2585</v>
      </c>
      <c r="AD887" s="7">
        <v>120</v>
      </c>
      <c r="AE887" s="7" t="s">
        <v>6248</v>
      </c>
      <c r="AF887" s="7" t="s">
        <v>6392</v>
      </c>
      <c r="AG887" s="7"/>
    </row>
    <row r="888" spans="1:33">
      <c r="A888" s="4">
        <f t="shared" si="72"/>
        <v>887</v>
      </c>
      <c r="B888" s="4" t="s">
        <v>20</v>
      </c>
      <c r="C888" s="4" t="s">
        <v>23</v>
      </c>
      <c r="D888" s="7" t="s">
        <v>4697</v>
      </c>
      <c r="E888" s="4" t="s">
        <v>7408</v>
      </c>
      <c r="F888" s="7" t="s">
        <v>5727</v>
      </c>
      <c r="G888" s="7" t="s">
        <v>556</v>
      </c>
      <c r="H888" s="4" t="s">
        <v>5940</v>
      </c>
      <c r="I888" s="4" t="s">
        <v>5943</v>
      </c>
      <c r="J888" s="7" t="s">
        <v>5942</v>
      </c>
      <c r="K888" s="4" t="s">
        <v>643</v>
      </c>
      <c r="L888" s="4" t="s">
        <v>5847</v>
      </c>
      <c r="M888" s="7"/>
      <c r="N888" s="7" t="s">
        <v>6400</v>
      </c>
      <c r="O888" s="49" t="s">
        <v>24</v>
      </c>
      <c r="P888" s="8">
        <v>145</v>
      </c>
      <c r="Q888" s="8" t="s">
        <v>2585</v>
      </c>
      <c r="R888" s="53" t="s">
        <v>6491</v>
      </c>
      <c r="S888" s="7" t="s">
        <v>3436</v>
      </c>
      <c r="T888" s="7" t="s">
        <v>3436</v>
      </c>
      <c r="U888" s="7"/>
      <c r="V888" s="7"/>
      <c r="W888" s="7">
        <v>360</v>
      </c>
      <c r="X888" s="46"/>
      <c r="Y888" s="8">
        <f>W888+3</f>
        <v>363</v>
      </c>
      <c r="Z888" s="7"/>
      <c r="AA888" s="7">
        <v>800</v>
      </c>
      <c r="AB888" s="7"/>
      <c r="AC888" s="7" t="s">
        <v>2585</v>
      </c>
      <c r="AD888" s="7">
        <v>120</v>
      </c>
      <c r="AE888" s="7" t="s">
        <v>6248</v>
      </c>
      <c r="AF888" s="7" t="s">
        <v>6392</v>
      </c>
      <c r="AG888" s="7"/>
    </row>
    <row r="889" spans="1:33">
      <c r="A889" s="4">
        <f t="shared" si="72"/>
        <v>888</v>
      </c>
      <c r="B889" s="4" t="s">
        <v>20</v>
      </c>
      <c r="C889" s="4" t="s">
        <v>23</v>
      </c>
      <c r="D889" s="7" t="s">
        <v>4698</v>
      </c>
      <c r="E889" s="4" t="s">
        <v>7408</v>
      </c>
      <c r="F889" s="7" t="s">
        <v>5727</v>
      </c>
      <c r="G889" s="7" t="s">
        <v>556</v>
      </c>
      <c r="H889" s="4" t="s">
        <v>5940</v>
      </c>
      <c r="I889" s="4" t="s">
        <v>5943</v>
      </c>
      <c r="J889" s="7" t="s">
        <v>5942</v>
      </c>
      <c r="K889" s="4" t="s">
        <v>643</v>
      </c>
      <c r="L889" s="4" t="s">
        <v>5847</v>
      </c>
      <c r="M889" s="7"/>
      <c r="N889" s="7" t="s">
        <v>6393</v>
      </c>
      <c r="O889" s="49" t="s">
        <v>24</v>
      </c>
      <c r="P889" s="8">
        <v>145</v>
      </c>
      <c r="Q889" s="8" t="s">
        <v>2585</v>
      </c>
      <c r="R889" s="53" t="s">
        <v>6492</v>
      </c>
      <c r="S889" s="7" t="s">
        <v>3436</v>
      </c>
      <c r="T889" s="7" t="s">
        <v>3436</v>
      </c>
      <c r="U889" s="7"/>
      <c r="V889" s="7"/>
      <c r="W889" s="7">
        <v>435</v>
      </c>
      <c r="X889" s="46"/>
      <c r="Y889" s="8">
        <f>W889+3</f>
        <v>438</v>
      </c>
      <c r="Z889" s="7"/>
      <c r="AA889" s="7">
        <v>800</v>
      </c>
      <c r="AB889" s="7"/>
      <c r="AC889" s="7" t="s">
        <v>2585</v>
      </c>
      <c r="AD889" s="7">
        <v>120</v>
      </c>
      <c r="AE889" s="7" t="s">
        <v>6248</v>
      </c>
      <c r="AF889" s="7" t="s">
        <v>6392</v>
      </c>
      <c r="AG889" s="7"/>
    </row>
    <row r="890" spans="1:33">
      <c r="A890" s="4">
        <f t="shared" si="72"/>
        <v>889</v>
      </c>
      <c r="B890" s="4" t="s">
        <v>20</v>
      </c>
      <c r="C890" s="4" t="s">
        <v>23</v>
      </c>
      <c r="D890" s="7" t="s">
        <v>4699</v>
      </c>
      <c r="E890" s="4" t="s">
        <v>7408</v>
      </c>
      <c r="F890" s="7" t="s">
        <v>5727</v>
      </c>
      <c r="G890" s="7" t="s">
        <v>556</v>
      </c>
      <c r="H890" s="4" t="s">
        <v>5940</v>
      </c>
      <c r="I890" s="4" t="s">
        <v>5943</v>
      </c>
      <c r="J890" s="7" t="s">
        <v>5942</v>
      </c>
      <c r="K890" s="4" t="s">
        <v>643</v>
      </c>
      <c r="L890" s="4" t="s">
        <v>5847</v>
      </c>
      <c r="M890" s="7"/>
      <c r="N890" s="7" t="s">
        <v>6393</v>
      </c>
      <c r="O890" s="49" t="s">
        <v>24</v>
      </c>
      <c r="P890" s="8">
        <v>145</v>
      </c>
      <c r="Q890" s="8" t="s">
        <v>2585</v>
      </c>
      <c r="R890" s="52" t="s">
        <v>6493</v>
      </c>
      <c r="S890" s="7" t="s">
        <v>3436</v>
      </c>
      <c r="T890" s="7" t="s">
        <v>3436</v>
      </c>
      <c r="U890" s="7"/>
      <c r="V890" s="7"/>
      <c r="W890" s="7">
        <v>435</v>
      </c>
      <c r="X890" s="46"/>
      <c r="Y890" s="8"/>
      <c r="Z890" s="7"/>
      <c r="AA890" s="7">
        <v>800</v>
      </c>
      <c r="AB890" s="7"/>
      <c r="AC890" s="7" t="s">
        <v>2585</v>
      </c>
      <c r="AD890" s="7">
        <v>120</v>
      </c>
      <c r="AE890" s="7" t="s">
        <v>6248</v>
      </c>
      <c r="AF890" s="7" t="s">
        <v>6392</v>
      </c>
      <c r="AG890" s="7"/>
    </row>
    <row r="891" spans="1:33">
      <c r="A891" s="4">
        <f t="shared" si="72"/>
        <v>890</v>
      </c>
      <c r="B891" s="4" t="s">
        <v>20</v>
      </c>
      <c r="C891" s="4" t="s">
        <v>23</v>
      </c>
      <c r="D891" s="7" t="s">
        <v>4700</v>
      </c>
      <c r="E891" s="4" t="s">
        <v>7408</v>
      </c>
      <c r="F891" s="7" t="s">
        <v>5727</v>
      </c>
      <c r="G891" s="7" t="s">
        <v>556</v>
      </c>
      <c r="H891" s="4" t="s">
        <v>5940</v>
      </c>
      <c r="I891" s="4" t="s">
        <v>5943</v>
      </c>
      <c r="J891" s="7" t="s">
        <v>5942</v>
      </c>
      <c r="K891" s="4" t="s">
        <v>643</v>
      </c>
      <c r="L891" s="4" t="s">
        <v>5847</v>
      </c>
      <c r="M891" s="7"/>
      <c r="N891" s="7" t="s">
        <v>6393</v>
      </c>
      <c r="O891" s="49" t="s">
        <v>24</v>
      </c>
      <c r="P891" s="8">
        <v>145</v>
      </c>
      <c r="Q891" s="8" t="s">
        <v>2585</v>
      </c>
      <c r="R891" s="53" t="s">
        <v>6494</v>
      </c>
      <c r="S891" s="7" t="s">
        <v>3436</v>
      </c>
      <c r="T891" s="7" t="s">
        <v>3436</v>
      </c>
      <c r="U891" s="7"/>
      <c r="V891" s="7"/>
      <c r="W891" s="7">
        <v>360</v>
      </c>
      <c r="X891" s="46"/>
      <c r="Y891" s="8">
        <f>W891+3</f>
        <v>363</v>
      </c>
      <c r="Z891" s="7"/>
      <c r="AA891" s="7">
        <v>800</v>
      </c>
      <c r="AB891" s="7"/>
      <c r="AC891" s="7" t="s">
        <v>2585</v>
      </c>
      <c r="AD891" s="7">
        <v>120</v>
      </c>
      <c r="AE891" s="7" t="s">
        <v>6248</v>
      </c>
      <c r="AF891" s="7" t="s">
        <v>6392</v>
      </c>
      <c r="AG891" s="7"/>
    </row>
    <row r="892" spans="1:33">
      <c r="A892" s="4">
        <f t="shared" si="72"/>
        <v>891</v>
      </c>
      <c r="B892" s="4" t="s">
        <v>20</v>
      </c>
      <c r="C892" s="4" t="s">
        <v>23</v>
      </c>
      <c r="D892" s="7" t="s">
        <v>4701</v>
      </c>
      <c r="E892" s="4" t="s">
        <v>7408</v>
      </c>
      <c r="F892" s="7" t="s">
        <v>5727</v>
      </c>
      <c r="G892" s="7" t="s">
        <v>556</v>
      </c>
      <c r="H892" s="4" t="s">
        <v>5940</v>
      </c>
      <c r="I892" s="4" t="s">
        <v>5943</v>
      </c>
      <c r="J892" s="7" t="s">
        <v>5942</v>
      </c>
      <c r="K892" s="4" t="s">
        <v>643</v>
      </c>
      <c r="L892" s="4" t="s">
        <v>5847</v>
      </c>
      <c r="M892" s="7"/>
      <c r="N892" s="7" t="s">
        <v>6393</v>
      </c>
      <c r="O892" s="49" t="s">
        <v>24</v>
      </c>
      <c r="P892" s="8">
        <v>145</v>
      </c>
      <c r="Q892" s="8" t="s">
        <v>2585</v>
      </c>
      <c r="R892" s="52" t="s">
        <v>6495</v>
      </c>
      <c r="S892" s="7" t="s">
        <v>3436</v>
      </c>
      <c r="T892" s="7" t="s">
        <v>3436</v>
      </c>
      <c r="U892" s="7"/>
      <c r="V892" s="7"/>
      <c r="W892" s="7">
        <v>360</v>
      </c>
      <c r="X892" s="46"/>
      <c r="Y892" s="8"/>
      <c r="Z892" s="7"/>
      <c r="AA892" s="7">
        <v>800</v>
      </c>
      <c r="AB892" s="7"/>
      <c r="AC892" s="7" t="s">
        <v>2585</v>
      </c>
      <c r="AD892" s="7">
        <v>120</v>
      </c>
      <c r="AE892" s="7" t="s">
        <v>6248</v>
      </c>
      <c r="AF892" s="7" t="s">
        <v>6392</v>
      </c>
      <c r="AG892" s="7"/>
    </row>
    <row r="893" spans="1:33">
      <c r="A893" s="4">
        <f t="shared" si="72"/>
        <v>892</v>
      </c>
      <c r="B893" s="4" t="s">
        <v>20</v>
      </c>
      <c r="C893" s="4" t="s">
        <v>23</v>
      </c>
      <c r="D893" s="7" t="s">
        <v>4702</v>
      </c>
      <c r="E893" s="4" t="s">
        <v>7408</v>
      </c>
      <c r="F893" s="7" t="s">
        <v>5727</v>
      </c>
      <c r="G893" s="7" t="s">
        <v>556</v>
      </c>
      <c r="H893" s="4" t="s">
        <v>5940</v>
      </c>
      <c r="I893" s="4" t="s">
        <v>5943</v>
      </c>
      <c r="J893" s="7" t="s">
        <v>5942</v>
      </c>
      <c r="K893" s="4" t="s">
        <v>643</v>
      </c>
      <c r="L893" s="4" t="s">
        <v>5847</v>
      </c>
      <c r="M893" s="7"/>
      <c r="N893" s="7" t="s">
        <v>6400</v>
      </c>
      <c r="O893" s="49" t="s">
        <v>24</v>
      </c>
      <c r="P893" s="8">
        <v>145</v>
      </c>
      <c r="Q893" s="8" t="s">
        <v>2585</v>
      </c>
      <c r="R893" s="52" t="s">
        <v>6496</v>
      </c>
      <c r="S893" s="7" t="s">
        <v>3436</v>
      </c>
      <c r="T893" s="7" t="s">
        <v>3436</v>
      </c>
      <c r="U893" s="7"/>
      <c r="V893" s="7"/>
      <c r="W893" s="7">
        <v>360</v>
      </c>
      <c r="X893" s="46"/>
      <c r="Y893" s="8"/>
      <c r="Z893" s="7"/>
      <c r="AA893" s="7">
        <v>800</v>
      </c>
      <c r="AB893" s="7"/>
      <c r="AC893" s="7" t="s">
        <v>2585</v>
      </c>
      <c r="AD893" s="7">
        <v>120</v>
      </c>
      <c r="AE893" s="7" t="s">
        <v>6248</v>
      </c>
      <c r="AF893" s="7" t="s">
        <v>6392</v>
      </c>
      <c r="AG893" s="7"/>
    </row>
    <row r="894" spans="1:33">
      <c r="A894" s="4">
        <f t="shared" si="72"/>
        <v>893</v>
      </c>
      <c r="B894" s="4" t="s">
        <v>20</v>
      </c>
      <c r="C894" s="4" t="s">
        <v>23</v>
      </c>
      <c r="D894" s="7" t="s">
        <v>4703</v>
      </c>
      <c r="E894" s="4" t="s">
        <v>7408</v>
      </c>
      <c r="F894" s="7" t="s">
        <v>5727</v>
      </c>
      <c r="G894" s="7" t="s">
        <v>556</v>
      </c>
      <c r="H894" s="4" t="s">
        <v>5940</v>
      </c>
      <c r="I894" s="7" t="s">
        <v>5943</v>
      </c>
      <c r="J894" s="7" t="s">
        <v>5942</v>
      </c>
      <c r="K894" s="7" t="s">
        <v>643</v>
      </c>
      <c r="L894" s="4" t="s">
        <v>5847</v>
      </c>
      <c r="M894" s="7"/>
      <c r="N894" s="7" t="s">
        <v>6393</v>
      </c>
      <c r="O894" s="49" t="s">
        <v>24</v>
      </c>
      <c r="P894" s="8">
        <v>145</v>
      </c>
      <c r="Q894" s="8" t="s">
        <v>2585</v>
      </c>
      <c r="R894" s="52" t="s">
        <v>6497</v>
      </c>
      <c r="S894" s="7" t="s">
        <v>3436</v>
      </c>
      <c r="T894" s="7" t="s">
        <v>3436</v>
      </c>
      <c r="U894" s="7"/>
      <c r="V894" s="7"/>
      <c r="W894" s="7">
        <v>360</v>
      </c>
      <c r="X894" s="46"/>
      <c r="Y894" s="8"/>
      <c r="Z894" s="7"/>
      <c r="AA894" s="7">
        <v>800</v>
      </c>
      <c r="AB894" s="7"/>
      <c r="AC894" s="7" t="s">
        <v>2585</v>
      </c>
      <c r="AD894" s="7">
        <v>120</v>
      </c>
      <c r="AE894" s="7" t="s">
        <v>6248</v>
      </c>
      <c r="AF894" s="7" t="s">
        <v>6392</v>
      </c>
      <c r="AG894" s="7"/>
    </row>
    <row r="895" spans="1:33">
      <c r="A895" s="4">
        <f t="shared" si="72"/>
        <v>894</v>
      </c>
      <c r="B895" s="4" t="s">
        <v>20</v>
      </c>
      <c r="C895" s="4" t="s">
        <v>23</v>
      </c>
      <c r="D895" s="7" t="s">
        <v>4704</v>
      </c>
      <c r="E895" s="4" t="s">
        <v>7408</v>
      </c>
      <c r="F895" s="7" t="s">
        <v>5727</v>
      </c>
      <c r="G895" s="7" t="s">
        <v>556</v>
      </c>
      <c r="H895" s="4" t="s">
        <v>5940</v>
      </c>
      <c r="I895" s="7" t="s">
        <v>5943</v>
      </c>
      <c r="J895" s="7" t="s">
        <v>5942</v>
      </c>
      <c r="K895" s="7" t="s">
        <v>643</v>
      </c>
      <c r="L895" s="4" t="s">
        <v>5847</v>
      </c>
      <c r="M895" s="7"/>
      <c r="N895" s="7" t="s">
        <v>6393</v>
      </c>
      <c r="O895" s="49" t="s">
        <v>24</v>
      </c>
      <c r="P895" s="8">
        <v>145</v>
      </c>
      <c r="Q895" s="8" t="s">
        <v>2585</v>
      </c>
      <c r="R895" s="53" t="s">
        <v>6498</v>
      </c>
      <c r="S895" s="7" t="s">
        <v>3436</v>
      </c>
      <c r="T895" s="7" t="s">
        <v>3436</v>
      </c>
      <c r="U895" s="7"/>
      <c r="V895" s="7"/>
      <c r="W895" s="7">
        <v>360</v>
      </c>
      <c r="X895" s="46"/>
      <c r="Y895" s="8">
        <f>W895+3</f>
        <v>363</v>
      </c>
      <c r="Z895" s="7"/>
      <c r="AA895" s="7">
        <v>800</v>
      </c>
      <c r="AB895" s="7"/>
      <c r="AC895" s="7" t="s">
        <v>2585</v>
      </c>
      <c r="AD895" s="7">
        <v>120</v>
      </c>
      <c r="AE895" s="7" t="s">
        <v>6248</v>
      </c>
      <c r="AF895" s="7" t="s">
        <v>6392</v>
      </c>
      <c r="AG895" s="7"/>
    </row>
    <row r="896" spans="1:33">
      <c r="A896" s="4">
        <f t="shared" si="72"/>
        <v>895</v>
      </c>
      <c r="B896" s="4" t="s">
        <v>20</v>
      </c>
      <c r="C896" s="4" t="s">
        <v>23</v>
      </c>
      <c r="D896" s="7" t="s">
        <v>4705</v>
      </c>
      <c r="E896" s="4" t="s">
        <v>7408</v>
      </c>
      <c r="F896" s="7" t="s">
        <v>5727</v>
      </c>
      <c r="G896" s="7" t="s">
        <v>556</v>
      </c>
      <c r="H896" s="4" t="s">
        <v>5926</v>
      </c>
      <c r="I896" s="7" t="s">
        <v>5845</v>
      </c>
      <c r="J896" s="7" t="s">
        <v>5944</v>
      </c>
      <c r="K896" s="7" t="s">
        <v>1232</v>
      </c>
      <c r="L896" s="4" t="s">
        <v>5847</v>
      </c>
      <c r="M896" s="7"/>
      <c r="N896" s="7" t="s">
        <v>6499</v>
      </c>
      <c r="O896" s="49" t="s">
        <v>24</v>
      </c>
      <c r="P896" s="8">
        <v>145</v>
      </c>
      <c r="Q896" s="8" t="s">
        <v>2585</v>
      </c>
      <c r="R896" s="52" t="s">
        <v>6500</v>
      </c>
      <c r="S896" s="7" t="s">
        <v>3436</v>
      </c>
      <c r="T896" s="7" t="s">
        <v>3436</v>
      </c>
      <c r="U896" s="7"/>
      <c r="V896" s="7"/>
      <c r="W896" s="7">
        <v>565</v>
      </c>
      <c r="X896" s="46"/>
      <c r="Y896" s="8"/>
      <c r="Z896" s="7"/>
      <c r="AA896" s="7">
        <v>800</v>
      </c>
      <c r="AB896" s="7"/>
      <c r="AC896" s="7" t="s">
        <v>2585</v>
      </c>
      <c r="AD896" s="7">
        <v>120</v>
      </c>
      <c r="AE896" s="7" t="s">
        <v>6248</v>
      </c>
      <c r="AF896" s="7" t="s">
        <v>6392</v>
      </c>
      <c r="AG896" s="7"/>
    </row>
    <row r="897" spans="1:33">
      <c r="A897" s="4">
        <f t="shared" si="72"/>
        <v>896</v>
      </c>
      <c r="B897" s="4" t="s">
        <v>20</v>
      </c>
      <c r="C897" s="4" t="s">
        <v>23</v>
      </c>
      <c r="D897" s="7" t="s">
        <v>4706</v>
      </c>
      <c r="E897" s="4" t="s">
        <v>7408</v>
      </c>
      <c r="F897" s="7" t="s">
        <v>5727</v>
      </c>
      <c r="G897" s="7" t="s">
        <v>556</v>
      </c>
      <c r="H897" s="4" t="s">
        <v>5926</v>
      </c>
      <c r="I897" s="7" t="s">
        <v>5845</v>
      </c>
      <c r="J897" s="7" t="s">
        <v>5944</v>
      </c>
      <c r="K897" s="7" t="s">
        <v>1232</v>
      </c>
      <c r="L897" s="4" t="s">
        <v>5847</v>
      </c>
      <c r="M897" s="7"/>
      <c r="N897" s="7" t="s">
        <v>6499</v>
      </c>
      <c r="O897" s="49" t="s">
        <v>24</v>
      </c>
      <c r="P897" s="8">
        <v>145</v>
      </c>
      <c r="Q897" s="8" t="s">
        <v>2585</v>
      </c>
      <c r="R897" s="52" t="s">
        <v>6501</v>
      </c>
      <c r="S897" s="7" t="s">
        <v>3436</v>
      </c>
      <c r="T897" s="7" t="s">
        <v>3436</v>
      </c>
      <c r="U897" s="7"/>
      <c r="V897" s="7"/>
      <c r="W897" s="7">
        <v>565</v>
      </c>
      <c r="X897" s="46"/>
      <c r="Y897" s="8"/>
      <c r="Z897" s="7"/>
      <c r="AA897" s="7">
        <v>800</v>
      </c>
      <c r="AB897" s="7"/>
      <c r="AC897" s="7" t="s">
        <v>2585</v>
      </c>
      <c r="AD897" s="7">
        <v>120</v>
      </c>
      <c r="AE897" s="7" t="s">
        <v>6248</v>
      </c>
      <c r="AF897" s="7" t="s">
        <v>6392</v>
      </c>
      <c r="AG897" s="7"/>
    </row>
    <row r="898" spans="1:33">
      <c r="A898" s="4">
        <f t="shared" si="72"/>
        <v>897</v>
      </c>
      <c r="B898" s="4" t="s">
        <v>20</v>
      </c>
      <c r="C898" s="4" t="s">
        <v>23</v>
      </c>
      <c r="D898" s="7" t="s">
        <v>4707</v>
      </c>
      <c r="E898" s="4" t="s">
        <v>7408</v>
      </c>
      <c r="F898" s="7" t="s">
        <v>5727</v>
      </c>
      <c r="G898" s="7" t="s">
        <v>556</v>
      </c>
      <c r="H898" s="4" t="s">
        <v>5926</v>
      </c>
      <c r="I898" s="7" t="s">
        <v>5845</v>
      </c>
      <c r="J898" s="7" t="s">
        <v>5944</v>
      </c>
      <c r="K898" s="7" t="s">
        <v>1232</v>
      </c>
      <c r="L898" s="4" t="s">
        <v>5847</v>
      </c>
      <c r="M898" s="7"/>
      <c r="N898" s="7" t="s">
        <v>6499</v>
      </c>
      <c r="O898" s="49" t="s">
        <v>24</v>
      </c>
      <c r="P898" s="8">
        <v>145</v>
      </c>
      <c r="Q898" s="8" t="s">
        <v>2585</v>
      </c>
      <c r="R898" s="52" t="s">
        <v>6502</v>
      </c>
      <c r="S898" s="7" t="s">
        <v>3436</v>
      </c>
      <c r="T898" s="7" t="s">
        <v>3436</v>
      </c>
      <c r="U898" s="7"/>
      <c r="V898" s="7"/>
      <c r="W898" s="7">
        <v>565</v>
      </c>
      <c r="X898" s="46"/>
      <c r="Y898" s="8"/>
      <c r="Z898" s="7"/>
      <c r="AA898" s="7">
        <v>800</v>
      </c>
      <c r="AB898" s="7"/>
      <c r="AC898" s="7" t="s">
        <v>2585</v>
      </c>
      <c r="AD898" s="7">
        <v>120</v>
      </c>
      <c r="AE898" s="7" t="s">
        <v>6248</v>
      </c>
      <c r="AF898" s="7" t="s">
        <v>6392</v>
      </c>
      <c r="AG898" s="7"/>
    </row>
    <row r="899" spans="1:33">
      <c r="A899" s="4">
        <f t="shared" si="72"/>
        <v>898</v>
      </c>
      <c r="B899" s="4" t="s">
        <v>20</v>
      </c>
      <c r="C899" s="4" t="s">
        <v>23</v>
      </c>
      <c r="D899" s="7" t="s">
        <v>4708</v>
      </c>
      <c r="E899" s="4" t="s">
        <v>7408</v>
      </c>
      <c r="F899" s="7" t="s">
        <v>5727</v>
      </c>
      <c r="G899" s="7" t="s">
        <v>556</v>
      </c>
      <c r="H899" s="4" t="s">
        <v>5926</v>
      </c>
      <c r="I899" s="7" t="s">
        <v>5845</v>
      </c>
      <c r="J899" s="7" t="s">
        <v>5944</v>
      </c>
      <c r="K899" s="7" t="s">
        <v>1232</v>
      </c>
      <c r="L899" s="4" t="s">
        <v>5847</v>
      </c>
      <c r="M899" s="7"/>
      <c r="N899" s="7" t="s">
        <v>6395</v>
      </c>
      <c r="O899" s="49" t="s">
        <v>24</v>
      </c>
      <c r="P899" s="8">
        <v>145</v>
      </c>
      <c r="Q899" s="8" t="s">
        <v>2585</v>
      </c>
      <c r="R899" s="53" t="s">
        <v>6503</v>
      </c>
      <c r="S899" s="7" t="s">
        <v>3436</v>
      </c>
      <c r="T899" s="7" t="s">
        <v>3436</v>
      </c>
      <c r="U899" s="7"/>
      <c r="V899" s="7"/>
      <c r="W899" s="7">
        <v>565</v>
      </c>
      <c r="X899" s="46"/>
      <c r="Y899" s="8">
        <f>W899+3</f>
        <v>568</v>
      </c>
      <c r="Z899" s="7"/>
      <c r="AA899" s="7">
        <v>800</v>
      </c>
      <c r="AB899" s="7"/>
      <c r="AC899" s="7" t="s">
        <v>2585</v>
      </c>
      <c r="AD899" s="7">
        <v>120</v>
      </c>
      <c r="AE899" s="7" t="s">
        <v>6248</v>
      </c>
      <c r="AF899" s="7" t="s">
        <v>6392</v>
      </c>
      <c r="AG899" s="7"/>
    </row>
    <row r="900" spans="1:33">
      <c r="A900" s="4">
        <f t="shared" si="72"/>
        <v>899</v>
      </c>
      <c r="B900" s="4" t="s">
        <v>20</v>
      </c>
      <c r="C900" s="4" t="s">
        <v>23</v>
      </c>
      <c r="D900" s="7" t="s">
        <v>4709</v>
      </c>
      <c r="E900" s="4" t="s">
        <v>7408</v>
      </c>
      <c r="F900" s="7" t="s">
        <v>5727</v>
      </c>
      <c r="G900" s="7" t="s">
        <v>556</v>
      </c>
      <c r="H900" s="4" t="s">
        <v>5862</v>
      </c>
      <c r="I900" s="7" t="s">
        <v>5862</v>
      </c>
      <c r="J900" s="7" t="s">
        <v>5862</v>
      </c>
      <c r="K900" s="7" t="s">
        <v>5862</v>
      </c>
      <c r="L900" s="4" t="s">
        <v>5862</v>
      </c>
      <c r="M900" s="7"/>
      <c r="N900" s="7" t="s">
        <v>5862</v>
      </c>
      <c r="O900" s="7" t="s">
        <v>5862</v>
      </c>
      <c r="P900" s="7" t="s">
        <v>5862</v>
      </c>
      <c r="Q900" s="8" t="s">
        <v>5862</v>
      </c>
      <c r="R900" s="7" t="s">
        <v>5862</v>
      </c>
      <c r="S900" s="7" t="s">
        <v>3436</v>
      </c>
      <c r="T900" s="7" t="s">
        <v>3436</v>
      </c>
      <c r="U900" s="7"/>
      <c r="V900" s="7"/>
      <c r="W900" s="7"/>
      <c r="X900" s="7"/>
      <c r="Y900" s="8"/>
      <c r="Z900" s="7"/>
      <c r="AA900" s="7"/>
      <c r="AB900" s="7"/>
      <c r="AC900" s="7"/>
      <c r="AD900" s="7"/>
      <c r="AE900" s="7" t="s">
        <v>6248</v>
      </c>
      <c r="AF900" s="7"/>
      <c r="AG900" s="7"/>
    </row>
    <row r="901" spans="1:33">
      <c r="A901" s="4">
        <f t="shared" si="72"/>
        <v>900</v>
      </c>
      <c r="B901" s="4" t="s">
        <v>20</v>
      </c>
      <c r="C901" s="4" t="s">
        <v>23</v>
      </c>
      <c r="D901" s="7" t="s">
        <v>4710</v>
      </c>
      <c r="E901" s="4" t="s">
        <v>7408</v>
      </c>
      <c r="F901" s="7" t="s">
        <v>5727</v>
      </c>
      <c r="G901" s="7" t="s">
        <v>556</v>
      </c>
      <c r="H901" s="4" t="s">
        <v>5862</v>
      </c>
      <c r="I901" s="7" t="s">
        <v>5862</v>
      </c>
      <c r="J901" s="7" t="s">
        <v>5862</v>
      </c>
      <c r="K901" s="7" t="s">
        <v>5862</v>
      </c>
      <c r="L901" s="4" t="s">
        <v>5862</v>
      </c>
      <c r="M901" s="7"/>
      <c r="N901" s="7" t="s">
        <v>5862</v>
      </c>
      <c r="O901" s="7" t="s">
        <v>5862</v>
      </c>
      <c r="P901" s="7" t="s">
        <v>5862</v>
      </c>
      <c r="Q901" s="8" t="s">
        <v>5862</v>
      </c>
      <c r="R901" s="7" t="s">
        <v>5862</v>
      </c>
      <c r="S901" s="7" t="s">
        <v>3436</v>
      </c>
      <c r="T901" s="7" t="s">
        <v>3436</v>
      </c>
      <c r="U901" s="7"/>
      <c r="V901" s="7"/>
      <c r="W901" s="7"/>
      <c r="X901" s="7"/>
      <c r="Y901" s="8"/>
      <c r="Z901" s="7"/>
      <c r="AA901" s="7"/>
      <c r="AB901" s="7"/>
      <c r="AC901" s="7"/>
      <c r="AD901" s="7"/>
      <c r="AE901" s="7" t="s">
        <v>6248</v>
      </c>
      <c r="AF901" s="7"/>
      <c r="AG901" s="7"/>
    </row>
    <row r="902" spans="1:33">
      <c r="A902" s="4">
        <f t="shared" si="72"/>
        <v>901</v>
      </c>
      <c r="B902" s="4" t="s">
        <v>20</v>
      </c>
      <c r="C902" s="4" t="s">
        <v>22</v>
      </c>
      <c r="D902" s="7" t="s">
        <v>4711</v>
      </c>
      <c r="E902" s="4" t="s">
        <v>7408</v>
      </c>
      <c r="F902" s="7" t="s">
        <v>5728</v>
      </c>
      <c r="G902" s="7" t="s">
        <v>25</v>
      </c>
      <c r="H902" s="4" t="s">
        <v>5945</v>
      </c>
      <c r="I902" s="7" t="s">
        <v>5946</v>
      </c>
      <c r="J902" s="7" t="s">
        <v>5947</v>
      </c>
      <c r="K902" s="7" t="s">
        <v>5806</v>
      </c>
      <c r="L902" s="4" t="s">
        <v>5744</v>
      </c>
      <c r="M902" s="7"/>
      <c r="N902" s="58" t="s">
        <v>5806</v>
      </c>
      <c r="O902" s="19" t="s">
        <v>719</v>
      </c>
      <c r="P902" s="60">
        <v>145</v>
      </c>
      <c r="Q902" s="60">
        <v>160</v>
      </c>
      <c r="R902" s="58" t="s">
        <v>6504</v>
      </c>
      <c r="S902" s="19" t="s">
        <v>3436</v>
      </c>
      <c r="T902" s="19" t="s">
        <v>3436</v>
      </c>
      <c r="U902" s="19"/>
      <c r="V902" s="19"/>
      <c r="W902" s="84">
        <v>2.85</v>
      </c>
      <c r="X902" s="7"/>
      <c r="Y902" s="8">
        <f t="shared" ref="Y902" si="74">W902*1.25*96+6</f>
        <v>348</v>
      </c>
      <c r="Z902" s="7"/>
      <c r="AA902" s="49">
        <v>3000</v>
      </c>
      <c r="AB902" s="7">
        <v>1500</v>
      </c>
      <c r="AC902" s="19" t="s">
        <v>6505</v>
      </c>
      <c r="AD902" s="19">
        <v>120</v>
      </c>
      <c r="AE902" s="19"/>
      <c r="AF902" s="7"/>
      <c r="AG902" s="7"/>
    </row>
    <row r="903" spans="1:33">
      <c r="A903" s="4">
        <f t="shared" si="72"/>
        <v>902</v>
      </c>
      <c r="B903" s="4" t="s">
        <v>20</v>
      </c>
      <c r="C903" s="4" t="s">
        <v>22</v>
      </c>
      <c r="D903" s="7" t="s">
        <v>4712</v>
      </c>
      <c r="E903" s="4" t="s">
        <v>7408</v>
      </c>
      <c r="F903" s="7" t="s">
        <v>5728</v>
      </c>
      <c r="G903" s="7" t="s">
        <v>25</v>
      </c>
      <c r="H903" s="4" t="s">
        <v>5945</v>
      </c>
      <c r="I903" s="4" t="s">
        <v>5946</v>
      </c>
      <c r="J903" s="7" t="s">
        <v>5947</v>
      </c>
      <c r="K903" s="4" t="s">
        <v>5806</v>
      </c>
      <c r="L903" s="7" t="s">
        <v>5744</v>
      </c>
      <c r="M903" s="7"/>
      <c r="N903" s="58" t="s">
        <v>5806</v>
      </c>
      <c r="O903" s="19" t="s">
        <v>719</v>
      </c>
      <c r="P903" s="60">
        <v>145</v>
      </c>
      <c r="Q903" s="60">
        <v>160</v>
      </c>
      <c r="R903" s="58" t="s">
        <v>6504</v>
      </c>
      <c r="S903" s="19" t="s">
        <v>3436</v>
      </c>
      <c r="T903" s="19" t="s">
        <v>3436</v>
      </c>
      <c r="U903" s="19"/>
      <c r="V903" s="19"/>
      <c r="W903" s="84">
        <v>2.85</v>
      </c>
      <c r="X903" s="7"/>
      <c r="Y903" s="8">
        <f t="shared" ref="Y903:Y934" si="75">W903*1.25*96+6</f>
        <v>348</v>
      </c>
      <c r="Z903" s="7"/>
      <c r="AA903" s="49">
        <v>3000</v>
      </c>
      <c r="AB903" s="7">
        <v>1500</v>
      </c>
      <c r="AC903" s="19" t="s">
        <v>6505</v>
      </c>
      <c r="AD903" s="19">
        <v>120</v>
      </c>
      <c r="AE903" s="19"/>
      <c r="AF903" s="7"/>
      <c r="AG903" s="7"/>
    </row>
    <row r="904" spans="1:33">
      <c r="A904" s="4">
        <f t="shared" si="72"/>
        <v>903</v>
      </c>
      <c r="B904" s="4" t="s">
        <v>20</v>
      </c>
      <c r="C904" s="4" t="s">
        <v>22</v>
      </c>
      <c r="D904" s="7" t="s">
        <v>4713</v>
      </c>
      <c r="E904" s="4" t="s">
        <v>7408</v>
      </c>
      <c r="F904" s="7" t="s">
        <v>5728</v>
      </c>
      <c r="G904" s="7" t="s">
        <v>25</v>
      </c>
      <c r="H904" s="4" t="s">
        <v>5945</v>
      </c>
      <c r="I904" s="4" t="s">
        <v>5946</v>
      </c>
      <c r="J904" s="7" t="s">
        <v>5947</v>
      </c>
      <c r="K904" s="4" t="s">
        <v>5806</v>
      </c>
      <c r="L904" s="7" t="s">
        <v>5744</v>
      </c>
      <c r="M904" s="7"/>
      <c r="N904" s="58" t="s">
        <v>5806</v>
      </c>
      <c r="O904" s="19" t="s">
        <v>719</v>
      </c>
      <c r="P904" s="60">
        <v>145</v>
      </c>
      <c r="Q904" s="60">
        <v>160</v>
      </c>
      <c r="R904" s="58" t="s">
        <v>6506</v>
      </c>
      <c r="S904" s="19" t="s">
        <v>3436</v>
      </c>
      <c r="T904" s="19" t="s">
        <v>3436</v>
      </c>
      <c r="U904" s="19"/>
      <c r="V904" s="19"/>
      <c r="W904" s="84">
        <v>2.85</v>
      </c>
      <c r="X904" s="7"/>
      <c r="Y904" s="8">
        <f t="shared" si="75"/>
        <v>348</v>
      </c>
      <c r="Z904" s="7"/>
      <c r="AA904" s="49">
        <v>3000</v>
      </c>
      <c r="AB904" s="7">
        <v>1500</v>
      </c>
      <c r="AC904" s="19" t="s">
        <v>6505</v>
      </c>
      <c r="AD904" s="19">
        <v>120</v>
      </c>
      <c r="AE904" s="19"/>
      <c r="AF904" s="7"/>
      <c r="AG904" s="7"/>
    </row>
    <row r="905" spans="1:33">
      <c r="A905" s="4">
        <f t="shared" si="72"/>
        <v>904</v>
      </c>
      <c r="B905" s="4" t="s">
        <v>20</v>
      </c>
      <c r="C905" s="4" t="s">
        <v>22</v>
      </c>
      <c r="D905" s="7" t="s">
        <v>4714</v>
      </c>
      <c r="E905" s="4" t="s">
        <v>7408</v>
      </c>
      <c r="F905" s="7" t="s">
        <v>5728</v>
      </c>
      <c r="G905" s="7" t="s">
        <v>25</v>
      </c>
      <c r="H905" s="4" t="s">
        <v>5945</v>
      </c>
      <c r="I905" s="4" t="s">
        <v>5946</v>
      </c>
      <c r="J905" s="7" t="s">
        <v>5947</v>
      </c>
      <c r="K905" s="4" t="s">
        <v>5806</v>
      </c>
      <c r="L905" s="7" t="s">
        <v>5744</v>
      </c>
      <c r="M905" s="7"/>
      <c r="N905" s="58" t="s">
        <v>5806</v>
      </c>
      <c r="O905" s="19" t="s">
        <v>719</v>
      </c>
      <c r="P905" s="60">
        <v>145</v>
      </c>
      <c r="Q905" s="60">
        <v>160</v>
      </c>
      <c r="R905" s="58" t="s">
        <v>6506</v>
      </c>
      <c r="S905" s="19" t="s">
        <v>3436</v>
      </c>
      <c r="T905" s="19" t="s">
        <v>3436</v>
      </c>
      <c r="U905" s="19"/>
      <c r="V905" s="19"/>
      <c r="W905" s="84">
        <v>2.85</v>
      </c>
      <c r="X905" s="7"/>
      <c r="Y905" s="8">
        <f t="shared" si="75"/>
        <v>348</v>
      </c>
      <c r="Z905" s="7"/>
      <c r="AA905" s="49">
        <v>3000</v>
      </c>
      <c r="AB905" s="7">
        <v>1500</v>
      </c>
      <c r="AC905" s="19" t="s">
        <v>6505</v>
      </c>
      <c r="AD905" s="19">
        <v>120</v>
      </c>
      <c r="AE905" s="19"/>
      <c r="AF905" s="7"/>
      <c r="AG905" s="7"/>
    </row>
    <row r="906" spans="1:33">
      <c r="A906" s="4">
        <f t="shared" si="72"/>
        <v>905</v>
      </c>
      <c r="B906" s="4" t="s">
        <v>20</v>
      </c>
      <c r="C906" s="4" t="s">
        <v>22</v>
      </c>
      <c r="D906" s="7" t="s">
        <v>4715</v>
      </c>
      <c r="E906" s="4" t="s">
        <v>7408</v>
      </c>
      <c r="F906" s="7" t="s">
        <v>5728</v>
      </c>
      <c r="G906" s="7" t="s">
        <v>25</v>
      </c>
      <c r="H906" s="4" t="s">
        <v>5945</v>
      </c>
      <c r="I906" s="4" t="s">
        <v>5946</v>
      </c>
      <c r="J906" s="7" t="s">
        <v>5947</v>
      </c>
      <c r="K906" s="4" t="s">
        <v>5806</v>
      </c>
      <c r="L906" s="7" t="s">
        <v>5744</v>
      </c>
      <c r="M906" s="7"/>
      <c r="N906" s="58" t="s">
        <v>5806</v>
      </c>
      <c r="O906" s="19" t="s">
        <v>719</v>
      </c>
      <c r="P906" s="60">
        <v>145</v>
      </c>
      <c r="Q906" s="60">
        <v>160</v>
      </c>
      <c r="R906" s="58" t="s">
        <v>6507</v>
      </c>
      <c r="S906" s="19" t="s">
        <v>3436</v>
      </c>
      <c r="T906" s="19" t="s">
        <v>3436</v>
      </c>
      <c r="U906" s="19"/>
      <c r="V906" s="19"/>
      <c r="W906" s="84">
        <v>2.85</v>
      </c>
      <c r="X906" s="7"/>
      <c r="Y906" s="8">
        <f t="shared" si="75"/>
        <v>348</v>
      </c>
      <c r="Z906" s="7"/>
      <c r="AA906" s="49">
        <v>3000</v>
      </c>
      <c r="AB906" s="7">
        <v>1500</v>
      </c>
      <c r="AC906" s="19" t="s">
        <v>6505</v>
      </c>
      <c r="AD906" s="19">
        <v>120</v>
      </c>
      <c r="AE906" s="19"/>
      <c r="AF906" s="7"/>
      <c r="AG906" s="7"/>
    </row>
    <row r="907" spans="1:33">
      <c r="A907" s="4">
        <f t="shared" si="72"/>
        <v>906</v>
      </c>
      <c r="B907" s="4" t="s">
        <v>20</v>
      </c>
      <c r="C907" s="4" t="s">
        <v>22</v>
      </c>
      <c r="D907" s="7" t="s">
        <v>4716</v>
      </c>
      <c r="E907" s="4" t="s">
        <v>7408</v>
      </c>
      <c r="F907" s="7" t="s">
        <v>5728</v>
      </c>
      <c r="G907" s="7" t="s">
        <v>25</v>
      </c>
      <c r="H907" s="4" t="s">
        <v>5945</v>
      </c>
      <c r="I907" s="4" t="s">
        <v>5946</v>
      </c>
      <c r="J907" s="7" t="s">
        <v>5947</v>
      </c>
      <c r="K907" s="4" t="s">
        <v>5806</v>
      </c>
      <c r="L907" s="7" t="s">
        <v>5744</v>
      </c>
      <c r="M907" s="7"/>
      <c r="N907" s="58" t="s">
        <v>5806</v>
      </c>
      <c r="O907" s="19" t="s">
        <v>719</v>
      </c>
      <c r="P907" s="60">
        <v>145</v>
      </c>
      <c r="Q907" s="60">
        <v>160</v>
      </c>
      <c r="R907" s="58" t="s">
        <v>6507</v>
      </c>
      <c r="S907" s="19" t="s">
        <v>3436</v>
      </c>
      <c r="T907" s="19" t="s">
        <v>3436</v>
      </c>
      <c r="U907" s="19"/>
      <c r="V907" s="19"/>
      <c r="W907" s="84">
        <v>2.85</v>
      </c>
      <c r="X907" s="7"/>
      <c r="Y907" s="8">
        <f t="shared" si="75"/>
        <v>348</v>
      </c>
      <c r="Z907" s="7"/>
      <c r="AA907" s="49">
        <v>3000</v>
      </c>
      <c r="AB907" s="7">
        <v>1500</v>
      </c>
      <c r="AC907" s="19" t="s">
        <v>6505</v>
      </c>
      <c r="AD907" s="19">
        <v>120</v>
      </c>
      <c r="AE907" s="19"/>
      <c r="AF907" s="7"/>
      <c r="AG907" s="7"/>
    </row>
    <row r="908" spans="1:33">
      <c r="A908" s="4">
        <f t="shared" si="72"/>
        <v>907</v>
      </c>
      <c r="B908" s="4" t="s">
        <v>20</v>
      </c>
      <c r="C908" s="4" t="s">
        <v>22</v>
      </c>
      <c r="D908" s="7" t="s">
        <v>4717</v>
      </c>
      <c r="E908" s="4" t="s">
        <v>7408</v>
      </c>
      <c r="F908" s="7" t="s">
        <v>5728</v>
      </c>
      <c r="G908" s="7" t="s">
        <v>25</v>
      </c>
      <c r="H908" s="4" t="s">
        <v>5945</v>
      </c>
      <c r="I908" s="7" t="s">
        <v>5946</v>
      </c>
      <c r="J908" s="7" t="s">
        <v>5947</v>
      </c>
      <c r="K908" s="4" t="s">
        <v>5806</v>
      </c>
      <c r="L908" s="7" t="s">
        <v>5744</v>
      </c>
      <c r="M908" s="7"/>
      <c r="N908" s="58" t="s">
        <v>5806</v>
      </c>
      <c r="O908" s="19" t="s">
        <v>719</v>
      </c>
      <c r="P908" s="60">
        <v>145</v>
      </c>
      <c r="Q908" s="60">
        <v>160</v>
      </c>
      <c r="R908" s="58" t="s">
        <v>6508</v>
      </c>
      <c r="S908" s="19" t="s">
        <v>3436</v>
      </c>
      <c r="T908" s="19" t="s">
        <v>3436</v>
      </c>
      <c r="U908" s="19"/>
      <c r="V908" s="19"/>
      <c r="W908" s="84">
        <v>2.85</v>
      </c>
      <c r="X908" s="7"/>
      <c r="Y908" s="8">
        <f t="shared" si="75"/>
        <v>348</v>
      </c>
      <c r="Z908" s="7"/>
      <c r="AA908" s="49">
        <v>3000</v>
      </c>
      <c r="AB908" s="7">
        <v>1500</v>
      </c>
      <c r="AC908" s="19" t="s">
        <v>6505</v>
      </c>
      <c r="AD908" s="19">
        <v>120</v>
      </c>
      <c r="AE908" s="19"/>
      <c r="AF908" s="7"/>
      <c r="AG908" s="7"/>
    </row>
    <row r="909" spans="1:33">
      <c r="A909" s="4">
        <f t="shared" si="72"/>
        <v>908</v>
      </c>
      <c r="B909" s="4" t="s">
        <v>20</v>
      </c>
      <c r="C909" s="4" t="s">
        <v>22</v>
      </c>
      <c r="D909" s="7" t="s">
        <v>4718</v>
      </c>
      <c r="E909" s="4" t="s">
        <v>7408</v>
      </c>
      <c r="F909" s="7" t="s">
        <v>5728</v>
      </c>
      <c r="G909" s="7" t="s">
        <v>25</v>
      </c>
      <c r="H909" s="4" t="s">
        <v>5945</v>
      </c>
      <c r="I909" s="7" t="s">
        <v>5946</v>
      </c>
      <c r="J909" s="7" t="s">
        <v>5947</v>
      </c>
      <c r="K909" s="4" t="s">
        <v>5806</v>
      </c>
      <c r="L909" s="7" t="s">
        <v>5744</v>
      </c>
      <c r="M909" s="7"/>
      <c r="N909" s="58" t="s">
        <v>5806</v>
      </c>
      <c r="O909" s="19" t="s">
        <v>719</v>
      </c>
      <c r="P909" s="60">
        <v>145</v>
      </c>
      <c r="Q909" s="60">
        <v>160</v>
      </c>
      <c r="R909" s="58" t="s">
        <v>6508</v>
      </c>
      <c r="S909" s="19" t="s">
        <v>3436</v>
      </c>
      <c r="T909" s="19" t="s">
        <v>3436</v>
      </c>
      <c r="U909" s="19"/>
      <c r="V909" s="19"/>
      <c r="W909" s="84">
        <v>2.85</v>
      </c>
      <c r="X909" s="7"/>
      <c r="Y909" s="8">
        <f t="shared" si="75"/>
        <v>348</v>
      </c>
      <c r="Z909" s="7"/>
      <c r="AA909" s="49">
        <v>3000</v>
      </c>
      <c r="AB909" s="7">
        <v>1500</v>
      </c>
      <c r="AC909" s="19" t="s">
        <v>6505</v>
      </c>
      <c r="AD909" s="19">
        <v>120</v>
      </c>
      <c r="AE909" s="19"/>
      <c r="AF909" s="7"/>
      <c r="AG909" s="7"/>
    </row>
    <row r="910" spans="1:33">
      <c r="A910" s="4">
        <f t="shared" si="72"/>
        <v>909</v>
      </c>
      <c r="B910" s="4" t="s">
        <v>20</v>
      </c>
      <c r="C910" s="4" t="s">
        <v>22</v>
      </c>
      <c r="D910" s="7" t="s">
        <v>4719</v>
      </c>
      <c r="E910" s="4" t="s">
        <v>7408</v>
      </c>
      <c r="F910" s="7" t="s">
        <v>5728</v>
      </c>
      <c r="G910" s="7" t="s">
        <v>25</v>
      </c>
      <c r="H910" s="4" t="s">
        <v>5945</v>
      </c>
      <c r="I910" s="7" t="s">
        <v>5946</v>
      </c>
      <c r="J910" s="7" t="s">
        <v>5947</v>
      </c>
      <c r="K910" s="4" t="s">
        <v>5806</v>
      </c>
      <c r="L910" s="7" t="s">
        <v>5744</v>
      </c>
      <c r="M910" s="7"/>
      <c r="N910" s="58" t="s">
        <v>5806</v>
      </c>
      <c r="O910" s="19" t="s">
        <v>719</v>
      </c>
      <c r="P910" s="60">
        <v>145</v>
      </c>
      <c r="Q910" s="60">
        <v>160</v>
      </c>
      <c r="R910" s="58" t="s">
        <v>6508</v>
      </c>
      <c r="S910" s="19" t="s">
        <v>3436</v>
      </c>
      <c r="T910" s="19" t="s">
        <v>3436</v>
      </c>
      <c r="U910" s="19"/>
      <c r="V910" s="19"/>
      <c r="W910" s="84">
        <v>2.85</v>
      </c>
      <c r="X910" s="7"/>
      <c r="Y910" s="8">
        <f t="shared" si="75"/>
        <v>348</v>
      </c>
      <c r="Z910" s="7"/>
      <c r="AA910" s="49">
        <v>3000</v>
      </c>
      <c r="AB910" s="7">
        <v>1500</v>
      </c>
      <c r="AC910" s="19" t="s">
        <v>6505</v>
      </c>
      <c r="AD910" s="19">
        <v>120</v>
      </c>
      <c r="AE910" s="19"/>
      <c r="AF910" s="7"/>
      <c r="AG910" s="7"/>
    </row>
    <row r="911" spans="1:33">
      <c r="A911" s="4">
        <f t="shared" si="72"/>
        <v>910</v>
      </c>
      <c r="B911" s="4" t="s">
        <v>20</v>
      </c>
      <c r="C911" s="4" t="s">
        <v>22</v>
      </c>
      <c r="D911" s="7" t="s">
        <v>4720</v>
      </c>
      <c r="E911" s="4" t="s">
        <v>7408</v>
      </c>
      <c r="F911" s="7" t="s">
        <v>5728</v>
      </c>
      <c r="G911" s="7" t="s">
        <v>25</v>
      </c>
      <c r="H911" s="4" t="s">
        <v>2326</v>
      </c>
      <c r="I911" s="7" t="s">
        <v>5948</v>
      </c>
      <c r="J911" s="7" t="s">
        <v>5949</v>
      </c>
      <c r="K911" s="4" t="s">
        <v>5950</v>
      </c>
      <c r="L911" s="7" t="s">
        <v>5744</v>
      </c>
      <c r="M911" s="7"/>
      <c r="N911" s="49" t="s">
        <v>5950</v>
      </c>
      <c r="O911" s="19" t="s">
        <v>719</v>
      </c>
      <c r="P911" s="63">
        <v>150</v>
      </c>
      <c r="Q911" s="60">
        <v>160</v>
      </c>
      <c r="R911" s="58" t="s">
        <v>6509</v>
      </c>
      <c r="S911" s="19" t="s">
        <v>3436</v>
      </c>
      <c r="T911" s="19" t="s">
        <v>3436</v>
      </c>
      <c r="U911" s="19"/>
      <c r="V911" s="19"/>
      <c r="W911" s="84">
        <v>1.86</v>
      </c>
      <c r="X911" s="7"/>
      <c r="Y911" s="8">
        <f t="shared" si="75"/>
        <v>229.20000000000002</v>
      </c>
      <c r="Z911" s="7"/>
      <c r="AA911" s="49">
        <v>3000</v>
      </c>
      <c r="AB911" s="7">
        <v>1500</v>
      </c>
      <c r="AC911" s="19" t="s">
        <v>6505</v>
      </c>
      <c r="AD911" s="19">
        <v>120</v>
      </c>
      <c r="AE911" s="19"/>
      <c r="AF911" s="7"/>
      <c r="AG911" s="7"/>
    </row>
    <row r="912" spans="1:33">
      <c r="A912" s="4">
        <f t="shared" si="72"/>
        <v>911</v>
      </c>
      <c r="B912" s="4" t="s">
        <v>20</v>
      </c>
      <c r="C912" s="4" t="s">
        <v>22</v>
      </c>
      <c r="D912" s="7" t="s">
        <v>4721</v>
      </c>
      <c r="E912" s="4" t="s">
        <v>7408</v>
      </c>
      <c r="F912" s="7" t="s">
        <v>5728</v>
      </c>
      <c r="G912" s="7" t="s">
        <v>25</v>
      </c>
      <c r="H912" s="4" t="s">
        <v>2326</v>
      </c>
      <c r="I912" s="7" t="s">
        <v>5948</v>
      </c>
      <c r="J912" s="7" t="s">
        <v>5949</v>
      </c>
      <c r="K912" s="4" t="s">
        <v>5950</v>
      </c>
      <c r="L912" s="7" t="s">
        <v>5744</v>
      </c>
      <c r="M912" s="7"/>
      <c r="N912" s="49" t="s">
        <v>5950</v>
      </c>
      <c r="O912" s="19" t="s">
        <v>719</v>
      </c>
      <c r="P912" s="63">
        <v>150</v>
      </c>
      <c r="Q912" s="60">
        <v>160</v>
      </c>
      <c r="R912" s="58" t="s">
        <v>6510</v>
      </c>
      <c r="S912" s="19" t="s">
        <v>3436</v>
      </c>
      <c r="T912" s="19" t="s">
        <v>3436</v>
      </c>
      <c r="U912" s="19"/>
      <c r="V912" s="19"/>
      <c r="W912" s="84">
        <v>1.86</v>
      </c>
      <c r="X912" s="7"/>
      <c r="Y912" s="8">
        <f t="shared" si="75"/>
        <v>229.20000000000002</v>
      </c>
      <c r="Z912" s="7"/>
      <c r="AA912" s="49">
        <v>3000</v>
      </c>
      <c r="AB912" s="7">
        <v>1500</v>
      </c>
      <c r="AC912" s="19" t="s">
        <v>6505</v>
      </c>
      <c r="AD912" s="19">
        <v>120</v>
      </c>
      <c r="AE912" s="19"/>
      <c r="AF912" s="7"/>
      <c r="AG912" s="7"/>
    </row>
    <row r="913" spans="1:33">
      <c r="A913" s="4">
        <f t="shared" si="72"/>
        <v>912</v>
      </c>
      <c r="B913" s="4" t="s">
        <v>20</v>
      </c>
      <c r="C913" s="4" t="s">
        <v>22</v>
      </c>
      <c r="D913" s="7" t="s">
        <v>4722</v>
      </c>
      <c r="E913" s="4" t="s">
        <v>7408</v>
      </c>
      <c r="F913" s="7" t="s">
        <v>5728</v>
      </c>
      <c r="G913" s="7" t="s">
        <v>25</v>
      </c>
      <c r="H913" s="4" t="s">
        <v>2326</v>
      </c>
      <c r="I913" s="7" t="s">
        <v>5948</v>
      </c>
      <c r="J913" s="7" t="s">
        <v>5949</v>
      </c>
      <c r="K913" s="7" t="s">
        <v>5950</v>
      </c>
      <c r="L913" s="4" t="s">
        <v>5744</v>
      </c>
      <c r="M913" s="7"/>
      <c r="N913" s="49" t="s">
        <v>5950</v>
      </c>
      <c r="O913" s="19" t="s">
        <v>719</v>
      </c>
      <c r="P913" s="63">
        <v>150</v>
      </c>
      <c r="Q913" s="60">
        <v>160</v>
      </c>
      <c r="R913" s="58" t="s">
        <v>6511</v>
      </c>
      <c r="S913" s="19" t="s">
        <v>3436</v>
      </c>
      <c r="T913" s="19" t="s">
        <v>3436</v>
      </c>
      <c r="U913" s="19"/>
      <c r="V913" s="19"/>
      <c r="W913" s="84">
        <v>1.86</v>
      </c>
      <c r="X913" s="7"/>
      <c r="Y913" s="8">
        <f t="shared" si="75"/>
        <v>229.20000000000002</v>
      </c>
      <c r="Z913" s="7"/>
      <c r="AA913" s="49">
        <v>3000</v>
      </c>
      <c r="AB913" s="7">
        <v>1500</v>
      </c>
      <c r="AC913" s="19" t="s">
        <v>6505</v>
      </c>
      <c r="AD913" s="19">
        <v>120</v>
      </c>
      <c r="AE913" s="19"/>
      <c r="AF913" s="7"/>
      <c r="AG913" s="7"/>
    </row>
    <row r="914" spans="1:33">
      <c r="A914" s="4">
        <f t="shared" si="72"/>
        <v>913</v>
      </c>
      <c r="B914" s="4" t="s">
        <v>20</v>
      </c>
      <c r="C914" s="4" t="s">
        <v>22</v>
      </c>
      <c r="D914" s="7" t="s">
        <v>4723</v>
      </c>
      <c r="E914" s="4" t="s">
        <v>7408</v>
      </c>
      <c r="F914" s="7" t="s">
        <v>5728</v>
      </c>
      <c r="G914" s="7" t="s">
        <v>25</v>
      </c>
      <c r="H914" s="4" t="s">
        <v>2326</v>
      </c>
      <c r="I914" s="7" t="s">
        <v>5948</v>
      </c>
      <c r="J914" s="7" t="s">
        <v>5949</v>
      </c>
      <c r="K914" s="7" t="s">
        <v>5950</v>
      </c>
      <c r="L914" s="4" t="s">
        <v>5744</v>
      </c>
      <c r="M914" s="7"/>
      <c r="N914" s="49" t="s">
        <v>5950</v>
      </c>
      <c r="O914" s="19" t="s">
        <v>719</v>
      </c>
      <c r="P914" s="63">
        <v>150</v>
      </c>
      <c r="Q914" s="60">
        <v>160</v>
      </c>
      <c r="R914" s="58" t="s">
        <v>6512</v>
      </c>
      <c r="S914" s="19" t="s">
        <v>3436</v>
      </c>
      <c r="T914" s="19" t="s">
        <v>3436</v>
      </c>
      <c r="U914" s="19"/>
      <c r="V914" s="19"/>
      <c r="W914" s="84">
        <v>1.86</v>
      </c>
      <c r="X914" s="7"/>
      <c r="Y914" s="8">
        <f t="shared" si="75"/>
        <v>229.20000000000002</v>
      </c>
      <c r="Z914" s="7"/>
      <c r="AA914" s="49">
        <v>3000</v>
      </c>
      <c r="AB914" s="7">
        <v>1500</v>
      </c>
      <c r="AC914" s="19" t="s">
        <v>6505</v>
      </c>
      <c r="AD914" s="19">
        <v>120</v>
      </c>
      <c r="AE914" s="19"/>
      <c r="AF914" s="7"/>
      <c r="AG914" s="7"/>
    </row>
    <row r="915" spans="1:33">
      <c r="A915" s="4">
        <f t="shared" ref="A915:A978" si="76">A914+1</f>
        <v>914</v>
      </c>
      <c r="B915" s="4" t="s">
        <v>20</v>
      </c>
      <c r="C915" s="4" t="s">
        <v>22</v>
      </c>
      <c r="D915" s="7" t="s">
        <v>4724</v>
      </c>
      <c r="E915" s="4" t="s">
        <v>7408</v>
      </c>
      <c r="F915" s="7" t="s">
        <v>5728</v>
      </c>
      <c r="G915" s="7" t="s">
        <v>25</v>
      </c>
      <c r="H915" s="4" t="s">
        <v>2326</v>
      </c>
      <c r="I915" s="7" t="s">
        <v>5948</v>
      </c>
      <c r="J915" s="7" t="s">
        <v>5949</v>
      </c>
      <c r="K915" s="7" t="s">
        <v>5950</v>
      </c>
      <c r="L915" s="4" t="s">
        <v>5744</v>
      </c>
      <c r="M915" s="7"/>
      <c r="N915" s="49" t="s">
        <v>5950</v>
      </c>
      <c r="O915" s="19" t="s">
        <v>719</v>
      </c>
      <c r="P915" s="63">
        <v>150</v>
      </c>
      <c r="Q915" s="60">
        <v>160</v>
      </c>
      <c r="R915" s="58" t="s">
        <v>6513</v>
      </c>
      <c r="S915" s="19" t="s">
        <v>3436</v>
      </c>
      <c r="T915" s="19" t="s">
        <v>3436</v>
      </c>
      <c r="U915" s="19"/>
      <c r="V915" s="19"/>
      <c r="W915" s="84">
        <v>1.86</v>
      </c>
      <c r="X915" s="7"/>
      <c r="Y915" s="8">
        <f t="shared" si="75"/>
        <v>229.20000000000002</v>
      </c>
      <c r="Z915" s="7"/>
      <c r="AA915" s="49">
        <v>3000</v>
      </c>
      <c r="AB915" s="7">
        <v>1500</v>
      </c>
      <c r="AC915" s="19" t="s">
        <v>6505</v>
      </c>
      <c r="AD915" s="19">
        <v>120</v>
      </c>
      <c r="AE915" s="19"/>
      <c r="AF915" s="7"/>
      <c r="AG915" s="7"/>
    </row>
    <row r="916" spans="1:33">
      <c r="A916" s="4">
        <f t="shared" si="76"/>
        <v>915</v>
      </c>
      <c r="B916" s="4" t="s">
        <v>20</v>
      </c>
      <c r="C916" s="4" t="s">
        <v>22</v>
      </c>
      <c r="D916" s="7" t="s">
        <v>4725</v>
      </c>
      <c r="E916" s="4" t="s">
        <v>7408</v>
      </c>
      <c r="F916" s="7" t="s">
        <v>5728</v>
      </c>
      <c r="G916" s="7" t="s">
        <v>25</v>
      </c>
      <c r="H916" s="4" t="s">
        <v>2326</v>
      </c>
      <c r="I916" s="7" t="s">
        <v>5948</v>
      </c>
      <c r="J916" s="7" t="s">
        <v>5949</v>
      </c>
      <c r="K916" s="7" t="s">
        <v>5950</v>
      </c>
      <c r="L916" s="4" t="s">
        <v>5744</v>
      </c>
      <c r="M916" s="7"/>
      <c r="N916" s="49" t="s">
        <v>5950</v>
      </c>
      <c r="O916" s="19" t="s">
        <v>719</v>
      </c>
      <c r="P916" s="63">
        <v>150</v>
      </c>
      <c r="Q916" s="60">
        <v>160</v>
      </c>
      <c r="R916" s="58" t="s">
        <v>6514</v>
      </c>
      <c r="S916" s="19" t="s">
        <v>3436</v>
      </c>
      <c r="T916" s="19" t="s">
        <v>3436</v>
      </c>
      <c r="U916" s="19"/>
      <c r="V916" s="19"/>
      <c r="W916" s="84">
        <v>1.86</v>
      </c>
      <c r="X916" s="7"/>
      <c r="Y916" s="8">
        <f t="shared" si="75"/>
        <v>229.20000000000002</v>
      </c>
      <c r="Z916" s="7"/>
      <c r="AA916" s="49">
        <v>3000</v>
      </c>
      <c r="AB916" s="7">
        <v>1500</v>
      </c>
      <c r="AC916" s="19" t="s">
        <v>6505</v>
      </c>
      <c r="AD916" s="19">
        <v>120</v>
      </c>
      <c r="AE916" s="19"/>
      <c r="AF916" s="7"/>
      <c r="AG916" s="7"/>
    </row>
    <row r="917" spans="1:33">
      <c r="A917" s="4">
        <f t="shared" si="76"/>
        <v>916</v>
      </c>
      <c r="B917" s="4" t="s">
        <v>20</v>
      </c>
      <c r="C917" s="4" t="s">
        <v>22</v>
      </c>
      <c r="D917" s="7" t="s">
        <v>4726</v>
      </c>
      <c r="E917" s="4" t="s">
        <v>7408</v>
      </c>
      <c r="F917" s="7" t="s">
        <v>5728</v>
      </c>
      <c r="G917" s="7" t="s">
        <v>25</v>
      </c>
      <c r="H917" s="4" t="s">
        <v>2326</v>
      </c>
      <c r="I917" s="7" t="s">
        <v>5948</v>
      </c>
      <c r="J917" s="7" t="s">
        <v>5949</v>
      </c>
      <c r="K917" s="7" t="s">
        <v>5950</v>
      </c>
      <c r="L917" s="4" t="s">
        <v>5744</v>
      </c>
      <c r="M917" s="7"/>
      <c r="N917" s="49" t="s">
        <v>5950</v>
      </c>
      <c r="O917" s="19" t="s">
        <v>719</v>
      </c>
      <c r="P917" s="63">
        <v>150</v>
      </c>
      <c r="Q917" s="60">
        <v>160</v>
      </c>
      <c r="R917" s="58" t="s">
        <v>6515</v>
      </c>
      <c r="S917" s="19" t="s">
        <v>3436</v>
      </c>
      <c r="T917" s="19" t="s">
        <v>3436</v>
      </c>
      <c r="U917" s="19"/>
      <c r="V917" s="19"/>
      <c r="W917" s="84">
        <v>1.86</v>
      </c>
      <c r="X917" s="7"/>
      <c r="Y917" s="8">
        <f t="shared" si="75"/>
        <v>229.20000000000002</v>
      </c>
      <c r="Z917" s="7"/>
      <c r="AA917" s="49">
        <v>3000</v>
      </c>
      <c r="AB917" s="7">
        <v>1500</v>
      </c>
      <c r="AC917" s="19" t="s">
        <v>6505</v>
      </c>
      <c r="AD917" s="19">
        <v>120</v>
      </c>
      <c r="AE917" s="19"/>
      <c r="AF917" s="7"/>
      <c r="AG917" s="7"/>
    </row>
    <row r="918" spans="1:33">
      <c r="A918" s="4">
        <f t="shared" si="76"/>
        <v>917</v>
      </c>
      <c r="B918" s="4" t="s">
        <v>20</v>
      </c>
      <c r="C918" s="4" t="s">
        <v>22</v>
      </c>
      <c r="D918" s="7" t="s">
        <v>4727</v>
      </c>
      <c r="E918" s="4" t="s">
        <v>7408</v>
      </c>
      <c r="F918" s="7" t="s">
        <v>5728</v>
      </c>
      <c r="G918" s="7" t="s">
        <v>25</v>
      </c>
      <c r="H918" s="4" t="s">
        <v>2326</v>
      </c>
      <c r="I918" s="7" t="s">
        <v>5948</v>
      </c>
      <c r="J918" s="7" t="s">
        <v>5949</v>
      </c>
      <c r="K918" s="7" t="s">
        <v>5950</v>
      </c>
      <c r="L918" s="4" t="s">
        <v>5744</v>
      </c>
      <c r="M918" s="7"/>
      <c r="N918" s="49" t="s">
        <v>5950</v>
      </c>
      <c r="O918" s="19" t="s">
        <v>719</v>
      </c>
      <c r="P918" s="63">
        <v>150</v>
      </c>
      <c r="Q918" s="60">
        <v>160</v>
      </c>
      <c r="R918" s="58" t="s">
        <v>6516</v>
      </c>
      <c r="S918" s="19" t="s">
        <v>3436</v>
      </c>
      <c r="T918" s="19" t="s">
        <v>3436</v>
      </c>
      <c r="U918" s="19"/>
      <c r="V918" s="19"/>
      <c r="W918" s="84">
        <v>1.86</v>
      </c>
      <c r="X918" s="7"/>
      <c r="Y918" s="8">
        <f t="shared" si="75"/>
        <v>229.20000000000002</v>
      </c>
      <c r="Z918" s="7"/>
      <c r="AA918" s="49">
        <v>3000</v>
      </c>
      <c r="AB918" s="7">
        <v>1500</v>
      </c>
      <c r="AC918" s="19" t="s">
        <v>6505</v>
      </c>
      <c r="AD918" s="19">
        <v>120</v>
      </c>
      <c r="AE918" s="19"/>
      <c r="AF918" s="7"/>
      <c r="AG918" s="7"/>
    </row>
    <row r="919" spans="1:33">
      <c r="A919" s="4">
        <f t="shared" si="76"/>
        <v>918</v>
      </c>
      <c r="B919" s="4" t="s">
        <v>20</v>
      </c>
      <c r="C919" s="4" t="s">
        <v>22</v>
      </c>
      <c r="D919" s="7" t="s">
        <v>4728</v>
      </c>
      <c r="E919" s="4" t="s">
        <v>7408</v>
      </c>
      <c r="F919" s="7" t="s">
        <v>5728</v>
      </c>
      <c r="G919" s="7" t="s">
        <v>25</v>
      </c>
      <c r="H919" s="4" t="s">
        <v>2326</v>
      </c>
      <c r="I919" s="7" t="s">
        <v>5948</v>
      </c>
      <c r="J919" s="7" t="s">
        <v>5949</v>
      </c>
      <c r="K919" s="7" t="s">
        <v>5950</v>
      </c>
      <c r="L919" s="4" t="s">
        <v>5744</v>
      </c>
      <c r="M919" s="7"/>
      <c r="N919" s="49" t="s">
        <v>5950</v>
      </c>
      <c r="O919" s="19" t="s">
        <v>719</v>
      </c>
      <c r="P919" s="63">
        <v>150</v>
      </c>
      <c r="Q919" s="60">
        <v>160</v>
      </c>
      <c r="R919" s="58" t="s">
        <v>6517</v>
      </c>
      <c r="S919" s="19" t="s">
        <v>3436</v>
      </c>
      <c r="T919" s="19" t="s">
        <v>3436</v>
      </c>
      <c r="U919" s="19"/>
      <c r="V919" s="19"/>
      <c r="W919" s="84">
        <v>1.86</v>
      </c>
      <c r="X919" s="7"/>
      <c r="Y919" s="8">
        <f t="shared" si="75"/>
        <v>229.20000000000002</v>
      </c>
      <c r="Z919" s="7"/>
      <c r="AA919" s="49">
        <v>3000</v>
      </c>
      <c r="AB919" s="7">
        <v>1500</v>
      </c>
      <c r="AC919" s="19" t="s">
        <v>6505</v>
      </c>
      <c r="AD919" s="19">
        <v>120</v>
      </c>
      <c r="AE919" s="19"/>
      <c r="AF919" s="7"/>
      <c r="AG919" s="7"/>
    </row>
    <row r="920" spans="1:33">
      <c r="A920" s="4">
        <f t="shared" si="76"/>
        <v>919</v>
      </c>
      <c r="B920" s="4" t="s">
        <v>20</v>
      </c>
      <c r="C920" s="4" t="s">
        <v>22</v>
      </c>
      <c r="D920" s="7" t="s">
        <v>4729</v>
      </c>
      <c r="E920" s="4" t="s">
        <v>7408</v>
      </c>
      <c r="F920" s="7" t="s">
        <v>5728</v>
      </c>
      <c r="G920" s="7" t="s">
        <v>25</v>
      </c>
      <c r="H920" s="4" t="s">
        <v>2326</v>
      </c>
      <c r="I920" s="7" t="s">
        <v>5948</v>
      </c>
      <c r="J920" s="7" t="s">
        <v>5949</v>
      </c>
      <c r="K920" s="7" t="s">
        <v>5950</v>
      </c>
      <c r="L920" s="4" t="s">
        <v>5744</v>
      </c>
      <c r="M920" s="7"/>
      <c r="N920" s="49" t="s">
        <v>5950</v>
      </c>
      <c r="O920" s="19" t="s">
        <v>719</v>
      </c>
      <c r="P920" s="63">
        <v>150</v>
      </c>
      <c r="Q920" s="60">
        <v>160</v>
      </c>
      <c r="R920" s="58" t="s">
        <v>6518</v>
      </c>
      <c r="S920" s="19" t="s">
        <v>3436</v>
      </c>
      <c r="T920" s="19" t="s">
        <v>3436</v>
      </c>
      <c r="U920" s="19"/>
      <c r="V920" s="19"/>
      <c r="W920" s="84">
        <v>1.86</v>
      </c>
      <c r="X920" s="7"/>
      <c r="Y920" s="8">
        <f t="shared" si="75"/>
        <v>229.20000000000002</v>
      </c>
      <c r="Z920" s="7"/>
      <c r="AA920" s="49">
        <v>3000</v>
      </c>
      <c r="AB920" s="7">
        <v>1500</v>
      </c>
      <c r="AC920" s="19" t="s">
        <v>6505</v>
      </c>
      <c r="AD920" s="19">
        <v>120</v>
      </c>
      <c r="AE920" s="19"/>
      <c r="AF920" s="7"/>
      <c r="AG920" s="7"/>
    </row>
    <row r="921" spans="1:33">
      <c r="A921" s="4">
        <f t="shared" si="76"/>
        <v>920</v>
      </c>
      <c r="B921" s="4" t="s">
        <v>20</v>
      </c>
      <c r="C921" s="4" t="s">
        <v>22</v>
      </c>
      <c r="D921" s="7" t="s">
        <v>4730</v>
      </c>
      <c r="E921" s="4" t="s">
        <v>7408</v>
      </c>
      <c r="F921" s="7" t="s">
        <v>5728</v>
      </c>
      <c r="G921" s="7" t="s">
        <v>25</v>
      </c>
      <c r="H921" s="4" t="s">
        <v>2326</v>
      </c>
      <c r="I921" s="7" t="s">
        <v>5948</v>
      </c>
      <c r="J921" s="7" t="s">
        <v>5949</v>
      </c>
      <c r="K921" s="7" t="s">
        <v>5950</v>
      </c>
      <c r="L921" s="4" t="s">
        <v>5744</v>
      </c>
      <c r="M921" s="7"/>
      <c r="N921" s="49" t="s">
        <v>5950</v>
      </c>
      <c r="O921" s="19" t="s">
        <v>719</v>
      </c>
      <c r="P921" s="63">
        <v>150</v>
      </c>
      <c r="Q921" s="60">
        <v>160</v>
      </c>
      <c r="R921" s="58" t="s">
        <v>6519</v>
      </c>
      <c r="S921" s="19" t="s">
        <v>3436</v>
      </c>
      <c r="T921" s="19" t="s">
        <v>3436</v>
      </c>
      <c r="U921" s="19"/>
      <c r="V921" s="19"/>
      <c r="W921" s="84">
        <v>1.86</v>
      </c>
      <c r="X921" s="7"/>
      <c r="Y921" s="8">
        <f t="shared" si="75"/>
        <v>229.20000000000002</v>
      </c>
      <c r="Z921" s="7"/>
      <c r="AA921" s="49">
        <v>3000</v>
      </c>
      <c r="AB921" s="7">
        <v>1500</v>
      </c>
      <c r="AC921" s="19" t="s">
        <v>6505</v>
      </c>
      <c r="AD921" s="19">
        <v>120</v>
      </c>
      <c r="AE921" s="19"/>
      <c r="AF921" s="7"/>
      <c r="AG921" s="7"/>
    </row>
    <row r="922" spans="1:33">
      <c r="A922" s="4">
        <f t="shared" si="76"/>
        <v>921</v>
      </c>
      <c r="B922" s="4" t="s">
        <v>20</v>
      </c>
      <c r="C922" s="4" t="s">
        <v>22</v>
      </c>
      <c r="D922" s="7" t="s">
        <v>4731</v>
      </c>
      <c r="E922" s="4" t="s">
        <v>7408</v>
      </c>
      <c r="F922" s="7" t="s">
        <v>5728</v>
      </c>
      <c r="G922" s="7" t="s">
        <v>25</v>
      </c>
      <c r="H922" s="4" t="s">
        <v>5951</v>
      </c>
      <c r="I922" s="7" t="s">
        <v>5948</v>
      </c>
      <c r="J922" s="7" t="s">
        <v>5949</v>
      </c>
      <c r="K922" s="7" t="s">
        <v>5806</v>
      </c>
      <c r="L922" s="4" t="s">
        <v>5744</v>
      </c>
      <c r="M922" s="7"/>
      <c r="N922" s="80" t="s">
        <v>5806</v>
      </c>
      <c r="O922" s="71" t="s">
        <v>719</v>
      </c>
      <c r="P922" s="63">
        <v>150</v>
      </c>
      <c r="Q922" s="60">
        <v>160</v>
      </c>
      <c r="R922" s="72" t="s">
        <v>6520</v>
      </c>
      <c r="S922" s="71" t="s">
        <v>3436</v>
      </c>
      <c r="T922" s="71" t="s">
        <v>3436</v>
      </c>
      <c r="U922" s="71"/>
      <c r="V922" s="71"/>
      <c r="W922" s="85">
        <v>2.4</v>
      </c>
      <c r="X922" s="7"/>
      <c r="Y922" s="8">
        <f t="shared" si="75"/>
        <v>294</v>
      </c>
      <c r="Z922" s="7"/>
      <c r="AA922" s="49">
        <v>3000</v>
      </c>
      <c r="AB922" s="7">
        <v>1500</v>
      </c>
      <c r="AC922" s="19" t="s">
        <v>6505</v>
      </c>
      <c r="AD922" s="19">
        <v>120</v>
      </c>
      <c r="AE922" s="19"/>
      <c r="AF922" s="7"/>
      <c r="AG922" s="7"/>
    </row>
    <row r="923" spans="1:33">
      <c r="A923" s="4">
        <f t="shared" si="76"/>
        <v>922</v>
      </c>
      <c r="B923" s="4" t="s">
        <v>20</v>
      </c>
      <c r="C923" s="4" t="s">
        <v>22</v>
      </c>
      <c r="D923" s="7" t="s">
        <v>4732</v>
      </c>
      <c r="E923" s="4" t="s">
        <v>7408</v>
      </c>
      <c r="F923" s="7" t="s">
        <v>5728</v>
      </c>
      <c r="G923" s="7" t="s">
        <v>25</v>
      </c>
      <c r="H923" s="4" t="s">
        <v>5951</v>
      </c>
      <c r="I923" s="7" t="s">
        <v>5948</v>
      </c>
      <c r="J923" s="7" t="s">
        <v>5949</v>
      </c>
      <c r="K923" s="7" t="s">
        <v>5806</v>
      </c>
      <c r="L923" s="4" t="s">
        <v>5744</v>
      </c>
      <c r="M923" s="7"/>
      <c r="N923" s="80" t="s">
        <v>5806</v>
      </c>
      <c r="O923" s="71" t="s">
        <v>719</v>
      </c>
      <c r="P923" s="63">
        <v>150</v>
      </c>
      <c r="Q923" s="60">
        <v>160</v>
      </c>
      <c r="R923" s="72" t="s">
        <v>6521</v>
      </c>
      <c r="S923" s="71" t="s">
        <v>3436</v>
      </c>
      <c r="T923" s="71" t="s">
        <v>3436</v>
      </c>
      <c r="U923" s="71"/>
      <c r="V923" s="71"/>
      <c r="W923" s="85">
        <v>2.4</v>
      </c>
      <c r="X923" s="7"/>
      <c r="Y923" s="8">
        <f t="shared" si="75"/>
        <v>294</v>
      </c>
      <c r="Z923" s="7"/>
      <c r="AA923" s="49">
        <v>3000</v>
      </c>
      <c r="AB923" s="7">
        <v>1500</v>
      </c>
      <c r="AC923" s="19" t="s">
        <v>6505</v>
      </c>
      <c r="AD923" s="19">
        <v>120</v>
      </c>
      <c r="AE923" s="19"/>
      <c r="AF923" s="7"/>
      <c r="AG923" s="7"/>
    </row>
    <row r="924" spans="1:33">
      <c r="A924" s="4">
        <f t="shared" si="76"/>
        <v>923</v>
      </c>
      <c r="B924" s="4" t="s">
        <v>20</v>
      </c>
      <c r="C924" s="4" t="s">
        <v>22</v>
      </c>
      <c r="D924" s="7" t="s">
        <v>4733</v>
      </c>
      <c r="E924" s="4" t="s">
        <v>7408</v>
      </c>
      <c r="F924" s="7" t="s">
        <v>5728</v>
      </c>
      <c r="G924" s="7" t="s">
        <v>25</v>
      </c>
      <c r="H924" s="4" t="s">
        <v>5951</v>
      </c>
      <c r="I924" s="7" t="s">
        <v>5948</v>
      </c>
      <c r="J924" s="7" t="s">
        <v>5949</v>
      </c>
      <c r="K924" s="7" t="s">
        <v>5806</v>
      </c>
      <c r="L924" s="4" t="s">
        <v>5744</v>
      </c>
      <c r="M924" s="7"/>
      <c r="N924" s="80" t="s">
        <v>5806</v>
      </c>
      <c r="O924" s="71" t="s">
        <v>719</v>
      </c>
      <c r="P924" s="63">
        <v>150</v>
      </c>
      <c r="Q924" s="60">
        <v>160</v>
      </c>
      <c r="R924" s="72" t="s">
        <v>6522</v>
      </c>
      <c r="S924" s="71" t="s">
        <v>3436</v>
      </c>
      <c r="T924" s="71" t="s">
        <v>3436</v>
      </c>
      <c r="U924" s="71"/>
      <c r="V924" s="71"/>
      <c r="W924" s="85">
        <v>2.4</v>
      </c>
      <c r="X924" s="7"/>
      <c r="Y924" s="8">
        <f t="shared" si="75"/>
        <v>294</v>
      </c>
      <c r="Z924" s="7"/>
      <c r="AA924" s="49">
        <v>3000</v>
      </c>
      <c r="AB924" s="7">
        <v>1500</v>
      </c>
      <c r="AC924" s="19" t="s">
        <v>6505</v>
      </c>
      <c r="AD924" s="19">
        <v>120</v>
      </c>
      <c r="AE924" s="19"/>
      <c r="AF924" s="7"/>
      <c r="AG924" s="7"/>
    </row>
    <row r="925" spans="1:33">
      <c r="A925" s="4">
        <f t="shared" si="76"/>
        <v>924</v>
      </c>
      <c r="B925" s="4" t="s">
        <v>20</v>
      </c>
      <c r="C925" s="4" t="s">
        <v>22</v>
      </c>
      <c r="D925" s="7" t="s">
        <v>4734</v>
      </c>
      <c r="E925" s="4" t="s">
        <v>7408</v>
      </c>
      <c r="F925" s="7" t="s">
        <v>5728</v>
      </c>
      <c r="G925" s="7" t="s">
        <v>25</v>
      </c>
      <c r="H925" s="4" t="s">
        <v>5951</v>
      </c>
      <c r="I925" s="7" t="s">
        <v>5948</v>
      </c>
      <c r="J925" s="7" t="s">
        <v>5949</v>
      </c>
      <c r="K925" s="7" t="s">
        <v>5806</v>
      </c>
      <c r="L925" s="4" t="s">
        <v>5744</v>
      </c>
      <c r="M925" s="7"/>
      <c r="N925" s="80" t="s">
        <v>5806</v>
      </c>
      <c r="O925" s="71" t="s">
        <v>719</v>
      </c>
      <c r="P925" s="63">
        <v>150</v>
      </c>
      <c r="Q925" s="60">
        <v>160</v>
      </c>
      <c r="R925" s="72" t="s">
        <v>6523</v>
      </c>
      <c r="S925" s="71" t="s">
        <v>3436</v>
      </c>
      <c r="T925" s="71" t="s">
        <v>3436</v>
      </c>
      <c r="U925" s="71"/>
      <c r="V925" s="71"/>
      <c r="W925" s="85">
        <v>2.4</v>
      </c>
      <c r="X925" s="7"/>
      <c r="Y925" s="8">
        <f t="shared" si="75"/>
        <v>294</v>
      </c>
      <c r="Z925" s="7"/>
      <c r="AA925" s="49">
        <v>3000</v>
      </c>
      <c r="AB925" s="7">
        <v>1500</v>
      </c>
      <c r="AC925" s="19" t="s">
        <v>6505</v>
      </c>
      <c r="AD925" s="19">
        <v>120</v>
      </c>
      <c r="AE925" s="19"/>
      <c r="AF925" s="7"/>
      <c r="AG925" s="7"/>
    </row>
    <row r="926" spans="1:33">
      <c r="A926" s="4">
        <f t="shared" si="76"/>
        <v>925</v>
      </c>
      <c r="B926" s="4" t="s">
        <v>20</v>
      </c>
      <c r="C926" s="4" t="s">
        <v>22</v>
      </c>
      <c r="D926" s="7" t="s">
        <v>4735</v>
      </c>
      <c r="E926" s="4" t="s">
        <v>7408</v>
      </c>
      <c r="F926" s="7" t="s">
        <v>5728</v>
      </c>
      <c r="G926" s="7" t="s">
        <v>25</v>
      </c>
      <c r="H926" s="4" t="s">
        <v>5951</v>
      </c>
      <c r="I926" s="7" t="s">
        <v>5948</v>
      </c>
      <c r="J926" s="7" t="s">
        <v>5949</v>
      </c>
      <c r="K926" s="7" t="s">
        <v>5806</v>
      </c>
      <c r="L926" s="4" t="s">
        <v>5744</v>
      </c>
      <c r="M926" s="7"/>
      <c r="N926" s="80" t="s">
        <v>5806</v>
      </c>
      <c r="O926" s="71" t="s">
        <v>719</v>
      </c>
      <c r="P926" s="63">
        <v>150</v>
      </c>
      <c r="Q926" s="60">
        <v>160</v>
      </c>
      <c r="R926" s="72" t="s">
        <v>6524</v>
      </c>
      <c r="S926" s="71" t="s">
        <v>3436</v>
      </c>
      <c r="T926" s="71" t="s">
        <v>3436</v>
      </c>
      <c r="U926" s="71"/>
      <c r="V926" s="71"/>
      <c r="W926" s="85">
        <v>2.4</v>
      </c>
      <c r="X926" s="7"/>
      <c r="Y926" s="8">
        <f t="shared" si="75"/>
        <v>294</v>
      </c>
      <c r="Z926" s="7"/>
      <c r="AA926" s="49">
        <v>3000</v>
      </c>
      <c r="AB926" s="7">
        <v>1500</v>
      </c>
      <c r="AC926" s="19" t="s">
        <v>6505</v>
      </c>
      <c r="AD926" s="19">
        <v>120</v>
      </c>
      <c r="AE926" s="19"/>
      <c r="AF926" s="7"/>
      <c r="AG926" s="7"/>
    </row>
    <row r="927" spans="1:33">
      <c r="A927" s="4">
        <f t="shared" si="76"/>
        <v>926</v>
      </c>
      <c r="B927" s="4" t="s">
        <v>20</v>
      </c>
      <c r="C927" s="4" t="s">
        <v>22</v>
      </c>
      <c r="D927" s="7" t="s">
        <v>4736</v>
      </c>
      <c r="E927" s="4" t="s">
        <v>7408</v>
      </c>
      <c r="F927" s="7" t="s">
        <v>5728</v>
      </c>
      <c r="G927" s="7" t="s">
        <v>25</v>
      </c>
      <c r="H927" s="4" t="s">
        <v>5951</v>
      </c>
      <c r="I927" s="7" t="s">
        <v>5948</v>
      </c>
      <c r="J927" s="7" t="s">
        <v>5949</v>
      </c>
      <c r="K927" s="7" t="s">
        <v>5806</v>
      </c>
      <c r="L927" s="4" t="s">
        <v>5744</v>
      </c>
      <c r="M927" s="7"/>
      <c r="N927" s="80" t="s">
        <v>5806</v>
      </c>
      <c r="O927" s="71" t="s">
        <v>719</v>
      </c>
      <c r="P927" s="63">
        <v>150</v>
      </c>
      <c r="Q927" s="60">
        <v>160</v>
      </c>
      <c r="R927" s="72" t="s">
        <v>6525</v>
      </c>
      <c r="S927" s="71" t="s">
        <v>3436</v>
      </c>
      <c r="T927" s="71" t="s">
        <v>3436</v>
      </c>
      <c r="U927" s="71"/>
      <c r="V927" s="71"/>
      <c r="W927" s="85">
        <v>2.4</v>
      </c>
      <c r="X927" s="7"/>
      <c r="Y927" s="8">
        <f t="shared" si="75"/>
        <v>294</v>
      </c>
      <c r="Z927" s="7"/>
      <c r="AA927" s="49">
        <v>3000</v>
      </c>
      <c r="AB927" s="7">
        <v>1500</v>
      </c>
      <c r="AC927" s="19" t="s">
        <v>6505</v>
      </c>
      <c r="AD927" s="19">
        <v>120</v>
      </c>
      <c r="AE927" s="19"/>
      <c r="AF927" s="7"/>
      <c r="AG927" s="7"/>
    </row>
    <row r="928" spans="1:33">
      <c r="A928" s="4">
        <f t="shared" si="76"/>
        <v>927</v>
      </c>
      <c r="B928" s="4" t="s">
        <v>20</v>
      </c>
      <c r="C928" s="4" t="s">
        <v>22</v>
      </c>
      <c r="D928" s="7" t="s">
        <v>4737</v>
      </c>
      <c r="E928" s="4" t="s">
        <v>7408</v>
      </c>
      <c r="F928" s="7" t="s">
        <v>5728</v>
      </c>
      <c r="G928" s="7" t="s">
        <v>25</v>
      </c>
      <c r="H928" s="4" t="s">
        <v>2326</v>
      </c>
      <c r="I928" s="7" t="s">
        <v>5948</v>
      </c>
      <c r="J928" s="7" t="s">
        <v>5949</v>
      </c>
      <c r="K928" s="7" t="s">
        <v>5950</v>
      </c>
      <c r="L928" s="4" t="s">
        <v>5744</v>
      </c>
      <c r="M928" s="7"/>
      <c r="N928" s="49" t="s">
        <v>5950</v>
      </c>
      <c r="O928" s="19" t="s">
        <v>719</v>
      </c>
      <c r="P928" s="63">
        <v>150</v>
      </c>
      <c r="Q928" s="60">
        <v>160</v>
      </c>
      <c r="R928" s="58" t="s">
        <v>6526</v>
      </c>
      <c r="S928" s="19" t="s">
        <v>3436</v>
      </c>
      <c r="T928" s="19" t="s">
        <v>3436</v>
      </c>
      <c r="U928" s="19"/>
      <c r="V928" s="19"/>
      <c r="W928" s="84">
        <v>1.86</v>
      </c>
      <c r="X928" s="7"/>
      <c r="Y928" s="8">
        <f t="shared" si="75"/>
        <v>229.20000000000002</v>
      </c>
      <c r="Z928" s="7"/>
      <c r="AA928" s="49">
        <v>3000</v>
      </c>
      <c r="AB928" s="7">
        <v>1500</v>
      </c>
      <c r="AC928" s="19" t="s">
        <v>6505</v>
      </c>
      <c r="AD928" s="19">
        <v>120</v>
      </c>
      <c r="AE928" s="19"/>
      <c r="AF928" s="7"/>
      <c r="AG928" s="7"/>
    </row>
    <row r="929" spans="1:33">
      <c r="A929" s="4">
        <f t="shared" si="76"/>
        <v>928</v>
      </c>
      <c r="B929" s="4" t="s">
        <v>20</v>
      </c>
      <c r="C929" s="4" t="s">
        <v>22</v>
      </c>
      <c r="D929" s="7" t="s">
        <v>4738</v>
      </c>
      <c r="E929" s="4" t="s">
        <v>7408</v>
      </c>
      <c r="F929" s="7" t="s">
        <v>5728</v>
      </c>
      <c r="G929" s="7" t="s">
        <v>25</v>
      </c>
      <c r="H929" s="4" t="s">
        <v>2326</v>
      </c>
      <c r="I929" s="7" t="s">
        <v>5948</v>
      </c>
      <c r="J929" s="7" t="s">
        <v>5949</v>
      </c>
      <c r="K929" s="7" t="s">
        <v>5950</v>
      </c>
      <c r="L929" s="4" t="s">
        <v>5744</v>
      </c>
      <c r="M929" s="7"/>
      <c r="N929" s="49" t="s">
        <v>5950</v>
      </c>
      <c r="O929" s="19" t="s">
        <v>719</v>
      </c>
      <c r="P929" s="63">
        <v>150</v>
      </c>
      <c r="Q929" s="60">
        <v>160</v>
      </c>
      <c r="R929" s="58" t="s">
        <v>6527</v>
      </c>
      <c r="S929" s="19" t="s">
        <v>3436</v>
      </c>
      <c r="T929" s="19" t="s">
        <v>3436</v>
      </c>
      <c r="U929" s="19"/>
      <c r="V929" s="19"/>
      <c r="W929" s="84">
        <v>1.86</v>
      </c>
      <c r="X929" s="7"/>
      <c r="Y929" s="8">
        <f t="shared" si="75"/>
        <v>229.20000000000002</v>
      </c>
      <c r="Z929" s="7"/>
      <c r="AA929" s="49">
        <v>3000</v>
      </c>
      <c r="AB929" s="7">
        <v>1500</v>
      </c>
      <c r="AC929" s="19" t="s">
        <v>6505</v>
      </c>
      <c r="AD929" s="19">
        <v>120</v>
      </c>
      <c r="AE929" s="19"/>
      <c r="AF929" s="7"/>
      <c r="AG929" s="7"/>
    </row>
    <row r="930" spans="1:33">
      <c r="A930" s="4">
        <f t="shared" si="76"/>
        <v>929</v>
      </c>
      <c r="B930" s="4" t="s">
        <v>20</v>
      </c>
      <c r="C930" s="4" t="s">
        <v>22</v>
      </c>
      <c r="D930" s="7" t="s">
        <v>4739</v>
      </c>
      <c r="E930" s="4" t="s">
        <v>7408</v>
      </c>
      <c r="F930" s="7" t="s">
        <v>5728</v>
      </c>
      <c r="G930" s="7" t="s">
        <v>25</v>
      </c>
      <c r="H930" s="4" t="s">
        <v>2326</v>
      </c>
      <c r="I930" s="7" t="s">
        <v>5948</v>
      </c>
      <c r="J930" s="7" t="s">
        <v>5949</v>
      </c>
      <c r="K930" s="7" t="s">
        <v>5950</v>
      </c>
      <c r="L930" s="4" t="s">
        <v>5744</v>
      </c>
      <c r="M930" s="7"/>
      <c r="N930" s="49" t="s">
        <v>5950</v>
      </c>
      <c r="O930" s="19" t="s">
        <v>719</v>
      </c>
      <c r="P930" s="63">
        <v>150</v>
      </c>
      <c r="Q930" s="60">
        <v>160</v>
      </c>
      <c r="R930" s="58" t="s">
        <v>6528</v>
      </c>
      <c r="S930" s="19" t="s">
        <v>3436</v>
      </c>
      <c r="T930" s="19" t="s">
        <v>3436</v>
      </c>
      <c r="U930" s="19"/>
      <c r="V930" s="19"/>
      <c r="W930" s="84">
        <v>1.86</v>
      </c>
      <c r="X930" s="7"/>
      <c r="Y930" s="8">
        <f t="shared" si="75"/>
        <v>229.20000000000002</v>
      </c>
      <c r="Z930" s="7"/>
      <c r="AA930" s="49">
        <v>3000</v>
      </c>
      <c r="AB930" s="7">
        <v>1500</v>
      </c>
      <c r="AC930" s="19" t="s">
        <v>6505</v>
      </c>
      <c r="AD930" s="19">
        <v>120</v>
      </c>
      <c r="AE930" s="19"/>
      <c r="AF930" s="7"/>
      <c r="AG930" s="7"/>
    </row>
    <row r="931" spans="1:33">
      <c r="A931" s="4">
        <f t="shared" si="76"/>
        <v>930</v>
      </c>
      <c r="B931" s="4" t="s">
        <v>20</v>
      </c>
      <c r="C931" s="4" t="s">
        <v>22</v>
      </c>
      <c r="D931" s="7" t="s">
        <v>4740</v>
      </c>
      <c r="E931" s="4" t="s">
        <v>7408</v>
      </c>
      <c r="F931" s="7" t="s">
        <v>5728</v>
      </c>
      <c r="G931" s="7" t="s">
        <v>25</v>
      </c>
      <c r="H931" s="4" t="s">
        <v>2326</v>
      </c>
      <c r="I931" s="7" t="s">
        <v>5948</v>
      </c>
      <c r="J931" s="7" t="s">
        <v>5949</v>
      </c>
      <c r="K931" s="7" t="s">
        <v>5950</v>
      </c>
      <c r="L931" s="4" t="s">
        <v>5744</v>
      </c>
      <c r="M931" s="7"/>
      <c r="N931" s="49" t="s">
        <v>5950</v>
      </c>
      <c r="O931" s="19" t="s">
        <v>719</v>
      </c>
      <c r="P931" s="63">
        <v>150</v>
      </c>
      <c r="Q931" s="60">
        <v>160</v>
      </c>
      <c r="R931" s="58" t="s">
        <v>6529</v>
      </c>
      <c r="S931" s="19" t="s">
        <v>3436</v>
      </c>
      <c r="T931" s="19" t="s">
        <v>3436</v>
      </c>
      <c r="U931" s="19"/>
      <c r="V931" s="19"/>
      <c r="W931" s="84">
        <v>1.86</v>
      </c>
      <c r="X931" s="7"/>
      <c r="Y931" s="8">
        <f t="shared" si="75"/>
        <v>229.20000000000002</v>
      </c>
      <c r="Z931" s="7"/>
      <c r="AA931" s="49">
        <v>3000</v>
      </c>
      <c r="AB931" s="7">
        <v>1500</v>
      </c>
      <c r="AC931" s="19" t="s">
        <v>6505</v>
      </c>
      <c r="AD931" s="19">
        <v>120</v>
      </c>
      <c r="AE931" s="19"/>
      <c r="AF931" s="7"/>
      <c r="AG931" s="7"/>
    </row>
    <row r="932" spans="1:33">
      <c r="A932" s="4">
        <f t="shared" si="76"/>
        <v>931</v>
      </c>
      <c r="B932" s="4" t="s">
        <v>20</v>
      </c>
      <c r="C932" s="4" t="s">
        <v>22</v>
      </c>
      <c r="D932" s="7" t="s">
        <v>4741</v>
      </c>
      <c r="E932" s="4" t="s">
        <v>7408</v>
      </c>
      <c r="F932" s="7" t="s">
        <v>5728</v>
      </c>
      <c r="G932" s="7" t="s">
        <v>25</v>
      </c>
      <c r="H932" s="4" t="s">
        <v>2326</v>
      </c>
      <c r="I932" s="7" t="s">
        <v>5948</v>
      </c>
      <c r="J932" s="7" t="s">
        <v>5949</v>
      </c>
      <c r="K932" s="7" t="s">
        <v>5950</v>
      </c>
      <c r="L932" s="4" t="s">
        <v>5744</v>
      </c>
      <c r="M932" s="7"/>
      <c r="N932" s="49" t="s">
        <v>5950</v>
      </c>
      <c r="O932" s="19" t="s">
        <v>719</v>
      </c>
      <c r="P932" s="63">
        <v>150</v>
      </c>
      <c r="Q932" s="60">
        <v>160</v>
      </c>
      <c r="R932" s="58" t="s">
        <v>6530</v>
      </c>
      <c r="S932" s="19" t="s">
        <v>3436</v>
      </c>
      <c r="T932" s="19" t="s">
        <v>3436</v>
      </c>
      <c r="U932" s="19"/>
      <c r="V932" s="19"/>
      <c r="W932" s="84">
        <v>1.86</v>
      </c>
      <c r="X932" s="7"/>
      <c r="Y932" s="8">
        <f t="shared" si="75"/>
        <v>229.20000000000002</v>
      </c>
      <c r="Z932" s="7"/>
      <c r="AA932" s="49">
        <v>3000</v>
      </c>
      <c r="AB932" s="7">
        <v>1500</v>
      </c>
      <c r="AC932" s="19" t="s">
        <v>6505</v>
      </c>
      <c r="AD932" s="19">
        <v>120</v>
      </c>
      <c r="AE932" s="19"/>
      <c r="AF932" s="7"/>
      <c r="AG932" s="7"/>
    </row>
    <row r="933" spans="1:33">
      <c r="A933" s="4">
        <f t="shared" si="76"/>
        <v>932</v>
      </c>
      <c r="B933" s="4" t="s">
        <v>20</v>
      </c>
      <c r="C933" s="4" t="s">
        <v>22</v>
      </c>
      <c r="D933" s="7" t="s">
        <v>4742</v>
      </c>
      <c r="E933" s="4" t="s">
        <v>7408</v>
      </c>
      <c r="F933" s="7" t="s">
        <v>5728</v>
      </c>
      <c r="G933" s="7" t="s">
        <v>25</v>
      </c>
      <c r="H933" s="4" t="s">
        <v>5952</v>
      </c>
      <c r="I933" s="7" t="s">
        <v>5953</v>
      </c>
      <c r="J933" s="7" t="s">
        <v>5954</v>
      </c>
      <c r="K933" s="7" t="s">
        <v>643</v>
      </c>
      <c r="L933" s="4" t="s">
        <v>5744</v>
      </c>
      <c r="M933" s="7"/>
      <c r="N933" s="49" t="s">
        <v>643</v>
      </c>
      <c r="O933" s="19" t="s">
        <v>719</v>
      </c>
      <c r="P933" s="60">
        <v>145</v>
      </c>
      <c r="Q933" s="60">
        <v>160</v>
      </c>
      <c r="R933" s="58" t="s">
        <v>6531</v>
      </c>
      <c r="S933" s="19" t="s">
        <v>3436</v>
      </c>
      <c r="T933" s="19" t="s">
        <v>3436</v>
      </c>
      <c r="U933" s="19"/>
      <c r="V933" s="19"/>
      <c r="W933" s="84">
        <v>3.3</v>
      </c>
      <c r="X933" s="7"/>
      <c r="Y933" s="8">
        <f t="shared" si="75"/>
        <v>402</v>
      </c>
      <c r="Z933" s="7"/>
      <c r="AA933" s="48">
        <v>5000</v>
      </c>
      <c r="AB933" s="7">
        <v>1500</v>
      </c>
      <c r="AC933" s="19" t="s">
        <v>6505</v>
      </c>
      <c r="AD933" s="19">
        <v>120</v>
      </c>
      <c r="AE933" s="19"/>
      <c r="AF933" s="7"/>
      <c r="AG933" s="7"/>
    </row>
    <row r="934" spans="1:33">
      <c r="A934" s="4">
        <f t="shared" si="76"/>
        <v>933</v>
      </c>
      <c r="B934" s="4" t="s">
        <v>20</v>
      </c>
      <c r="C934" s="4" t="s">
        <v>22</v>
      </c>
      <c r="D934" s="7" t="s">
        <v>4743</v>
      </c>
      <c r="E934" s="4" t="s">
        <v>7408</v>
      </c>
      <c r="F934" s="7" t="s">
        <v>5728</v>
      </c>
      <c r="G934" s="7" t="s">
        <v>25</v>
      </c>
      <c r="H934" s="4" t="s">
        <v>5952</v>
      </c>
      <c r="I934" s="7" t="s">
        <v>5953</v>
      </c>
      <c r="J934" s="7" t="s">
        <v>5954</v>
      </c>
      <c r="K934" s="7" t="s">
        <v>643</v>
      </c>
      <c r="L934" s="4" t="s">
        <v>5744</v>
      </c>
      <c r="M934" s="7"/>
      <c r="N934" s="49" t="s">
        <v>643</v>
      </c>
      <c r="O934" s="19" t="s">
        <v>719</v>
      </c>
      <c r="P934" s="60">
        <v>145</v>
      </c>
      <c r="Q934" s="60">
        <v>160</v>
      </c>
      <c r="R934" s="58" t="s">
        <v>6532</v>
      </c>
      <c r="S934" s="19" t="s">
        <v>3436</v>
      </c>
      <c r="T934" s="19" t="s">
        <v>3436</v>
      </c>
      <c r="U934" s="19"/>
      <c r="V934" s="19"/>
      <c r="W934" s="84">
        <v>3.3</v>
      </c>
      <c r="X934" s="7"/>
      <c r="Y934" s="8">
        <f t="shared" si="75"/>
        <v>402</v>
      </c>
      <c r="Z934" s="7"/>
      <c r="AA934" s="48">
        <v>5000</v>
      </c>
      <c r="AB934" s="7">
        <v>1500</v>
      </c>
      <c r="AC934" s="19" t="s">
        <v>6505</v>
      </c>
      <c r="AD934" s="19">
        <v>120</v>
      </c>
      <c r="AE934" s="19"/>
      <c r="AF934" s="7"/>
      <c r="AG934" s="7"/>
    </row>
    <row r="935" spans="1:33">
      <c r="A935" s="4">
        <f t="shared" si="76"/>
        <v>934</v>
      </c>
      <c r="B935" s="4" t="s">
        <v>20</v>
      </c>
      <c r="C935" s="4" t="s">
        <v>22</v>
      </c>
      <c r="D935" s="7" t="s">
        <v>4744</v>
      </c>
      <c r="E935" s="4" t="s">
        <v>7408</v>
      </c>
      <c r="F935" s="7" t="s">
        <v>5728</v>
      </c>
      <c r="G935" s="7" t="s">
        <v>25</v>
      </c>
      <c r="H935" s="4" t="s">
        <v>5955</v>
      </c>
      <c r="I935" s="7" t="s">
        <v>5956</v>
      </c>
      <c r="J935" s="7" t="s">
        <v>5756</v>
      </c>
      <c r="K935" s="7" t="s">
        <v>5957</v>
      </c>
      <c r="L935" s="4" t="s">
        <v>5744</v>
      </c>
      <c r="M935" s="7"/>
      <c r="N935" s="49" t="s">
        <v>5957</v>
      </c>
      <c r="O935" s="19" t="s">
        <v>719</v>
      </c>
      <c r="P935" s="63">
        <v>150</v>
      </c>
      <c r="Q935" s="63">
        <v>245</v>
      </c>
      <c r="R935" s="58" t="s">
        <v>6533</v>
      </c>
      <c r="S935" s="19" t="s">
        <v>2293</v>
      </c>
      <c r="T935" s="19" t="s">
        <v>2293</v>
      </c>
      <c r="U935" s="19"/>
      <c r="V935" s="19"/>
      <c r="W935" s="7"/>
      <c r="X935" s="84">
        <v>8.2799999999999994</v>
      </c>
      <c r="Y935" s="8"/>
      <c r="Z935" s="8">
        <f>X935*1.28*96+12</f>
        <v>1029.4464</v>
      </c>
      <c r="AA935" s="7">
        <v>2000</v>
      </c>
      <c r="AB935" s="19">
        <v>450</v>
      </c>
      <c r="AC935" s="19" t="s">
        <v>6505</v>
      </c>
      <c r="AD935" s="19">
        <v>120</v>
      </c>
      <c r="AE935" s="19"/>
      <c r="AF935" s="7"/>
      <c r="AG935" s="7"/>
    </row>
    <row r="936" spans="1:33">
      <c r="A936" s="4">
        <f t="shared" si="76"/>
        <v>935</v>
      </c>
      <c r="B936" s="4" t="s">
        <v>20</v>
      </c>
      <c r="C936" s="4" t="s">
        <v>22</v>
      </c>
      <c r="D936" s="7" t="s">
        <v>4745</v>
      </c>
      <c r="E936" s="4" t="s">
        <v>7408</v>
      </c>
      <c r="F936" s="7" t="s">
        <v>5728</v>
      </c>
      <c r="G936" s="7" t="s">
        <v>25</v>
      </c>
      <c r="H936" s="4" t="s">
        <v>5955</v>
      </c>
      <c r="I936" s="7" t="s">
        <v>5956</v>
      </c>
      <c r="J936" s="7" t="s">
        <v>5756</v>
      </c>
      <c r="K936" s="7" t="s">
        <v>5957</v>
      </c>
      <c r="L936" s="4" t="s">
        <v>5744</v>
      </c>
      <c r="M936" s="7"/>
      <c r="N936" s="49" t="s">
        <v>5957</v>
      </c>
      <c r="O936" s="19" t="s">
        <v>719</v>
      </c>
      <c r="P936" s="63">
        <v>150</v>
      </c>
      <c r="Q936" s="63">
        <v>245</v>
      </c>
      <c r="R936" s="58" t="s">
        <v>6534</v>
      </c>
      <c r="S936" s="19" t="s">
        <v>2293</v>
      </c>
      <c r="T936" s="19" t="s">
        <v>2293</v>
      </c>
      <c r="U936" s="19"/>
      <c r="V936" s="19"/>
      <c r="W936" s="7"/>
      <c r="X936" s="84">
        <v>8.2799999999999994</v>
      </c>
      <c r="Y936" s="8"/>
      <c r="Z936" s="8">
        <f>X936*1.28*96+12</f>
        <v>1029.4464</v>
      </c>
      <c r="AA936" s="7">
        <v>2000</v>
      </c>
      <c r="AB936" s="19">
        <v>450</v>
      </c>
      <c r="AC936" s="19" t="s">
        <v>6505</v>
      </c>
      <c r="AD936" s="19">
        <v>120</v>
      </c>
      <c r="AE936" s="19"/>
      <c r="AF936" s="7"/>
      <c r="AG936" s="7"/>
    </row>
    <row r="937" spans="1:33">
      <c r="A937" s="4">
        <f t="shared" si="76"/>
        <v>936</v>
      </c>
      <c r="B937" s="4" t="s">
        <v>20</v>
      </c>
      <c r="C937" s="4" t="s">
        <v>22</v>
      </c>
      <c r="D937" s="7" t="s">
        <v>4746</v>
      </c>
      <c r="E937" s="4" t="s">
        <v>7408</v>
      </c>
      <c r="F937" s="7" t="s">
        <v>5728</v>
      </c>
      <c r="G937" s="7" t="s">
        <v>25</v>
      </c>
      <c r="H937" s="4" t="s">
        <v>2326</v>
      </c>
      <c r="I937" s="7" t="s">
        <v>5948</v>
      </c>
      <c r="J937" s="7" t="s">
        <v>5949</v>
      </c>
      <c r="K937" s="7" t="s">
        <v>5950</v>
      </c>
      <c r="L937" s="4" t="s">
        <v>5744</v>
      </c>
      <c r="M937" s="7"/>
      <c r="N937" s="49" t="s">
        <v>5950</v>
      </c>
      <c r="O937" s="19" t="s">
        <v>719</v>
      </c>
      <c r="P937" s="63">
        <v>150</v>
      </c>
      <c r="Q937" s="60">
        <v>160</v>
      </c>
      <c r="R937" s="58" t="s">
        <v>6535</v>
      </c>
      <c r="S937" s="19" t="s">
        <v>3436</v>
      </c>
      <c r="T937" s="19" t="s">
        <v>3436</v>
      </c>
      <c r="U937" s="19"/>
      <c r="V937" s="19"/>
      <c r="W937" s="84">
        <v>1.86</v>
      </c>
      <c r="X937" s="7"/>
      <c r="Y937" s="8">
        <f t="shared" ref="Y937:Y942" si="77">W937*1.25*96+6</f>
        <v>229.20000000000002</v>
      </c>
      <c r="Z937" s="7"/>
      <c r="AA937" s="49">
        <v>3000</v>
      </c>
      <c r="AB937" s="7">
        <v>1500</v>
      </c>
      <c r="AC937" s="19" t="s">
        <v>6505</v>
      </c>
      <c r="AD937" s="19">
        <v>120</v>
      </c>
      <c r="AE937" s="19"/>
      <c r="AF937" s="7"/>
      <c r="AG937" s="7"/>
    </row>
    <row r="938" spans="1:33">
      <c r="A938" s="4">
        <f t="shared" si="76"/>
        <v>937</v>
      </c>
      <c r="B938" s="4" t="s">
        <v>20</v>
      </c>
      <c r="C938" s="4" t="s">
        <v>22</v>
      </c>
      <c r="D938" s="7" t="s">
        <v>4747</v>
      </c>
      <c r="E938" s="4" t="s">
        <v>7408</v>
      </c>
      <c r="F938" s="7" t="s">
        <v>5728</v>
      </c>
      <c r="G938" s="7" t="s">
        <v>25</v>
      </c>
      <c r="H938" s="4" t="s">
        <v>2326</v>
      </c>
      <c r="I938" s="7" t="s">
        <v>5948</v>
      </c>
      <c r="J938" s="7" t="s">
        <v>5949</v>
      </c>
      <c r="K938" s="7" t="s">
        <v>5950</v>
      </c>
      <c r="L938" s="4" t="s">
        <v>5744</v>
      </c>
      <c r="M938" s="7"/>
      <c r="N938" s="49" t="s">
        <v>5950</v>
      </c>
      <c r="O938" s="19" t="s">
        <v>719</v>
      </c>
      <c r="P938" s="63">
        <v>150</v>
      </c>
      <c r="Q938" s="60">
        <v>160</v>
      </c>
      <c r="R938" s="58" t="s">
        <v>6536</v>
      </c>
      <c r="S938" s="19" t="s">
        <v>3436</v>
      </c>
      <c r="T938" s="19" t="s">
        <v>3436</v>
      </c>
      <c r="U938" s="19"/>
      <c r="V938" s="19"/>
      <c r="W938" s="84">
        <v>1.86</v>
      </c>
      <c r="X938" s="7"/>
      <c r="Y938" s="8">
        <f t="shared" si="77"/>
        <v>229.20000000000002</v>
      </c>
      <c r="Z938" s="7"/>
      <c r="AA938" s="49">
        <v>3000</v>
      </c>
      <c r="AB938" s="7">
        <v>1500</v>
      </c>
      <c r="AC938" s="19" t="s">
        <v>6505</v>
      </c>
      <c r="AD938" s="19">
        <v>120</v>
      </c>
      <c r="AE938" s="19"/>
      <c r="AF938" s="7"/>
      <c r="AG938" s="7"/>
    </row>
    <row r="939" spans="1:33">
      <c r="A939" s="4">
        <f t="shared" si="76"/>
        <v>938</v>
      </c>
      <c r="B939" s="4" t="s">
        <v>20</v>
      </c>
      <c r="C939" s="4" t="s">
        <v>22</v>
      </c>
      <c r="D939" s="7" t="s">
        <v>4748</v>
      </c>
      <c r="E939" s="4" t="s">
        <v>7408</v>
      </c>
      <c r="F939" s="7" t="s">
        <v>5728</v>
      </c>
      <c r="G939" s="7" t="s">
        <v>25</v>
      </c>
      <c r="H939" s="4" t="s">
        <v>2326</v>
      </c>
      <c r="I939" s="7" t="s">
        <v>5948</v>
      </c>
      <c r="J939" s="7" t="s">
        <v>5949</v>
      </c>
      <c r="K939" s="7" t="s">
        <v>5950</v>
      </c>
      <c r="L939" s="4" t="s">
        <v>5744</v>
      </c>
      <c r="M939" s="7"/>
      <c r="N939" s="49" t="s">
        <v>5950</v>
      </c>
      <c r="O939" s="19" t="s">
        <v>719</v>
      </c>
      <c r="P939" s="63">
        <v>150</v>
      </c>
      <c r="Q939" s="60">
        <v>160</v>
      </c>
      <c r="R939" s="58" t="s">
        <v>6537</v>
      </c>
      <c r="S939" s="19" t="s">
        <v>3436</v>
      </c>
      <c r="T939" s="19" t="s">
        <v>3436</v>
      </c>
      <c r="U939" s="19"/>
      <c r="V939" s="19"/>
      <c r="W939" s="84">
        <v>1.86</v>
      </c>
      <c r="X939" s="7"/>
      <c r="Y939" s="8">
        <f t="shared" si="77"/>
        <v>229.20000000000002</v>
      </c>
      <c r="Z939" s="7"/>
      <c r="AA939" s="49">
        <v>3000</v>
      </c>
      <c r="AB939" s="7">
        <v>1500</v>
      </c>
      <c r="AC939" s="19" t="s">
        <v>6505</v>
      </c>
      <c r="AD939" s="19">
        <v>120</v>
      </c>
      <c r="AE939" s="19"/>
      <c r="AF939" s="7"/>
      <c r="AG939" s="7"/>
    </row>
    <row r="940" spans="1:33">
      <c r="A940" s="4">
        <f t="shared" si="76"/>
        <v>939</v>
      </c>
      <c r="B940" s="4" t="s">
        <v>20</v>
      </c>
      <c r="C940" s="4" t="s">
        <v>22</v>
      </c>
      <c r="D940" s="7" t="s">
        <v>4749</v>
      </c>
      <c r="E940" s="4" t="s">
        <v>7408</v>
      </c>
      <c r="F940" s="7" t="s">
        <v>5728</v>
      </c>
      <c r="G940" s="7" t="s">
        <v>25</v>
      </c>
      <c r="H940" s="4" t="s">
        <v>2326</v>
      </c>
      <c r="I940" s="7" t="s">
        <v>5948</v>
      </c>
      <c r="J940" s="7" t="s">
        <v>5949</v>
      </c>
      <c r="K940" s="7" t="s">
        <v>5950</v>
      </c>
      <c r="L940" s="4" t="s">
        <v>5744</v>
      </c>
      <c r="M940" s="7"/>
      <c r="N940" s="49" t="s">
        <v>5950</v>
      </c>
      <c r="O940" s="19" t="s">
        <v>719</v>
      </c>
      <c r="P940" s="63">
        <v>150</v>
      </c>
      <c r="Q940" s="60">
        <v>160</v>
      </c>
      <c r="R940" s="58" t="s">
        <v>6538</v>
      </c>
      <c r="S940" s="19" t="s">
        <v>3436</v>
      </c>
      <c r="T940" s="19" t="s">
        <v>3436</v>
      </c>
      <c r="U940" s="19"/>
      <c r="V940" s="19"/>
      <c r="W940" s="84">
        <v>1.86</v>
      </c>
      <c r="X940" s="7"/>
      <c r="Y940" s="8">
        <f t="shared" si="77"/>
        <v>229.20000000000002</v>
      </c>
      <c r="Z940" s="7"/>
      <c r="AA940" s="49">
        <v>3000</v>
      </c>
      <c r="AB940" s="7">
        <v>1500</v>
      </c>
      <c r="AC940" s="19" t="s">
        <v>6505</v>
      </c>
      <c r="AD940" s="19">
        <v>120</v>
      </c>
      <c r="AE940" s="19"/>
      <c r="AF940" s="7"/>
      <c r="AG940" s="7"/>
    </row>
    <row r="941" spans="1:33">
      <c r="A941" s="4">
        <f t="shared" si="76"/>
        <v>940</v>
      </c>
      <c r="B941" s="4" t="s">
        <v>20</v>
      </c>
      <c r="C941" s="4" t="s">
        <v>22</v>
      </c>
      <c r="D941" s="7" t="s">
        <v>4750</v>
      </c>
      <c r="E941" s="4" t="s">
        <v>7408</v>
      </c>
      <c r="F941" s="7" t="s">
        <v>5728</v>
      </c>
      <c r="G941" s="7" t="s">
        <v>25</v>
      </c>
      <c r="H941" s="4" t="s">
        <v>2326</v>
      </c>
      <c r="I941" s="7" t="s">
        <v>5948</v>
      </c>
      <c r="J941" s="7" t="s">
        <v>5949</v>
      </c>
      <c r="K941" s="7" t="s">
        <v>5950</v>
      </c>
      <c r="L941" s="4" t="s">
        <v>5744</v>
      </c>
      <c r="M941" s="7"/>
      <c r="N941" s="49" t="s">
        <v>5950</v>
      </c>
      <c r="O941" s="19" t="s">
        <v>719</v>
      </c>
      <c r="P941" s="63">
        <v>150</v>
      </c>
      <c r="Q941" s="60">
        <v>160</v>
      </c>
      <c r="R941" s="58" t="s">
        <v>6539</v>
      </c>
      <c r="S941" s="19" t="s">
        <v>3436</v>
      </c>
      <c r="T941" s="19" t="s">
        <v>3436</v>
      </c>
      <c r="U941" s="19"/>
      <c r="V941" s="19"/>
      <c r="W941" s="84">
        <v>1.86</v>
      </c>
      <c r="X941" s="7"/>
      <c r="Y941" s="8">
        <f t="shared" si="77"/>
        <v>229.20000000000002</v>
      </c>
      <c r="Z941" s="7"/>
      <c r="AA941" s="49">
        <v>3000</v>
      </c>
      <c r="AB941" s="7">
        <v>1500</v>
      </c>
      <c r="AC941" s="19" t="s">
        <v>6505</v>
      </c>
      <c r="AD941" s="19">
        <v>120</v>
      </c>
      <c r="AE941" s="19"/>
      <c r="AF941" s="7"/>
      <c r="AG941" s="7"/>
    </row>
    <row r="942" spans="1:33">
      <c r="A942" s="4">
        <f t="shared" si="76"/>
        <v>941</v>
      </c>
      <c r="B942" s="4" t="s">
        <v>20</v>
      </c>
      <c r="C942" s="4" t="s">
        <v>22</v>
      </c>
      <c r="D942" s="7" t="s">
        <v>4751</v>
      </c>
      <c r="E942" s="4" t="s">
        <v>7408</v>
      </c>
      <c r="F942" s="7" t="s">
        <v>5728</v>
      </c>
      <c r="G942" s="7" t="s">
        <v>25</v>
      </c>
      <c r="H942" s="4" t="s">
        <v>2326</v>
      </c>
      <c r="I942" s="7" t="s">
        <v>5948</v>
      </c>
      <c r="J942" s="7" t="s">
        <v>5949</v>
      </c>
      <c r="K942" s="7" t="s">
        <v>5950</v>
      </c>
      <c r="L942" s="4" t="s">
        <v>5744</v>
      </c>
      <c r="M942" s="7"/>
      <c r="N942" s="49" t="s">
        <v>5950</v>
      </c>
      <c r="O942" s="19" t="s">
        <v>719</v>
      </c>
      <c r="P942" s="63">
        <v>150</v>
      </c>
      <c r="Q942" s="60">
        <v>160</v>
      </c>
      <c r="R942" s="58" t="s">
        <v>6540</v>
      </c>
      <c r="S942" s="19" t="s">
        <v>3436</v>
      </c>
      <c r="T942" s="19" t="s">
        <v>3436</v>
      </c>
      <c r="U942" s="19"/>
      <c r="V942" s="19"/>
      <c r="W942" s="84">
        <v>1.86</v>
      </c>
      <c r="X942" s="7"/>
      <c r="Y942" s="8">
        <f t="shared" si="77"/>
        <v>229.20000000000002</v>
      </c>
      <c r="Z942" s="7"/>
      <c r="AA942" s="49">
        <v>3000</v>
      </c>
      <c r="AB942" s="7">
        <v>1500</v>
      </c>
      <c r="AC942" s="19" t="s">
        <v>6505</v>
      </c>
      <c r="AD942" s="19">
        <v>120</v>
      </c>
      <c r="AE942" s="19"/>
      <c r="AF942" s="7"/>
      <c r="AG942" s="7"/>
    </row>
    <row r="943" spans="1:33">
      <c r="A943" s="4">
        <f t="shared" si="76"/>
        <v>942</v>
      </c>
      <c r="B943" s="4" t="s">
        <v>20</v>
      </c>
      <c r="C943" s="4" t="s">
        <v>23</v>
      </c>
      <c r="D943" s="7" t="s">
        <v>4752</v>
      </c>
      <c r="E943" s="4" t="s">
        <v>7408</v>
      </c>
      <c r="F943" s="7" t="s">
        <v>5728</v>
      </c>
      <c r="G943" s="7" t="s">
        <v>25</v>
      </c>
      <c r="H943" s="4" t="s">
        <v>5958</v>
      </c>
      <c r="I943" s="7" t="s">
        <v>5756</v>
      </c>
      <c r="J943" s="7" t="s">
        <v>5756</v>
      </c>
      <c r="K943" s="7" t="s">
        <v>5957</v>
      </c>
      <c r="L943" s="4" t="s">
        <v>5744</v>
      </c>
      <c r="M943" s="7"/>
      <c r="N943" s="49" t="s">
        <v>5957</v>
      </c>
      <c r="O943" s="19" t="s">
        <v>719</v>
      </c>
      <c r="P943" s="63">
        <v>170</v>
      </c>
      <c r="Q943" s="63">
        <v>170</v>
      </c>
      <c r="R943" s="58" t="s">
        <v>6541</v>
      </c>
      <c r="S943" s="19" t="s">
        <v>2293</v>
      </c>
      <c r="T943" s="19" t="s">
        <v>2293</v>
      </c>
      <c r="U943" s="19"/>
      <c r="V943" s="19"/>
      <c r="W943" s="7"/>
      <c r="X943" s="84">
        <v>9.5299999999999994</v>
      </c>
      <c r="Y943" s="8"/>
      <c r="Z943" s="8">
        <f t="shared" ref="Z943:Z955" si="78">X943*1.28*96+12</f>
        <v>1183.0463999999999</v>
      </c>
      <c r="AA943" s="7">
        <v>3000</v>
      </c>
      <c r="AB943" s="19">
        <v>450</v>
      </c>
      <c r="AC943" s="19" t="s">
        <v>6505</v>
      </c>
      <c r="AD943" s="19">
        <v>120</v>
      </c>
      <c r="AE943" s="19"/>
      <c r="AF943" s="7"/>
      <c r="AG943" s="7"/>
    </row>
    <row r="944" spans="1:33">
      <c r="A944" s="4">
        <f t="shared" si="76"/>
        <v>943</v>
      </c>
      <c r="B944" s="4" t="s">
        <v>20</v>
      </c>
      <c r="C944" s="4" t="s">
        <v>23</v>
      </c>
      <c r="D944" s="7" t="s">
        <v>4753</v>
      </c>
      <c r="E944" s="4" t="s">
        <v>7408</v>
      </c>
      <c r="F944" s="7" t="s">
        <v>5728</v>
      </c>
      <c r="G944" s="7" t="s">
        <v>25</v>
      </c>
      <c r="H944" s="4" t="s">
        <v>5958</v>
      </c>
      <c r="I944" s="7" t="s">
        <v>5756</v>
      </c>
      <c r="J944" s="7" t="s">
        <v>5756</v>
      </c>
      <c r="K944" s="7" t="s">
        <v>5957</v>
      </c>
      <c r="L944" s="4" t="s">
        <v>5744</v>
      </c>
      <c r="M944" s="7"/>
      <c r="N944" s="49" t="s">
        <v>5957</v>
      </c>
      <c r="O944" s="19" t="s">
        <v>719</v>
      </c>
      <c r="P944" s="63">
        <v>170</v>
      </c>
      <c r="Q944" s="63">
        <v>170</v>
      </c>
      <c r="R944" s="58" t="s">
        <v>6542</v>
      </c>
      <c r="S944" s="19" t="s">
        <v>2293</v>
      </c>
      <c r="T944" s="19" t="s">
        <v>2293</v>
      </c>
      <c r="U944" s="19"/>
      <c r="V944" s="19"/>
      <c r="W944" s="7"/>
      <c r="X944" s="84">
        <v>9.5299999999999994</v>
      </c>
      <c r="Y944" s="8"/>
      <c r="Z944" s="8">
        <f t="shared" si="78"/>
        <v>1183.0463999999999</v>
      </c>
      <c r="AA944" s="7">
        <v>3000</v>
      </c>
      <c r="AB944" s="19">
        <v>450</v>
      </c>
      <c r="AC944" s="19" t="s">
        <v>6505</v>
      </c>
      <c r="AD944" s="19">
        <v>120</v>
      </c>
      <c r="AE944" s="19"/>
      <c r="AF944" s="7"/>
      <c r="AG944" s="7"/>
    </row>
    <row r="945" spans="1:33">
      <c r="A945" s="4">
        <f t="shared" si="76"/>
        <v>944</v>
      </c>
      <c r="B945" s="4" t="s">
        <v>20</v>
      </c>
      <c r="C945" s="4" t="s">
        <v>23</v>
      </c>
      <c r="D945" s="7" t="s">
        <v>4754</v>
      </c>
      <c r="E945" s="4" t="s">
        <v>7408</v>
      </c>
      <c r="F945" s="7" t="s">
        <v>5728</v>
      </c>
      <c r="G945" s="7" t="s">
        <v>25</v>
      </c>
      <c r="H945" s="4" t="s">
        <v>5958</v>
      </c>
      <c r="I945" s="7" t="s">
        <v>5756</v>
      </c>
      <c r="J945" s="7" t="s">
        <v>5756</v>
      </c>
      <c r="K945" s="7" t="s">
        <v>5957</v>
      </c>
      <c r="L945" s="4" t="s">
        <v>5744</v>
      </c>
      <c r="M945" s="7"/>
      <c r="N945" s="49" t="s">
        <v>5957</v>
      </c>
      <c r="O945" s="19" t="s">
        <v>719</v>
      </c>
      <c r="P945" s="63">
        <v>170</v>
      </c>
      <c r="Q945" s="63">
        <v>170</v>
      </c>
      <c r="R945" s="58" t="s">
        <v>6543</v>
      </c>
      <c r="S945" s="19" t="s">
        <v>2293</v>
      </c>
      <c r="T945" s="19" t="s">
        <v>2293</v>
      </c>
      <c r="U945" s="19"/>
      <c r="V945" s="19"/>
      <c r="W945" s="7"/>
      <c r="X945" s="84">
        <v>9.5299999999999994</v>
      </c>
      <c r="Y945" s="8"/>
      <c r="Z945" s="8">
        <f t="shared" si="78"/>
        <v>1183.0463999999999</v>
      </c>
      <c r="AA945" s="7">
        <v>3000</v>
      </c>
      <c r="AB945" s="19">
        <v>450</v>
      </c>
      <c r="AC945" s="19" t="s">
        <v>6505</v>
      </c>
      <c r="AD945" s="19">
        <v>120</v>
      </c>
      <c r="AE945" s="19"/>
      <c r="AF945" s="7"/>
      <c r="AG945" s="7"/>
    </row>
    <row r="946" spans="1:33">
      <c r="A946" s="4">
        <f t="shared" si="76"/>
        <v>945</v>
      </c>
      <c r="B946" s="4" t="s">
        <v>20</v>
      </c>
      <c r="C946" s="4" t="s">
        <v>23</v>
      </c>
      <c r="D946" s="7" t="s">
        <v>4755</v>
      </c>
      <c r="E946" s="4" t="s">
        <v>7408</v>
      </c>
      <c r="F946" s="7" t="s">
        <v>5728</v>
      </c>
      <c r="G946" s="7" t="s">
        <v>25</v>
      </c>
      <c r="H946" s="4" t="s">
        <v>5958</v>
      </c>
      <c r="I946" s="7" t="s">
        <v>5756</v>
      </c>
      <c r="J946" s="7" t="s">
        <v>5756</v>
      </c>
      <c r="K946" s="7" t="s">
        <v>5957</v>
      </c>
      <c r="L946" s="4" t="s">
        <v>5744</v>
      </c>
      <c r="M946" s="7"/>
      <c r="N946" s="49" t="s">
        <v>5957</v>
      </c>
      <c r="O946" s="19" t="s">
        <v>719</v>
      </c>
      <c r="P946" s="63">
        <v>170</v>
      </c>
      <c r="Q946" s="63">
        <v>170</v>
      </c>
      <c r="R946" s="58" t="s">
        <v>6544</v>
      </c>
      <c r="S946" s="19" t="s">
        <v>2293</v>
      </c>
      <c r="T946" s="19" t="s">
        <v>2293</v>
      </c>
      <c r="U946" s="19"/>
      <c r="V946" s="19"/>
      <c r="W946" s="7"/>
      <c r="X946" s="84">
        <v>9.5299999999999994</v>
      </c>
      <c r="Y946" s="8"/>
      <c r="Z946" s="8">
        <f t="shared" si="78"/>
        <v>1183.0463999999999</v>
      </c>
      <c r="AA946" s="7">
        <v>3000</v>
      </c>
      <c r="AB946" s="19">
        <v>450</v>
      </c>
      <c r="AC946" s="19" t="s">
        <v>6505</v>
      </c>
      <c r="AD946" s="19">
        <v>120</v>
      </c>
      <c r="AE946" s="19"/>
      <c r="AF946" s="7"/>
      <c r="AG946" s="7"/>
    </row>
    <row r="947" spans="1:33">
      <c r="A947" s="4">
        <f t="shared" si="76"/>
        <v>946</v>
      </c>
      <c r="B947" s="4" t="s">
        <v>20</v>
      </c>
      <c r="C947" s="4" t="s">
        <v>23</v>
      </c>
      <c r="D947" s="7" t="s">
        <v>4756</v>
      </c>
      <c r="E947" s="4" t="s">
        <v>7408</v>
      </c>
      <c r="F947" s="7" t="s">
        <v>5728</v>
      </c>
      <c r="G947" s="7" t="s">
        <v>25</v>
      </c>
      <c r="H947" s="4" t="s">
        <v>5958</v>
      </c>
      <c r="I947" s="7" t="s">
        <v>5756</v>
      </c>
      <c r="J947" s="7" t="s">
        <v>5756</v>
      </c>
      <c r="K947" s="7" t="s">
        <v>5957</v>
      </c>
      <c r="L947" s="4" t="s">
        <v>5744</v>
      </c>
      <c r="M947" s="7"/>
      <c r="N947" s="49" t="s">
        <v>5957</v>
      </c>
      <c r="O947" s="19" t="s">
        <v>719</v>
      </c>
      <c r="P947" s="63">
        <v>170</v>
      </c>
      <c r="Q947" s="63">
        <v>170</v>
      </c>
      <c r="R947" s="58" t="s">
        <v>6545</v>
      </c>
      <c r="S947" s="19" t="s">
        <v>2293</v>
      </c>
      <c r="T947" s="19" t="s">
        <v>2293</v>
      </c>
      <c r="U947" s="19"/>
      <c r="V947" s="19"/>
      <c r="W947" s="7"/>
      <c r="X947" s="84">
        <v>9.5299999999999994</v>
      </c>
      <c r="Y947" s="8"/>
      <c r="Z947" s="8">
        <f t="shared" si="78"/>
        <v>1183.0463999999999</v>
      </c>
      <c r="AA947" s="7">
        <v>3000</v>
      </c>
      <c r="AB947" s="19">
        <v>450</v>
      </c>
      <c r="AC947" s="19" t="s">
        <v>6505</v>
      </c>
      <c r="AD947" s="19">
        <v>120</v>
      </c>
      <c r="AE947" s="19"/>
      <c r="AF947" s="7"/>
      <c r="AG947" s="7"/>
    </row>
    <row r="948" spans="1:33">
      <c r="A948" s="4">
        <f t="shared" si="76"/>
        <v>947</v>
      </c>
      <c r="B948" s="4" t="s">
        <v>20</v>
      </c>
      <c r="C948" s="4" t="s">
        <v>23</v>
      </c>
      <c r="D948" s="7" t="s">
        <v>4757</v>
      </c>
      <c r="E948" s="4" t="s">
        <v>7408</v>
      </c>
      <c r="F948" s="7" t="s">
        <v>5728</v>
      </c>
      <c r="G948" s="7" t="s">
        <v>25</v>
      </c>
      <c r="H948" s="4" t="s">
        <v>3141</v>
      </c>
      <c r="I948" s="7" t="s">
        <v>5756</v>
      </c>
      <c r="J948" s="7" t="s">
        <v>5756</v>
      </c>
      <c r="K948" s="7" t="s">
        <v>5957</v>
      </c>
      <c r="L948" s="4" t="s">
        <v>5744</v>
      </c>
      <c r="M948" s="7"/>
      <c r="N948" s="49" t="s">
        <v>5957</v>
      </c>
      <c r="O948" s="19" t="s">
        <v>719</v>
      </c>
      <c r="P948" s="63">
        <v>170</v>
      </c>
      <c r="Q948" s="63">
        <v>180</v>
      </c>
      <c r="R948" s="58" t="s">
        <v>6546</v>
      </c>
      <c r="S948" s="19" t="s">
        <v>2293</v>
      </c>
      <c r="T948" s="19" t="s">
        <v>2293</v>
      </c>
      <c r="U948" s="19"/>
      <c r="V948" s="19"/>
      <c r="W948" s="7"/>
      <c r="X948" s="84">
        <v>8.49</v>
      </c>
      <c r="Y948" s="8"/>
      <c r="Z948" s="8">
        <f t="shared" si="78"/>
        <v>1055.2512000000002</v>
      </c>
      <c r="AA948" s="7">
        <v>3000</v>
      </c>
      <c r="AB948" s="19">
        <v>450</v>
      </c>
      <c r="AC948" s="19" t="s">
        <v>6505</v>
      </c>
      <c r="AD948" s="19">
        <v>120</v>
      </c>
      <c r="AE948" s="19"/>
      <c r="AF948" s="7"/>
      <c r="AG948" s="7"/>
    </row>
    <row r="949" spans="1:33">
      <c r="A949" s="4">
        <f t="shared" si="76"/>
        <v>948</v>
      </c>
      <c r="B949" s="4" t="s">
        <v>20</v>
      </c>
      <c r="C949" s="4" t="s">
        <v>23</v>
      </c>
      <c r="D949" s="7" t="s">
        <v>4758</v>
      </c>
      <c r="E949" s="4" t="s">
        <v>7408</v>
      </c>
      <c r="F949" s="7" t="s">
        <v>5728</v>
      </c>
      <c r="G949" s="7" t="s">
        <v>25</v>
      </c>
      <c r="H949" s="4" t="s">
        <v>3141</v>
      </c>
      <c r="I949" s="4" t="s">
        <v>5756</v>
      </c>
      <c r="J949" s="7" t="s">
        <v>5756</v>
      </c>
      <c r="K949" s="4" t="s">
        <v>5957</v>
      </c>
      <c r="L949" s="7" t="s">
        <v>5744</v>
      </c>
      <c r="M949" s="7"/>
      <c r="N949" s="49" t="s">
        <v>5957</v>
      </c>
      <c r="O949" s="19" t="s">
        <v>719</v>
      </c>
      <c r="P949" s="63">
        <v>170</v>
      </c>
      <c r="Q949" s="63">
        <v>180</v>
      </c>
      <c r="R949" s="58" t="s">
        <v>6546</v>
      </c>
      <c r="S949" s="19" t="s">
        <v>2293</v>
      </c>
      <c r="T949" s="19" t="s">
        <v>2293</v>
      </c>
      <c r="U949" s="19"/>
      <c r="V949" s="19"/>
      <c r="W949" s="7"/>
      <c r="X949" s="84">
        <v>8.49</v>
      </c>
      <c r="Y949" s="8"/>
      <c r="Z949" s="8">
        <f t="shared" si="78"/>
        <v>1055.2512000000002</v>
      </c>
      <c r="AA949" s="7">
        <v>3000</v>
      </c>
      <c r="AB949" s="19">
        <v>450</v>
      </c>
      <c r="AC949" s="19" t="s">
        <v>6505</v>
      </c>
      <c r="AD949" s="19">
        <v>120</v>
      </c>
      <c r="AE949" s="19"/>
      <c r="AF949" s="7"/>
      <c r="AG949" s="7"/>
    </row>
    <row r="950" spans="1:33">
      <c r="A950" s="4">
        <f t="shared" si="76"/>
        <v>949</v>
      </c>
      <c r="B950" s="4" t="s">
        <v>20</v>
      </c>
      <c r="C950" s="4" t="s">
        <v>23</v>
      </c>
      <c r="D950" s="7" t="s">
        <v>4759</v>
      </c>
      <c r="E950" s="4" t="s">
        <v>7408</v>
      </c>
      <c r="F950" s="7" t="s">
        <v>5728</v>
      </c>
      <c r="G950" s="7" t="s">
        <v>25</v>
      </c>
      <c r="H950" s="4" t="s">
        <v>3141</v>
      </c>
      <c r="I950" s="4" t="s">
        <v>5756</v>
      </c>
      <c r="J950" s="7" t="s">
        <v>5756</v>
      </c>
      <c r="K950" s="4" t="s">
        <v>5957</v>
      </c>
      <c r="L950" s="7" t="s">
        <v>5744</v>
      </c>
      <c r="M950" s="7"/>
      <c r="N950" s="49" t="s">
        <v>5957</v>
      </c>
      <c r="O950" s="19" t="s">
        <v>719</v>
      </c>
      <c r="P950" s="63">
        <v>170</v>
      </c>
      <c r="Q950" s="63">
        <v>180</v>
      </c>
      <c r="R950" s="58" t="s">
        <v>6546</v>
      </c>
      <c r="S950" s="19" t="s">
        <v>2293</v>
      </c>
      <c r="T950" s="19" t="s">
        <v>2293</v>
      </c>
      <c r="U950" s="19"/>
      <c r="V950" s="19"/>
      <c r="W950" s="7"/>
      <c r="X950" s="84">
        <v>8.49</v>
      </c>
      <c r="Y950" s="8"/>
      <c r="Z950" s="8">
        <f t="shared" si="78"/>
        <v>1055.2512000000002</v>
      </c>
      <c r="AA950" s="7">
        <v>3000</v>
      </c>
      <c r="AB950" s="19">
        <v>450</v>
      </c>
      <c r="AC950" s="19" t="s">
        <v>6505</v>
      </c>
      <c r="AD950" s="19">
        <v>120</v>
      </c>
      <c r="AE950" s="19"/>
      <c r="AF950" s="7"/>
      <c r="AG950" s="7"/>
    </row>
    <row r="951" spans="1:33">
      <c r="A951" s="4">
        <f t="shared" si="76"/>
        <v>950</v>
      </c>
      <c r="B951" s="4" t="s">
        <v>20</v>
      </c>
      <c r="C951" s="4" t="s">
        <v>23</v>
      </c>
      <c r="D951" s="7" t="s">
        <v>4760</v>
      </c>
      <c r="E951" s="4" t="s">
        <v>7408</v>
      </c>
      <c r="F951" s="7" t="s">
        <v>5728</v>
      </c>
      <c r="G951" s="7" t="s">
        <v>25</v>
      </c>
      <c r="H951" s="4" t="s">
        <v>3141</v>
      </c>
      <c r="I951" s="4" t="s">
        <v>5756</v>
      </c>
      <c r="J951" s="7" t="s">
        <v>5756</v>
      </c>
      <c r="K951" s="4" t="s">
        <v>5957</v>
      </c>
      <c r="L951" s="7" t="s">
        <v>5744</v>
      </c>
      <c r="M951" s="7"/>
      <c r="N951" s="49" t="s">
        <v>5957</v>
      </c>
      <c r="O951" s="19" t="s">
        <v>719</v>
      </c>
      <c r="P951" s="63">
        <v>170</v>
      </c>
      <c r="Q951" s="63">
        <v>180</v>
      </c>
      <c r="R951" s="58" t="s">
        <v>6546</v>
      </c>
      <c r="S951" s="19" t="s">
        <v>2293</v>
      </c>
      <c r="T951" s="19" t="s">
        <v>2293</v>
      </c>
      <c r="U951" s="19"/>
      <c r="V951" s="19"/>
      <c r="W951" s="7"/>
      <c r="X951" s="84">
        <v>8.49</v>
      </c>
      <c r="Y951" s="8"/>
      <c r="Z951" s="8">
        <f t="shared" si="78"/>
        <v>1055.2512000000002</v>
      </c>
      <c r="AA951" s="7">
        <v>3000</v>
      </c>
      <c r="AB951" s="19">
        <v>450</v>
      </c>
      <c r="AC951" s="19" t="s">
        <v>6505</v>
      </c>
      <c r="AD951" s="19">
        <v>120</v>
      </c>
      <c r="AE951" s="19"/>
      <c r="AF951" s="7"/>
      <c r="AG951" s="7"/>
    </row>
    <row r="952" spans="1:33">
      <c r="A952" s="4">
        <f t="shared" si="76"/>
        <v>951</v>
      </c>
      <c r="B952" s="4" t="s">
        <v>20</v>
      </c>
      <c r="C952" s="4" t="s">
        <v>23</v>
      </c>
      <c r="D952" s="7" t="s">
        <v>4761</v>
      </c>
      <c r="E952" s="4" t="s">
        <v>7408</v>
      </c>
      <c r="F952" s="7" t="s">
        <v>5728</v>
      </c>
      <c r="G952" s="7" t="s">
        <v>25</v>
      </c>
      <c r="H952" s="4" t="s">
        <v>3141</v>
      </c>
      <c r="I952" s="4" t="s">
        <v>5756</v>
      </c>
      <c r="J952" s="7" t="s">
        <v>5756</v>
      </c>
      <c r="K952" s="4" t="s">
        <v>5957</v>
      </c>
      <c r="L952" s="7" t="s">
        <v>5744</v>
      </c>
      <c r="M952" s="7"/>
      <c r="N952" s="49" t="s">
        <v>5957</v>
      </c>
      <c r="O952" s="19" t="s">
        <v>719</v>
      </c>
      <c r="P952" s="63">
        <v>170</v>
      </c>
      <c r="Q952" s="63">
        <v>180</v>
      </c>
      <c r="R952" s="58" t="s">
        <v>6546</v>
      </c>
      <c r="S952" s="19" t="s">
        <v>2293</v>
      </c>
      <c r="T952" s="19" t="s">
        <v>2293</v>
      </c>
      <c r="U952" s="19"/>
      <c r="V952" s="19"/>
      <c r="W952" s="7"/>
      <c r="X952" s="84">
        <v>8.49</v>
      </c>
      <c r="Y952" s="8"/>
      <c r="Z952" s="8">
        <f t="shared" si="78"/>
        <v>1055.2512000000002</v>
      </c>
      <c r="AA952" s="7">
        <v>3000</v>
      </c>
      <c r="AB952" s="19">
        <v>450</v>
      </c>
      <c r="AC952" s="19" t="s">
        <v>6505</v>
      </c>
      <c r="AD952" s="19">
        <v>120</v>
      </c>
      <c r="AE952" s="19"/>
      <c r="AF952" s="7"/>
      <c r="AG952" s="7"/>
    </row>
    <row r="953" spans="1:33">
      <c r="A953" s="4">
        <f t="shared" si="76"/>
        <v>952</v>
      </c>
      <c r="B953" s="4" t="s">
        <v>20</v>
      </c>
      <c r="C953" s="4" t="s">
        <v>23</v>
      </c>
      <c r="D953" s="7" t="s">
        <v>4762</v>
      </c>
      <c r="E953" s="4" t="s">
        <v>7408</v>
      </c>
      <c r="F953" s="7" t="s">
        <v>5728</v>
      </c>
      <c r="G953" s="7" t="s">
        <v>25</v>
      </c>
      <c r="H953" s="4" t="s">
        <v>5959</v>
      </c>
      <c r="I953" s="4" t="s">
        <v>5756</v>
      </c>
      <c r="J953" s="7" t="s">
        <v>5756</v>
      </c>
      <c r="K953" s="4" t="s">
        <v>5957</v>
      </c>
      <c r="L953" s="7" t="s">
        <v>5744</v>
      </c>
      <c r="M953" s="7"/>
      <c r="N953" s="49" t="s">
        <v>5957</v>
      </c>
      <c r="O953" s="19" t="s">
        <v>719</v>
      </c>
      <c r="P953" s="63">
        <v>170</v>
      </c>
      <c r="Q953" s="63">
        <v>180</v>
      </c>
      <c r="R953" s="58" t="s">
        <v>6547</v>
      </c>
      <c r="S953" s="19" t="s">
        <v>2293</v>
      </c>
      <c r="T953" s="19" t="s">
        <v>2293</v>
      </c>
      <c r="U953" s="19"/>
      <c r="V953" s="19"/>
      <c r="W953" s="7"/>
      <c r="X953" s="84">
        <v>8.9</v>
      </c>
      <c r="Y953" s="8"/>
      <c r="Z953" s="8">
        <f t="shared" si="78"/>
        <v>1105.6320000000001</v>
      </c>
      <c r="AA953" s="7">
        <v>3000</v>
      </c>
      <c r="AB953" s="19">
        <v>450</v>
      </c>
      <c r="AC953" s="19" t="s">
        <v>6505</v>
      </c>
      <c r="AD953" s="19">
        <v>120</v>
      </c>
      <c r="AE953" s="19"/>
      <c r="AF953" s="7"/>
      <c r="AG953" s="7"/>
    </row>
    <row r="954" spans="1:33">
      <c r="A954" s="4">
        <f t="shared" si="76"/>
        <v>953</v>
      </c>
      <c r="B954" s="4" t="s">
        <v>20</v>
      </c>
      <c r="C954" s="4" t="s">
        <v>23</v>
      </c>
      <c r="D954" s="7" t="s">
        <v>4763</v>
      </c>
      <c r="E954" s="4" t="s">
        <v>7408</v>
      </c>
      <c r="F954" s="7" t="s">
        <v>5728</v>
      </c>
      <c r="G954" s="7" t="s">
        <v>25</v>
      </c>
      <c r="H954" s="4" t="s">
        <v>5959</v>
      </c>
      <c r="I954" s="4" t="s">
        <v>5756</v>
      </c>
      <c r="J954" s="7" t="s">
        <v>5756</v>
      </c>
      <c r="K954" s="4" t="s">
        <v>5957</v>
      </c>
      <c r="L954" s="7" t="s">
        <v>5744</v>
      </c>
      <c r="M954" s="7"/>
      <c r="N954" s="49" t="s">
        <v>5957</v>
      </c>
      <c r="O954" s="19" t="s">
        <v>719</v>
      </c>
      <c r="P954" s="63">
        <v>170</v>
      </c>
      <c r="Q954" s="63">
        <v>180</v>
      </c>
      <c r="R954" s="58" t="s">
        <v>6548</v>
      </c>
      <c r="S954" s="19" t="s">
        <v>2293</v>
      </c>
      <c r="T954" s="19" t="s">
        <v>2293</v>
      </c>
      <c r="U954" s="19"/>
      <c r="V954" s="19"/>
      <c r="W954" s="7"/>
      <c r="X954" s="84">
        <v>8.9</v>
      </c>
      <c r="Y954" s="8"/>
      <c r="Z954" s="8">
        <f t="shared" si="78"/>
        <v>1105.6320000000001</v>
      </c>
      <c r="AA954" s="7">
        <v>3000</v>
      </c>
      <c r="AB954" s="19">
        <v>450</v>
      </c>
      <c r="AC954" s="19" t="s">
        <v>6505</v>
      </c>
      <c r="AD954" s="19">
        <v>120</v>
      </c>
      <c r="AE954" s="19"/>
      <c r="AF954" s="7"/>
      <c r="AG954" s="7"/>
    </row>
    <row r="955" spans="1:33">
      <c r="A955" s="4">
        <f t="shared" si="76"/>
        <v>954</v>
      </c>
      <c r="B955" s="4" t="s">
        <v>20</v>
      </c>
      <c r="C955" s="4" t="s">
        <v>23</v>
      </c>
      <c r="D955" s="7" t="s">
        <v>4764</v>
      </c>
      <c r="E955" s="4" t="s">
        <v>7408</v>
      </c>
      <c r="F955" s="7" t="s">
        <v>5728</v>
      </c>
      <c r="G955" s="7" t="s">
        <v>25</v>
      </c>
      <c r="H955" s="4" t="s">
        <v>5959</v>
      </c>
      <c r="I955" s="4" t="s">
        <v>5756</v>
      </c>
      <c r="J955" s="7" t="s">
        <v>5756</v>
      </c>
      <c r="K955" s="4" t="s">
        <v>5957</v>
      </c>
      <c r="L955" s="7" t="s">
        <v>5744</v>
      </c>
      <c r="M955" s="7"/>
      <c r="N955" s="49" t="s">
        <v>5957</v>
      </c>
      <c r="O955" s="19" t="s">
        <v>719</v>
      </c>
      <c r="P955" s="63">
        <v>170</v>
      </c>
      <c r="Q955" s="63">
        <v>180</v>
      </c>
      <c r="R955" s="58" t="s">
        <v>6549</v>
      </c>
      <c r="S955" s="19" t="s">
        <v>2293</v>
      </c>
      <c r="T955" s="19" t="s">
        <v>2293</v>
      </c>
      <c r="U955" s="19"/>
      <c r="V955" s="19"/>
      <c r="W955" s="7"/>
      <c r="X955" s="84">
        <v>8.9</v>
      </c>
      <c r="Y955" s="8"/>
      <c r="Z955" s="8">
        <f t="shared" si="78"/>
        <v>1105.6320000000001</v>
      </c>
      <c r="AA955" s="7">
        <v>3000</v>
      </c>
      <c r="AB955" s="19">
        <v>450</v>
      </c>
      <c r="AC955" s="19" t="s">
        <v>6505</v>
      </c>
      <c r="AD955" s="19">
        <v>120</v>
      </c>
      <c r="AE955" s="19"/>
      <c r="AF955" s="7"/>
      <c r="AG955" s="7"/>
    </row>
    <row r="956" spans="1:33">
      <c r="A956" s="4">
        <f t="shared" si="76"/>
        <v>955</v>
      </c>
      <c r="B956" s="4" t="s">
        <v>20</v>
      </c>
      <c r="C956" s="4" t="s">
        <v>23</v>
      </c>
      <c r="D956" s="7" t="s">
        <v>4765</v>
      </c>
      <c r="E956" s="4" t="s">
        <v>7408</v>
      </c>
      <c r="F956" s="7" t="s">
        <v>5728</v>
      </c>
      <c r="G956" s="7" t="s">
        <v>25</v>
      </c>
      <c r="H956" s="4" t="s">
        <v>5959</v>
      </c>
      <c r="I956" s="4" t="s">
        <v>5756</v>
      </c>
      <c r="J956" s="7" t="s">
        <v>5756</v>
      </c>
      <c r="K956" s="4" t="s">
        <v>5957</v>
      </c>
      <c r="L956" s="7" t="s">
        <v>5744</v>
      </c>
      <c r="M956" s="7"/>
      <c r="N956" s="49" t="s">
        <v>5957</v>
      </c>
      <c r="O956" s="19" t="s">
        <v>719</v>
      </c>
      <c r="P956" s="63">
        <v>170</v>
      </c>
      <c r="Q956" s="63">
        <v>180</v>
      </c>
      <c r="R956" s="58" t="s">
        <v>6550</v>
      </c>
      <c r="S956" s="19" t="s">
        <v>2293</v>
      </c>
      <c r="T956" s="19" t="s">
        <v>2293</v>
      </c>
      <c r="U956" s="19"/>
      <c r="V956" s="19"/>
      <c r="W956" s="7"/>
      <c r="X956" s="84">
        <v>8.9</v>
      </c>
      <c r="Y956" s="8"/>
      <c r="Z956" s="8">
        <f>X956*1.28*96+12</f>
        <v>1105.6320000000001</v>
      </c>
      <c r="AA956" s="7">
        <v>3000</v>
      </c>
      <c r="AB956" s="19">
        <v>450</v>
      </c>
      <c r="AC956" s="19" t="s">
        <v>6505</v>
      </c>
      <c r="AD956" s="19">
        <v>120</v>
      </c>
      <c r="AE956" s="19"/>
      <c r="AF956" s="7"/>
      <c r="AG956" s="7"/>
    </row>
    <row r="957" spans="1:33">
      <c r="A957" s="4">
        <f t="shared" si="76"/>
        <v>956</v>
      </c>
      <c r="B957" s="4" t="s">
        <v>20</v>
      </c>
      <c r="C957" s="4" t="s">
        <v>23</v>
      </c>
      <c r="D957" s="7" t="s">
        <v>4766</v>
      </c>
      <c r="E957" s="4" t="s">
        <v>7408</v>
      </c>
      <c r="F957" s="7" t="s">
        <v>5728</v>
      </c>
      <c r="G957" s="7" t="s">
        <v>25</v>
      </c>
      <c r="H957" s="4" t="s">
        <v>5959</v>
      </c>
      <c r="I957" s="4" t="s">
        <v>5756</v>
      </c>
      <c r="J957" s="7" t="s">
        <v>5756</v>
      </c>
      <c r="K957" s="4" t="s">
        <v>5957</v>
      </c>
      <c r="L957" s="7" t="s">
        <v>5744</v>
      </c>
      <c r="M957" s="7"/>
      <c r="N957" s="49" t="s">
        <v>5957</v>
      </c>
      <c r="O957" s="19" t="s">
        <v>719</v>
      </c>
      <c r="P957" s="63">
        <v>170</v>
      </c>
      <c r="Q957" s="63">
        <v>180</v>
      </c>
      <c r="R957" s="58" t="s">
        <v>6551</v>
      </c>
      <c r="S957" s="19" t="s">
        <v>2293</v>
      </c>
      <c r="T957" s="19" t="s">
        <v>2293</v>
      </c>
      <c r="U957" s="19"/>
      <c r="V957" s="19"/>
      <c r="W957" s="7"/>
      <c r="X957" s="84">
        <v>8.9</v>
      </c>
      <c r="Y957" s="8"/>
      <c r="Z957" s="8">
        <f t="shared" ref="Z957" si="79">X957*1.28*96+12</f>
        <v>1105.6320000000001</v>
      </c>
      <c r="AA957" s="7">
        <v>3000</v>
      </c>
      <c r="AB957" s="19">
        <v>450</v>
      </c>
      <c r="AC957" s="19" t="s">
        <v>6505</v>
      </c>
      <c r="AD957" s="19">
        <v>120</v>
      </c>
      <c r="AE957" s="19"/>
      <c r="AF957" s="7"/>
      <c r="AG957" s="7"/>
    </row>
    <row r="958" spans="1:33">
      <c r="A958" s="4">
        <f t="shared" si="76"/>
        <v>957</v>
      </c>
      <c r="B958" s="4" t="s">
        <v>20</v>
      </c>
      <c r="C958" s="4" t="s">
        <v>22</v>
      </c>
      <c r="D958" s="7" t="s">
        <v>4767</v>
      </c>
      <c r="E958" s="4" t="s">
        <v>7408</v>
      </c>
      <c r="F958" s="7" t="s">
        <v>5728</v>
      </c>
      <c r="G958" s="7" t="s">
        <v>25</v>
      </c>
      <c r="H958" s="4" t="s">
        <v>2326</v>
      </c>
      <c r="I958" s="4" t="s">
        <v>5948</v>
      </c>
      <c r="J958" s="7" t="s">
        <v>5949</v>
      </c>
      <c r="K958" s="4" t="s">
        <v>5950</v>
      </c>
      <c r="L958" s="7" t="s">
        <v>5744</v>
      </c>
      <c r="M958" s="7"/>
      <c r="N958" s="49" t="s">
        <v>5950</v>
      </c>
      <c r="O958" s="19" t="s">
        <v>719</v>
      </c>
      <c r="P958" s="63">
        <v>150</v>
      </c>
      <c r="Q958" s="60">
        <v>160</v>
      </c>
      <c r="R958" s="58" t="s">
        <v>6552</v>
      </c>
      <c r="S958" s="19" t="s">
        <v>3436</v>
      </c>
      <c r="T958" s="19" t="s">
        <v>3436</v>
      </c>
      <c r="U958" s="19"/>
      <c r="V958" s="19"/>
      <c r="W958" s="84">
        <v>1.86</v>
      </c>
      <c r="X958" s="7"/>
      <c r="Y958" s="8">
        <f t="shared" ref="Y958:Y979" si="80">W958*1.25*96+6</f>
        <v>229.20000000000002</v>
      </c>
      <c r="Z958" s="7"/>
      <c r="AA958" s="49">
        <v>3000</v>
      </c>
      <c r="AB958" s="7">
        <v>1500</v>
      </c>
      <c r="AC958" s="19" t="s">
        <v>6505</v>
      </c>
      <c r="AD958" s="19">
        <v>120</v>
      </c>
      <c r="AE958" s="19"/>
      <c r="AF958" s="7"/>
      <c r="AG958" s="7"/>
    </row>
    <row r="959" spans="1:33">
      <c r="A959" s="4">
        <f t="shared" si="76"/>
        <v>958</v>
      </c>
      <c r="B959" s="4" t="s">
        <v>20</v>
      </c>
      <c r="C959" s="4" t="s">
        <v>22</v>
      </c>
      <c r="D959" s="7" t="s">
        <v>4768</v>
      </c>
      <c r="E959" s="4" t="s">
        <v>7408</v>
      </c>
      <c r="F959" s="7" t="s">
        <v>5728</v>
      </c>
      <c r="G959" s="7" t="s">
        <v>25</v>
      </c>
      <c r="H959" s="4" t="s">
        <v>2326</v>
      </c>
      <c r="I959" s="4" t="s">
        <v>5948</v>
      </c>
      <c r="J959" s="7" t="s">
        <v>5949</v>
      </c>
      <c r="K959" s="4" t="s">
        <v>5950</v>
      </c>
      <c r="L959" s="7" t="s">
        <v>5744</v>
      </c>
      <c r="M959" s="7"/>
      <c r="N959" s="49" t="s">
        <v>5950</v>
      </c>
      <c r="O959" s="19" t="s">
        <v>719</v>
      </c>
      <c r="P959" s="63">
        <v>150</v>
      </c>
      <c r="Q959" s="60">
        <v>160</v>
      </c>
      <c r="R959" s="58" t="s">
        <v>6553</v>
      </c>
      <c r="S959" s="19" t="s">
        <v>3436</v>
      </c>
      <c r="T959" s="19" t="s">
        <v>3436</v>
      </c>
      <c r="U959" s="19"/>
      <c r="V959" s="19"/>
      <c r="W959" s="84">
        <v>1.86</v>
      </c>
      <c r="X959" s="7"/>
      <c r="Y959" s="8">
        <f t="shared" si="80"/>
        <v>229.20000000000002</v>
      </c>
      <c r="Z959" s="7"/>
      <c r="AA959" s="49">
        <v>3000</v>
      </c>
      <c r="AB959" s="7">
        <v>1500</v>
      </c>
      <c r="AC959" s="19" t="s">
        <v>6505</v>
      </c>
      <c r="AD959" s="19">
        <v>120</v>
      </c>
      <c r="AE959" s="19"/>
      <c r="AF959" s="7"/>
      <c r="AG959" s="7"/>
    </row>
    <row r="960" spans="1:33">
      <c r="A960" s="4">
        <f t="shared" si="76"/>
        <v>959</v>
      </c>
      <c r="B960" s="4" t="s">
        <v>20</v>
      </c>
      <c r="C960" s="4" t="s">
        <v>22</v>
      </c>
      <c r="D960" s="7" t="s">
        <v>4769</v>
      </c>
      <c r="E960" s="4" t="s">
        <v>7408</v>
      </c>
      <c r="F960" s="7" t="s">
        <v>5728</v>
      </c>
      <c r="G960" s="7" t="s">
        <v>25</v>
      </c>
      <c r="H960" s="4" t="s">
        <v>2326</v>
      </c>
      <c r="I960" s="4" t="s">
        <v>5948</v>
      </c>
      <c r="J960" s="7" t="s">
        <v>5949</v>
      </c>
      <c r="K960" s="4" t="s">
        <v>5950</v>
      </c>
      <c r="L960" s="7" t="s">
        <v>5744</v>
      </c>
      <c r="M960" s="7"/>
      <c r="N960" s="49" t="s">
        <v>5950</v>
      </c>
      <c r="O960" s="19" t="s">
        <v>719</v>
      </c>
      <c r="P960" s="63">
        <v>150</v>
      </c>
      <c r="Q960" s="60">
        <v>160</v>
      </c>
      <c r="R960" s="58" t="s">
        <v>6554</v>
      </c>
      <c r="S960" s="19" t="s">
        <v>3436</v>
      </c>
      <c r="T960" s="19" t="s">
        <v>3436</v>
      </c>
      <c r="U960" s="19"/>
      <c r="V960" s="19"/>
      <c r="W960" s="84">
        <v>1.86</v>
      </c>
      <c r="X960" s="7"/>
      <c r="Y960" s="8">
        <f t="shared" si="80"/>
        <v>229.20000000000002</v>
      </c>
      <c r="Z960" s="7"/>
      <c r="AA960" s="49">
        <v>3000</v>
      </c>
      <c r="AB960" s="7">
        <v>1500</v>
      </c>
      <c r="AC960" s="19" t="s">
        <v>6505</v>
      </c>
      <c r="AD960" s="19">
        <v>120</v>
      </c>
      <c r="AE960" s="19"/>
      <c r="AF960" s="7"/>
      <c r="AG960" s="7"/>
    </row>
    <row r="961" spans="1:33">
      <c r="A961" s="4">
        <f t="shared" si="76"/>
        <v>960</v>
      </c>
      <c r="B961" s="4" t="s">
        <v>20</v>
      </c>
      <c r="C961" s="4" t="s">
        <v>22</v>
      </c>
      <c r="D961" s="7" t="s">
        <v>4770</v>
      </c>
      <c r="E961" s="4" t="s">
        <v>7408</v>
      </c>
      <c r="F961" s="7" t="s">
        <v>5728</v>
      </c>
      <c r="G961" s="7" t="s">
        <v>25</v>
      </c>
      <c r="H961" s="4" t="s">
        <v>2326</v>
      </c>
      <c r="I961" s="4" t="s">
        <v>5948</v>
      </c>
      <c r="J961" s="7" t="s">
        <v>5949</v>
      </c>
      <c r="K961" s="4" t="s">
        <v>5950</v>
      </c>
      <c r="L961" s="7" t="s">
        <v>5744</v>
      </c>
      <c r="M961" s="7"/>
      <c r="N961" s="49" t="s">
        <v>5950</v>
      </c>
      <c r="O961" s="19" t="s">
        <v>719</v>
      </c>
      <c r="P961" s="63">
        <v>150</v>
      </c>
      <c r="Q961" s="60">
        <v>160</v>
      </c>
      <c r="R961" s="58" t="s">
        <v>6555</v>
      </c>
      <c r="S961" s="19" t="s">
        <v>3436</v>
      </c>
      <c r="T961" s="19" t="s">
        <v>3436</v>
      </c>
      <c r="U961" s="19"/>
      <c r="V961" s="19"/>
      <c r="W961" s="84">
        <v>1.86</v>
      </c>
      <c r="X961" s="7"/>
      <c r="Y961" s="8">
        <f t="shared" si="80"/>
        <v>229.20000000000002</v>
      </c>
      <c r="Z961" s="7"/>
      <c r="AA961" s="49">
        <v>3000</v>
      </c>
      <c r="AB961" s="7">
        <v>1500</v>
      </c>
      <c r="AC961" s="19" t="s">
        <v>6505</v>
      </c>
      <c r="AD961" s="19">
        <v>120</v>
      </c>
      <c r="AE961" s="19"/>
      <c r="AF961" s="7"/>
      <c r="AG961" s="7"/>
    </row>
    <row r="962" spans="1:33">
      <c r="A962" s="4">
        <f t="shared" si="76"/>
        <v>961</v>
      </c>
      <c r="B962" s="4" t="s">
        <v>20</v>
      </c>
      <c r="C962" s="4" t="s">
        <v>22</v>
      </c>
      <c r="D962" s="7" t="s">
        <v>4771</v>
      </c>
      <c r="E962" s="4" t="s">
        <v>7408</v>
      </c>
      <c r="F962" s="7" t="s">
        <v>5728</v>
      </c>
      <c r="G962" s="7" t="s">
        <v>25</v>
      </c>
      <c r="H962" s="4" t="s">
        <v>2326</v>
      </c>
      <c r="I962" s="4" t="s">
        <v>5948</v>
      </c>
      <c r="J962" s="7" t="s">
        <v>5949</v>
      </c>
      <c r="K962" s="4" t="s">
        <v>5950</v>
      </c>
      <c r="L962" s="7" t="s">
        <v>5744</v>
      </c>
      <c r="M962" s="7"/>
      <c r="N962" s="49" t="s">
        <v>5950</v>
      </c>
      <c r="O962" s="19" t="s">
        <v>719</v>
      </c>
      <c r="P962" s="63">
        <v>150</v>
      </c>
      <c r="Q962" s="60">
        <v>160</v>
      </c>
      <c r="R962" s="58" t="s">
        <v>6556</v>
      </c>
      <c r="S962" s="19" t="s">
        <v>3436</v>
      </c>
      <c r="T962" s="19" t="s">
        <v>3436</v>
      </c>
      <c r="U962" s="19"/>
      <c r="V962" s="19"/>
      <c r="W962" s="84">
        <v>1.86</v>
      </c>
      <c r="X962" s="7"/>
      <c r="Y962" s="8">
        <f t="shared" si="80"/>
        <v>229.20000000000002</v>
      </c>
      <c r="Z962" s="7"/>
      <c r="AA962" s="49">
        <v>3000</v>
      </c>
      <c r="AB962" s="7">
        <v>1500</v>
      </c>
      <c r="AC962" s="19" t="s">
        <v>6505</v>
      </c>
      <c r="AD962" s="19">
        <v>120</v>
      </c>
      <c r="AE962" s="19"/>
      <c r="AF962" s="7"/>
      <c r="AG962" s="7"/>
    </row>
    <row r="963" spans="1:33">
      <c r="A963" s="4">
        <f t="shared" si="76"/>
        <v>962</v>
      </c>
      <c r="B963" s="4" t="s">
        <v>20</v>
      </c>
      <c r="C963" s="4" t="s">
        <v>22</v>
      </c>
      <c r="D963" s="7" t="s">
        <v>4772</v>
      </c>
      <c r="E963" s="4" t="s">
        <v>7408</v>
      </c>
      <c r="F963" s="7" t="s">
        <v>5728</v>
      </c>
      <c r="G963" s="7" t="s">
        <v>25</v>
      </c>
      <c r="H963" s="4" t="s">
        <v>2326</v>
      </c>
      <c r="I963" s="4" t="s">
        <v>5948</v>
      </c>
      <c r="J963" s="7" t="s">
        <v>5949</v>
      </c>
      <c r="K963" s="4" t="s">
        <v>5950</v>
      </c>
      <c r="L963" s="7" t="s">
        <v>5744</v>
      </c>
      <c r="M963" s="7"/>
      <c r="N963" s="49" t="s">
        <v>5950</v>
      </c>
      <c r="O963" s="19" t="s">
        <v>719</v>
      </c>
      <c r="P963" s="63">
        <v>150</v>
      </c>
      <c r="Q963" s="60">
        <v>160</v>
      </c>
      <c r="R963" s="58" t="s">
        <v>6557</v>
      </c>
      <c r="S963" s="19" t="s">
        <v>3436</v>
      </c>
      <c r="T963" s="19" t="s">
        <v>3436</v>
      </c>
      <c r="U963" s="19"/>
      <c r="V963" s="19"/>
      <c r="W963" s="84">
        <v>1.86</v>
      </c>
      <c r="X963" s="7"/>
      <c r="Y963" s="8">
        <f t="shared" si="80"/>
        <v>229.20000000000002</v>
      </c>
      <c r="Z963" s="7"/>
      <c r="AA963" s="49">
        <v>3000</v>
      </c>
      <c r="AB963" s="7">
        <v>1500</v>
      </c>
      <c r="AC963" s="19" t="s">
        <v>6505</v>
      </c>
      <c r="AD963" s="19">
        <v>120</v>
      </c>
      <c r="AE963" s="19"/>
      <c r="AF963" s="7"/>
      <c r="AG963" s="7"/>
    </row>
    <row r="964" spans="1:33">
      <c r="A964" s="4">
        <f t="shared" si="76"/>
        <v>963</v>
      </c>
      <c r="B964" s="4" t="s">
        <v>20</v>
      </c>
      <c r="C964" s="4" t="s">
        <v>22</v>
      </c>
      <c r="D964" s="7" t="s">
        <v>4773</v>
      </c>
      <c r="E964" s="4" t="s">
        <v>7408</v>
      </c>
      <c r="F964" s="7" t="s">
        <v>5728</v>
      </c>
      <c r="G964" s="7" t="s">
        <v>25</v>
      </c>
      <c r="H964" s="4" t="s">
        <v>2326</v>
      </c>
      <c r="I964" s="4" t="s">
        <v>5948</v>
      </c>
      <c r="J964" s="7" t="s">
        <v>5949</v>
      </c>
      <c r="K964" s="4" t="s">
        <v>5950</v>
      </c>
      <c r="L964" s="7" t="s">
        <v>5744</v>
      </c>
      <c r="M964" s="7"/>
      <c r="N964" s="49" t="s">
        <v>5950</v>
      </c>
      <c r="O964" s="19" t="s">
        <v>719</v>
      </c>
      <c r="P964" s="63">
        <v>150</v>
      </c>
      <c r="Q964" s="60">
        <v>160</v>
      </c>
      <c r="R964" s="58" t="s">
        <v>6558</v>
      </c>
      <c r="S964" s="19" t="s">
        <v>3436</v>
      </c>
      <c r="T964" s="19" t="s">
        <v>3436</v>
      </c>
      <c r="U964" s="19"/>
      <c r="V964" s="19"/>
      <c r="W964" s="84">
        <v>1.86</v>
      </c>
      <c r="X964" s="7"/>
      <c r="Y964" s="8">
        <f t="shared" si="80"/>
        <v>229.20000000000002</v>
      </c>
      <c r="Z964" s="7"/>
      <c r="AA964" s="49">
        <v>3000</v>
      </c>
      <c r="AB964" s="7">
        <v>1500</v>
      </c>
      <c r="AC964" s="19" t="s">
        <v>6505</v>
      </c>
      <c r="AD964" s="19">
        <v>120</v>
      </c>
      <c r="AE964" s="19"/>
      <c r="AF964" s="7"/>
      <c r="AG964" s="7"/>
    </row>
    <row r="965" spans="1:33">
      <c r="A965" s="4">
        <f t="shared" si="76"/>
        <v>964</v>
      </c>
      <c r="B965" s="4" t="s">
        <v>20</v>
      </c>
      <c r="C965" s="4" t="s">
        <v>22</v>
      </c>
      <c r="D965" s="7" t="s">
        <v>4774</v>
      </c>
      <c r="E965" s="4" t="s">
        <v>7408</v>
      </c>
      <c r="F965" s="7" t="s">
        <v>5728</v>
      </c>
      <c r="G965" s="7" t="s">
        <v>25</v>
      </c>
      <c r="H965" s="4" t="s">
        <v>2326</v>
      </c>
      <c r="I965" s="4" t="s">
        <v>5948</v>
      </c>
      <c r="J965" s="7" t="s">
        <v>5949</v>
      </c>
      <c r="K965" s="4" t="s">
        <v>5950</v>
      </c>
      <c r="L965" s="7" t="s">
        <v>5744</v>
      </c>
      <c r="M965" s="7"/>
      <c r="N965" s="49" t="s">
        <v>5950</v>
      </c>
      <c r="O965" s="19" t="s">
        <v>719</v>
      </c>
      <c r="P965" s="63">
        <v>150</v>
      </c>
      <c r="Q965" s="60">
        <v>160</v>
      </c>
      <c r="R965" s="58" t="s">
        <v>6559</v>
      </c>
      <c r="S965" s="19" t="s">
        <v>3436</v>
      </c>
      <c r="T965" s="19" t="s">
        <v>3436</v>
      </c>
      <c r="U965" s="19"/>
      <c r="V965" s="19"/>
      <c r="W965" s="84">
        <v>1.86</v>
      </c>
      <c r="X965" s="7"/>
      <c r="Y965" s="8">
        <f t="shared" si="80"/>
        <v>229.20000000000002</v>
      </c>
      <c r="Z965" s="7"/>
      <c r="AA965" s="49">
        <v>3000</v>
      </c>
      <c r="AB965" s="7">
        <v>1500</v>
      </c>
      <c r="AC965" s="19" t="s">
        <v>6505</v>
      </c>
      <c r="AD965" s="19">
        <v>120</v>
      </c>
      <c r="AE965" s="19"/>
      <c r="AF965" s="7"/>
      <c r="AG965" s="7"/>
    </row>
    <row r="966" spans="1:33">
      <c r="A966" s="4">
        <f t="shared" si="76"/>
        <v>965</v>
      </c>
      <c r="B966" s="4" t="s">
        <v>20</v>
      </c>
      <c r="C966" s="4" t="s">
        <v>22</v>
      </c>
      <c r="D966" s="7" t="s">
        <v>4775</v>
      </c>
      <c r="E966" s="4" t="s">
        <v>7408</v>
      </c>
      <c r="F966" s="7" t="s">
        <v>5728</v>
      </c>
      <c r="G966" s="7" t="s">
        <v>25</v>
      </c>
      <c r="H966" s="4" t="s">
        <v>2326</v>
      </c>
      <c r="I966" s="4" t="s">
        <v>5948</v>
      </c>
      <c r="J966" s="7" t="s">
        <v>5949</v>
      </c>
      <c r="K966" s="4" t="s">
        <v>5950</v>
      </c>
      <c r="L966" s="7" t="s">
        <v>5744</v>
      </c>
      <c r="M966" s="7"/>
      <c r="N966" s="49" t="s">
        <v>5950</v>
      </c>
      <c r="O966" s="19" t="s">
        <v>719</v>
      </c>
      <c r="P966" s="63">
        <v>150</v>
      </c>
      <c r="Q966" s="60">
        <v>160</v>
      </c>
      <c r="R966" s="58" t="s">
        <v>6560</v>
      </c>
      <c r="S966" s="19" t="s">
        <v>3436</v>
      </c>
      <c r="T966" s="19" t="s">
        <v>3436</v>
      </c>
      <c r="U966" s="19"/>
      <c r="V966" s="19"/>
      <c r="W966" s="84">
        <v>1.86</v>
      </c>
      <c r="X966" s="7"/>
      <c r="Y966" s="8">
        <f t="shared" si="80"/>
        <v>229.20000000000002</v>
      </c>
      <c r="Z966" s="7"/>
      <c r="AA966" s="49">
        <v>3000</v>
      </c>
      <c r="AB966" s="7">
        <v>1500</v>
      </c>
      <c r="AC966" s="19" t="s">
        <v>6505</v>
      </c>
      <c r="AD966" s="19">
        <v>120</v>
      </c>
      <c r="AE966" s="19"/>
      <c r="AF966" s="7"/>
      <c r="AG966" s="7"/>
    </row>
    <row r="967" spans="1:33">
      <c r="A967" s="4">
        <f t="shared" si="76"/>
        <v>966</v>
      </c>
      <c r="B967" s="4" t="s">
        <v>20</v>
      </c>
      <c r="C967" s="4" t="s">
        <v>22</v>
      </c>
      <c r="D967" s="7" t="s">
        <v>4776</v>
      </c>
      <c r="E967" s="4" t="s">
        <v>7408</v>
      </c>
      <c r="F967" s="7" t="s">
        <v>5728</v>
      </c>
      <c r="G967" s="7" t="s">
        <v>25</v>
      </c>
      <c r="H967" s="4" t="s">
        <v>2326</v>
      </c>
      <c r="I967" s="7" t="s">
        <v>5948</v>
      </c>
      <c r="J967" s="7" t="s">
        <v>5949</v>
      </c>
      <c r="K967" s="7" t="s">
        <v>5950</v>
      </c>
      <c r="L967" s="4" t="s">
        <v>5744</v>
      </c>
      <c r="M967" s="7"/>
      <c r="N967" s="49" t="s">
        <v>5950</v>
      </c>
      <c r="O967" s="19" t="s">
        <v>719</v>
      </c>
      <c r="P967" s="63">
        <v>150</v>
      </c>
      <c r="Q967" s="60">
        <v>160</v>
      </c>
      <c r="R967" s="58" t="s">
        <v>6561</v>
      </c>
      <c r="S967" s="19" t="s">
        <v>3436</v>
      </c>
      <c r="T967" s="19" t="s">
        <v>3436</v>
      </c>
      <c r="U967" s="19"/>
      <c r="V967" s="19"/>
      <c r="W967" s="84">
        <v>1.86</v>
      </c>
      <c r="X967" s="7"/>
      <c r="Y967" s="8">
        <f t="shared" si="80"/>
        <v>229.20000000000002</v>
      </c>
      <c r="Z967" s="7"/>
      <c r="AA967" s="49">
        <v>3000</v>
      </c>
      <c r="AB967" s="7">
        <v>1500</v>
      </c>
      <c r="AC967" s="19" t="s">
        <v>6505</v>
      </c>
      <c r="AD967" s="19">
        <v>120</v>
      </c>
      <c r="AE967" s="19"/>
      <c r="AF967" s="7"/>
      <c r="AG967" s="7"/>
    </row>
    <row r="968" spans="1:33">
      <c r="A968" s="4">
        <f t="shared" si="76"/>
        <v>967</v>
      </c>
      <c r="B968" s="4" t="s">
        <v>20</v>
      </c>
      <c r="C968" s="4" t="s">
        <v>22</v>
      </c>
      <c r="D968" s="7" t="s">
        <v>4777</v>
      </c>
      <c r="E968" s="4" t="s">
        <v>7408</v>
      </c>
      <c r="F968" s="7" t="s">
        <v>5728</v>
      </c>
      <c r="G968" s="7" t="s">
        <v>25</v>
      </c>
      <c r="H968" s="4" t="s">
        <v>2326</v>
      </c>
      <c r="I968" s="7" t="s">
        <v>5948</v>
      </c>
      <c r="J968" s="7" t="s">
        <v>5949</v>
      </c>
      <c r="K968" s="7" t="s">
        <v>5950</v>
      </c>
      <c r="L968" s="4" t="s">
        <v>5744</v>
      </c>
      <c r="M968" s="7"/>
      <c r="N968" s="49" t="s">
        <v>5950</v>
      </c>
      <c r="O968" s="19" t="s">
        <v>719</v>
      </c>
      <c r="P968" s="63">
        <v>150</v>
      </c>
      <c r="Q968" s="60">
        <v>160</v>
      </c>
      <c r="R968" s="58" t="s">
        <v>6562</v>
      </c>
      <c r="S968" s="19" t="s">
        <v>3436</v>
      </c>
      <c r="T968" s="19" t="s">
        <v>3436</v>
      </c>
      <c r="U968" s="19"/>
      <c r="V968" s="19"/>
      <c r="W968" s="84">
        <v>1.86</v>
      </c>
      <c r="X968" s="7"/>
      <c r="Y968" s="8">
        <f t="shared" si="80"/>
        <v>229.20000000000002</v>
      </c>
      <c r="Z968" s="7"/>
      <c r="AA968" s="49">
        <v>3000</v>
      </c>
      <c r="AB968" s="7">
        <v>1500</v>
      </c>
      <c r="AC968" s="19" t="s">
        <v>6505</v>
      </c>
      <c r="AD968" s="19">
        <v>120</v>
      </c>
      <c r="AE968" s="19"/>
      <c r="AF968" s="7"/>
      <c r="AG968" s="7"/>
    </row>
    <row r="969" spans="1:33">
      <c r="A969" s="4">
        <f t="shared" si="76"/>
        <v>968</v>
      </c>
      <c r="B969" s="4" t="s">
        <v>20</v>
      </c>
      <c r="C969" s="4" t="s">
        <v>22</v>
      </c>
      <c r="D969" s="7" t="s">
        <v>4778</v>
      </c>
      <c r="E969" s="4" t="s">
        <v>7408</v>
      </c>
      <c r="F969" s="7" t="s">
        <v>5728</v>
      </c>
      <c r="G969" s="7" t="s">
        <v>25</v>
      </c>
      <c r="H969" s="4" t="s">
        <v>2326</v>
      </c>
      <c r="I969" s="7" t="s">
        <v>5948</v>
      </c>
      <c r="J969" s="7" t="s">
        <v>5949</v>
      </c>
      <c r="K969" s="7" t="s">
        <v>5950</v>
      </c>
      <c r="L969" s="4" t="s">
        <v>5744</v>
      </c>
      <c r="M969" s="7"/>
      <c r="N969" s="49" t="s">
        <v>5950</v>
      </c>
      <c r="O969" s="19" t="s">
        <v>719</v>
      </c>
      <c r="P969" s="63">
        <v>150</v>
      </c>
      <c r="Q969" s="60">
        <v>160</v>
      </c>
      <c r="R969" s="58" t="s">
        <v>6563</v>
      </c>
      <c r="S969" s="19" t="s">
        <v>3436</v>
      </c>
      <c r="T969" s="19" t="s">
        <v>3436</v>
      </c>
      <c r="U969" s="19"/>
      <c r="V969" s="19"/>
      <c r="W969" s="84">
        <v>1.86</v>
      </c>
      <c r="X969" s="7"/>
      <c r="Y969" s="8">
        <f t="shared" si="80"/>
        <v>229.20000000000002</v>
      </c>
      <c r="Z969" s="7"/>
      <c r="AA969" s="49">
        <v>3000</v>
      </c>
      <c r="AB969" s="7">
        <v>1500</v>
      </c>
      <c r="AC969" s="19" t="s">
        <v>6505</v>
      </c>
      <c r="AD969" s="19">
        <v>120</v>
      </c>
      <c r="AE969" s="19"/>
      <c r="AF969" s="7"/>
      <c r="AG969" s="7"/>
    </row>
    <row r="970" spans="1:33">
      <c r="A970" s="4">
        <f t="shared" si="76"/>
        <v>969</v>
      </c>
      <c r="B970" s="4" t="s">
        <v>20</v>
      </c>
      <c r="C970" s="4" t="s">
        <v>22</v>
      </c>
      <c r="D970" s="7" t="s">
        <v>4779</v>
      </c>
      <c r="E970" s="4" t="s">
        <v>7408</v>
      </c>
      <c r="F970" s="7" t="s">
        <v>5728</v>
      </c>
      <c r="G970" s="7" t="s">
        <v>25</v>
      </c>
      <c r="H970" s="4" t="s">
        <v>2326</v>
      </c>
      <c r="I970" s="7" t="s">
        <v>5948</v>
      </c>
      <c r="J970" s="7" t="s">
        <v>5949</v>
      </c>
      <c r="K970" s="7" t="s">
        <v>5950</v>
      </c>
      <c r="L970" s="4" t="s">
        <v>5744</v>
      </c>
      <c r="M970" s="7"/>
      <c r="N970" s="49" t="s">
        <v>5950</v>
      </c>
      <c r="O970" s="19" t="s">
        <v>719</v>
      </c>
      <c r="P970" s="63">
        <v>150</v>
      </c>
      <c r="Q970" s="60">
        <v>160</v>
      </c>
      <c r="R970" s="58" t="s">
        <v>6564</v>
      </c>
      <c r="S970" s="19" t="s">
        <v>3436</v>
      </c>
      <c r="T970" s="19" t="s">
        <v>3436</v>
      </c>
      <c r="U970" s="19"/>
      <c r="V970" s="19"/>
      <c r="W970" s="84">
        <v>1.86</v>
      </c>
      <c r="X970" s="7"/>
      <c r="Y970" s="8">
        <f t="shared" si="80"/>
        <v>229.20000000000002</v>
      </c>
      <c r="Z970" s="7"/>
      <c r="AA970" s="49">
        <v>3000</v>
      </c>
      <c r="AB970" s="7">
        <v>1500</v>
      </c>
      <c r="AC970" s="19" t="s">
        <v>6505</v>
      </c>
      <c r="AD970" s="19">
        <v>120</v>
      </c>
      <c r="AE970" s="19"/>
      <c r="AF970" s="7"/>
      <c r="AG970" s="7"/>
    </row>
    <row r="971" spans="1:33">
      <c r="A971" s="4">
        <f t="shared" si="76"/>
        <v>970</v>
      </c>
      <c r="B971" s="4" t="s">
        <v>20</v>
      </c>
      <c r="C971" s="4" t="s">
        <v>22</v>
      </c>
      <c r="D971" s="7" t="s">
        <v>4780</v>
      </c>
      <c r="E971" s="4" t="s">
        <v>7408</v>
      </c>
      <c r="F971" s="7" t="s">
        <v>5728</v>
      </c>
      <c r="G971" s="7" t="s">
        <v>25</v>
      </c>
      <c r="H971" s="4" t="s">
        <v>2326</v>
      </c>
      <c r="I971" s="7" t="s">
        <v>5948</v>
      </c>
      <c r="J971" s="7" t="s">
        <v>5949</v>
      </c>
      <c r="K971" s="7" t="s">
        <v>5950</v>
      </c>
      <c r="L971" s="4" t="s">
        <v>5744</v>
      </c>
      <c r="M971" s="7"/>
      <c r="N971" s="49" t="s">
        <v>5950</v>
      </c>
      <c r="O971" s="19" t="s">
        <v>719</v>
      </c>
      <c r="P971" s="63">
        <v>150</v>
      </c>
      <c r="Q971" s="60">
        <v>160</v>
      </c>
      <c r="R971" s="58" t="s">
        <v>6564</v>
      </c>
      <c r="S971" s="19" t="s">
        <v>3436</v>
      </c>
      <c r="T971" s="19" t="s">
        <v>3436</v>
      </c>
      <c r="U971" s="19"/>
      <c r="V971" s="19"/>
      <c r="W971" s="84">
        <v>1.86</v>
      </c>
      <c r="X971" s="7"/>
      <c r="Y971" s="8">
        <f t="shared" si="80"/>
        <v>229.20000000000002</v>
      </c>
      <c r="Z971" s="7"/>
      <c r="AA971" s="49">
        <v>3000</v>
      </c>
      <c r="AB971" s="7">
        <v>1500</v>
      </c>
      <c r="AC971" s="19" t="s">
        <v>6505</v>
      </c>
      <c r="AD971" s="19">
        <v>120</v>
      </c>
      <c r="AE971" s="19"/>
      <c r="AF971" s="7"/>
      <c r="AG971" s="7"/>
    </row>
    <row r="972" spans="1:33">
      <c r="A972" s="4">
        <f t="shared" si="76"/>
        <v>971</v>
      </c>
      <c r="B972" s="4" t="s">
        <v>20</v>
      </c>
      <c r="C972" s="4" t="s">
        <v>22</v>
      </c>
      <c r="D972" s="7" t="s">
        <v>4781</v>
      </c>
      <c r="E972" s="4" t="s">
        <v>7408</v>
      </c>
      <c r="F972" s="7" t="s">
        <v>5728</v>
      </c>
      <c r="G972" s="7" t="s">
        <v>25</v>
      </c>
      <c r="H972" s="4" t="s">
        <v>2326</v>
      </c>
      <c r="I972" s="7" t="s">
        <v>5948</v>
      </c>
      <c r="J972" s="7" t="s">
        <v>5949</v>
      </c>
      <c r="K972" s="7" t="s">
        <v>5950</v>
      </c>
      <c r="L972" s="4" t="s">
        <v>5744</v>
      </c>
      <c r="M972" s="7"/>
      <c r="N972" s="49" t="s">
        <v>5950</v>
      </c>
      <c r="O972" s="19" t="s">
        <v>719</v>
      </c>
      <c r="P972" s="63">
        <v>150</v>
      </c>
      <c r="Q972" s="60">
        <v>160</v>
      </c>
      <c r="R972" s="58" t="s">
        <v>6564</v>
      </c>
      <c r="S972" s="19" t="s">
        <v>3436</v>
      </c>
      <c r="T972" s="19" t="s">
        <v>3436</v>
      </c>
      <c r="U972" s="19"/>
      <c r="V972" s="19"/>
      <c r="W972" s="84">
        <v>1.86</v>
      </c>
      <c r="X972" s="7"/>
      <c r="Y972" s="8">
        <f t="shared" si="80"/>
        <v>229.20000000000002</v>
      </c>
      <c r="Z972" s="7"/>
      <c r="AA972" s="49">
        <v>3000</v>
      </c>
      <c r="AB972" s="7">
        <v>1500</v>
      </c>
      <c r="AC972" s="19" t="s">
        <v>6505</v>
      </c>
      <c r="AD972" s="19">
        <v>120</v>
      </c>
      <c r="AE972" s="19"/>
      <c r="AF972" s="7"/>
      <c r="AG972" s="7"/>
    </row>
    <row r="973" spans="1:33">
      <c r="A973" s="4">
        <f t="shared" si="76"/>
        <v>972</v>
      </c>
      <c r="B973" s="4" t="s">
        <v>20</v>
      </c>
      <c r="C973" s="4" t="s">
        <v>22</v>
      </c>
      <c r="D973" s="7" t="s">
        <v>4782</v>
      </c>
      <c r="E973" s="4" t="s">
        <v>7408</v>
      </c>
      <c r="F973" s="7" t="s">
        <v>5728</v>
      </c>
      <c r="G973" s="7" t="s">
        <v>25</v>
      </c>
      <c r="H973" s="4" t="s">
        <v>2326</v>
      </c>
      <c r="I973" s="7" t="s">
        <v>5948</v>
      </c>
      <c r="J973" s="7" t="s">
        <v>5949</v>
      </c>
      <c r="K973" s="7" t="s">
        <v>5950</v>
      </c>
      <c r="L973" s="4" t="s">
        <v>5744</v>
      </c>
      <c r="M973" s="7"/>
      <c r="N973" s="49" t="s">
        <v>5950</v>
      </c>
      <c r="O973" s="19" t="s">
        <v>719</v>
      </c>
      <c r="P973" s="63">
        <v>150</v>
      </c>
      <c r="Q973" s="60">
        <v>160</v>
      </c>
      <c r="R973" s="58" t="s">
        <v>6565</v>
      </c>
      <c r="S973" s="19" t="s">
        <v>3436</v>
      </c>
      <c r="T973" s="19" t="s">
        <v>3436</v>
      </c>
      <c r="U973" s="19"/>
      <c r="V973" s="19"/>
      <c r="W973" s="84">
        <v>1.86</v>
      </c>
      <c r="X973" s="7"/>
      <c r="Y973" s="8">
        <f t="shared" si="80"/>
        <v>229.20000000000002</v>
      </c>
      <c r="Z973" s="7"/>
      <c r="AA973" s="49">
        <v>3000</v>
      </c>
      <c r="AB973" s="7">
        <v>1500</v>
      </c>
      <c r="AC973" s="19" t="s">
        <v>6505</v>
      </c>
      <c r="AD973" s="19">
        <v>120</v>
      </c>
      <c r="AE973" s="19"/>
      <c r="AF973" s="7"/>
      <c r="AG973" s="7"/>
    </row>
    <row r="974" spans="1:33">
      <c r="A974" s="4">
        <f t="shared" si="76"/>
        <v>973</v>
      </c>
      <c r="B974" s="4" t="s">
        <v>20</v>
      </c>
      <c r="C974" s="4" t="s">
        <v>22</v>
      </c>
      <c r="D974" s="7" t="s">
        <v>4783</v>
      </c>
      <c r="E974" s="4" t="s">
        <v>7408</v>
      </c>
      <c r="F974" s="7" t="s">
        <v>5728</v>
      </c>
      <c r="G974" s="7" t="s">
        <v>25</v>
      </c>
      <c r="H974" s="4" t="s">
        <v>2326</v>
      </c>
      <c r="I974" s="7" t="s">
        <v>5948</v>
      </c>
      <c r="J974" s="7" t="s">
        <v>5949</v>
      </c>
      <c r="K974" s="7" t="s">
        <v>5950</v>
      </c>
      <c r="L974" s="4" t="s">
        <v>5744</v>
      </c>
      <c r="M974" s="7"/>
      <c r="N974" s="49" t="s">
        <v>5950</v>
      </c>
      <c r="O974" s="19" t="s">
        <v>719</v>
      </c>
      <c r="P974" s="63">
        <v>150</v>
      </c>
      <c r="Q974" s="60">
        <v>160</v>
      </c>
      <c r="R974" s="58" t="s">
        <v>6565</v>
      </c>
      <c r="S974" s="19" t="s">
        <v>3436</v>
      </c>
      <c r="T974" s="19" t="s">
        <v>3436</v>
      </c>
      <c r="U974" s="19"/>
      <c r="V974" s="19"/>
      <c r="W974" s="84">
        <v>1.86</v>
      </c>
      <c r="X974" s="7"/>
      <c r="Y974" s="8">
        <f t="shared" si="80"/>
        <v>229.20000000000002</v>
      </c>
      <c r="Z974" s="7"/>
      <c r="AA974" s="49">
        <v>3000</v>
      </c>
      <c r="AB974" s="7">
        <v>1500</v>
      </c>
      <c r="AC974" s="19" t="s">
        <v>6505</v>
      </c>
      <c r="AD974" s="19">
        <v>120</v>
      </c>
      <c r="AE974" s="19"/>
      <c r="AF974" s="7"/>
      <c r="AG974" s="7"/>
    </row>
    <row r="975" spans="1:33">
      <c r="A975" s="4">
        <f t="shared" si="76"/>
        <v>974</v>
      </c>
      <c r="B975" s="4" t="s">
        <v>20</v>
      </c>
      <c r="C975" s="4" t="s">
        <v>22</v>
      </c>
      <c r="D975" s="7" t="s">
        <v>4784</v>
      </c>
      <c r="E975" s="4" t="s">
        <v>7408</v>
      </c>
      <c r="F975" s="7" t="s">
        <v>5728</v>
      </c>
      <c r="G975" s="7" t="s">
        <v>25</v>
      </c>
      <c r="H975" s="4" t="s">
        <v>2326</v>
      </c>
      <c r="I975" s="7" t="s">
        <v>5948</v>
      </c>
      <c r="J975" s="7" t="s">
        <v>5949</v>
      </c>
      <c r="K975" s="7" t="s">
        <v>5950</v>
      </c>
      <c r="L975" s="4" t="s">
        <v>5744</v>
      </c>
      <c r="M975" s="7"/>
      <c r="N975" s="49" t="s">
        <v>5950</v>
      </c>
      <c r="O975" s="19" t="s">
        <v>719</v>
      </c>
      <c r="P975" s="63">
        <v>150</v>
      </c>
      <c r="Q975" s="60">
        <v>160</v>
      </c>
      <c r="R975" s="58" t="s">
        <v>6565</v>
      </c>
      <c r="S975" s="19" t="s">
        <v>3436</v>
      </c>
      <c r="T975" s="19" t="s">
        <v>3436</v>
      </c>
      <c r="U975" s="19"/>
      <c r="V975" s="19"/>
      <c r="W975" s="84">
        <v>1.86</v>
      </c>
      <c r="X975" s="7"/>
      <c r="Y975" s="8">
        <f t="shared" si="80"/>
        <v>229.20000000000002</v>
      </c>
      <c r="Z975" s="7"/>
      <c r="AA975" s="49">
        <v>3000</v>
      </c>
      <c r="AB975" s="7">
        <v>1500</v>
      </c>
      <c r="AC975" s="19" t="s">
        <v>6505</v>
      </c>
      <c r="AD975" s="19">
        <v>120</v>
      </c>
      <c r="AE975" s="19"/>
      <c r="AF975" s="7"/>
      <c r="AG975" s="7"/>
    </row>
    <row r="976" spans="1:33">
      <c r="A976" s="4">
        <f t="shared" si="76"/>
        <v>975</v>
      </c>
      <c r="B976" s="4" t="s">
        <v>20</v>
      </c>
      <c r="C976" s="4" t="s">
        <v>22</v>
      </c>
      <c r="D976" s="7" t="s">
        <v>4785</v>
      </c>
      <c r="E976" s="4" t="s">
        <v>7408</v>
      </c>
      <c r="F976" s="7" t="s">
        <v>5728</v>
      </c>
      <c r="G976" s="7" t="s">
        <v>25</v>
      </c>
      <c r="H976" s="4" t="s">
        <v>2326</v>
      </c>
      <c r="I976" s="7" t="s">
        <v>5948</v>
      </c>
      <c r="J976" s="7" t="s">
        <v>5949</v>
      </c>
      <c r="K976" s="7" t="s">
        <v>5950</v>
      </c>
      <c r="L976" s="4" t="s">
        <v>5744</v>
      </c>
      <c r="M976" s="7"/>
      <c r="N976" s="49" t="s">
        <v>5950</v>
      </c>
      <c r="O976" s="19" t="s">
        <v>719</v>
      </c>
      <c r="P976" s="63">
        <v>150</v>
      </c>
      <c r="Q976" s="60">
        <v>160</v>
      </c>
      <c r="R976" s="58" t="s">
        <v>6566</v>
      </c>
      <c r="S976" s="19" t="s">
        <v>3436</v>
      </c>
      <c r="T976" s="19" t="s">
        <v>3436</v>
      </c>
      <c r="U976" s="19"/>
      <c r="V976" s="19"/>
      <c r="W976" s="84">
        <v>1.86</v>
      </c>
      <c r="X976" s="7"/>
      <c r="Y976" s="8">
        <f t="shared" si="80"/>
        <v>229.20000000000002</v>
      </c>
      <c r="Z976" s="7"/>
      <c r="AA976" s="49">
        <v>3000</v>
      </c>
      <c r="AB976" s="7">
        <v>1500</v>
      </c>
      <c r="AC976" s="19" t="s">
        <v>6505</v>
      </c>
      <c r="AD976" s="19">
        <v>120</v>
      </c>
      <c r="AE976" s="19"/>
      <c r="AF976" s="7"/>
      <c r="AG976" s="7"/>
    </row>
    <row r="977" spans="1:33">
      <c r="A977" s="4">
        <f t="shared" si="76"/>
        <v>976</v>
      </c>
      <c r="B977" s="4" t="s">
        <v>20</v>
      </c>
      <c r="C977" s="4" t="s">
        <v>22</v>
      </c>
      <c r="D977" s="7" t="s">
        <v>4786</v>
      </c>
      <c r="E977" s="4" t="s">
        <v>7408</v>
      </c>
      <c r="F977" s="7" t="s">
        <v>5728</v>
      </c>
      <c r="G977" s="7" t="s">
        <v>25</v>
      </c>
      <c r="H977" s="4" t="s">
        <v>2326</v>
      </c>
      <c r="I977" s="7" t="s">
        <v>5948</v>
      </c>
      <c r="J977" s="7" t="s">
        <v>5949</v>
      </c>
      <c r="K977" s="7" t="s">
        <v>5950</v>
      </c>
      <c r="L977" s="4" t="s">
        <v>5744</v>
      </c>
      <c r="M977" s="7"/>
      <c r="N977" s="49" t="s">
        <v>5950</v>
      </c>
      <c r="O977" s="19" t="s">
        <v>719</v>
      </c>
      <c r="P977" s="63">
        <v>150</v>
      </c>
      <c r="Q977" s="60">
        <v>160</v>
      </c>
      <c r="R977" s="58" t="s">
        <v>6566</v>
      </c>
      <c r="S977" s="19" t="s">
        <v>3436</v>
      </c>
      <c r="T977" s="19" t="s">
        <v>3436</v>
      </c>
      <c r="U977" s="19"/>
      <c r="V977" s="19"/>
      <c r="W977" s="84">
        <v>1.86</v>
      </c>
      <c r="X977" s="7"/>
      <c r="Y977" s="8">
        <f t="shared" si="80"/>
        <v>229.20000000000002</v>
      </c>
      <c r="Z977" s="7"/>
      <c r="AA977" s="49">
        <v>3000</v>
      </c>
      <c r="AB977" s="7">
        <v>1500</v>
      </c>
      <c r="AC977" s="19" t="s">
        <v>6505</v>
      </c>
      <c r="AD977" s="19">
        <v>120</v>
      </c>
      <c r="AE977" s="19"/>
      <c r="AF977" s="7"/>
      <c r="AG977" s="7"/>
    </row>
    <row r="978" spans="1:33">
      <c r="A978" s="4">
        <f t="shared" si="76"/>
        <v>977</v>
      </c>
      <c r="B978" s="4" t="s">
        <v>20</v>
      </c>
      <c r="C978" s="4" t="s">
        <v>22</v>
      </c>
      <c r="D978" s="7" t="s">
        <v>4787</v>
      </c>
      <c r="E978" s="4" t="s">
        <v>7408</v>
      </c>
      <c r="F978" s="7" t="s">
        <v>5728</v>
      </c>
      <c r="G978" s="7" t="s">
        <v>25</v>
      </c>
      <c r="H978" s="4" t="s">
        <v>2326</v>
      </c>
      <c r="I978" s="7" t="s">
        <v>5948</v>
      </c>
      <c r="J978" s="7" t="s">
        <v>5949</v>
      </c>
      <c r="K978" s="7" t="s">
        <v>5950</v>
      </c>
      <c r="L978" s="4" t="s">
        <v>5744</v>
      </c>
      <c r="M978" s="7"/>
      <c r="N978" s="49" t="s">
        <v>5950</v>
      </c>
      <c r="O978" s="19" t="s">
        <v>719</v>
      </c>
      <c r="P978" s="63">
        <v>150</v>
      </c>
      <c r="Q978" s="60">
        <v>160</v>
      </c>
      <c r="R978" s="58" t="s">
        <v>6566</v>
      </c>
      <c r="S978" s="19" t="s">
        <v>3436</v>
      </c>
      <c r="T978" s="19" t="s">
        <v>3436</v>
      </c>
      <c r="U978" s="19"/>
      <c r="V978" s="19"/>
      <c r="W978" s="84">
        <v>1.86</v>
      </c>
      <c r="X978" s="7"/>
      <c r="Y978" s="8">
        <f t="shared" si="80"/>
        <v>229.20000000000002</v>
      </c>
      <c r="Z978" s="7"/>
      <c r="AA978" s="49">
        <v>3000</v>
      </c>
      <c r="AB978" s="7">
        <v>1500</v>
      </c>
      <c r="AC978" s="19" t="s">
        <v>6505</v>
      </c>
      <c r="AD978" s="19">
        <v>120</v>
      </c>
      <c r="AE978" s="19"/>
      <c r="AF978" s="7"/>
      <c r="AG978" s="7"/>
    </row>
    <row r="979" spans="1:33">
      <c r="A979" s="4">
        <f t="shared" ref="A979:A1042" si="81">A978+1</f>
        <v>978</v>
      </c>
      <c r="B979" s="4" t="s">
        <v>20</v>
      </c>
      <c r="C979" s="4" t="s">
        <v>22</v>
      </c>
      <c r="D979" s="7" t="s">
        <v>4788</v>
      </c>
      <c r="E979" s="4" t="s">
        <v>7408</v>
      </c>
      <c r="F979" s="7" t="s">
        <v>5728</v>
      </c>
      <c r="G979" s="7" t="s">
        <v>25</v>
      </c>
      <c r="H979" s="4" t="s">
        <v>2326</v>
      </c>
      <c r="I979" s="7" t="s">
        <v>5948</v>
      </c>
      <c r="J979" s="7" t="s">
        <v>5949</v>
      </c>
      <c r="K979" s="7" t="s">
        <v>5950</v>
      </c>
      <c r="L979" s="4" t="s">
        <v>5744</v>
      </c>
      <c r="M979" s="7"/>
      <c r="N979" s="49" t="s">
        <v>5950</v>
      </c>
      <c r="O979" s="19" t="s">
        <v>719</v>
      </c>
      <c r="P979" s="63">
        <v>150</v>
      </c>
      <c r="Q979" s="60">
        <v>160</v>
      </c>
      <c r="R979" s="58" t="s">
        <v>6566</v>
      </c>
      <c r="S979" s="19" t="s">
        <v>3436</v>
      </c>
      <c r="T979" s="19" t="s">
        <v>3436</v>
      </c>
      <c r="U979" s="19"/>
      <c r="V979" s="19"/>
      <c r="W979" s="84">
        <v>1.86</v>
      </c>
      <c r="X979" s="7"/>
      <c r="Y979" s="8">
        <f t="shared" si="80"/>
        <v>229.20000000000002</v>
      </c>
      <c r="Z979" s="7"/>
      <c r="AA979" s="49">
        <v>3000</v>
      </c>
      <c r="AB979" s="7">
        <v>1500</v>
      </c>
      <c r="AC979" s="19" t="s">
        <v>6505</v>
      </c>
      <c r="AD979" s="19">
        <v>120</v>
      </c>
      <c r="AE979" s="19"/>
      <c r="AF979" s="7"/>
      <c r="AG979" s="7"/>
    </row>
    <row r="980" spans="1:33">
      <c r="A980" s="4">
        <f t="shared" si="81"/>
        <v>979</v>
      </c>
      <c r="B980" s="4" t="s">
        <v>20</v>
      </c>
      <c r="C980" s="4" t="s">
        <v>23</v>
      </c>
      <c r="D980" s="7" t="s">
        <v>4789</v>
      </c>
      <c r="E980" s="4" t="s">
        <v>7408</v>
      </c>
      <c r="F980" s="7" t="s">
        <v>5729</v>
      </c>
      <c r="G980" s="7" t="s">
        <v>556</v>
      </c>
      <c r="H980" s="4" t="s">
        <v>5960</v>
      </c>
      <c r="I980" s="7" t="s">
        <v>5961</v>
      </c>
      <c r="J980" s="7" t="s">
        <v>5962</v>
      </c>
      <c r="K980" s="7" t="s">
        <v>5963</v>
      </c>
      <c r="L980" s="4" t="s">
        <v>5744</v>
      </c>
      <c r="M980" s="7"/>
      <c r="N980" s="90" t="s">
        <v>6567</v>
      </c>
      <c r="O980" s="49" t="s">
        <v>24</v>
      </c>
      <c r="P980" s="8">
        <v>144.78</v>
      </c>
      <c r="Q980" s="8">
        <v>140</v>
      </c>
      <c r="R980" s="7" t="s">
        <v>6568</v>
      </c>
      <c r="S980" s="7" t="s">
        <v>3436</v>
      </c>
      <c r="T980" s="7" t="s">
        <v>3436</v>
      </c>
      <c r="U980" s="7"/>
      <c r="V980" s="7"/>
      <c r="W980" s="48">
        <v>415</v>
      </c>
      <c r="X980" s="46"/>
      <c r="Y980" s="8">
        <f t="shared" ref="Y980:Y985" si="82">W980+3</f>
        <v>418</v>
      </c>
      <c r="Z980" s="7"/>
      <c r="AA980" s="7">
        <v>2000</v>
      </c>
      <c r="AB980" s="7">
        <v>1000</v>
      </c>
      <c r="AC980" s="7" t="s">
        <v>6569</v>
      </c>
      <c r="AD980" s="7">
        <v>100</v>
      </c>
      <c r="AE980" s="7" t="s">
        <v>6248</v>
      </c>
      <c r="AF980" s="7" t="s">
        <v>6570</v>
      </c>
      <c r="AG980" s="7"/>
    </row>
    <row r="981" spans="1:33">
      <c r="A981" s="4">
        <f t="shared" si="81"/>
        <v>980</v>
      </c>
      <c r="B981" s="4" t="s">
        <v>20</v>
      </c>
      <c r="C981" s="4" t="s">
        <v>23</v>
      </c>
      <c r="D981" s="7" t="s">
        <v>4790</v>
      </c>
      <c r="E981" s="4" t="s">
        <v>7408</v>
      </c>
      <c r="F981" s="7" t="s">
        <v>5729</v>
      </c>
      <c r="G981" s="7" t="s">
        <v>556</v>
      </c>
      <c r="H981" s="4" t="s">
        <v>5960</v>
      </c>
      <c r="I981" s="7" t="s">
        <v>5961</v>
      </c>
      <c r="J981" s="7" t="s">
        <v>5962</v>
      </c>
      <c r="K981" s="7" t="s">
        <v>5963</v>
      </c>
      <c r="L981" s="4" t="s">
        <v>5744</v>
      </c>
      <c r="M981" s="7"/>
      <c r="N981" s="90" t="s">
        <v>6567</v>
      </c>
      <c r="O981" s="49" t="s">
        <v>24</v>
      </c>
      <c r="P981" s="8">
        <v>144.78</v>
      </c>
      <c r="Q981" s="8">
        <v>140</v>
      </c>
      <c r="R981" s="7" t="s">
        <v>6571</v>
      </c>
      <c r="S981" s="7" t="s">
        <v>3436</v>
      </c>
      <c r="T981" s="7" t="s">
        <v>3436</v>
      </c>
      <c r="U981" s="7"/>
      <c r="V981" s="7"/>
      <c r="W981" s="48">
        <v>415</v>
      </c>
      <c r="X981" s="46"/>
      <c r="Y981" s="8">
        <f t="shared" si="82"/>
        <v>418</v>
      </c>
      <c r="Z981" s="7"/>
      <c r="AA981" s="7">
        <v>2000</v>
      </c>
      <c r="AB981" s="7">
        <v>1000</v>
      </c>
      <c r="AC981" s="7" t="s">
        <v>6569</v>
      </c>
      <c r="AD981" s="7">
        <v>100</v>
      </c>
      <c r="AE981" s="7" t="s">
        <v>6248</v>
      </c>
      <c r="AF981" s="7" t="s">
        <v>6570</v>
      </c>
      <c r="AG981" s="7"/>
    </row>
    <row r="982" spans="1:33">
      <c r="A982" s="4">
        <f t="shared" si="81"/>
        <v>981</v>
      </c>
      <c r="B982" s="4" t="s">
        <v>20</v>
      </c>
      <c r="C982" s="4" t="s">
        <v>23</v>
      </c>
      <c r="D982" s="7" t="s">
        <v>4791</v>
      </c>
      <c r="E982" s="4" t="s">
        <v>7408</v>
      </c>
      <c r="F982" s="7" t="s">
        <v>5729</v>
      </c>
      <c r="G982" s="7" t="s">
        <v>556</v>
      </c>
      <c r="H982" s="4" t="s">
        <v>5960</v>
      </c>
      <c r="I982" s="7" t="s">
        <v>5961</v>
      </c>
      <c r="J982" s="7" t="s">
        <v>5962</v>
      </c>
      <c r="K982" s="7" t="s">
        <v>5963</v>
      </c>
      <c r="L982" s="4" t="s">
        <v>5744</v>
      </c>
      <c r="M982" s="7"/>
      <c r="N982" s="90" t="s">
        <v>6567</v>
      </c>
      <c r="O982" s="49" t="s">
        <v>24</v>
      </c>
      <c r="P982" s="8">
        <v>144.78</v>
      </c>
      <c r="Q982" s="8">
        <v>140</v>
      </c>
      <c r="R982" s="7" t="s">
        <v>6572</v>
      </c>
      <c r="S982" s="7" t="s">
        <v>3436</v>
      </c>
      <c r="T982" s="7" t="s">
        <v>3436</v>
      </c>
      <c r="U982" s="7"/>
      <c r="V982" s="7"/>
      <c r="W982" s="48">
        <v>415</v>
      </c>
      <c r="X982" s="46"/>
      <c r="Y982" s="8">
        <f t="shared" si="82"/>
        <v>418</v>
      </c>
      <c r="Z982" s="7"/>
      <c r="AA982" s="7">
        <v>2000</v>
      </c>
      <c r="AB982" s="7">
        <v>1000</v>
      </c>
      <c r="AC982" s="7" t="s">
        <v>6569</v>
      </c>
      <c r="AD982" s="7">
        <v>100</v>
      </c>
      <c r="AE982" s="7" t="s">
        <v>6248</v>
      </c>
      <c r="AF982" s="7" t="s">
        <v>6570</v>
      </c>
      <c r="AG982" s="7"/>
    </row>
    <row r="983" spans="1:33">
      <c r="A983" s="4">
        <f t="shared" si="81"/>
        <v>982</v>
      </c>
      <c r="B983" s="4" t="s">
        <v>20</v>
      </c>
      <c r="C983" s="4" t="s">
        <v>23</v>
      </c>
      <c r="D983" s="7" t="s">
        <v>4792</v>
      </c>
      <c r="E983" s="4" t="s">
        <v>7408</v>
      </c>
      <c r="F983" s="7" t="s">
        <v>5729</v>
      </c>
      <c r="G983" s="7" t="s">
        <v>556</v>
      </c>
      <c r="H983" s="4" t="s">
        <v>5960</v>
      </c>
      <c r="I983" s="7" t="s">
        <v>5961</v>
      </c>
      <c r="J983" s="7" t="s">
        <v>5962</v>
      </c>
      <c r="K983" s="7" t="s">
        <v>5963</v>
      </c>
      <c r="L983" s="4" t="s">
        <v>5744</v>
      </c>
      <c r="M983" s="7"/>
      <c r="N983" s="90" t="s">
        <v>6567</v>
      </c>
      <c r="O983" s="49" t="s">
        <v>24</v>
      </c>
      <c r="P983" s="8">
        <v>144.78</v>
      </c>
      <c r="Q983" s="8">
        <v>140</v>
      </c>
      <c r="R983" s="7" t="s">
        <v>6573</v>
      </c>
      <c r="S983" s="7" t="s">
        <v>3436</v>
      </c>
      <c r="T983" s="7" t="s">
        <v>3436</v>
      </c>
      <c r="U983" s="7"/>
      <c r="V983" s="7"/>
      <c r="W983" s="48">
        <v>415</v>
      </c>
      <c r="X983" s="46"/>
      <c r="Y983" s="8">
        <f t="shared" si="82"/>
        <v>418</v>
      </c>
      <c r="Z983" s="7"/>
      <c r="AA983" s="7">
        <v>2000</v>
      </c>
      <c r="AB983" s="7">
        <v>1000</v>
      </c>
      <c r="AC983" s="7" t="s">
        <v>6569</v>
      </c>
      <c r="AD983" s="7">
        <v>100</v>
      </c>
      <c r="AE983" s="7" t="s">
        <v>6248</v>
      </c>
      <c r="AF983" s="7" t="s">
        <v>6570</v>
      </c>
      <c r="AG983" s="7"/>
    </row>
    <row r="984" spans="1:33">
      <c r="A984" s="4">
        <f t="shared" si="81"/>
        <v>983</v>
      </c>
      <c r="B984" s="4" t="s">
        <v>20</v>
      </c>
      <c r="C984" s="4" t="s">
        <v>23</v>
      </c>
      <c r="D984" s="7" t="s">
        <v>4793</v>
      </c>
      <c r="E984" s="4" t="s">
        <v>7408</v>
      </c>
      <c r="F984" s="7" t="s">
        <v>5729</v>
      </c>
      <c r="G984" s="7" t="s">
        <v>556</v>
      </c>
      <c r="H984" s="4" t="s">
        <v>5960</v>
      </c>
      <c r="I984" s="7" t="s">
        <v>5961</v>
      </c>
      <c r="J984" s="7" t="s">
        <v>5962</v>
      </c>
      <c r="K984" s="7" t="s">
        <v>5963</v>
      </c>
      <c r="L984" s="4" t="s">
        <v>5744</v>
      </c>
      <c r="M984" s="7"/>
      <c r="N984" s="90" t="s">
        <v>6567</v>
      </c>
      <c r="O984" s="49" t="s">
        <v>24</v>
      </c>
      <c r="P984" s="8">
        <v>144.78</v>
      </c>
      <c r="Q984" s="8">
        <v>140</v>
      </c>
      <c r="R984" s="7" t="s">
        <v>6574</v>
      </c>
      <c r="S984" s="7" t="s">
        <v>3436</v>
      </c>
      <c r="T984" s="7" t="s">
        <v>3436</v>
      </c>
      <c r="U984" s="7"/>
      <c r="V984" s="7"/>
      <c r="W984" s="48">
        <v>415</v>
      </c>
      <c r="X984" s="46"/>
      <c r="Y984" s="8">
        <f t="shared" si="82"/>
        <v>418</v>
      </c>
      <c r="Z984" s="7"/>
      <c r="AA984" s="7">
        <v>2000</v>
      </c>
      <c r="AB984" s="7">
        <v>1000</v>
      </c>
      <c r="AC984" s="7" t="s">
        <v>6569</v>
      </c>
      <c r="AD984" s="7">
        <v>100</v>
      </c>
      <c r="AE984" s="7" t="s">
        <v>6248</v>
      </c>
      <c r="AF984" s="7" t="s">
        <v>6570</v>
      </c>
      <c r="AG984" s="7"/>
    </row>
    <row r="985" spans="1:33">
      <c r="A985" s="4">
        <f t="shared" si="81"/>
        <v>984</v>
      </c>
      <c r="B985" s="4" t="s">
        <v>20</v>
      </c>
      <c r="C985" s="4" t="s">
        <v>23</v>
      </c>
      <c r="D985" s="7" t="s">
        <v>4794</v>
      </c>
      <c r="E985" s="4" t="s">
        <v>7408</v>
      </c>
      <c r="F985" s="7" t="s">
        <v>5729</v>
      </c>
      <c r="G985" s="7" t="s">
        <v>556</v>
      </c>
      <c r="H985" s="4" t="s">
        <v>5960</v>
      </c>
      <c r="I985" s="7" t="s">
        <v>5961</v>
      </c>
      <c r="J985" s="7" t="s">
        <v>5962</v>
      </c>
      <c r="K985" s="7" t="s">
        <v>5963</v>
      </c>
      <c r="L985" s="4" t="s">
        <v>5744</v>
      </c>
      <c r="M985" s="7"/>
      <c r="N985" s="90" t="s">
        <v>6567</v>
      </c>
      <c r="O985" s="49" t="s">
        <v>24</v>
      </c>
      <c r="P985" s="8">
        <v>144.78</v>
      </c>
      <c r="Q985" s="8">
        <v>140</v>
      </c>
      <c r="R985" s="7" t="s">
        <v>6575</v>
      </c>
      <c r="S985" s="7" t="s">
        <v>3436</v>
      </c>
      <c r="T985" s="7" t="s">
        <v>3436</v>
      </c>
      <c r="U985" s="7"/>
      <c r="V985" s="7"/>
      <c r="W985" s="48">
        <v>415</v>
      </c>
      <c r="X985" s="46"/>
      <c r="Y985" s="8">
        <f t="shared" si="82"/>
        <v>418</v>
      </c>
      <c r="Z985" s="7"/>
      <c r="AA985" s="7">
        <v>2000</v>
      </c>
      <c r="AB985" s="7">
        <v>1000</v>
      </c>
      <c r="AC985" s="7" t="s">
        <v>6569</v>
      </c>
      <c r="AD985" s="7">
        <v>100</v>
      </c>
      <c r="AE985" s="7" t="s">
        <v>6248</v>
      </c>
      <c r="AF985" s="7" t="s">
        <v>6570</v>
      </c>
      <c r="AG985" s="7"/>
    </row>
    <row r="986" spans="1:33">
      <c r="A986" s="4">
        <f t="shared" si="81"/>
        <v>985</v>
      </c>
      <c r="B986" s="4" t="s">
        <v>20</v>
      </c>
      <c r="C986" s="4" t="s">
        <v>22</v>
      </c>
      <c r="D986" s="7" t="s">
        <v>4795</v>
      </c>
      <c r="E986" s="4" t="s">
        <v>7408</v>
      </c>
      <c r="F986" s="7" t="s">
        <v>5730</v>
      </c>
      <c r="G986" s="7" t="s">
        <v>25</v>
      </c>
      <c r="H986" s="4" t="s">
        <v>5964</v>
      </c>
      <c r="I986" s="7" t="s">
        <v>5965</v>
      </c>
      <c r="J986" s="7" t="s">
        <v>5966</v>
      </c>
      <c r="K986" s="7" t="s">
        <v>5967</v>
      </c>
      <c r="L986" s="4" t="s">
        <v>5968</v>
      </c>
      <c r="M986" s="7"/>
      <c r="N986" s="7" t="s">
        <v>5806</v>
      </c>
      <c r="O986" s="49" t="s">
        <v>24</v>
      </c>
      <c r="P986" s="63">
        <v>154.94</v>
      </c>
      <c r="Q986" s="8" t="s">
        <v>2585</v>
      </c>
      <c r="R986" s="7" t="s">
        <v>6576</v>
      </c>
      <c r="S986" s="48" t="s">
        <v>3436</v>
      </c>
      <c r="T986" s="48" t="s">
        <v>3436</v>
      </c>
      <c r="U986" s="48"/>
      <c r="V986" s="48"/>
      <c r="W986" s="7">
        <v>4.62</v>
      </c>
      <c r="X986" s="7"/>
      <c r="Y986" s="8">
        <f>W986*96*1.25+6</f>
        <v>560.4</v>
      </c>
      <c r="Z986" s="7"/>
      <c r="AA986" s="7">
        <v>1000</v>
      </c>
      <c r="AB986" s="7"/>
      <c r="AC986" s="7"/>
      <c r="AD986" s="7">
        <v>150</v>
      </c>
      <c r="AE986" s="7"/>
      <c r="AF986" s="7"/>
      <c r="AG986" s="7"/>
    </row>
    <row r="987" spans="1:33">
      <c r="A987" s="4">
        <f t="shared" si="81"/>
        <v>986</v>
      </c>
      <c r="B987" s="4" t="s">
        <v>20</v>
      </c>
      <c r="C987" s="4" t="s">
        <v>22</v>
      </c>
      <c r="D987" s="7" t="s">
        <v>4796</v>
      </c>
      <c r="E987" s="4" t="s">
        <v>7408</v>
      </c>
      <c r="F987" s="7" t="s">
        <v>5730</v>
      </c>
      <c r="G987" s="7" t="s">
        <v>25</v>
      </c>
      <c r="H987" s="4" t="s">
        <v>5964</v>
      </c>
      <c r="I987" s="7" t="s">
        <v>5965</v>
      </c>
      <c r="J987" s="7" t="s">
        <v>5966</v>
      </c>
      <c r="K987" s="7" t="s">
        <v>5967</v>
      </c>
      <c r="L987" s="7" t="s">
        <v>5968</v>
      </c>
      <c r="M987" s="7"/>
      <c r="N987" s="7" t="s">
        <v>5806</v>
      </c>
      <c r="O987" s="49" t="s">
        <v>24</v>
      </c>
      <c r="P987" s="63">
        <v>154.94</v>
      </c>
      <c r="Q987" s="8" t="s">
        <v>2585</v>
      </c>
      <c r="R987" s="7" t="s">
        <v>6577</v>
      </c>
      <c r="S987" s="48" t="s">
        <v>3436</v>
      </c>
      <c r="T987" s="48" t="s">
        <v>3436</v>
      </c>
      <c r="U987" s="48"/>
      <c r="V987" s="48"/>
      <c r="W987" s="7">
        <v>4.62</v>
      </c>
      <c r="X987" s="7"/>
      <c r="Y987" s="8">
        <f>W987*96*1.25+6</f>
        <v>560.4</v>
      </c>
      <c r="Z987" s="7"/>
      <c r="AA987" s="7">
        <v>1000</v>
      </c>
      <c r="AB987" s="7"/>
      <c r="AC987" s="7"/>
      <c r="AD987" s="7">
        <v>150</v>
      </c>
      <c r="AE987" s="7"/>
      <c r="AF987" s="7"/>
      <c r="AG987" s="7"/>
    </row>
    <row r="988" spans="1:33">
      <c r="A988" s="4">
        <f t="shared" si="81"/>
        <v>987</v>
      </c>
      <c r="B988" s="4" t="s">
        <v>20</v>
      </c>
      <c r="C988" s="4" t="s">
        <v>22</v>
      </c>
      <c r="D988" s="7" t="s">
        <v>4797</v>
      </c>
      <c r="E988" s="4" t="s">
        <v>7408</v>
      </c>
      <c r="F988" s="7" t="s">
        <v>5730</v>
      </c>
      <c r="G988" s="7" t="s">
        <v>25</v>
      </c>
      <c r="H988" s="4" t="s">
        <v>5964</v>
      </c>
      <c r="I988" s="7" t="s">
        <v>5965</v>
      </c>
      <c r="J988" s="7" t="s">
        <v>5966</v>
      </c>
      <c r="K988" s="7" t="s">
        <v>5967</v>
      </c>
      <c r="L988" s="7" t="s">
        <v>5968</v>
      </c>
      <c r="M988" s="7"/>
      <c r="N988" s="7" t="s">
        <v>5806</v>
      </c>
      <c r="O988" s="49" t="s">
        <v>24</v>
      </c>
      <c r="P988" s="63">
        <v>154.94</v>
      </c>
      <c r="Q988" s="8" t="s">
        <v>2585</v>
      </c>
      <c r="R988" s="7" t="s">
        <v>6578</v>
      </c>
      <c r="S988" s="48" t="s">
        <v>3436</v>
      </c>
      <c r="T988" s="48" t="s">
        <v>3436</v>
      </c>
      <c r="U988" s="48"/>
      <c r="V988" s="48"/>
      <c r="W988" s="7">
        <v>4.62</v>
      </c>
      <c r="X988" s="7"/>
      <c r="Y988" s="8">
        <f>W988*96*1.25+6</f>
        <v>560.4</v>
      </c>
      <c r="Z988" s="7"/>
      <c r="AA988" s="7">
        <v>1000</v>
      </c>
      <c r="AB988" s="7"/>
      <c r="AC988" s="7"/>
      <c r="AD988" s="7">
        <v>150</v>
      </c>
      <c r="AE988" s="7"/>
      <c r="AF988" s="7"/>
      <c r="AG988" s="7"/>
    </row>
    <row r="989" spans="1:33">
      <c r="A989" s="4">
        <f t="shared" si="81"/>
        <v>988</v>
      </c>
      <c r="B989" s="4" t="s">
        <v>20</v>
      </c>
      <c r="C989" s="4" t="s">
        <v>22</v>
      </c>
      <c r="D989" s="7" t="s">
        <v>4798</v>
      </c>
      <c r="E989" s="4" t="s">
        <v>7408</v>
      </c>
      <c r="F989" s="7" t="s">
        <v>5730</v>
      </c>
      <c r="G989" s="7" t="s">
        <v>25</v>
      </c>
      <c r="H989" s="4" t="s">
        <v>5964</v>
      </c>
      <c r="I989" s="7" t="s">
        <v>5965</v>
      </c>
      <c r="J989" s="7" t="s">
        <v>5966</v>
      </c>
      <c r="K989" s="7" t="s">
        <v>5967</v>
      </c>
      <c r="L989" s="4" t="s">
        <v>5968</v>
      </c>
      <c r="M989" s="7"/>
      <c r="N989" s="7" t="s">
        <v>5806</v>
      </c>
      <c r="O989" s="49" t="s">
        <v>24</v>
      </c>
      <c r="P989" s="63">
        <v>154.94</v>
      </c>
      <c r="Q989" s="8" t="s">
        <v>2585</v>
      </c>
      <c r="R989" s="7" t="s">
        <v>6579</v>
      </c>
      <c r="S989" s="48" t="s">
        <v>3436</v>
      </c>
      <c r="T989" s="48" t="s">
        <v>3436</v>
      </c>
      <c r="U989" s="48"/>
      <c r="V989" s="48"/>
      <c r="W989" s="7">
        <v>4.62</v>
      </c>
      <c r="X989" s="7"/>
      <c r="Y989" s="8">
        <f t="shared" ref="Y989:Y992" si="83">W989*96*1.25+6</f>
        <v>560.4</v>
      </c>
      <c r="Z989" s="7"/>
      <c r="AA989" s="7">
        <v>1000</v>
      </c>
      <c r="AB989" s="7"/>
      <c r="AC989" s="7"/>
      <c r="AD989" s="7">
        <v>150</v>
      </c>
      <c r="AE989" s="7"/>
      <c r="AF989" s="7"/>
      <c r="AG989" s="7"/>
    </row>
    <row r="990" spans="1:33">
      <c r="A990" s="4">
        <f t="shared" si="81"/>
        <v>989</v>
      </c>
      <c r="B990" s="4" t="s">
        <v>20</v>
      </c>
      <c r="C990" s="4" t="s">
        <v>22</v>
      </c>
      <c r="D990" s="7" t="s">
        <v>4799</v>
      </c>
      <c r="E990" s="4" t="s">
        <v>7408</v>
      </c>
      <c r="F990" s="7" t="s">
        <v>5730</v>
      </c>
      <c r="G990" s="7" t="s">
        <v>25</v>
      </c>
      <c r="H990" s="4" t="s">
        <v>637</v>
      </c>
      <c r="I990" s="7" t="s">
        <v>5969</v>
      </c>
      <c r="J990" s="7" t="s">
        <v>5970</v>
      </c>
      <c r="K990" s="7" t="s">
        <v>5967</v>
      </c>
      <c r="L990" s="4" t="s">
        <v>5968</v>
      </c>
      <c r="M990" s="7"/>
      <c r="N990" s="7" t="s">
        <v>5806</v>
      </c>
      <c r="O990" s="49" t="s">
        <v>24</v>
      </c>
      <c r="P990" s="63">
        <v>154.94</v>
      </c>
      <c r="Q990" s="8" t="s">
        <v>2585</v>
      </c>
      <c r="R990" s="7" t="s">
        <v>6580</v>
      </c>
      <c r="S990" s="48" t="s">
        <v>3436</v>
      </c>
      <c r="T990" s="48" t="s">
        <v>3436</v>
      </c>
      <c r="U990" s="48"/>
      <c r="V990" s="48"/>
      <c r="W990" s="7">
        <v>3.0906000000000002</v>
      </c>
      <c r="X990" s="7"/>
      <c r="Y990" s="8">
        <f t="shared" si="83"/>
        <v>376.87200000000001</v>
      </c>
      <c r="Z990" s="7"/>
      <c r="AA990" s="7">
        <v>1000</v>
      </c>
      <c r="AB990" s="7"/>
      <c r="AC990" s="7"/>
      <c r="AD990" s="7">
        <v>150</v>
      </c>
      <c r="AE990" s="7"/>
      <c r="AF990" s="7"/>
      <c r="AG990" s="7"/>
    </row>
    <row r="991" spans="1:33">
      <c r="A991" s="4">
        <f t="shared" si="81"/>
        <v>990</v>
      </c>
      <c r="B991" s="4" t="s">
        <v>20</v>
      </c>
      <c r="C991" s="4" t="s">
        <v>22</v>
      </c>
      <c r="D991" s="7" t="s">
        <v>4800</v>
      </c>
      <c r="E991" s="4" t="s">
        <v>7408</v>
      </c>
      <c r="F991" s="7" t="s">
        <v>5730</v>
      </c>
      <c r="G991" s="7" t="s">
        <v>25</v>
      </c>
      <c r="H991" s="4" t="s">
        <v>637</v>
      </c>
      <c r="I991" s="7" t="s">
        <v>5969</v>
      </c>
      <c r="J991" s="7" t="s">
        <v>5970</v>
      </c>
      <c r="K991" s="7" t="s">
        <v>5967</v>
      </c>
      <c r="L991" s="4" t="s">
        <v>5968</v>
      </c>
      <c r="M991" s="7"/>
      <c r="N991" s="7" t="s">
        <v>5806</v>
      </c>
      <c r="O991" s="49" t="s">
        <v>24</v>
      </c>
      <c r="P991" s="63">
        <v>154.94</v>
      </c>
      <c r="Q991" s="8" t="s">
        <v>2585</v>
      </c>
      <c r="R991" s="7" t="s">
        <v>6581</v>
      </c>
      <c r="S991" s="48" t="s">
        <v>3436</v>
      </c>
      <c r="T991" s="48" t="s">
        <v>3436</v>
      </c>
      <c r="U991" s="48"/>
      <c r="V991" s="48"/>
      <c r="W991" s="7">
        <v>3.0906000000000002</v>
      </c>
      <c r="X991" s="7"/>
      <c r="Y991" s="8">
        <f t="shared" si="83"/>
        <v>376.87200000000001</v>
      </c>
      <c r="Z991" s="7"/>
      <c r="AA991" s="7">
        <v>1000</v>
      </c>
      <c r="AB991" s="7"/>
      <c r="AC991" s="7"/>
      <c r="AD991" s="7">
        <v>150</v>
      </c>
      <c r="AE991" s="7"/>
      <c r="AF991" s="7"/>
      <c r="AG991" s="7"/>
    </row>
    <row r="992" spans="1:33">
      <c r="A992" s="4">
        <f t="shared" si="81"/>
        <v>991</v>
      </c>
      <c r="B992" s="4" t="s">
        <v>20</v>
      </c>
      <c r="C992" s="4" t="s">
        <v>22</v>
      </c>
      <c r="D992" s="7" t="s">
        <v>4801</v>
      </c>
      <c r="E992" s="4" t="s">
        <v>7408</v>
      </c>
      <c r="F992" s="7" t="s">
        <v>5730</v>
      </c>
      <c r="G992" s="7" t="s">
        <v>25</v>
      </c>
      <c r="H992" s="4" t="s">
        <v>637</v>
      </c>
      <c r="I992" s="7" t="s">
        <v>5969</v>
      </c>
      <c r="J992" s="7" t="s">
        <v>5970</v>
      </c>
      <c r="K992" s="7" t="s">
        <v>5967</v>
      </c>
      <c r="L992" s="4" t="s">
        <v>5968</v>
      </c>
      <c r="M992" s="7"/>
      <c r="N992" s="7" t="s">
        <v>5806</v>
      </c>
      <c r="O992" s="49" t="s">
        <v>24</v>
      </c>
      <c r="P992" s="63">
        <v>154.94</v>
      </c>
      <c r="Q992" s="8" t="s">
        <v>2585</v>
      </c>
      <c r="R992" s="7" t="s">
        <v>6582</v>
      </c>
      <c r="S992" s="48" t="s">
        <v>3436</v>
      </c>
      <c r="T992" s="48" t="s">
        <v>3436</v>
      </c>
      <c r="U992" s="48"/>
      <c r="V992" s="48"/>
      <c r="W992" s="7">
        <v>3.0906000000000002</v>
      </c>
      <c r="X992" s="7"/>
      <c r="Y992" s="8">
        <f t="shared" si="83"/>
        <v>376.87200000000001</v>
      </c>
      <c r="Z992" s="7"/>
      <c r="AA992" s="7">
        <v>1000</v>
      </c>
      <c r="AB992" s="7"/>
      <c r="AC992" s="7"/>
      <c r="AD992" s="7">
        <v>150</v>
      </c>
      <c r="AE992" s="7"/>
      <c r="AF992" s="7"/>
      <c r="AG992" s="7"/>
    </row>
    <row r="993" spans="1:33">
      <c r="A993" s="4">
        <f t="shared" si="81"/>
        <v>992</v>
      </c>
      <c r="B993" s="4" t="s">
        <v>20</v>
      </c>
      <c r="C993" s="4" t="s">
        <v>22</v>
      </c>
      <c r="D993" s="7" t="s">
        <v>4802</v>
      </c>
      <c r="E993" s="4" t="s">
        <v>7408</v>
      </c>
      <c r="F993" s="7" t="s">
        <v>5731</v>
      </c>
      <c r="G993" s="7" t="s">
        <v>25</v>
      </c>
      <c r="H993" s="4" t="s">
        <v>5971</v>
      </c>
      <c r="I993" s="7" t="s">
        <v>5972</v>
      </c>
      <c r="J993" s="7" t="s">
        <v>5973</v>
      </c>
      <c r="K993" s="7" t="s">
        <v>2940</v>
      </c>
      <c r="L993" s="4" t="s">
        <v>5974</v>
      </c>
      <c r="M993" s="7"/>
      <c r="N993" s="7" t="s">
        <v>6583</v>
      </c>
      <c r="O993" s="49" t="s">
        <v>24</v>
      </c>
      <c r="P993" s="63">
        <v>137.16</v>
      </c>
      <c r="Q993" s="8" t="s">
        <v>2585</v>
      </c>
      <c r="R993" s="7" t="s">
        <v>6584</v>
      </c>
      <c r="S993" s="48" t="s">
        <v>3436</v>
      </c>
      <c r="T993" s="48" t="s">
        <v>3436</v>
      </c>
      <c r="U993" s="48"/>
      <c r="V993" s="48"/>
      <c r="W993" s="7">
        <v>2.9681999999999995</v>
      </c>
      <c r="X993" s="7"/>
      <c r="Y993" s="8">
        <f>W993*96+6</f>
        <v>290.94719999999995</v>
      </c>
      <c r="Z993" s="7"/>
      <c r="AA993" s="7">
        <v>1000</v>
      </c>
      <c r="AB993" s="7"/>
      <c r="AC993" s="7"/>
      <c r="AD993" s="7">
        <v>120</v>
      </c>
      <c r="AE993" s="7"/>
      <c r="AF993" s="7"/>
      <c r="AG993" s="7"/>
    </row>
    <row r="994" spans="1:33">
      <c r="A994" s="4">
        <f t="shared" si="81"/>
        <v>993</v>
      </c>
      <c r="B994" s="4" t="s">
        <v>20</v>
      </c>
      <c r="C994" s="4" t="s">
        <v>22</v>
      </c>
      <c r="D994" s="7" t="s">
        <v>4803</v>
      </c>
      <c r="E994" s="4" t="s">
        <v>7408</v>
      </c>
      <c r="F994" s="7" t="s">
        <v>509</v>
      </c>
      <c r="G994" s="7" t="s">
        <v>25</v>
      </c>
      <c r="H994" s="4" t="s">
        <v>5975</v>
      </c>
      <c r="I994" s="7" t="s">
        <v>5976</v>
      </c>
      <c r="J994" s="7" t="s">
        <v>2956</v>
      </c>
      <c r="K994" s="7" t="s">
        <v>5977</v>
      </c>
      <c r="L994" s="4" t="s">
        <v>5978</v>
      </c>
      <c r="M994" s="7"/>
      <c r="N994" s="7" t="s">
        <v>2896</v>
      </c>
      <c r="O994" s="57" t="s">
        <v>6269</v>
      </c>
      <c r="P994" s="63">
        <v>147.32</v>
      </c>
      <c r="Q994" s="8" t="s">
        <v>2585</v>
      </c>
      <c r="R994" s="7" t="s">
        <v>6585</v>
      </c>
      <c r="S994" s="48" t="s">
        <v>3436</v>
      </c>
      <c r="T994" s="48" t="s">
        <v>3436</v>
      </c>
      <c r="U994" s="48"/>
      <c r="V994" s="48"/>
      <c r="W994" s="7">
        <v>2.67</v>
      </c>
      <c r="X994" s="7"/>
      <c r="Y994" s="8">
        <f>W994*1.25*96+6</f>
        <v>326.39999999999998</v>
      </c>
      <c r="Z994" s="7"/>
      <c r="AA994" s="7">
        <v>1000</v>
      </c>
      <c r="AB994" s="7"/>
      <c r="AC994" s="7"/>
      <c r="AD994" s="7">
        <v>150</v>
      </c>
      <c r="AE994" s="7"/>
      <c r="AF994" s="7"/>
      <c r="AG994" s="7"/>
    </row>
    <row r="995" spans="1:33">
      <c r="A995" s="4">
        <f t="shared" si="81"/>
        <v>994</v>
      </c>
      <c r="B995" s="4" t="s">
        <v>20</v>
      </c>
      <c r="C995" s="4" t="s">
        <v>22</v>
      </c>
      <c r="D995" s="7" t="s">
        <v>4804</v>
      </c>
      <c r="E995" s="4" t="s">
        <v>7408</v>
      </c>
      <c r="F995" s="7" t="s">
        <v>5731</v>
      </c>
      <c r="G995" s="7" t="s">
        <v>25</v>
      </c>
      <c r="H995" s="4" t="s">
        <v>5971</v>
      </c>
      <c r="I995" s="7" t="s">
        <v>5972</v>
      </c>
      <c r="J995" s="7" t="s">
        <v>5973</v>
      </c>
      <c r="K995" s="7" t="s">
        <v>2940</v>
      </c>
      <c r="L995" s="4" t="s">
        <v>5974</v>
      </c>
      <c r="M995" s="7"/>
      <c r="N995" s="7" t="s">
        <v>6583</v>
      </c>
      <c r="O995" s="49" t="s">
        <v>24</v>
      </c>
      <c r="P995" s="63">
        <v>137.16</v>
      </c>
      <c r="Q995" s="8" t="s">
        <v>2585</v>
      </c>
      <c r="R995" s="7" t="s">
        <v>6586</v>
      </c>
      <c r="S995" s="48" t="s">
        <v>3436</v>
      </c>
      <c r="T995" s="48" t="s">
        <v>3436</v>
      </c>
      <c r="U995" s="48"/>
      <c r="V995" s="48"/>
      <c r="W995" s="7">
        <v>2.9681999999999995</v>
      </c>
      <c r="X995" s="7"/>
      <c r="Y995" s="8">
        <f>W995*96+6</f>
        <v>290.94719999999995</v>
      </c>
      <c r="Z995" s="7"/>
      <c r="AA995" s="7">
        <v>1000</v>
      </c>
      <c r="AB995" s="7"/>
      <c r="AC995" s="7"/>
      <c r="AD995" s="7">
        <v>120</v>
      </c>
      <c r="AE995" s="7"/>
      <c r="AF995" s="7"/>
      <c r="AG995" s="7"/>
    </row>
    <row r="996" spans="1:33">
      <c r="A996" s="4">
        <f t="shared" si="81"/>
        <v>995</v>
      </c>
      <c r="B996" s="4" t="s">
        <v>20</v>
      </c>
      <c r="C996" s="4" t="s">
        <v>22</v>
      </c>
      <c r="D996" s="7" t="s">
        <v>4805</v>
      </c>
      <c r="E996" s="4" t="s">
        <v>7408</v>
      </c>
      <c r="F996" s="7" t="s">
        <v>5730</v>
      </c>
      <c r="G996" s="7" t="s">
        <v>25</v>
      </c>
      <c r="H996" s="4" t="s">
        <v>5971</v>
      </c>
      <c r="I996" s="7" t="s">
        <v>5979</v>
      </c>
      <c r="J996" s="7" t="s">
        <v>5973</v>
      </c>
      <c r="K996" s="7" t="s">
        <v>5967</v>
      </c>
      <c r="L996" s="4" t="s">
        <v>5974</v>
      </c>
      <c r="M996" s="7"/>
      <c r="N996" s="7" t="s">
        <v>6583</v>
      </c>
      <c r="O996" s="49" t="s">
        <v>24</v>
      </c>
      <c r="P996" s="63">
        <v>144.78</v>
      </c>
      <c r="Q996" s="8" t="s">
        <v>2585</v>
      </c>
      <c r="R996" s="7" t="s">
        <v>6587</v>
      </c>
      <c r="S996" s="48" t="s">
        <v>3436</v>
      </c>
      <c r="T996" s="48" t="s">
        <v>3436</v>
      </c>
      <c r="U996" s="48"/>
      <c r="V996" s="48"/>
      <c r="W996" s="7">
        <v>3.3421999999999996</v>
      </c>
      <c r="X996" s="7"/>
      <c r="Y996" s="8">
        <f>W996*96*1.25+6</f>
        <v>407.06399999999996</v>
      </c>
      <c r="Z996" s="7"/>
      <c r="AA996" s="7">
        <v>1000</v>
      </c>
      <c r="AB996" s="7"/>
      <c r="AC996" s="7"/>
      <c r="AD996" s="7">
        <v>150</v>
      </c>
      <c r="AE996" s="7"/>
      <c r="AF996" s="7"/>
      <c r="AG996" s="7"/>
    </row>
    <row r="997" spans="1:33">
      <c r="A997" s="4">
        <f t="shared" si="81"/>
        <v>996</v>
      </c>
      <c r="B997" s="4" t="s">
        <v>20</v>
      </c>
      <c r="C997" s="4" t="s">
        <v>22</v>
      </c>
      <c r="D997" s="7" t="s">
        <v>4806</v>
      </c>
      <c r="E997" s="4" t="s">
        <v>7408</v>
      </c>
      <c r="F997" s="7" t="s">
        <v>5731</v>
      </c>
      <c r="G997" s="7" t="s">
        <v>25</v>
      </c>
      <c r="H997" s="4" t="s">
        <v>5971</v>
      </c>
      <c r="I997" s="7" t="s">
        <v>5972</v>
      </c>
      <c r="J997" s="7" t="s">
        <v>5973</v>
      </c>
      <c r="K997" s="7" t="s">
        <v>2940</v>
      </c>
      <c r="L997" s="4" t="s">
        <v>5974</v>
      </c>
      <c r="M997" s="7"/>
      <c r="N997" s="7" t="s">
        <v>6583</v>
      </c>
      <c r="O997" s="49" t="s">
        <v>24</v>
      </c>
      <c r="P997" s="63">
        <v>137.16</v>
      </c>
      <c r="Q997" s="8" t="s">
        <v>2585</v>
      </c>
      <c r="R997" s="7" t="s">
        <v>6588</v>
      </c>
      <c r="S997" s="48" t="s">
        <v>3436</v>
      </c>
      <c r="T997" s="48" t="s">
        <v>3436</v>
      </c>
      <c r="U997" s="48"/>
      <c r="V997" s="48"/>
      <c r="W997" s="7">
        <v>2.9681999999999995</v>
      </c>
      <c r="X997" s="7"/>
      <c r="Y997" s="8">
        <f>W997*96+6</f>
        <v>290.94719999999995</v>
      </c>
      <c r="Z997" s="7"/>
      <c r="AA997" s="7">
        <v>1000</v>
      </c>
      <c r="AB997" s="7"/>
      <c r="AC997" s="7"/>
      <c r="AD997" s="7">
        <v>120</v>
      </c>
      <c r="AE997" s="7"/>
      <c r="AF997" s="7"/>
      <c r="AG997" s="7"/>
    </row>
    <row r="998" spans="1:33">
      <c r="A998" s="4">
        <f t="shared" si="81"/>
        <v>997</v>
      </c>
      <c r="B998" s="4" t="s">
        <v>20</v>
      </c>
      <c r="C998" s="4" t="s">
        <v>22</v>
      </c>
      <c r="D998" s="7" t="s">
        <v>4807</v>
      </c>
      <c r="E998" s="4" t="s">
        <v>7408</v>
      </c>
      <c r="F998" s="7" t="s">
        <v>509</v>
      </c>
      <c r="G998" s="7" t="s">
        <v>25</v>
      </c>
      <c r="H998" s="4" t="s">
        <v>5975</v>
      </c>
      <c r="I998" s="7" t="s">
        <v>5976</v>
      </c>
      <c r="J998" s="7" t="s">
        <v>2956</v>
      </c>
      <c r="K998" s="7" t="s">
        <v>5977</v>
      </c>
      <c r="L998" s="4" t="s">
        <v>5978</v>
      </c>
      <c r="M998" s="7"/>
      <c r="N998" s="7" t="s">
        <v>2896</v>
      </c>
      <c r="O998" s="57" t="s">
        <v>6269</v>
      </c>
      <c r="P998" s="63">
        <v>147.32</v>
      </c>
      <c r="Q998" s="8" t="s">
        <v>2585</v>
      </c>
      <c r="R998" s="7" t="s">
        <v>6589</v>
      </c>
      <c r="S998" s="48" t="s">
        <v>3436</v>
      </c>
      <c r="T998" s="48" t="s">
        <v>3436</v>
      </c>
      <c r="U998" s="48"/>
      <c r="V998" s="48"/>
      <c r="W998" s="7">
        <v>2.67</v>
      </c>
      <c r="X998" s="7"/>
      <c r="Y998" s="8">
        <f>W998*1.25*96+6</f>
        <v>326.39999999999998</v>
      </c>
      <c r="Z998" s="7"/>
      <c r="AA998" s="7">
        <v>1000</v>
      </c>
      <c r="AB998" s="7"/>
      <c r="AC998" s="7"/>
      <c r="AD998" s="7">
        <v>150</v>
      </c>
      <c r="AE998" s="7"/>
      <c r="AF998" s="7"/>
      <c r="AG998" s="7"/>
    </row>
    <row r="999" spans="1:33">
      <c r="A999" s="4">
        <f t="shared" si="81"/>
        <v>998</v>
      </c>
      <c r="B999" s="4" t="s">
        <v>20</v>
      </c>
      <c r="C999" s="4" t="s">
        <v>22</v>
      </c>
      <c r="D999" s="7" t="s">
        <v>4808</v>
      </c>
      <c r="E999" s="4" t="s">
        <v>7408</v>
      </c>
      <c r="F999" s="7" t="s">
        <v>5731</v>
      </c>
      <c r="G999" s="7" t="s">
        <v>25</v>
      </c>
      <c r="H999" s="4" t="s">
        <v>5971</v>
      </c>
      <c r="I999" s="7" t="s">
        <v>5972</v>
      </c>
      <c r="J999" s="7" t="s">
        <v>5973</v>
      </c>
      <c r="K999" s="7" t="s">
        <v>2940</v>
      </c>
      <c r="L999" s="4" t="s">
        <v>5974</v>
      </c>
      <c r="M999" s="7"/>
      <c r="N999" s="7" t="s">
        <v>6583</v>
      </c>
      <c r="O999" s="49" t="s">
        <v>24</v>
      </c>
      <c r="P999" s="63">
        <v>137.16</v>
      </c>
      <c r="Q999" s="8" t="s">
        <v>2585</v>
      </c>
      <c r="R999" s="7" t="s">
        <v>6590</v>
      </c>
      <c r="S999" s="48" t="s">
        <v>3436</v>
      </c>
      <c r="T999" s="48" t="s">
        <v>3436</v>
      </c>
      <c r="U999" s="48"/>
      <c r="V999" s="48"/>
      <c r="W999" s="7">
        <v>2.9681999999999995</v>
      </c>
      <c r="X999" s="7"/>
      <c r="Y999" s="8">
        <f t="shared" ref="Y999:Y1000" si="84">W999*96+6</f>
        <v>290.94719999999995</v>
      </c>
      <c r="Z999" s="7"/>
      <c r="AA999" s="7">
        <v>1000</v>
      </c>
      <c r="AB999" s="7"/>
      <c r="AC999" s="7"/>
      <c r="AD999" s="7">
        <v>120</v>
      </c>
      <c r="AE999" s="7"/>
      <c r="AF999" s="7"/>
      <c r="AG999" s="7"/>
    </row>
    <row r="1000" spans="1:33">
      <c r="A1000" s="4">
        <f t="shared" si="81"/>
        <v>999</v>
      </c>
      <c r="B1000" s="4" t="s">
        <v>20</v>
      </c>
      <c r="C1000" s="4" t="s">
        <v>22</v>
      </c>
      <c r="D1000" s="7" t="s">
        <v>4809</v>
      </c>
      <c r="E1000" s="4" t="s">
        <v>7408</v>
      </c>
      <c r="F1000" s="7" t="s">
        <v>5731</v>
      </c>
      <c r="G1000" s="7" t="s">
        <v>25</v>
      </c>
      <c r="H1000" s="4" t="s">
        <v>5971</v>
      </c>
      <c r="I1000" s="7" t="s">
        <v>5972</v>
      </c>
      <c r="J1000" s="7" t="s">
        <v>5973</v>
      </c>
      <c r="K1000" s="7" t="s">
        <v>2940</v>
      </c>
      <c r="L1000" s="4" t="s">
        <v>5974</v>
      </c>
      <c r="M1000" s="7"/>
      <c r="N1000" s="7" t="s">
        <v>6583</v>
      </c>
      <c r="O1000" s="49" t="s">
        <v>24</v>
      </c>
      <c r="P1000" s="63">
        <v>137.16</v>
      </c>
      <c r="Q1000" s="8" t="s">
        <v>2585</v>
      </c>
      <c r="R1000" s="7" t="s">
        <v>6591</v>
      </c>
      <c r="S1000" s="48" t="s">
        <v>3436</v>
      </c>
      <c r="T1000" s="48" t="s">
        <v>3436</v>
      </c>
      <c r="U1000" s="48"/>
      <c r="V1000" s="48"/>
      <c r="W1000" s="7">
        <v>2.9681999999999995</v>
      </c>
      <c r="X1000" s="7"/>
      <c r="Y1000" s="8">
        <f t="shared" si="84"/>
        <v>290.94719999999995</v>
      </c>
      <c r="Z1000" s="7"/>
      <c r="AA1000" s="7">
        <v>1000</v>
      </c>
      <c r="AB1000" s="7"/>
      <c r="AC1000" s="7"/>
      <c r="AD1000" s="7">
        <v>120</v>
      </c>
      <c r="AE1000" s="7"/>
      <c r="AF1000" s="7"/>
      <c r="AG1000" s="7"/>
    </row>
    <row r="1001" spans="1:33">
      <c r="A1001" s="4">
        <f t="shared" si="81"/>
        <v>1000</v>
      </c>
      <c r="B1001" s="4" t="s">
        <v>20</v>
      </c>
      <c r="C1001" s="4" t="s">
        <v>22</v>
      </c>
      <c r="D1001" s="7" t="s">
        <v>4810</v>
      </c>
      <c r="E1001" s="4" t="s">
        <v>7408</v>
      </c>
      <c r="F1001" s="7" t="s">
        <v>5730</v>
      </c>
      <c r="G1001" s="7" t="s">
        <v>25</v>
      </c>
      <c r="H1001" s="4" t="s">
        <v>5971</v>
      </c>
      <c r="I1001" s="7" t="s">
        <v>5979</v>
      </c>
      <c r="J1001" s="7" t="s">
        <v>5973</v>
      </c>
      <c r="K1001" s="7" t="s">
        <v>5967</v>
      </c>
      <c r="L1001" s="4" t="s">
        <v>5974</v>
      </c>
      <c r="M1001" s="7"/>
      <c r="N1001" s="7" t="s">
        <v>6583</v>
      </c>
      <c r="O1001" s="49" t="s">
        <v>24</v>
      </c>
      <c r="P1001" s="63">
        <v>144.78</v>
      </c>
      <c r="Q1001" s="8" t="s">
        <v>2585</v>
      </c>
      <c r="R1001" s="7" t="s">
        <v>6592</v>
      </c>
      <c r="S1001" s="48" t="s">
        <v>3436</v>
      </c>
      <c r="T1001" s="48" t="s">
        <v>3436</v>
      </c>
      <c r="U1001" s="48"/>
      <c r="V1001" s="48"/>
      <c r="W1001" s="7">
        <v>3.3421999999999996</v>
      </c>
      <c r="X1001" s="7"/>
      <c r="Y1001" s="8">
        <f>W1001*96*1.25+6</f>
        <v>407.06399999999996</v>
      </c>
      <c r="Z1001" s="7"/>
      <c r="AA1001" s="7">
        <v>1000</v>
      </c>
      <c r="AB1001" s="7"/>
      <c r="AC1001" s="7"/>
      <c r="AD1001" s="7">
        <v>150</v>
      </c>
      <c r="AE1001" s="7"/>
      <c r="AF1001" s="7"/>
      <c r="AG1001" s="7"/>
    </row>
    <row r="1002" spans="1:33">
      <c r="A1002" s="4">
        <f t="shared" si="81"/>
        <v>1001</v>
      </c>
      <c r="B1002" s="4" t="s">
        <v>20</v>
      </c>
      <c r="C1002" s="4" t="s">
        <v>22</v>
      </c>
      <c r="D1002" s="7" t="s">
        <v>4811</v>
      </c>
      <c r="E1002" s="4" t="s">
        <v>7408</v>
      </c>
      <c r="F1002" s="7" t="s">
        <v>5731</v>
      </c>
      <c r="G1002" s="7" t="s">
        <v>25</v>
      </c>
      <c r="H1002" s="4" t="s">
        <v>5971</v>
      </c>
      <c r="I1002" s="7" t="s">
        <v>5972</v>
      </c>
      <c r="J1002" s="7" t="s">
        <v>5973</v>
      </c>
      <c r="K1002" s="7" t="s">
        <v>2940</v>
      </c>
      <c r="L1002" s="4" t="s">
        <v>5974</v>
      </c>
      <c r="M1002" s="7"/>
      <c r="N1002" s="7" t="s">
        <v>6583</v>
      </c>
      <c r="O1002" s="49" t="s">
        <v>24</v>
      </c>
      <c r="P1002" s="63">
        <v>137.16</v>
      </c>
      <c r="Q1002" s="8" t="s">
        <v>2585</v>
      </c>
      <c r="R1002" s="7" t="s">
        <v>6593</v>
      </c>
      <c r="S1002" s="48" t="s">
        <v>3436</v>
      </c>
      <c r="T1002" s="48" t="s">
        <v>3436</v>
      </c>
      <c r="U1002" s="48"/>
      <c r="V1002" s="48"/>
      <c r="W1002" s="7">
        <v>2.9681999999999995</v>
      </c>
      <c r="X1002" s="7"/>
      <c r="Y1002" s="8">
        <f t="shared" ref="Y1002:Y1004" si="85">W1002*96+6</f>
        <v>290.94719999999995</v>
      </c>
      <c r="Z1002" s="7"/>
      <c r="AA1002" s="7">
        <v>1000</v>
      </c>
      <c r="AB1002" s="7"/>
      <c r="AC1002" s="7"/>
      <c r="AD1002" s="7">
        <v>120</v>
      </c>
      <c r="AE1002" s="7"/>
      <c r="AF1002" s="7"/>
      <c r="AG1002" s="7"/>
    </row>
    <row r="1003" spans="1:33">
      <c r="A1003" s="4">
        <f t="shared" si="81"/>
        <v>1002</v>
      </c>
      <c r="B1003" s="4" t="s">
        <v>20</v>
      </c>
      <c r="C1003" s="4" t="s">
        <v>22</v>
      </c>
      <c r="D1003" s="7" t="s">
        <v>4812</v>
      </c>
      <c r="E1003" s="4" t="s">
        <v>7408</v>
      </c>
      <c r="F1003" s="7" t="s">
        <v>5731</v>
      </c>
      <c r="G1003" s="7" t="s">
        <v>25</v>
      </c>
      <c r="H1003" s="4" t="s">
        <v>5971</v>
      </c>
      <c r="I1003" s="7" t="s">
        <v>5972</v>
      </c>
      <c r="J1003" s="7" t="s">
        <v>5973</v>
      </c>
      <c r="K1003" s="7" t="s">
        <v>2940</v>
      </c>
      <c r="L1003" s="4" t="s">
        <v>5974</v>
      </c>
      <c r="M1003" s="7"/>
      <c r="N1003" s="7" t="s">
        <v>6583</v>
      </c>
      <c r="O1003" s="49" t="s">
        <v>24</v>
      </c>
      <c r="P1003" s="63">
        <v>137.16</v>
      </c>
      <c r="Q1003" s="8" t="s">
        <v>2585</v>
      </c>
      <c r="R1003" s="7" t="s">
        <v>6594</v>
      </c>
      <c r="S1003" s="48" t="s">
        <v>3436</v>
      </c>
      <c r="T1003" s="48" t="s">
        <v>3436</v>
      </c>
      <c r="U1003" s="48"/>
      <c r="V1003" s="48"/>
      <c r="W1003" s="7">
        <v>2.9681999999999995</v>
      </c>
      <c r="X1003" s="7"/>
      <c r="Y1003" s="8">
        <f t="shared" si="85"/>
        <v>290.94719999999995</v>
      </c>
      <c r="Z1003" s="7"/>
      <c r="AA1003" s="7">
        <v>1000</v>
      </c>
      <c r="AB1003" s="7"/>
      <c r="AC1003" s="7"/>
      <c r="AD1003" s="7">
        <v>120</v>
      </c>
      <c r="AE1003" s="7"/>
      <c r="AF1003" s="7"/>
      <c r="AG1003" s="7"/>
    </row>
    <row r="1004" spans="1:33">
      <c r="A1004" s="4">
        <f t="shared" si="81"/>
        <v>1003</v>
      </c>
      <c r="B1004" s="4" t="s">
        <v>20</v>
      </c>
      <c r="C1004" s="4" t="s">
        <v>22</v>
      </c>
      <c r="D1004" s="7" t="s">
        <v>4813</v>
      </c>
      <c r="E1004" s="4" t="s">
        <v>7408</v>
      </c>
      <c r="F1004" s="7" t="s">
        <v>5731</v>
      </c>
      <c r="G1004" s="7" t="s">
        <v>25</v>
      </c>
      <c r="H1004" s="4" t="s">
        <v>5971</v>
      </c>
      <c r="I1004" s="7" t="s">
        <v>5972</v>
      </c>
      <c r="J1004" s="7" t="s">
        <v>5973</v>
      </c>
      <c r="K1004" s="7" t="s">
        <v>2940</v>
      </c>
      <c r="L1004" s="4" t="s">
        <v>5974</v>
      </c>
      <c r="M1004" s="7"/>
      <c r="N1004" s="7" t="s">
        <v>6583</v>
      </c>
      <c r="O1004" s="49" t="s">
        <v>24</v>
      </c>
      <c r="P1004" s="63">
        <v>137.16</v>
      </c>
      <c r="Q1004" s="8" t="s">
        <v>2585</v>
      </c>
      <c r="R1004" s="7" t="s">
        <v>6595</v>
      </c>
      <c r="S1004" s="48" t="s">
        <v>3436</v>
      </c>
      <c r="T1004" s="48" t="s">
        <v>3436</v>
      </c>
      <c r="U1004" s="48"/>
      <c r="V1004" s="48"/>
      <c r="W1004" s="7">
        <v>2.9681999999999995</v>
      </c>
      <c r="X1004" s="7"/>
      <c r="Y1004" s="8">
        <f t="shared" si="85"/>
        <v>290.94719999999995</v>
      </c>
      <c r="Z1004" s="7"/>
      <c r="AA1004" s="7">
        <v>1000</v>
      </c>
      <c r="AB1004" s="7"/>
      <c r="AC1004" s="7"/>
      <c r="AD1004" s="7">
        <v>120</v>
      </c>
      <c r="AE1004" s="7"/>
      <c r="AF1004" s="7"/>
      <c r="AG1004" s="7"/>
    </row>
    <row r="1005" spans="1:33">
      <c r="A1005" s="4">
        <f t="shared" si="81"/>
        <v>1004</v>
      </c>
      <c r="B1005" s="4" t="s">
        <v>20</v>
      </c>
      <c r="C1005" s="4" t="s">
        <v>22</v>
      </c>
      <c r="D1005" s="7" t="s">
        <v>4814</v>
      </c>
      <c r="E1005" s="4" t="s">
        <v>7408</v>
      </c>
      <c r="F1005" s="7" t="s">
        <v>509</v>
      </c>
      <c r="G1005" s="7" t="s">
        <v>25</v>
      </c>
      <c r="H1005" s="4" t="s">
        <v>5975</v>
      </c>
      <c r="I1005" s="7" t="s">
        <v>5976</v>
      </c>
      <c r="J1005" s="7" t="s">
        <v>2956</v>
      </c>
      <c r="K1005" s="7" t="s">
        <v>5977</v>
      </c>
      <c r="L1005" s="4" t="s">
        <v>5978</v>
      </c>
      <c r="M1005" s="7"/>
      <c r="N1005" s="7" t="s">
        <v>2896</v>
      </c>
      <c r="O1005" s="57" t="s">
        <v>6269</v>
      </c>
      <c r="P1005" s="63">
        <v>147.32</v>
      </c>
      <c r="Q1005" s="8" t="s">
        <v>2585</v>
      </c>
      <c r="R1005" s="7" t="s">
        <v>6596</v>
      </c>
      <c r="S1005" s="48" t="s">
        <v>3436</v>
      </c>
      <c r="T1005" s="48" t="s">
        <v>3436</v>
      </c>
      <c r="U1005" s="48"/>
      <c r="V1005" s="48"/>
      <c r="W1005" s="7">
        <v>2.67</v>
      </c>
      <c r="X1005" s="7"/>
      <c r="Y1005" s="8">
        <f>W1005*1.25*96+6</f>
        <v>326.39999999999998</v>
      </c>
      <c r="Z1005" s="7"/>
      <c r="AA1005" s="7">
        <v>1000</v>
      </c>
      <c r="AB1005" s="7"/>
      <c r="AC1005" s="7"/>
      <c r="AD1005" s="7">
        <v>150</v>
      </c>
      <c r="AE1005" s="7"/>
      <c r="AF1005" s="7"/>
      <c r="AG1005" s="7"/>
    </row>
    <row r="1006" spans="1:33">
      <c r="A1006" s="4">
        <f t="shared" si="81"/>
        <v>1005</v>
      </c>
      <c r="B1006" s="4" t="s">
        <v>20</v>
      </c>
      <c r="C1006" s="4" t="s">
        <v>22</v>
      </c>
      <c r="D1006" s="7" t="s">
        <v>4815</v>
      </c>
      <c r="E1006" s="4" t="s">
        <v>7408</v>
      </c>
      <c r="F1006" s="7" t="s">
        <v>5731</v>
      </c>
      <c r="G1006" s="7" t="s">
        <v>25</v>
      </c>
      <c r="H1006" s="4" t="s">
        <v>5971</v>
      </c>
      <c r="I1006" s="7" t="s">
        <v>5972</v>
      </c>
      <c r="J1006" s="7" t="s">
        <v>5973</v>
      </c>
      <c r="K1006" s="7" t="s">
        <v>2940</v>
      </c>
      <c r="L1006" s="4" t="s">
        <v>5974</v>
      </c>
      <c r="M1006" s="7"/>
      <c r="N1006" s="7" t="s">
        <v>6583</v>
      </c>
      <c r="O1006" s="49" t="s">
        <v>24</v>
      </c>
      <c r="P1006" s="63">
        <v>137.16</v>
      </c>
      <c r="Q1006" s="8" t="s">
        <v>2585</v>
      </c>
      <c r="R1006" s="7" t="s">
        <v>6597</v>
      </c>
      <c r="S1006" s="48" t="s">
        <v>3436</v>
      </c>
      <c r="T1006" s="48" t="s">
        <v>3436</v>
      </c>
      <c r="U1006" s="48"/>
      <c r="V1006" s="48"/>
      <c r="W1006" s="7">
        <v>2.9681999999999995</v>
      </c>
      <c r="X1006" s="7"/>
      <c r="Y1006" s="8">
        <f>W1006*96+6</f>
        <v>290.94719999999995</v>
      </c>
      <c r="Z1006" s="7"/>
      <c r="AA1006" s="7">
        <v>1000</v>
      </c>
      <c r="AB1006" s="7"/>
      <c r="AC1006" s="7"/>
      <c r="AD1006" s="7">
        <v>120</v>
      </c>
      <c r="AE1006" s="7"/>
      <c r="AF1006" s="7"/>
      <c r="AG1006" s="7"/>
    </row>
    <row r="1007" spans="1:33">
      <c r="A1007" s="4">
        <f t="shared" si="81"/>
        <v>1006</v>
      </c>
      <c r="B1007" s="4" t="s">
        <v>20</v>
      </c>
      <c r="C1007" s="4" t="s">
        <v>22</v>
      </c>
      <c r="D1007" s="7" t="s">
        <v>4816</v>
      </c>
      <c r="E1007" s="4" t="s">
        <v>7408</v>
      </c>
      <c r="F1007" s="7" t="s">
        <v>5730</v>
      </c>
      <c r="G1007" s="7" t="s">
        <v>25</v>
      </c>
      <c r="H1007" s="4" t="s">
        <v>5971</v>
      </c>
      <c r="I1007" s="7" t="s">
        <v>5979</v>
      </c>
      <c r="J1007" s="7" t="s">
        <v>5973</v>
      </c>
      <c r="K1007" s="7" t="s">
        <v>5967</v>
      </c>
      <c r="L1007" s="4" t="s">
        <v>5974</v>
      </c>
      <c r="M1007" s="7"/>
      <c r="N1007" s="7" t="s">
        <v>6583</v>
      </c>
      <c r="O1007" s="49" t="s">
        <v>24</v>
      </c>
      <c r="P1007" s="63">
        <v>144.78</v>
      </c>
      <c r="Q1007" s="8" t="s">
        <v>2585</v>
      </c>
      <c r="R1007" s="7" t="s">
        <v>6598</v>
      </c>
      <c r="S1007" s="48" t="s">
        <v>3436</v>
      </c>
      <c r="T1007" s="48" t="s">
        <v>3436</v>
      </c>
      <c r="U1007" s="48"/>
      <c r="V1007" s="48"/>
      <c r="W1007" s="7">
        <v>3.3421999999999996</v>
      </c>
      <c r="X1007" s="7"/>
      <c r="Y1007" s="8">
        <f t="shared" ref="Y1007:Y1008" si="86">W1007*96*1.25+6</f>
        <v>407.06399999999996</v>
      </c>
      <c r="Z1007" s="7"/>
      <c r="AA1007" s="7">
        <v>1000</v>
      </c>
      <c r="AB1007" s="7"/>
      <c r="AC1007" s="7"/>
      <c r="AD1007" s="7">
        <v>150</v>
      </c>
      <c r="AE1007" s="7"/>
      <c r="AF1007" s="7"/>
      <c r="AG1007" s="7"/>
    </row>
    <row r="1008" spans="1:33">
      <c r="A1008" s="4">
        <f t="shared" si="81"/>
        <v>1007</v>
      </c>
      <c r="B1008" s="4" t="s">
        <v>20</v>
      </c>
      <c r="C1008" s="4" t="s">
        <v>22</v>
      </c>
      <c r="D1008" s="7" t="s">
        <v>4817</v>
      </c>
      <c r="E1008" s="4" t="s">
        <v>7408</v>
      </c>
      <c r="F1008" s="7" t="s">
        <v>5730</v>
      </c>
      <c r="G1008" s="7" t="s">
        <v>25</v>
      </c>
      <c r="H1008" s="4" t="s">
        <v>5971</v>
      </c>
      <c r="I1008" s="7" t="s">
        <v>5979</v>
      </c>
      <c r="J1008" s="7" t="s">
        <v>5973</v>
      </c>
      <c r="K1008" s="7" t="s">
        <v>5967</v>
      </c>
      <c r="L1008" s="4" t="s">
        <v>5974</v>
      </c>
      <c r="M1008" s="7"/>
      <c r="N1008" s="7" t="s">
        <v>6583</v>
      </c>
      <c r="O1008" s="49" t="s">
        <v>24</v>
      </c>
      <c r="P1008" s="63">
        <v>144.78</v>
      </c>
      <c r="Q1008" s="8" t="s">
        <v>2585</v>
      </c>
      <c r="R1008" s="7" t="s">
        <v>6599</v>
      </c>
      <c r="S1008" s="48" t="s">
        <v>3436</v>
      </c>
      <c r="T1008" s="48" t="s">
        <v>3436</v>
      </c>
      <c r="U1008" s="48"/>
      <c r="V1008" s="48"/>
      <c r="W1008" s="7">
        <v>3.3421999999999996</v>
      </c>
      <c r="X1008" s="7"/>
      <c r="Y1008" s="8">
        <f t="shared" si="86"/>
        <v>407.06399999999996</v>
      </c>
      <c r="Z1008" s="7"/>
      <c r="AA1008" s="7">
        <v>1000</v>
      </c>
      <c r="AB1008" s="7"/>
      <c r="AC1008" s="7"/>
      <c r="AD1008" s="7">
        <v>150</v>
      </c>
      <c r="AE1008" s="7"/>
      <c r="AF1008" s="7"/>
      <c r="AG1008" s="7"/>
    </row>
    <row r="1009" spans="1:33">
      <c r="A1009" s="4">
        <f t="shared" si="81"/>
        <v>1008</v>
      </c>
      <c r="B1009" s="4" t="s">
        <v>20</v>
      </c>
      <c r="C1009" s="4" t="s">
        <v>22</v>
      </c>
      <c r="D1009" s="7" t="s">
        <v>4818</v>
      </c>
      <c r="E1009" s="4" t="s">
        <v>7408</v>
      </c>
      <c r="F1009" s="7" t="s">
        <v>5731</v>
      </c>
      <c r="G1009" s="7" t="s">
        <v>25</v>
      </c>
      <c r="H1009" s="4" t="s">
        <v>5971</v>
      </c>
      <c r="I1009" s="7" t="s">
        <v>5972</v>
      </c>
      <c r="J1009" s="7" t="s">
        <v>5973</v>
      </c>
      <c r="K1009" s="7" t="s">
        <v>2940</v>
      </c>
      <c r="L1009" s="4" t="s">
        <v>5974</v>
      </c>
      <c r="M1009" s="7"/>
      <c r="N1009" s="7" t="s">
        <v>6583</v>
      </c>
      <c r="O1009" s="49" t="s">
        <v>24</v>
      </c>
      <c r="P1009" s="63">
        <v>137.16</v>
      </c>
      <c r="Q1009" s="8" t="s">
        <v>2585</v>
      </c>
      <c r="R1009" s="7" t="s">
        <v>6600</v>
      </c>
      <c r="S1009" s="48" t="s">
        <v>3436</v>
      </c>
      <c r="T1009" s="48" t="s">
        <v>3436</v>
      </c>
      <c r="U1009" s="48"/>
      <c r="V1009" s="48"/>
      <c r="W1009" s="7">
        <v>2.9681999999999995</v>
      </c>
      <c r="X1009" s="7"/>
      <c r="Y1009" s="8">
        <f>W1009*96+6</f>
        <v>290.94719999999995</v>
      </c>
      <c r="Z1009" s="7"/>
      <c r="AA1009" s="7">
        <v>1000</v>
      </c>
      <c r="AB1009" s="7"/>
      <c r="AC1009" s="7"/>
      <c r="AD1009" s="7">
        <v>120</v>
      </c>
      <c r="AE1009" s="7"/>
      <c r="AF1009" s="7"/>
      <c r="AG1009" s="7"/>
    </row>
    <row r="1010" spans="1:33">
      <c r="A1010" s="4">
        <f t="shared" si="81"/>
        <v>1009</v>
      </c>
      <c r="B1010" s="4" t="s">
        <v>20</v>
      </c>
      <c r="C1010" s="4" t="s">
        <v>22</v>
      </c>
      <c r="D1010" s="7" t="s">
        <v>4819</v>
      </c>
      <c r="E1010" s="4" t="s">
        <v>7408</v>
      </c>
      <c r="F1010" s="7" t="s">
        <v>509</v>
      </c>
      <c r="G1010" s="7" t="s">
        <v>25</v>
      </c>
      <c r="H1010" s="4" t="s">
        <v>5975</v>
      </c>
      <c r="I1010" s="7" t="s">
        <v>5976</v>
      </c>
      <c r="J1010" s="7" t="s">
        <v>2956</v>
      </c>
      <c r="K1010" s="7" t="s">
        <v>5977</v>
      </c>
      <c r="L1010" s="4" t="s">
        <v>5978</v>
      </c>
      <c r="M1010" s="7"/>
      <c r="N1010" s="7" t="s">
        <v>2896</v>
      </c>
      <c r="O1010" s="57" t="s">
        <v>6269</v>
      </c>
      <c r="P1010" s="63">
        <v>147.32</v>
      </c>
      <c r="Q1010" s="8" t="s">
        <v>2585</v>
      </c>
      <c r="R1010" s="7" t="s">
        <v>6601</v>
      </c>
      <c r="S1010" s="48" t="s">
        <v>3436</v>
      </c>
      <c r="T1010" s="48" t="s">
        <v>3436</v>
      </c>
      <c r="U1010" s="48"/>
      <c r="V1010" s="48"/>
      <c r="W1010" s="7">
        <v>2.67</v>
      </c>
      <c r="X1010" s="7"/>
      <c r="Y1010" s="8">
        <f>W1010*1.25*96+6</f>
        <v>326.39999999999998</v>
      </c>
      <c r="Z1010" s="7"/>
      <c r="AA1010" s="7">
        <v>1000</v>
      </c>
      <c r="AB1010" s="7"/>
      <c r="AC1010" s="7"/>
      <c r="AD1010" s="7">
        <v>150</v>
      </c>
      <c r="AE1010" s="7"/>
      <c r="AF1010" s="7"/>
      <c r="AG1010" s="7"/>
    </row>
    <row r="1011" spans="1:33">
      <c r="A1011" s="4">
        <f t="shared" si="81"/>
        <v>1010</v>
      </c>
      <c r="B1011" s="4" t="s">
        <v>20</v>
      </c>
      <c r="C1011" s="4" t="s">
        <v>23</v>
      </c>
      <c r="D1011" s="7" t="s">
        <v>4820</v>
      </c>
      <c r="E1011" s="4" t="s">
        <v>7408</v>
      </c>
      <c r="F1011" s="7" t="s">
        <v>5731</v>
      </c>
      <c r="G1011" s="7" t="s">
        <v>25</v>
      </c>
      <c r="H1011" s="4" t="s">
        <v>637</v>
      </c>
      <c r="I1011" s="7" t="s">
        <v>5980</v>
      </c>
      <c r="J1011" s="7" t="s">
        <v>5878</v>
      </c>
      <c r="K1011" s="7" t="s">
        <v>5981</v>
      </c>
      <c r="L1011" s="4" t="s">
        <v>2944</v>
      </c>
      <c r="M1011" s="7"/>
      <c r="N1011" s="7" t="s">
        <v>3918</v>
      </c>
      <c r="O1011" s="49" t="s">
        <v>24</v>
      </c>
      <c r="P1011" s="63">
        <v>154.94</v>
      </c>
      <c r="Q1011" s="8" t="s">
        <v>2585</v>
      </c>
      <c r="R1011" s="7" t="s">
        <v>6602</v>
      </c>
      <c r="S1011" s="48" t="s">
        <v>3436</v>
      </c>
      <c r="T1011" s="48" t="s">
        <v>3436</v>
      </c>
      <c r="U1011" s="48"/>
      <c r="V1011" s="48"/>
      <c r="W1011" s="7">
        <v>2.2643999999999997</v>
      </c>
      <c r="X1011" s="7"/>
      <c r="Y1011" s="8">
        <f>W1011*96*1.25+6</f>
        <v>277.72799999999995</v>
      </c>
      <c r="Z1011" s="7"/>
      <c r="AA1011" s="7">
        <v>1000</v>
      </c>
      <c r="AB1011" s="7"/>
      <c r="AC1011" s="7"/>
      <c r="AD1011" s="7">
        <v>120</v>
      </c>
      <c r="AE1011" s="7"/>
      <c r="AF1011" s="7"/>
      <c r="AG1011" s="7"/>
    </row>
    <row r="1012" spans="1:33">
      <c r="A1012" s="4">
        <f t="shared" si="81"/>
        <v>1011</v>
      </c>
      <c r="B1012" s="4" t="s">
        <v>20</v>
      </c>
      <c r="C1012" s="4" t="s">
        <v>23</v>
      </c>
      <c r="D1012" s="7" t="s">
        <v>4821</v>
      </c>
      <c r="E1012" s="4" t="s">
        <v>7408</v>
      </c>
      <c r="F1012" s="7" t="s">
        <v>5731</v>
      </c>
      <c r="G1012" s="7" t="s">
        <v>25</v>
      </c>
      <c r="H1012" s="4" t="s">
        <v>637</v>
      </c>
      <c r="I1012" s="7" t="s">
        <v>5980</v>
      </c>
      <c r="J1012" s="7" t="s">
        <v>5878</v>
      </c>
      <c r="K1012" s="7" t="s">
        <v>5981</v>
      </c>
      <c r="L1012" s="4" t="s">
        <v>2944</v>
      </c>
      <c r="M1012" s="7"/>
      <c r="N1012" s="7" t="s">
        <v>3918</v>
      </c>
      <c r="O1012" s="49" t="s">
        <v>24</v>
      </c>
      <c r="P1012" s="63">
        <v>154.94</v>
      </c>
      <c r="Q1012" s="8" t="s">
        <v>2585</v>
      </c>
      <c r="R1012" s="7" t="s">
        <v>6603</v>
      </c>
      <c r="S1012" s="48" t="s">
        <v>3436</v>
      </c>
      <c r="T1012" s="48" t="s">
        <v>3436</v>
      </c>
      <c r="U1012" s="48"/>
      <c r="V1012" s="48"/>
      <c r="W1012" s="7">
        <v>2.2643999999999997</v>
      </c>
      <c r="X1012" s="7"/>
      <c r="Y1012" s="8">
        <f>W1012*96*1.25+6</f>
        <v>277.72799999999995</v>
      </c>
      <c r="Z1012" s="7"/>
      <c r="AA1012" s="7">
        <v>1000</v>
      </c>
      <c r="AB1012" s="7"/>
      <c r="AC1012" s="7"/>
      <c r="AD1012" s="7">
        <v>120</v>
      </c>
      <c r="AE1012" s="7"/>
      <c r="AF1012" s="7"/>
      <c r="AG1012" s="7"/>
    </row>
    <row r="1013" spans="1:33">
      <c r="A1013" s="4">
        <f t="shared" si="81"/>
        <v>1012</v>
      </c>
      <c r="B1013" s="4" t="s">
        <v>20</v>
      </c>
      <c r="C1013" s="4" t="s">
        <v>23</v>
      </c>
      <c r="D1013" s="7" t="s">
        <v>4822</v>
      </c>
      <c r="E1013" s="4" t="s">
        <v>7408</v>
      </c>
      <c r="F1013" s="7" t="s">
        <v>5731</v>
      </c>
      <c r="G1013" s="7" t="s">
        <v>25</v>
      </c>
      <c r="H1013" s="4" t="s">
        <v>637</v>
      </c>
      <c r="I1013" s="7" t="s">
        <v>5980</v>
      </c>
      <c r="J1013" s="7" t="s">
        <v>5878</v>
      </c>
      <c r="K1013" s="7" t="s">
        <v>2940</v>
      </c>
      <c r="L1013" s="4" t="s">
        <v>2944</v>
      </c>
      <c r="M1013" s="7"/>
      <c r="N1013" s="7" t="s">
        <v>3918</v>
      </c>
      <c r="O1013" s="49" t="s">
        <v>24</v>
      </c>
      <c r="P1013" s="63">
        <v>154.94</v>
      </c>
      <c r="Q1013" s="8" t="s">
        <v>2585</v>
      </c>
      <c r="R1013" s="7" t="s">
        <v>6604</v>
      </c>
      <c r="S1013" s="48" t="s">
        <v>3436</v>
      </c>
      <c r="T1013" s="48" t="s">
        <v>3436</v>
      </c>
      <c r="U1013" s="48"/>
      <c r="V1013" s="48"/>
      <c r="W1013" s="7">
        <v>2.2643999999999997</v>
      </c>
      <c r="X1013" s="7"/>
      <c r="Y1013" s="8">
        <f>W1013*96+6</f>
        <v>223.38239999999996</v>
      </c>
      <c r="Z1013" s="7"/>
      <c r="AA1013" s="7">
        <v>1000</v>
      </c>
      <c r="AB1013" s="7"/>
      <c r="AC1013" s="7"/>
      <c r="AD1013" s="7">
        <v>120</v>
      </c>
      <c r="AE1013" s="7"/>
      <c r="AF1013" s="7"/>
      <c r="AG1013" s="7"/>
    </row>
    <row r="1014" spans="1:33">
      <c r="A1014" s="4">
        <f t="shared" si="81"/>
        <v>1013</v>
      </c>
      <c r="B1014" s="4" t="s">
        <v>20</v>
      </c>
      <c r="C1014" s="4" t="s">
        <v>23</v>
      </c>
      <c r="D1014" s="7" t="s">
        <v>4823</v>
      </c>
      <c r="E1014" s="4" t="s">
        <v>7408</v>
      </c>
      <c r="F1014" s="7" t="s">
        <v>5731</v>
      </c>
      <c r="G1014" s="7" t="s">
        <v>25</v>
      </c>
      <c r="H1014" s="4" t="s">
        <v>637</v>
      </c>
      <c r="I1014" s="7" t="s">
        <v>5980</v>
      </c>
      <c r="J1014" s="7" t="s">
        <v>5878</v>
      </c>
      <c r="K1014" s="7" t="s">
        <v>5981</v>
      </c>
      <c r="L1014" s="4" t="s">
        <v>2944</v>
      </c>
      <c r="M1014" s="7"/>
      <c r="N1014" s="7" t="s">
        <v>3918</v>
      </c>
      <c r="O1014" s="49" t="s">
        <v>24</v>
      </c>
      <c r="P1014" s="63">
        <v>154.94</v>
      </c>
      <c r="Q1014" s="8" t="s">
        <v>2585</v>
      </c>
      <c r="R1014" s="7" t="s">
        <v>6605</v>
      </c>
      <c r="S1014" s="48" t="s">
        <v>3436</v>
      </c>
      <c r="T1014" s="48" t="s">
        <v>3436</v>
      </c>
      <c r="U1014" s="48"/>
      <c r="V1014" s="48"/>
      <c r="W1014" s="7">
        <v>2.2643999999999997</v>
      </c>
      <c r="X1014" s="7"/>
      <c r="Y1014" s="8">
        <f>W1014*96*1.25+6</f>
        <v>277.72799999999995</v>
      </c>
      <c r="Z1014" s="7"/>
      <c r="AA1014" s="7">
        <v>1000</v>
      </c>
      <c r="AB1014" s="7"/>
      <c r="AC1014" s="7"/>
      <c r="AD1014" s="7">
        <v>120</v>
      </c>
      <c r="AE1014" s="7"/>
      <c r="AF1014" s="7"/>
      <c r="AG1014" s="7"/>
    </row>
    <row r="1015" spans="1:33">
      <c r="A1015" s="4">
        <f t="shared" si="81"/>
        <v>1014</v>
      </c>
      <c r="B1015" s="4" t="s">
        <v>20</v>
      </c>
      <c r="C1015" s="4" t="s">
        <v>23</v>
      </c>
      <c r="D1015" s="7" t="s">
        <v>4824</v>
      </c>
      <c r="E1015" s="4" t="s">
        <v>7408</v>
      </c>
      <c r="F1015" s="7" t="s">
        <v>5731</v>
      </c>
      <c r="G1015" s="7" t="s">
        <v>25</v>
      </c>
      <c r="H1015" s="4" t="s">
        <v>637</v>
      </c>
      <c r="I1015" s="4" t="s">
        <v>5982</v>
      </c>
      <c r="J1015" s="7" t="s">
        <v>5983</v>
      </c>
      <c r="K1015" s="7" t="s">
        <v>2940</v>
      </c>
      <c r="L1015" s="7" t="s">
        <v>5984</v>
      </c>
      <c r="M1015" s="7"/>
      <c r="N1015" s="7" t="s">
        <v>3918</v>
      </c>
      <c r="O1015" s="49" t="s">
        <v>24</v>
      </c>
      <c r="P1015" s="63">
        <v>154.94</v>
      </c>
      <c r="Q1015" s="8" t="s">
        <v>2585</v>
      </c>
      <c r="R1015" s="7" t="s">
        <v>6606</v>
      </c>
      <c r="S1015" s="48" t="s">
        <v>3436</v>
      </c>
      <c r="T1015" s="48" t="s">
        <v>3436</v>
      </c>
      <c r="U1015" s="48"/>
      <c r="V1015" s="48"/>
      <c r="W1015" s="7">
        <v>2.7744</v>
      </c>
      <c r="X1015" s="7"/>
      <c r="Y1015" s="8">
        <f t="shared" ref="Y1015:Y1027" si="87">W1015*96+6</f>
        <v>272.3424</v>
      </c>
      <c r="Z1015" s="7"/>
      <c r="AA1015" s="7">
        <v>1000</v>
      </c>
      <c r="AB1015" s="7"/>
      <c r="AC1015" s="7"/>
      <c r="AD1015" s="7">
        <v>120</v>
      </c>
      <c r="AE1015" s="7"/>
      <c r="AF1015" s="7"/>
      <c r="AG1015" s="7"/>
    </row>
    <row r="1016" spans="1:33">
      <c r="A1016" s="4">
        <f t="shared" si="81"/>
        <v>1015</v>
      </c>
      <c r="B1016" s="4" t="s">
        <v>20</v>
      </c>
      <c r="C1016" s="4" t="s">
        <v>23</v>
      </c>
      <c r="D1016" s="7" t="s">
        <v>4825</v>
      </c>
      <c r="E1016" s="4" t="s">
        <v>7408</v>
      </c>
      <c r="F1016" s="7" t="s">
        <v>5731</v>
      </c>
      <c r="G1016" s="7" t="s">
        <v>25</v>
      </c>
      <c r="H1016" s="4" t="s">
        <v>637</v>
      </c>
      <c r="I1016" s="4" t="s">
        <v>5982</v>
      </c>
      <c r="J1016" s="7" t="s">
        <v>5983</v>
      </c>
      <c r="K1016" s="7" t="s">
        <v>2940</v>
      </c>
      <c r="L1016" s="7" t="s">
        <v>5984</v>
      </c>
      <c r="M1016" s="7"/>
      <c r="N1016" s="7" t="s">
        <v>3918</v>
      </c>
      <c r="O1016" s="49" t="s">
        <v>24</v>
      </c>
      <c r="P1016" s="63">
        <v>154.94</v>
      </c>
      <c r="Q1016" s="8" t="s">
        <v>2585</v>
      </c>
      <c r="R1016" s="7" t="s">
        <v>6607</v>
      </c>
      <c r="S1016" s="48" t="s">
        <v>3436</v>
      </c>
      <c r="T1016" s="48" t="s">
        <v>3436</v>
      </c>
      <c r="U1016" s="48"/>
      <c r="V1016" s="48"/>
      <c r="W1016" s="7">
        <v>2.7744</v>
      </c>
      <c r="X1016" s="7"/>
      <c r="Y1016" s="8">
        <f t="shared" si="87"/>
        <v>272.3424</v>
      </c>
      <c r="Z1016" s="7"/>
      <c r="AA1016" s="7">
        <v>1000</v>
      </c>
      <c r="AB1016" s="7"/>
      <c r="AC1016" s="7"/>
      <c r="AD1016" s="7">
        <v>120</v>
      </c>
      <c r="AE1016" s="7"/>
      <c r="AF1016" s="7"/>
      <c r="AG1016" s="7"/>
    </row>
    <row r="1017" spans="1:33">
      <c r="A1017" s="4">
        <f t="shared" si="81"/>
        <v>1016</v>
      </c>
      <c r="B1017" s="4" t="s">
        <v>20</v>
      </c>
      <c r="C1017" s="4" t="s">
        <v>23</v>
      </c>
      <c r="D1017" s="7" t="s">
        <v>4826</v>
      </c>
      <c r="E1017" s="4" t="s">
        <v>7408</v>
      </c>
      <c r="F1017" s="7" t="s">
        <v>5731</v>
      </c>
      <c r="G1017" s="7" t="s">
        <v>25</v>
      </c>
      <c r="H1017" s="4" t="s">
        <v>637</v>
      </c>
      <c r="I1017" s="4" t="s">
        <v>5985</v>
      </c>
      <c r="J1017" s="7" t="s">
        <v>5986</v>
      </c>
      <c r="K1017" s="7" t="s">
        <v>2940</v>
      </c>
      <c r="L1017" s="7" t="s">
        <v>5968</v>
      </c>
      <c r="M1017" s="7"/>
      <c r="N1017" s="7" t="s">
        <v>3917</v>
      </c>
      <c r="O1017" s="49" t="s">
        <v>24</v>
      </c>
      <c r="P1017" s="63">
        <v>154.94</v>
      </c>
      <c r="Q1017" s="8" t="s">
        <v>2585</v>
      </c>
      <c r="R1017" s="7" t="s">
        <v>6608</v>
      </c>
      <c r="S1017" s="48" t="s">
        <v>3436</v>
      </c>
      <c r="T1017" s="48" t="s">
        <v>3436</v>
      </c>
      <c r="U1017" s="48"/>
      <c r="V1017" s="48"/>
      <c r="W1017" s="7">
        <v>3.0090000000000003</v>
      </c>
      <c r="X1017" s="7"/>
      <c r="Y1017" s="8">
        <f t="shared" si="87"/>
        <v>294.86400000000003</v>
      </c>
      <c r="Z1017" s="7"/>
      <c r="AA1017" s="7">
        <v>1000</v>
      </c>
      <c r="AB1017" s="7"/>
      <c r="AC1017" s="7"/>
      <c r="AD1017" s="7">
        <v>120</v>
      </c>
      <c r="AE1017" s="7"/>
      <c r="AF1017" s="7"/>
      <c r="AG1017" s="7"/>
    </row>
    <row r="1018" spans="1:33">
      <c r="A1018" s="4">
        <f t="shared" si="81"/>
        <v>1017</v>
      </c>
      <c r="B1018" s="4" t="s">
        <v>20</v>
      </c>
      <c r="C1018" s="4" t="s">
        <v>23</v>
      </c>
      <c r="D1018" s="7" t="s">
        <v>4827</v>
      </c>
      <c r="E1018" s="4" t="s">
        <v>7408</v>
      </c>
      <c r="F1018" s="7" t="s">
        <v>5731</v>
      </c>
      <c r="G1018" s="7" t="s">
        <v>25</v>
      </c>
      <c r="H1018" s="4" t="s">
        <v>637</v>
      </c>
      <c r="I1018" s="4" t="s">
        <v>5985</v>
      </c>
      <c r="J1018" s="7" t="s">
        <v>5986</v>
      </c>
      <c r="K1018" s="7" t="s">
        <v>2940</v>
      </c>
      <c r="L1018" s="7" t="s">
        <v>5968</v>
      </c>
      <c r="M1018" s="7"/>
      <c r="N1018" s="7" t="s">
        <v>3917</v>
      </c>
      <c r="O1018" s="49" t="s">
        <v>24</v>
      </c>
      <c r="P1018" s="63">
        <v>154.94</v>
      </c>
      <c r="Q1018" s="8" t="s">
        <v>2585</v>
      </c>
      <c r="R1018" s="7" t="s">
        <v>6609</v>
      </c>
      <c r="S1018" s="48" t="s">
        <v>3436</v>
      </c>
      <c r="T1018" s="48" t="s">
        <v>3436</v>
      </c>
      <c r="U1018" s="48"/>
      <c r="V1018" s="48"/>
      <c r="W1018" s="7">
        <v>3.0090000000000003</v>
      </c>
      <c r="X1018" s="7"/>
      <c r="Y1018" s="8">
        <f t="shared" si="87"/>
        <v>294.86400000000003</v>
      </c>
      <c r="Z1018" s="7"/>
      <c r="AA1018" s="7">
        <v>1000</v>
      </c>
      <c r="AB1018" s="7"/>
      <c r="AC1018" s="7"/>
      <c r="AD1018" s="7">
        <v>120</v>
      </c>
      <c r="AE1018" s="7"/>
      <c r="AF1018" s="7"/>
      <c r="AG1018" s="7"/>
    </row>
    <row r="1019" spans="1:33">
      <c r="A1019" s="4">
        <f t="shared" si="81"/>
        <v>1018</v>
      </c>
      <c r="B1019" s="4" t="s">
        <v>20</v>
      </c>
      <c r="C1019" s="4" t="s">
        <v>23</v>
      </c>
      <c r="D1019" s="7" t="s">
        <v>4828</v>
      </c>
      <c r="E1019" s="4" t="s">
        <v>7408</v>
      </c>
      <c r="F1019" s="7" t="s">
        <v>5731</v>
      </c>
      <c r="G1019" s="7" t="s">
        <v>25</v>
      </c>
      <c r="H1019" s="4" t="s">
        <v>637</v>
      </c>
      <c r="I1019" s="4" t="s">
        <v>5982</v>
      </c>
      <c r="J1019" s="7" t="s">
        <v>5987</v>
      </c>
      <c r="K1019" s="7" t="s">
        <v>2940</v>
      </c>
      <c r="L1019" s="7" t="s">
        <v>5984</v>
      </c>
      <c r="M1019" s="7"/>
      <c r="N1019" s="7" t="s">
        <v>6583</v>
      </c>
      <c r="O1019" s="49" t="s">
        <v>24</v>
      </c>
      <c r="P1019" s="63">
        <v>154.94</v>
      </c>
      <c r="Q1019" s="8" t="s">
        <v>2585</v>
      </c>
      <c r="R1019" s="7" t="s">
        <v>6610</v>
      </c>
      <c r="S1019" s="48" t="s">
        <v>3436</v>
      </c>
      <c r="T1019" s="48" t="s">
        <v>3436</v>
      </c>
      <c r="U1019" s="48"/>
      <c r="V1019" s="48"/>
      <c r="W1019" s="7">
        <v>2.9783999999999997</v>
      </c>
      <c r="X1019" s="7"/>
      <c r="Y1019" s="8">
        <f t="shared" si="87"/>
        <v>291.92639999999994</v>
      </c>
      <c r="Z1019" s="7"/>
      <c r="AA1019" s="7">
        <v>1000</v>
      </c>
      <c r="AB1019" s="7"/>
      <c r="AC1019" s="7"/>
      <c r="AD1019" s="7">
        <v>120</v>
      </c>
      <c r="AE1019" s="7"/>
      <c r="AF1019" s="7"/>
      <c r="AG1019" s="7"/>
    </row>
    <row r="1020" spans="1:33">
      <c r="A1020" s="4">
        <f t="shared" si="81"/>
        <v>1019</v>
      </c>
      <c r="B1020" s="4" t="s">
        <v>20</v>
      </c>
      <c r="C1020" s="4" t="s">
        <v>23</v>
      </c>
      <c r="D1020" s="7" t="s">
        <v>4829</v>
      </c>
      <c r="E1020" s="4" t="s">
        <v>7408</v>
      </c>
      <c r="F1020" s="7" t="s">
        <v>5731</v>
      </c>
      <c r="G1020" s="7" t="s">
        <v>25</v>
      </c>
      <c r="H1020" s="4" t="s">
        <v>637</v>
      </c>
      <c r="I1020" s="4" t="s">
        <v>5982</v>
      </c>
      <c r="J1020" s="7" t="s">
        <v>5987</v>
      </c>
      <c r="K1020" s="7" t="s">
        <v>2940</v>
      </c>
      <c r="L1020" s="7" t="s">
        <v>5984</v>
      </c>
      <c r="M1020" s="7"/>
      <c r="N1020" s="7" t="s">
        <v>6583</v>
      </c>
      <c r="O1020" s="49" t="s">
        <v>24</v>
      </c>
      <c r="P1020" s="63">
        <v>154.94</v>
      </c>
      <c r="Q1020" s="8" t="s">
        <v>2585</v>
      </c>
      <c r="R1020" s="7" t="s">
        <v>6611</v>
      </c>
      <c r="S1020" s="48" t="s">
        <v>3436</v>
      </c>
      <c r="T1020" s="48" t="s">
        <v>3436</v>
      </c>
      <c r="U1020" s="48"/>
      <c r="V1020" s="48"/>
      <c r="W1020" s="7">
        <v>2.9783999999999997</v>
      </c>
      <c r="X1020" s="7"/>
      <c r="Y1020" s="8">
        <f t="shared" si="87"/>
        <v>291.92639999999994</v>
      </c>
      <c r="Z1020" s="7"/>
      <c r="AA1020" s="7">
        <v>1000</v>
      </c>
      <c r="AB1020" s="7"/>
      <c r="AC1020" s="7"/>
      <c r="AD1020" s="7">
        <v>120</v>
      </c>
      <c r="AE1020" s="7"/>
      <c r="AF1020" s="7"/>
      <c r="AG1020" s="7"/>
    </row>
    <row r="1021" spans="1:33">
      <c r="A1021" s="4">
        <f t="shared" si="81"/>
        <v>1020</v>
      </c>
      <c r="B1021" s="4" t="s">
        <v>20</v>
      </c>
      <c r="C1021" s="4" t="s">
        <v>23</v>
      </c>
      <c r="D1021" s="7" t="s">
        <v>4830</v>
      </c>
      <c r="E1021" s="4" t="s">
        <v>7408</v>
      </c>
      <c r="F1021" s="7" t="s">
        <v>5731</v>
      </c>
      <c r="G1021" s="7" t="s">
        <v>25</v>
      </c>
      <c r="H1021" s="4" t="s">
        <v>637</v>
      </c>
      <c r="I1021" s="4" t="s">
        <v>5982</v>
      </c>
      <c r="J1021" s="7" t="s">
        <v>5987</v>
      </c>
      <c r="K1021" s="7" t="s">
        <v>2940</v>
      </c>
      <c r="L1021" s="7" t="s">
        <v>5984</v>
      </c>
      <c r="M1021" s="7"/>
      <c r="N1021" s="7" t="s">
        <v>6583</v>
      </c>
      <c r="O1021" s="49" t="s">
        <v>24</v>
      </c>
      <c r="P1021" s="63">
        <v>154.94</v>
      </c>
      <c r="Q1021" s="8" t="s">
        <v>2585</v>
      </c>
      <c r="R1021" s="7" t="s">
        <v>6612</v>
      </c>
      <c r="S1021" s="48" t="s">
        <v>3436</v>
      </c>
      <c r="T1021" s="48" t="s">
        <v>3436</v>
      </c>
      <c r="U1021" s="48"/>
      <c r="V1021" s="48"/>
      <c r="W1021" s="7">
        <v>2.9783999999999997</v>
      </c>
      <c r="X1021" s="7"/>
      <c r="Y1021" s="8">
        <f t="shared" si="87"/>
        <v>291.92639999999994</v>
      </c>
      <c r="Z1021" s="7"/>
      <c r="AA1021" s="7">
        <v>1000</v>
      </c>
      <c r="AB1021" s="7"/>
      <c r="AC1021" s="7"/>
      <c r="AD1021" s="7">
        <v>120</v>
      </c>
      <c r="AE1021" s="7"/>
      <c r="AF1021" s="7"/>
      <c r="AG1021" s="7"/>
    </row>
    <row r="1022" spans="1:33">
      <c r="A1022" s="4">
        <f t="shared" si="81"/>
        <v>1021</v>
      </c>
      <c r="B1022" s="4" t="s">
        <v>20</v>
      </c>
      <c r="C1022" s="4" t="s">
        <v>23</v>
      </c>
      <c r="D1022" s="7" t="s">
        <v>4831</v>
      </c>
      <c r="E1022" s="4" t="s">
        <v>7408</v>
      </c>
      <c r="F1022" s="7" t="s">
        <v>5731</v>
      </c>
      <c r="G1022" s="7" t="s">
        <v>25</v>
      </c>
      <c r="H1022" s="4" t="s">
        <v>637</v>
      </c>
      <c r="I1022" s="4" t="s">
        <v>5982</v>
      </c>
      <c r="J1022" s="7" t="s">
        <v>5987</v>
      </c>
      <c r="K1022" s="7" t="s">
        <v>2940</v>
      </c>
      <c r="L1022" s="7" t="s">
        <v>5984</v>
      </c>
      <c r="M1022" s="7"/>
      <c r="N1022" s="7" t="s">
        <v>6583</v>
      </c>
      <c r="O1022" s="49" t="s">
        <v>24</v>
      </c>
      <c r="P1022" s="63">
        <v>154.94</v>
      </c>
      <c r="Q1022" s="8" t="s">
        <v>2585</v>
      </c>
      <c r="R1022" s="7" t="s">
        <v>6613</v>
      </c>
      <c r="S1022" s="48" t="s">
        <v>3436</v>
      </c>
      <c r="T1022" s="48" t="s">
        <v>3436</v>
      </c>
      <c r="U1022" s="48"/>
      <c r="V1022" s="48"/>
      <c r="W1022" s="7">
        <v>2.9783999999999997</v>
      </c>
      <c r="X1022" s="7"/>
      <c r="Y1022" s="8">
        <f t="shared" si="87"/>
        <v>291.92639999999994</v>
      </c>
      <c r="Z1022" s="7"/>
      <c r="AA1022" s="7">
        <v>1000</v>
      </c>
      <c r="AB1022" s="7"/>
      <c r="AC1022" s="7"/>
      <c r="AD1022" s="7">
        <v>120</v>
      </c>
      <c r="AE1022" s="7"/>
      <c r="AF1022" s="7"/>
      <c r="AG1022" s="7"/>
    </row>
    <row r="1023" spans="1:33">
      <c r="A1023" s="4">
        <f t="shared" si="81"/>
        <v>1022</v>
      </c>
      <c r="B1023" s="4" t="s">
        <v>20</v>
      </c>
      <c r="C1023" s="4" t="s">
        <v>23</v>
      </c>
      <c r="D1023" s="7" t="s">
        <v>4832</v>
      </c>
      <c r="E1023" s="4" t="s">
        <v>7408</v>
      </c>
      <c r="F1023" s="7" t="s">
        <v>5731</v>
      </c>
      <c r="G1023" s="7" t="s">
        <v>25</v>
      </c>
      <c r="H1023" s="4" t="s">
        <v>637</v>
      </c>
      <c r="I1023" s="4" t="s">
        <v>5982</v>
      </c>
      <c r="J1023" s="7" t="s">
        <v>5987</v>
      </c>
      <c r="K1023" s="7" t="s">
        <v>2940</v>
      </c>
      <c r="L1023" s="7" t="s">
        <v>5984</v>
      </c>
      <c r="M1023" s="7"/>
      <c r="N1023" s="7" t="s">
        <v>6583</v>
      </c>
      <c r="O1023" s="49" t="s">
        <v>24</v>
      </c>
      <c r="P1023" s="63">
        <v>154.94</v>
      </c>
      <c r="Q1023" s="8" t="s">
        <v>2585</v>
      </c>
      <c r="R1023" s="7" t="s">
        <v>6614</v>
      </c>
      <c r="S1023" s="48" t="s">
        <v>3436</v>
      </c>
      <c r="T1023" s="48" t="s">
        <v>3436</v>
      </c>
      <c r="U1023" s="48"/>
      <c r="V1023" s="48"/>
      <c r="W1023" s="7">
        <v>2.9783999999999997</v>
      </c>
      <c r="X1023" s="7"/>
      <c r="Y1023" s="8">
        <f t="shared" si="87"/>
        <v>291.92639999999994</v>
      </c>
      <c r="Z1023" s="7"/>
      <c r="AA1023" s="7">
        <v>1000</v>
      </c>
      <c r="AB1023" s="7"/>
      <c r="AC1023" s="7"/>
      <c r="AD1023" s="7">
        <v>120</v>
      </c>
      <c r="AE1023" s="7"/>
      <c r="AF1023" s="7"/>
      <c r="AG1023" s="7"/>
    </row>
    <row r="1024" spans="1:33">
      <c r="A1024" s="4">
        <f t="shared" si="81"/>
        <v>1023</v>
      </c>
      <c r="B1024" s="4" t="s">
        <v>20</v>
      </c>
      <c r="C1024" s="4" t="s">
        <v>23</v>
      </c>
      <c r="D1024" s="7" t="s">
        <v>4833</v>
      </c>
      <c r="E1024" s="4" t="s">
        <v>7408</v>
      </c>
      <c r="F1024" s="7" t="s">
        <v>5731</v>
      </c>
      <c r="G1024" s="7" t="s">
        <v>25</v>
      </c>
      <c r="H1024" s="4" t="s">
        <v>637</v>
      </c>
      <c r="I1024" s="4" t="s">
        <v>5982</v>
      </c>
      <c r="J1024" s="7" t="s">
        <v>5987</v>
      </c>
      <c r="K1024" s="7" t="s">
        <v>2940</v>
      </c>
      <c r="L1024" s="7" t="s">
        <v>5984</v>
      </c>
      <c r="M1024" s="7"/>
      <c r="N1024" s="7" t="s">
        <v>6583</v>
      </c>
      <c r="O1024" s="49" t="s">
        <v>24</v>
      </c>
      <c r="P1024" s="63">
        <v>154.94</v>
      </c>
      <c r="Q1024" s="8" t="s">
        <v>2585</v>
      </c>
      <c r="R1024" s="7" t="s">
        <v>6615</v>
      </c>
      <c r="S1024" s="48" t="s">
        <v>3436</v>
      </c>
      <c r="T1024" s="48" t="s">
        <v>3436</v>
      </c>
      <c r="U1024" s="48"/>
      <c r="V1024" s="48"/>
      <c r="W1024" s="7">
        <v>2.9783999999999997</v>
      </c>
      <c r="X1024" s="7"/>
      <c r="Y1024" s="8">
        <f t="shared" si="87"/>
        <v>291.92639999999994</v>
      </c>
      <c r="Z1024" s="7"/>
      <c r="AA1024" s="7">
        <v>1000</v>
      </c>
      <c r="AB1024" s="7"/>
      <c r="AC1024" s="7"/>
      <c r="AD1024" s="7">
        <v>120</v>
      </c>
      <c r="AE1024" s="7"/>
      <c r="AF1024" s="7"/>
      <c r="AG1024" s="7"/>
    </row>
    <row r="1025" spans="1:33">
      <c r="A1025" s="4">
        <f t="shared" si="81"/>
        <v>1024</v>
      </c>
      <c r="B1025" s="4" t="s">
        <v>20</v>
      </c>
      <c r="C1025" s="4" t="s">
        <v>23</v>
      </c>
      <c r="D1025" s="7" t="s">
        <v>4834</v>
      </c>
      <c r="E1025" s="4" t="s">
        <v>7408</v>
      </c>
      <c r="F1025" s="7" t="s">
        <v>5731</v>
      </c>
      <c r="G1025" s="7" t="s">
        <v>25</v>
      </c>
      <c r="H1025" s="4" t="s">
        <v>637</v>
      </c>
      <c r="I1025" s="4" t="s">
        <v>5980</v>
      </c>
      <c r="J1025" s="7" t="s">
        <v>5987</v>
      </c>
      <c r="K1025" s="7" t="s">
        <v>2940</v>
      </c>
      <c r="L1025" s="7" t="s">
        <v>5968</v>
      </c>
      <c r="M1025" s="7"/>
      <c r="N1025" s="7" t="s">
        <v>3918</v>
      </c>
      <c r="O1025" s="49" t="s">
        <v>24</v>
      </c>
      <c r="P1025" s="63">
        <v>154.94</v>
      </c>
      <c r="Q1025" s="8" t="s">
        <v>2585</v>
      </c>
      <c r="R1025" s="7" t="s">
        <v>6616</v>
      </c>
      <c r="S1025" s="48" t="s">
        <v>3436</v>
      </c>
      <c r="T1025" s="48" t="s">
        <v>3436</v>
      </c>
      <c r="U1025" s="48"/>
      <c r="V1025" s="48"/>
      <c r="W1025" s="7">
        <v>2.7743999999999995</v>
      </c>
      <c r="X1025" s="7"/>
      <c r="Y1025" s="8">
        <f t="shared" si="87"/>
        <v>272.34239999999994</v>
      </c>
      <c r="Z1025" s="7"/>
      <c r="AA1025" s="7">
        <v>1000</v>
      </c>
      <c r="AB1025" s="7"/>
      <c r="AC1025" s="7"/>
      <c r="AD1025" s="7">
        <v>120</v>
      </c>
      <c r="AE1025" s="7"/>
      <c r="AF1025" s="7"/>
      <c r="AG1025" s="7"/>
    </row>
    <row r="1026" spans="1:33">
      <c r="A1026" s="4">
        <f t="shared" si="81"/>
        <v>1025</v>
      </c>
      <c r="B1026" s="4" t="s">
        <v>20</v>
      </c>
      <c r="C1026" s="4" t="s">
        <v>23</v>
      </c>
      <c r="D1026" s="7" t="s">
        <v>4835</v>
      </c>
      <c r="E1026" s="4" t="s">
        <v>7408</v>
      </c>
      <c r="F1026" s="7" t="s">
        <v>5731</v>
      </c>
      <c r="G1026" s="7" t="s">
        <v>25</v>
      </c>
      <c r="H1026" s="4" t="s">
        <v>637</v>
      </c>
      <c r="I1026" s="4" t="s">
        <v>5980</v>
      </c>
      <c r="J1026" s="7" t="s">
        <v>5987</v>
      </c>
      <c r="K1026" s="7" t="s">
        <v>2940</v>
      </c>
      <c r="L1026" s="7" t="s">
        <v>5968</v>
      </c>
      <c r="M1026" s="7"/>
      <c r="N1026" s="7" t="s">
        <v>3918</v>
      </c>
      <c r="O1026" s="49" t="s">
        <v>24</v>
      </c>
      <c r="P1026" s="63">
        <v>154.94</v>
      </c>
      <c r="Q1026" s="8" t="s">
        <v>2585</v>
      </c>
      <c r="R1026" s="7" t="s">
        <v>6617</v>
      </c>
      <c r="S1026" s="48" t="s">
        <v>3436</v>
      </c>
      <c r="T1026" s="48" t="s">
        <v>3436</v>
      </c>
      <c r="U1026" s="48"/>
      <c r="V1026" s="48"/>
      <c r="W1026" s="7">
        <v>2.7743999999999995</v>
      </c>
      <c r="X1026" s="7"/>
      <c r="Y1026" s="8">
        <f t="shared" si="87"/>
        <v>272.34239999999994</v>
      </c>
      <c r="Z1026" s="7"/>
      <c r="AA1026" s="7">
        <v>1000</v>
      </c>
      <c r="AB1026" s="7"/>
      <c r="AC1026" s="7"/>
      <c r="AD1026" s="7">
        <v>120</v>
      </c>
      <c r="AE1026" s="7"/>
      <c r="AF1026" s="7"/>
      <c r="AG1026" s="7"/>
    </row>
    <row r="1027" spans="1:33">
      <c r="A1027" s="4">
        <f t="shared" si="81"/>
        <v>1026</v>
      </c>
      <c r="B1027" s="4" t="s">
        <v>20</v>
      </c>
      <c r="C1027" s="4" t="s">
        <v>23</v>
      </c>
      <c r="D1027" s="7" t="s">
        <v>4836</v>
      </c>
      <c r="E1027" s="4" t="s">
        <v>7408</v>
      </c>
      <c r="F1027" s="7" t="s">
        <v>5731</v>
      </c>
      <c r="G1027" s="7" t="s">
        <v>25</v>
      </c>
      <c r="H1027" s="4" t="s">
        <v>637</v>
      </c>
      <c r="I1027" s="4" t="s">
        <v>5980</v>
      </c>
      <c r="J1027" s="7" t="s">
        <v>5987</v>
      </c>
      <c r="K1027" s="7" t="s">
        <v>2940</v>
      </c>
      <c r="L1027" s="7" t="s">
        <v>5968</v>
      </c>
      <c r="M1027" s="7"/>
      <c r="N1027" s="7" t="s">
        <v>3918</v>
      </c>
      <c r="O1027" s="49" t="s">
        <v>24</v>
      </c>
      <c r="P1027" s="63">
        <v>154.94</v>
      </c>
      <c r="Q1027" s="8" t="s">
        <v>2585</v>
      </c>
      <c r="R1027" s="7" t="s">
        <v>6618</v>
      </c>
      <c r="S1027" s="48" t="s">
        <v>3436</v>
      </c>
      <c r="T1027" s="48" t="s">
        <v>3436</v>
      </c>
      <c r="U1027" s="48"/>
      <c r="V1027" s="48"/>
      <c r="W1027" s="7">
        <v>2.7743999999999995</v>
      </c>
      <c r="X1027" s="7"/>
      <c r="Y1027" s="8">
        <f t="shared" si="87"/>
        <v>272.34239999999994</v>
      </c>
      <c r="Z1027" s="7"/>
      <c r="AA1027" s="7">
        <v>1000</v>
      </c>
      <c r="AB1027" s="7"/>
      <c r="AC1027" s="7"/>
      <c r="AD1027" s="7">
        <v>120</v>
      </c>
      <c r="AE1027" s="7"/>
      <c r="AF1027" s="7"/>
      <c r="AG1027" s="7"/>
    </row>
    <row r="1028" spans="1:33">
      <c r="A1028" s="4">
        <f t="shared" si="81"/>
        <v>1027</v>
      </c>
      <c r="B1028" s="4" t="s">
        <v>20</v>
      </c>
      <c r="C1028" s="4" t="s">
        <v>23</v>
      </c>
      <c r="D1028" s="7" t="s">
        <v>4837</v>
      </c>
      <c r="E1028" s="4" t="s">
        <v>7408</v>
      </c>
      <c r="F1028" s="7" t="s">
        <v>5731</v>
      </c>
      <c r="G1028" s="7" t="s">
        <v>25</v>
      </c>
      <c r="H1028" s="4" t="s">
        <v>637</v>
      </c>
      <c r="I1028" s="4" t="s">
        <v>5982</v>
      </c>
      <c r="J1028" s="7" t="s">
        <v>5988</v>
      </c>
      <c r="K1028" s="7" t="s">
        <v>5981</v>
      </c>
      <c r="L1028" s="7" t="s">
        <v>5984</v>
      </c>
      <c r="M1028" s="7"/>
      <c r="N1028" s="7" t="s">
        <v>3918</v>
      </c>
      <c r="O1028" s="49" t="s">
        <v>24</v>
      </c>
      <c r="P1028" s="63">
        <v>154.94</v>
      </c>
      <c r="Q1028" s="8" t="s">
        <v>2585</v>
      </c>
      <c r="R1028" s="7" t="s">
        <v>6619</v>
      </c>
      <c r="S1028" s="48" t="s">
        <v>3436</v>
      </c>
      <c r="T1028" s="48" t="s">
        <v>3436</v>
      </c>
      <c r="U1028" s="48"/>
      <c r="V1028" s="48"/>
      <c r="W1028" s="7">
        <v>2.5499999999999998</v>
      </c>
      <c r="X1028" s="7"/>
      <c r="Y1028" s="8">
        <f t="shared" ref="Y1028:Y1030" si="88">W1028*96*1.25+6</f>
        <v>312</v>
      </c>
      <c r="Z1028" s="7"/>
      <c r="AA1028" s="7">
        <v>1000</v>
      </c>
      <c r="AB1028" s="7"/>
      <c r="AC1028" s="7"/>
      <c r="AD1028" s="7">
        <v>120</v>
      </c>
      <c r="AE1028" s="7"/>
      <c r="AF1028" s="7"/>
      <c r="AG1028" s="7"/>
    </row>
    <row r="1029" spans="1:33">
      <c r="A1029" s="4">
        <f t="shared" si="81"/>
        <v>1028</v>
      </c>
      <c r="B1029" s="4" t="s">
        <v>20</v>
      </c>
      <c r="C1029" s="4" t="s">
        <v>23</v>
      </c>
      <c r="D1029" s="7" t="s">
        <v>4838</v>
      </c>
      <c r="E1029" s="4" t="s">
        <v>7408</v>
      </c>
      <c r="F1029" s="7" t="s">
        <v>5731</v>
      </c>
      <c r="G1029" s="7" t="s">
        <v>25</v>
      </c>
      <c r="H1029" s="4" t="s">
        <v>637</v>
      </c>
      <c r="I1029" s="4" t="s">
        <v>5982</v>
      </c>
      <c r="J1029" s="7" t="s">
        <v>5988</v>
      </c>
      <c r="K1029" s="7" t="s">
        <v>5981</v>
      </c>
      <c r="L1029" s="7" t="s">
        <v>5984</v>
      </c>
      <c r="M1029" s="7"/>
      <c r="N1029" s="7" t="s">
        <v>3918</v>
      </c>
      <c r="O1029" s="49" t="s">
        <v>24</v>
      </c>
      <c r="P1029" s="63">
        <v>154.94</v>
      </c>
      <c r="Q1029" s="8" t="s">
        <v>2585</v>
      </c>
      <c r="R1029" s="7" t="s">
        <v>6620</v>
      </c>
      <c r="S1029" s="48" t="s">
        <v>3436</v>
      </c>
      <c r="T1029" s="48" t="s">
        <v>3436</v>
      </c>
      <c r="U1029" s="48"/>
      <c r="V1029" s="48"/>
      <c r="W1029" s="7">
        <v>2.5499999999999998</v>
      </c>
      <c r="X1029" s="7"/>
      <c r="Y1029" s="8">
        <f t="shared" si="88"/>
        <v>312</v>
      </c>
      <c r="Z1029" s="7"/>
      <c r="AA1029" s="7">
        <v>1000</v>
      </c>
      <c r="AB1029" s="7"/>
      <c r="AC1029" s="7"/>
      <c r="AD1029" s="7">
        <v>120</v>
      </c>
      <c r="AE1029" s="7"/>
      <c r="AF1029" s="7"/>
      <c r="AG1029" s="7"/>
    </row>
    <row r="1030" spans="1:33">
      <c r="A1030" s="4">
        <f t="shared" si="81"/>
        <v>1029</v>
      </c>
      <c r="B1030" s="4" t="s">
        <v>20</v>
      </c>
      <c r="C1030" s="4" t="s">
        <v>23</v>
      </c>
      <c r="D1030" s="7" t="s">
        <v>4839</v>
      </c>
      <c r="E1030" s="4" t="s">
        <v>7408</v>
      </c>
      <c r="F1030" s="7" t="s">
        <v>5731</v>
      </c>
      <c r="G1030" s="7" t="s">
        <v>25</v>
      </c>
      <c r="H1030" s="4" t="s">
        <v>637</v>
      </c>
      <c r="I1030" s="4" t="s">
        <v>5982</v>
      </c>
      <c r="J1030" s="7" t="s">
        <v>5988</v>
      </c>
      <c r="K1030" s="7" t="s">
        <v>5981</v>
      </c>
      <c r="L1030" s="4" t="s">
        <v>5984</v>
      </c>
      <c r="M1030" s="7"/>
      <c r="N1030" s="7" t="s">
        <v>3918</v>
      </c>
      <c r="O1030" s="49" t="s">
        <v>24</v>
      </c>
      <c r="P1030" s="63">
        <v>154.94</v>
      </c>
      <c r="Q1030" s="8" t="s">
        <v>2585</v>
      </c>
      <c r="R1030" s="7" t="s">
        <v>6621</v>
      </c>
      <c r="S1030" s="48" t="s">
        <v>3436</v>
      </c>
      <c r="T1030" s="48" t="s">
        <v>3436</v>
      </c>
      <c r="U1030" s="48"/>
      <c r="V1030" s="48"/>
      <c r="W1030" s="7">
        <v>2.5499999999999998</v>
      </c>
      <c r="X1030" s="7"/>
      <c r="Y1030" s="8">
        <f t="shared" si="88"/>
        <v>312</v>
      </c>
      <c r="Z1030" s="7"/>
      <c r="AA1030" s="7">
        <v>1000</v>
      </c>
      <c r="AB1030" s="7"/>
      <c r="AC1030" s="7"/>
      <c r="AD1030" s="7">
        <v>120</v>
      </c>
      <c r="AE1030" s="7"/>
      <c r="AF1030" s="7"/>
      <c r="AG1030" s="7"/>
    </row>
    <row r="1031" spans="1:33">
      <c r="A1031" s="4">
        <f t="shared" si="81"/>
        <v>1030</v>
      </c>
      <c r="B1031" s="4" t="s">
        <v>20</v>
      </c>
      <c r="C1031" s="4" t="s">
        <v>23</v>
      </c>
      <c r="D1031" s="7" t="s">
        <v>4840</v>
      </c>
      <c r="E1031" s="4" t="s">
        <v>7408</v>
      </c>
      <c r="F1031" s="7" t="s">
        <v>5731</v>
      </c>
      <c r="G1031" s="7" t="s">
        <v>25</v>
      </c>
      <c r="H1031" s="4" t="s">
        <v>637</v>
      </c>
      <c r="I1031" s="4" t="s">
        <v>5982</v>
      </c>
      <c r="J1031" s="7" t="s">
        <v>5989</v>
      </c>
      <c r="K1031" s="7" t="s">
        <v>2940</v>
      </c>
      <c r="L1031" s="4" t="s">
        <v>5984</v>
      </c>
      <c r="M1031" s="7"/>
      <c r="N1031" s="7" t="s">
        <v>3917</v>
      </c>
      <c r="O1031" s="49" t="s">
        <v>24</v>
      </c>
      <c r="P1031" s="63">
        <v>154.94</v>
      </c>
      <c r="Q1031" s="8" t="s">
        <v>2585</v>
      </c>
      <c r="R1031" s="7" t="s">
        <v>6622</v>
      </c>
      <c r="S1031" s="48" t="s">
        <v>3436</v>
      </c>
      <c r="T1031" s="48" t="s">
        <v>3436</v>
      </c>
      <c r="U1031" s="48"/>
      <c r="V1031" s="48"/>
      <c r="W1031" s="7">
        <v>3.2844000000000002</v>
      </c>
      <c r="X1031" s="7"/>
      <c r="Y1031" s="8">
        <f t="shared" ref="Y1031" si="89">W1031*96+6</f>
        <v>321.30240000000003</v>
      </c>
      <c r="Z1031" s="7"/>
      <c r="AA1031" s="7">
        <v>1000</v>
      </c>
      <c r="AB1031" s="7"/>
      <c r="AC1031" s="7"/>
      <c r="AD1031" s="7">
        <v>120</v>
      </c>
      <c r="AE1031" s="7"/>
      <c r="AF1031" s="7"/>
      <c r="AG1031" s="7"/>
    </row>
    <row r="1032" spans="1:33">
      <c r="A1032" s="4">
        <f t="shared" si="81"/>
        <v>1031</v>
      </c>
      <c r="B1032" s="4" t="s">
        <v>20</v>
      </c>
      <c r="C1032" s="4" t="s">
        <v>23</v>
      </c>
      <c r="D1032" s="7" t="s">
        <v>4841</v>
      </c>
      <c r="E1032" s="4" t="s">
        <v>7408</v>
      </c>
      <c r="F1032" s="7" t="s">
        <v>5731</v>
      </c>
      <c r="G1032" s="7" t="s">
        <v>25</v>
      </c>
      <c r="H1032" s="4" t="s">
        <v>637</v>
      </c>
      <c r="I1032" s="4" t="s">
        <v>5982</v>
      </c>
      <c r="J1032" s="7" t="s">
        <v>5989</v>
      </c>
      <c r="K1032" s="7" t="s">
        <v>2940</v>
      </c>
      <c r="L1032" s="4" t="s">
        <v>5984</v>
      </c>
      <c r="M1032" s="7"/>
      <c r="N1032" s="7" t="s">
        <v>3917</v>
      </c>
      <c r="O1032" s="49" t="s">
        <v>24</v>
      </c>
      <c r="P1032" s="63">
        <v>154.94</v>
      </c>
      <c r="Q1032" s="8" t="s">
        <v>2585</v>
      </c>
      <c r="R1032" s="7" t="s">
        <v>6623</v>
      </c>
      <c r="S1032" s="48" t="s">
        <v>3436</v>
      </c>
      <c r="T1032" s="48" t="s">
        <v>3436</v>
      </c>
      <c r="U1032" s="48"/>
      <c r="V1032" s="48"/>
      <c r="W1032" s="7">
        <v>3.2844000000000002</v>
      </c>
      <c r="X1032" s="7"/>
      <c r="Y1032" s="8">
        <f t="shared" ref="Y1032:Y1063" si="90">W1032*96+6</f>
        <v>321.30240000000003</v>
      </c>
      <c r="Z1032" s="7"/>
      <c r="AA1032" s="7">
        <v>1000</v>
      </c>
      <c r="AB1032" s="7"/>
      <c r="AC1032" s="7"/>
      <c r="AD1032" s="7">
        <v>120</v>
      </c>
      <c r="AE1032" s="7"/>
      <c r="AF1032" s="7"/>
      <c r="AG1032" s="7"/>
    </row>
    <row r="1033" spans="1:33">
      <c r="A1033" s="4">
        <f t="shared" si="81"/>
        <v>1032</v>
      </c>
      <c r="B1033" s="4" t="s">
        <v>20</v>
      </c>
      <c r="C1033" s="4" t="s">
        <v>23</v>
      </c>
      <c r="D1033" s="7" t="s">
        <v>4842</v>
      </c>
      <c r="E1033" s="4" t="s">
        <v>7408</v>
      </c>
      <c r="F1033" s="7" t="s">
        <v>5731</v>
      </c>
      <c r="G1033" s="7" t="s">
        <v>25</v>
      </c>
      <c r="H1033" s="4" t="s">
        <v>637</v>
      </c>
      <c r="I1033" s="4" t="s">
        <v>5982</v>
      </c>
      <c r="J1033" s="7" t="s">
        <v>5990</v>
      </c>
      <c r="K1033" s="7" t="s">
        <v>2940</v>
      </c>
      <c r="L1033" s="4" t="s">
        <v>5984</v>
      </c>
      <c r="M1033" s="7"/>
      <c r="N1033" s="7" t="s">
        <v>3917</v>
      </c>
      <c r="O1033" s="49" t="s">
        <v>24</v>
      </c>
      <c r="P1033" s="63">
        <v>154.94</v>
      </c>
      <c r="Q1033" s="8" t="s">
        <v>2585</v>
      </c>
      <c r="R1033" s="7" t="s">
        <v>6624</v>
      </c>
      <c r="S1033" s="48" t="s">
        <v>3436</v>
      </c>
      <c r="T1033" s="48" t="s">
        <v>3436</v>
      </c>
      <c r="U1033" s="48"/>
      <c r="V1033" s="48"/>
      <c r="W1033" s="7">
        <v>2.6724000000000001</v>
      </c>
      <c r="X1033" s="7"/>
      <c r="Y1033" s="8">
        <f t="shared" si="90"/>
        <v>262.55040000000002</v>
      </c>
      <c r="Z1033" s="7"/>
      <c r="AA1033" s="7">
        <v>1000</v>
      </c>
      <c r="AB1033" s="7"/>
      <c r="AC1033" s="7"/>
      <c r="AD1033" s="7">
        <v>120</v>
      </c>
      <c r="AE1033" s="7"/>
      <c r="AF1033" s="7"/>
      <c r="AG1033" s="7"/>
    </row>
    <row r="1034" spans="1:33">
      <c r="A1034" s="4">
        <f t="shared" si="81"/>
        <v>1033</v>
      </c>
      <c r="B1034" s="4" t="s">
        <v>20</v>
      </c>
      <c r="C1034" s="4" t="s">
        <v>23</v>
      </c>
      <c r="D1034" s="7" t="s">
        <v>4843</v>
      </c>
      <c r="E1034" s="4" t="s">
        <v>7408</v>
      </c>
      <c r="F1034" s="7" t="s">
        <v>5731</v>
      </c>
      <c r="G1034" s="7" t="s">
        <v>25</v>
      </c>
      <c r="H1034" s="4" t="s">
        <v>637</v>
      </c>
      <c r="I1034" s="4" t="s">
        <v>5982</v>
      </c>
      <c r="J1034" s="7" t="s">
        <v>5990</v>
      </c>
      <c r="K1034" s="4" t="s">
        <v>2940</v>
      </c>
      <c r="L1034" s="7" t="s">
        <v>5984</v>
      </c>
      <c r="M1034" s="7"/>
      <c r="N1034" s="7" t="s">
        <v>3917</v>
      </c>
      <c r="O1034" s="49" t="s">
        <v>24</v>
      </c>
      <c r="P1034" s="63">
        <v>154.94</v>
      </c>
      <c r="Q1034" s="8" t="s">
        <v>2585</v>
      </c>
      <c r="R1034" s="7" t="s">
        <v>6625</v>
      </c>
      <c r="S1034" s="48" t="s">
        <v>3436</v>
      </c>
      <c r="T1034" s="48" t="s">
        <v>3436</v>
      </c>
      <c r="U1034" s="48"/>
      <c r="V1034" s="48"/>
      <c r="W1034" s="7">
        <v>2.6724000000000001</v>
      </c>
      <c r="X1034" s="7"/>
      <c r="Y1034" s="8">
        <f t="shared" si="90"/>
        <v>262.55040000000002</v>
      </c>
      <c r="Z1034" s="7"/>
      <c r="AA1034" s="7">
        <v>1000</v>
      </c>
      <c r="AB1034" s="7"/>
      <c r="AC1034" s="7"/>
      <c r="AD1034" s="7">
        <v>120</v>
      </c>
      <c r="AE1034" s="7"/>
      <c r="AF1034" s="7"/>
      <c r="AG1034" s="7"/>
    </row>
    <row r="1035" spans="1:33">
      <c r="A1035" s="4">
        <f t="shared" si="81"/>
        <v>1034</v>
      </c>
      <c r="B1035" s="4" t="s">
        <v>20</v>
      </c>
      <c r="C1035" s="4" t="s">
        <v>23</v>
      </c>
      <c r="D1035" s="7" t="s">
        <v>4844</v>
      </c>
      <c r="E1035" s="4" t="s">
        <v>7408</v>
      </c>
      <c r="F1035" s="7" t="s">
        <v>5731</v>
      </c>
      <c r="G1035" s="7" t="s">
        <v>25</v>
      </c>
      <c r="H1035" s="4" t="s">
        <v>637</v>
      </c>
      <c r="I1035" s="4" t="s">
        <v>5982</v>
      </c>
      <c r="J1035" s="7" t="s">
        <v>5990</v>
      </c>
      <c r="K1035" s="4" t="s">
        <v>2940</v>
      </c>
      <c r="L1035" s="7" t="s">
        <v>5984</v>
      </c>
      <c r="M1035" s="7"/>
      <c r="N1035" s="7" t="s">
        <v>3917</v>
      </c>
      <c r="O1035" s="49" t="s">
        <v>24</v>
      </c>
      <c r="P1035" s="63">
        <v>154.94</v>
      </c>
      <c r="Q1035" s="8" t="s">
        <v>2585</v>
      </c>
      <c r="R1035" s="7" t="s">
        <v>6626</v>
      </c>
      <c r="S1035" s="48" t="s">
        <v>3436</v>
      </c>
      <c r="T1035" s="48" t="s">
        <v>3436</v>
      </c>
      <c r="U1035" s="48"/>
      <c r="V1035" s="48"/>
      <c r="W1035" s="7">
        <v>2.6724000000000001</v>
      </c>
      <c r="X1035" s="7"/>
      <c r="Y1035" s="8">
        <f t="shared" si="90"/>
        <v>262.55040000000002</v>
      </c>
      <c r="Z1035" s="7"/>
      <c r="AA1035" s="7">
        <v>1000</v>
      </c>
      <c r="AB1035" s="7"/>
      <c r="AC1035" s="7"/>
      <c r="AD1035" s="7">
        <v>120</v>
      </c>
      <c r="AE1035" s="7"/>
      <c r="AF1035" s="7"/>
      <c r="AG1035" s="7"/>
    </row>
    <row r="1036" spans="1:33">
      <c r="A1036" s="4">
        <f t="shared" si="81"/>
        <v>1035</v>
      </c>
      <c r="B1036" s="4" t="s">
        <v>20</v>
      </c>
      <c r="C1036" s="4" t="s">
        <v>23</v>
      </c>
      <c r="D1036" s="7" t="s">
        <v>4845</v>
      </c>
      <c r="E1036" s="4" t="s">
        <v>7408</v>
      </c>
      <c r="F1036" s="7" t="s">
        <v>5731</v>
      </c>
      <c r="G1036" s="7" t="s">
        <v>25</v>
      </c>
      <c r="H1036" s="4" t="s">
        <v>637</v>
      </c>
      <c r="I1036" s="4" t="s">
        <v>5980</v>
      </c>
      <c r="J1036" s="7" t="s">
        <v>5987</v>
      </c>
      <c r="K1036" s="4" t="s">
        <v>2940</v>
      </c>
      <c r="L1036" s="7" t="s">
        <v>5968</v>
      </c>
      <c r="M1036" s="7"/>
      <c r="N1036" s="7" t="s">
        <v>6583</v>
      </c>
      <c r="O1036" s="49" t="s">
        <v>24</v>
      </c>
      <c r="P1036" s="63">
        <v>154.94</v>
      </c>
      <c r="Q1036" s="8" t="s">
        <v>2585</v>
      </c>
      <c r="R1036" s="7" t="s">
        <v>6627</v>
      </c>
      <c r="S1036" s="48" t="s">
        <v>3436</v>
      </c>
      <c r="T1036" s="48" t="s">
        <v>3436</v>
      </c>
      <c r="U1036" s="48"/>
      <c r="V1036" s="48"/>
      <c r="W1036" s="7">
        <v>2.7743999999999995</v>
      </c>
      <c r="X1036" s="7"/>
      <c r="Y1036" s="8">
        <f t="shared" si="90"/>
        <v>272.34239999999994</v>
      </c>
      <c r="Z1036" s="7"/>
      <c r="AA1036" s="7">
        <v>1000</v>
      </c>
      <c r="AB1036" s="7"/>
      <c r="AC1036" s="7"/>
      <c r="AD1036" s="7">
        <v>120</v>
      </c>
      <c r="AE1036" s="7"/>
      <c r="AF1036" s="7"/>
      <c r="AG1036" s="7"/>
    </row>
    <row r="1037" spans="1:33">
      <c r="A1037" s="4">
        <f t="shared" si="81"/>
        <v>1036</v>
      </c>
      <c r="B1037" s="4" t="s">
        <v>20</v>
      </c>
      <c r="C1037" s="4" t="s">
        <v>23</v>
      </c>
      <c r="D1037" s="7" t="s">
        <v>4846</v>
      </c>
      <c r="E1037" s="4" t="s">
        <v>7408</v>
      </c>
      <c r="F1037" s="7" t="s">
        <v>5731</v>
      </c>
      <c r="G1037" s="7" t="s">
        <v>25</v>
      </c>
      <c r="H1037" s="4" t="s">
        <v>637</v>
      </c>
      <c r="I1037" s="4" t="s">
        <v>5980</v>
      </c>
      <c r="J1037" s="7" t="s">
        <v>5987</v>
      </c>
      <c r="K1037" s="4" t="s">
        <v>2940</v>
      </c>
      <c r="L1037" s="7" t="s">
        <v>5968</v>
      </c>
      <c r="M1037" s="7"/>
      <c r="N1037" s="7" t="s">
        <v>6583</v>
      </c>
      <c r="O1037" s="49" t="s">
        <v>24</v>
      </c>
      <c r="P1037" s="63">
        <v>154.94</v>
      </c>
      <c r="Q1037" s="8" t="s">
        <v>2585</v>
      </c>
      <c r="R1037" s="7" t="s">
        <v>6628</v>
      </c>
      <c r="S1037" s="48" t="s">
        <v>3436</v>
      </c>
      <c r="T1037" s="48" t="s">
        <v>3436</v>
      </c>
      <c r="U1037" s="48"/>
      <c r="V1037" s="48"/>
      <c r="W1037" s="7">
        <v>2.7743999999999995</v>
      </c>
      <c r="X1037" s="7"/>
      <c r="Y1037" s="8">
        <f t="shared" si="90"/>
        <v>272.34239999999994</v>
      </c>
      <c r="Z1037" s="7"/>
      <c r="AA1037" s="7">
        <v>1000</v>
      </c>
      <c r="AB1037" s="7"/>
      <c r="AC1037" s="7"/>
      <c r="AD1037" s="7">
        <v>120</v>
      </c>
      <c r="AE1037" s="7"/>
      <c r="AF1037" s="7"/>
      <c r="AG1037" s="7"/>
    </row>
    <row r="1038" spans="1:33">
      <c r="A1038" s="4">
        <f t="shared" si="81"/>
        <v>1037</v>
      </c>
      <c r="B1038" s="4" t="s">
        <v>20</v>
      </c>
      <c r="C1038" s="4" t="s">
        <v>23</v>
      </c>
      <c r="D1038" s="7" t="s">
        <v>4847</v>
      </c>
      <c r="E1038" s="4" t="s">
        <v>7408</v>
      </c>
      <c r="F1038" s="7" t="s">
        <v>5731</v>
      </c>
      <c r="G1038" s="7" t="s">
        <v>25</v>
      </c>
      <c r="H1038" s="4" t="s">
        <v>637</v>
      </c>
      <c r="I1038" s="4" t="s">
        <v>5980</v>
      </c>
      <c r="J1038" s="7" t="s">
        <v>5987</v>
      </c>
      <c r="K1038" s="4" t="s">
        <v>2940</v>
      </c>
      <c r="L1038" s="7" t="s">
        <v>5968</v>
      </c>
      <c r="M1038" s="7"/>
      <c r="N1038" s="7" t="s">
        <v>6583</v>
      </c>
      <c r="O1038" s="49" t="s">
        <v>24</v>
      </c>
      <c r="P1038" s="63">
        <v>154.94</v>
      </c>
      <c r="Q1038" s="8" t="s">
        <v>2585</v>
      </c>
      <c r="R1038" s="7" t="s">
        <v>6629</v>
      </c>
      <c r="S1038" s="48" t="s">
        <v>3436</v>
      </c>
      <c r="T1038" s="48" t="s">
        <v>3436</v>
      </c>
      <c r="U1038" s="48"/>
      <c r="V1038" s="48"/>
      <c r="W1038" s="7">
        <v>2.7743999999999995</v>
      </c>
      <c r="X1038" s="7"/>
      <c r="Y1038" s="8">
        <f t="shared" si="90"/>
        <v>272.34239999999994</v>
      </c>
      <c r="Z1038" s="7"/>
      <c r="AA1038" s="7">
        <v>1000</v>
      </c>
      <c r="AB1038" s="7"/>
      <c r="AC1038" s="7"/>
      <c r="AD1038" s="7">
        <v>120</v>
      </c>
      <c r="AE1038" s="7"/>
      <c r="AF1038" s="7"/>
      <c r="AG1038" s="7"/>
    </row>
    <row r="1039" spans="1:33">
      <c r="A1039" s="4">
        <f t="shared" si="81"/>
        <v>1038</v>
      </c>
      <c r="B1039" s="4" t="s">
        <v>20</v>
      </c>
      <c r="C1039" s="4" t="s">
        <v>23</v>
      </c>
      <c r="D1039" s="7" t="s">
        <v>4848</v>
      </c>
      <c r="E1039" s="4" t="s">
        <v>7408</v>
      </c>
      <c r="F1039" s="7" t="s">
        <v>5731</v>
      </c>
      <c r="G1039" s="7" t="s">
        <v>25</v>
      </c>
      <c r="H1039" s="4" t="s">
        <v>637</v>
      </c>
      <c r="I1039" s="4" t="s">
        <v>5980</v>
      </c>
      <c r="J1039" s="7" t="s">
        <v>5987</v>
      </c>
      <c r="K1039" s="4" t="s">
        <v>2940</v>
      </c>
      <c r="L1039" s="7" t="s">
        <v>5968</v>
      </c>
      <c r="M1039" s="7"/>
      <c r="N1039" s="7" t="s">
        <v>6583</v>
      </c>
      <c r="O1039" s="49" t="s">
        <v>24</v>
      </c>
      <c r="P1039" s="63">
        <v>154.94</v>
      </c>
      <c r="Q1039" s="8" t="s">
        <v>2585</v>
      </c>
      <c r="R1039" s="7" t="s">
        <v>6630</v>
      </c>
      <c r="S1039" s="48" t="s">
        <v>3436</v>
      </c>
      <c r="T1039" s="48" t="s">
        <v>3436</v>
      </c>
      <c r="U1039" s="48"/>
      <c r="V1039" s="48"/>
      <c r="W1039" s="7">
        <v>2.7743999999999995</v>
      </c>
      <c r="X1039" s="7"/>
      <c r="Y1039" s="8">
        <f t="shared" si="90"/>
        <v>272.34239999999994</v>
      </c>
      <c r="Z1039" s="7"/>
      <c r="AA1039" s="7">
        <v>1000</v>
      </c>
      <c r="AB1039" s="7"/>
      <c r="AC1039" s="7"/>
      <c r="AD1039" s="7">
        <v>120</v>
      </c>
      <c r="AE1039" s="7"/>
      <c r="AF1039" s="7"/>
      <c r="AG1039" s="7"/>
    </row>
    <row r="1040" spans="1:33">
      <c r="A1040" s="4">
        <f t="shared" si="81"/>
        <v>1039</v>
      </c>
      <c r="B1040" s="4" t="s">
        <v>20</v>
      </c>
      <c r="C1040" s="4" t="s">
        <v>23</v>
      </c>
      <c r="D1040" s="7" t="s">
        <v>4849</v>
      </c>
      <c r="E1040" s="4" t="s">
        <v>7408</v>
      </c>
      <c r="F1040" s="7" t="s">
        <v>5731</v>
      </c>
      <c r="G1040" s="7" t="s">
        <v>25</v>
      </c>
      <c r="H1040" s="4" t="s">
        <v>637</v>
      </c>
      <c r="I1040" s="4" t="s">
        <v>5980</v>
      </c>
      <c r="J1040" s="7" t="s">
        <v>5987</v>
      </c>
      <c r="K1040" s="4" t="s">
        <v>2940</v>
      </c>
      <c r="L1040" s="7" t="s">
        <v>5968</v>
      </c>
      <c r="M1040" s="7"/>
      <c r="N1040" s="7" t="s">
        <v>6583</v>
      </c>
      <c r="O1040" s="49" t="s">
        <v>24</v>
      </c>
      <c r="P1040" s="63">
        <v>154.94</v>
      </c>
      <c r="Q1040" s="8" t="s">
        <v>2585</v>
      </c>
      <c r="R1040" s="7" t="s">
        <v>6631</v>
      </c>
      <c r="S1040" s="48" t="s">
        <v>3436</v>
      </c>
      <c r="T1040" s="48" t="s">
        <v>3436</v>
      </c>
      <c r="U1040" s="48"/>
      <c r="V1040" s="48"/>
      <c r="W1040" s="7">
        <v>2.7743999999999995</v>
      </c>
      <c r="X1040" s="7"/>
      <c r="Y1040" s="8">
        <f t="shared" si="90"/>
        <v>272.34239999999994</v>
      </c>
      <c r="Z1040" s="7"/>
      <c r="AA1040" s="7">
        <v>1000</v>
      </c>
      <c r="AB1040" s="7"/>
      <c r="AC1040" s="7"/>
      <c r="AD1040" s="7">
        <v>120</v>
      </c>
      <c r="AE1040" s="7"/>
      <c r="AF1040" s="7"/>
      <c r="AG1040" s="7"/>
    </row>
    <row r="1041" spans="1:33">
      <c r="A1041" s="4">
        <f t="shared" si="81"/>
        <v>1040</v>
      </c>
      <c r="B1041" s="4" t="s">
        <v>20</v>
      </c>
      <c r="C1041" s="4" t="s">
        <v>23</v>
      </c>
      <c r="D1041" s="7" t="s">
        <v>4850</v>
      </c>
      <c r="E1041" s="4" t="s">
        <v>7408</v>
      </c>
      <c r="F1041" s="7" t="s">
        <v>5731</v>
      </c>
      <c r="G1041" s="7" t="s">
        <v>25</v>
      </c>
      <c r="H1041" s="4" t="s">
        <v>637</v>
      </c>
      <c r="I1041" s="4" t="s">
        <v>5980</v>
      </c>
      <c r="J1041" s="7" t="s">
        <v>5987</v>
      </c>
      <c r="K1041" s="7" t="s">
        <v>2940</v>
      </c>
      <c r="L1041" s="4" t="s">
        <v>5968</v>
      </c>
      <c r="M1041" s="7"/>
      <c r="N1041" s="7" t="s">
        <v>6583</v>
      </c>
      <c r="O1041" s="49" t="s">
        <v>24</v>
      </c>
      <c r="P1041" s="63">
        <v>154.94</v>
      </c>
      <c r="Q1041" s="8" t="s">
        <v>2585</v>
      </c>
      <c r="R1041" s="7" t="s">
        <v>6632</v>
      </c>
      <c r="S1041" s="48" t="s">
        <v>3436</v>
      </c>
      <c r="T1041" s="48" t="s">
        <v>3436</v>
      </c>
      <c r="U1041" s="48"/>
      <c r="V1041" s="48"/>
      <c r="W1041" s="7">
        <v>2.7743999999999995</v>
      </c>
      <c r="X1041" s="7"/>
      <c r="Y1041" s="8">
        <f t="shared" si="90"/>
        <v>272.34239999999994</v>
      </c>
      <c r="Z1041" s="7"/>
      <c r="AA1041" s="7">
        <v>1000</v>
      </c>
      <c r="AB1041" s="7"/>
      <c r="AC1041" s="7"/>
      <c r="AD1041" s="7">
        <v>120</v>
      </c>
      <c r="AE1041" s="7"/>
      <c r="AF1041" s="7"/>
      <c r="AG1041" s="7"/>
    </row>
    <row r="1042" spans="1:33">
      <c r="A1042" s="4">
        <f t="shared" si="81"/>
        <v>1041</v>
      </c>
      <c r="B1042" s="4" t="s">
        <v>20</v>
      </c>
      <c r="C1042" s="4" t="s">
        <v>23</v>
      </c>
      <c r="D1042" s="7" t="s">
        <v>4851</v>
      </c>
      <c r="E1042" s="4" t="s">
        <v>7408</v>
      </c>
      <c r="F1042" s="7" t="s">
        <v>5731</v>
      </c>
      <c r="G1042" s="7" t="s">
        <v>25</v>
      </c>
      <c r="H1042" s="4" t="s">
        <v>637</v>
      </c>
      <c r="I1042" s="4" t="s">
        <v>5980</v>
      </c>
      <c r="J1042" s="7" t="s">
        <v>5987</v>
      </c>
      <c r="K1042" s="7" t="s">
        <v>2940</v>
      </c>
      <c r="L1042" s="4" t="s">
        <v>5968</v>
      </c>
      <c r="M1042" s="7"/>
      <c r="N1042" s="7" t="s">
        <v>6583</v>
      </c>
      <c r="O1042" s="49" t="s">
        <v>24</v>
      </c>
      <c r="P1042" s="63">
        <v>154.94</v>
      </c>
      <c r="Q1042" s="8" t="s">
        <v>2585</v>
      </c>
      <c r="R1042" s="7" t="s">
        <v>6633</v>
      </c>
      <c r="S1042" s="48" t="s">
        <v>3436</v>
      </c>
      <c r="T1042" s="48" t="s">
        <v>3436</v>
      </c>
      <c r="U1042" s="48"/>
      <c r="V1042" s="48"/>
      <c r="W1042" s="7">
        <v>2.7743999999999995</v>
      </c>
      <c r="X1042" s="7"/>
      <c r="Y1042" s="8">
        <f t="shared" si="90"/>
        <v>272.34239999999994</v>
      </c>
      <c r="Z1042" s="7"/>
      <c r="AA1042" s="7">
        <v>1000</v>
      </c>
      <c r="AB1042" s="7"/>
      <c r="AC1042" s="7"/>
      <c r="AD1042" s="7">
        <v>120</v>
      </c>
      <c r="AE1042" s="7"/>
      <c r="AF1042" s="7"/>
      <c r="AG1042" s="7"/>
    </row>
    <row r="1043" spans="1:33">
      <c r="A1043" s="4">
        <f t="shared" ref="A1043:A1106" si="91">A1042+1</f>
        <v>1042</v>
      </c>
      <c r="B1043" s="4" t="s">
        <v>20</v>
      </c>
      <c r="C1043" s="4" t="s">
        <v>23</v>
      </c>
      <c r="D1043" s="7" t="s">
        <v>4852</v>
      </c>
      <c r="E1043" s="4" t="s">
        <v>7408</v>
      </c>
      <c r="F1043" s="7" t="s">
        <v>5731</v>
      </c>
      <c r="G1043" s="7" t="s">
        <v>25</v>
      </c>
      <c r="H1043" s="4" t="s">
        <v>637</v>
      </c>
      <c r="I1043" s="7" t="s">
        <v>5980</v>
      </c>
      <c r="J1043" s="7" t="s">
        <v>5987</v>
      </c>
      <c r="K1043" s="7" t="s">
        <v>2940</v>
      </c>
      <c r="L1043" s="7" t="s">
        <v>5968</v>
      </c>
      <c r="M1043" s="7"/>
      <c r="N1043" s="7" t="s">
        <v>6583</v>
      </c>
      <c r="O1043" s="49" t="s">
        <v>24</v>
      </c>
      <c r="P1043" s="63">
        <v>154.94</v>
      </c>
      <c r="Q1043" s="8" t="s">
        <v>2585</v>
      </c>
      <c r="R1043" s="7" t="s">
        <v>6634</v>
      </c>
      <c r="S1043" s="48" t="s">
        <v>3436</v>
      </c>
      <c r="T1043" s="48" t="s">
        <v>3436</v>
      </c>
      <c r="U1043" s="48"/>
      <c r="V1043" s="48"/>
      <c r="W1043" s="7">
        <v>2.7743999999999995</v>
      </c>
      <c r="X1043" s="7"/>
      <c r="Y1043" s="8">
        <f t="shared" si="90"/>
        <v>272.34239999999994</v>
      </c>
      <c r="Z1043" s="7"/>
      <c r="AA1043" s="7">
        <v>1000</v>
      </c>
      <c r="AB1043" s="7"/>
      <c r="AC1043" s="7"/>
      <c r="AD1043" s="7">
        <v>120</v>
      </c>
      <c r="AE1043" s="7"/>
      <c r="AF1043" s="7"/>
      <c r="AG1043" s="7"/>
    </row>
    <row r="1044" spans="1:33">
      <c r="A1044" s="4">
        <f t="shared" si="91"/>
        <v>1043</v>
      </c>
      <c r="B1044" s="4" t="s">
        <v>20</v>
      </c>
      <c r="C1044" s="4" t="s">
        <v>23</v>
      </c>
      <c r="D1044" s="7" t="s">
        <v>4853</v>
      </c>
      <c r="E1044" s="4" t="s">
        <v>7408</v>
      </c>
      <c r="F1044" s="7" t="s">
        <v>5731</v>
      </c>
      <c r="G1044" s="7" t="s">
        <v>25</v>
      </c>
      <c r="H1044" s="4" t="s">
        <v>637</v>
      </c>
      <c r="I1044" s="7" t="s">
        <v>5980</v>
      </c>
      <c r="J1044" s="7" t="s">
        <v>5991</v>
      </c>
      <c r="K1044" s="4" t="s">
        <v>2940</v>
      </c>
      <c r="L1044" s="4" t="s">
        <v>5974</v>
      </c>
      <c r="M1044" s="7"/>
      <c r="N1044" s="7" t="s">
        <v>3918</v>
      </c>
      <c r="O1044" s="49" t="s">
        <v>24</v>
      </c>
      <c r="P1044" s="63">
        <v>154.94</v>
      </c>
      <c r="Q1044" s="8" t="s">
        <v>2585</v>
      </c>
      <c r="R1044" s="7" t="s">
        <v>6635</v>
      </c>
      <c r="S1044" s="48" t="s">
        <v>3436</v>
      </c>
      <c r="T1044" s="48" t="s">
        <v>3436</v>
      </c>
      <c r="U1044" s="48"/>
      <c r="V1044" s="48"/>
      <c r="W1044" s="7">
        <v>2.6315999999999997</v>
      </c>
      <c r="X1044" s="7"/>
      <c r="Y1044" s="8">
        <f t="shared" si="90"/>
        <v>258.6336</v>
      </c>
      <c r="Z1044" s="7"/>
      <c r="AA1044" s="7">
        <v>1000</v>
      </c>
      <c r="AB1044" s="7"/>
      <c r="AC1044" s="7"/>
      <c r="AD1044" s="7">
        <v>120</v>
      </c>
      <c r="AE1044" s="7"/>
      <c r="AF1044" s="7"/>
      <c r="AG1044" s="7"/>
    </row>
    <row r="1045" spans="1:33">
      <c r="A1045" s="4">
        <f t="shared" si="91"/>
        <v>1044</v>
      </c>
      <c r="B1045" s="4" t="s">
        <v>20</v>
      </c>
      <c r="C1045" s="4" t="s">
        <v>23</v>
      </c>
      <c r="D1045" s="7" t="s">
        <v>4854</v>
      </c>
      <c r="E1045" s="4" t="s">
        <v>7408</v>
      </c>
      <c r="F1045" s="7" t="s">
        <v>5731</v>
      </c>
      <c r="G1045" s="7" t="s">
        <v>25</v>
      </c>
      <c r="H1045" s="4" t="s">
        <v>637</v>
      </c>
      <c r="I1045" s="7" t="s">
        <v>5980</v>
      </c>
      <c r="J1045" s="7" t="s">
        <v>5991</v>
      </c>
      <c r="K1045" s="4" t="s">
        <v>2940</v>
      </c>
      <c r="L1045" s="4" t="s">
        <v>5974</v>
      </c>
      <c r="M1045" s="7"/>
      <c r="N1045" s="7" t="s">
        <v>3918</v>
      </c>
      <c r="O1045" s="49" t="s">
        <v>24</v>
      </c>
      <c r="P1045" s="63">
        <v>154.94</v>
      </c>
      <c r="Q1045" s="8" t="s">
        <v>2585</v>
      </c>
      <c r="R1045" s="7" t="s">
        <v>6636</v>
      </c>
      <c r="S1045" s="48" t="s">
        <v>3436</v>
      </c>
      <c r="T1045" s="48" t="s">
        <v>3436</v>
      </c>
      <c r="U1045" s="48"/>
      <c r="V1045" s="48"/>
      <c r="W1045" s="7">
        <v>2.6315999999999997</v>
      </c>
      <c r="X1045" s="7"/>
      <c r="Y1045" s="8">
        <f t="shared" si="90"/>
        <v>258.6336</v>
      </c>
      <c r="Z1045" s="7"/>
      <c r="AA1045" s="7">
        <v>1000</v>
      </c>
      <c r="AB1045" s="7"/>
      <c r="AC1045" s="7"/>
      <c r="AD1045" s="7">
        <v>120</v>
      </c>
      <c r="AE1045" s="7"/>
      <c r="AF1045" s="7"/>
      <c r="AG1045" s="7"/>
    </row>
    <row r="1046" spans="1:33">
      <c r="A1046" s="4">
        <f t="shared" si="91"/>
        <v>1045</v>
      </c>
      <c r="B1046" s="4" t="s">
        <v>20</v>
      </c>
      <c r="C1046" s="4" t="s">
        <v>23</v>
      </c>
      <c r="D1046" s="7" t="s">
        <v>4855</v>
      </c>
      <c r="E1046" s="4" t="s">
        <v>7408</v>
      </c>
      <c r="F1046" s="7" t="s">
        <v>5731</v>
      </c>
      <c r="G1046" s="7" t="s">
        <v>25</v>
      </c>
      <c r="H1046" s="4" t="s">
        <v>637</v>
      </c>
      <c r="I1046" s="7" t="s">
        <v>5980</v>
      </c>
      <c r="J1046" s="7" t="s">
        <v>5991</v>
      </c>
      <c r="K1046" s="4" t="s">
        <v>2940</v>
      </c>
      <c r="L1046" s="4" t="s">
        <v>5974</v>
      </c>
      <c r="M1046" s="7"/>
      <c r="N1046" s="7" t="s">
        <v>3918</v>
      </c>
      <c r="O1046" s="49" t="s">
        <v>24</v>
      </c>
      <c r="P1046" s="63">
        <v>154.94</v>
      </c>
      <c r="Q1046" s="8" t="s">
        <v>2585</v>
      </c>
      <c r="R1046" s="7" t="s">
        <v>6637</v>
      </c>
      <c r="S1046" s="48" t="s">
        <v>3436</v>
      </c>
      <c r="T1046" s="48" t="s">
        <v>3436</v>
      </c>
      <c r="U1046" s="48"/>
      <c r="V1046" s="48"/>
      <c r="W1046" s="7">
        <v>2.6315999999999997</v>
      </c>
      <c r="X1046" s="7"/>
      <c r="Y1046" s="8">
        <f t="shared" si="90"/>
        <v>258.6336</v>
      </c>
      <c r="Z1046" s="7"/>
      <c r="AA1046" s="7">
        <v>1000</v>
      </c>
      <c r="AB1046" s="7"/>
      <c r="AC1046" s="7"/>
      <c r="AD1046" s="7">
        <v>120</v>
      </c>
      <c r="AE1046" s="7"/>
      <c r="AF1046" s="7"/>
      <c r="AG1046" s="7"/>
    </row>
    <row r="1047" spans="1:33">
      <c r="A1047" s="4">
        <f t="shared" si="91"/>
        <v>1046</v>
      </c>
      <c r="B1047" s="4" t="s">
        <v>20</v>
      </c>
      <c r="C1047" s="4" t="s">
        <v>23</v>
      </c>
      <c r="D1047" s="7" t="s">
        <v>4856</v>
      </c>
      <c r="E1047" s="4" t="s">
        <v>7408</v>
      </c>
      <c r="F1047" s="7" t="s">
        <v>5731</v>
      </c>
      <c r="G1047" s="7" t="s">
        <v>25</v>
      </c>
      <c r="H1047" s="4" t="s">
        <v>637</v>
      </c>
      <c r="I1047" s="7" t="s">
        <v>5980</v>
      </c>
      <c r="J1047" s="7" t="s">
        <v>5991</v>
      </c>
      <c r="K1047" s="4" t="s">
        <v>2940</v>
      </c>
      <c r="L1047" s="4" t="s">
        <v>5974</v>
      </c>
      <c r="M1047" s="7"/>
      <c r="N1047" s="7" t="s">
        <v>3918</v>
      </c>
      <c r="O1047" s="49" t="s">
        <v>24</v>
      </c>
      <c r="P1047" s="63">
        <v>154.94</v>
      </c>
      <c r="Q1047" s="8" t="s">
        <v>2585</v>
      </c>
      <c r="R1047" s="7" t="s">
        <v>6638</v>
      </c>
      <c r="S1047" s="48" t="s">
        <v>3436</v>
      </c>
      <c r="T1047" s="48" t="s">
        <v>3436</v>
      </c>
      <c r="U1047" s="48"/>
      <c r="V1047" s="48"/>
      <c r="W1047" s="7">
        <v>2.6315999999999997</v>
      </c>
      <c r="X1047" s="7"/>
      <c r="Y1047" s="8">
        <f t="shared" si="90"/>
        <v>258.6336</v>
      </c>
      <c r="Z1047" s="7"/>
      <c r="AA1047" s="7">
        <v>1000</v>
      </c>
      <c r="AB1047" s="7"/>
      <c r="AC1047" s="7"/>
      <c r="AD1047" s="7">
        <v>120</v>
      </c>
      <c r="AE1047" s="7"/>
      <c r="AF1047" s="7"/>
      <c r="AG1047" s="7"/>
    </row>
    <row r="1048" spans="1:33">
      <c r="A1048" s="4">
        <f t="shared" si="91"/>
        <v>1047</v>
      </c>
      <c r="B1048" s="4" t="s">
        <v>20</v>
      </c>
      <c r="C1048" s="4" t="s">
        <v>23</v>
      </c>
      <c r="D1048" s="7" t="s">
        <v>4857</v>
      </c>
      <c r="E1048" s="4" t="s">
        <v>7408</v>
      </c>
      <c r="F1048" s="7" t="s">
        <v>5731</v>
      </c>
      <c r="G1048" s="7" t="s">
        <v>25</v>
      </c>
      <c r="H1048" s="4" t="s">
        <v>637</v>
      </c>
      <c r="I1048" s="7" t="s">
        <v>5980</v>
      </c>
      <c r="J1048" s="7" t="s">
        <v>5991</v>
      </c>
      <c r="K1048" s="4" t="s">
        <v>2940</v>
      </c>
      <c r="L1048" s="4" t="s">
        <v>5974</v>
      </c>
      <c r="M1048" s="7"/>
      <c r="N1048" s="7" t="s">
        <v>3918</v>
      </c>
      <c r="O1048" s="49" t="s">
        <v>24</v>
      </c>
      <c r="P1048" s="63">
        <v>154.94</v>
      </c>
      <c r="Q1048" s="8" t="s">
        <v>2585</v>
      </c>
      <c r="R1048" s="7" t="s">
        <v>6639</v>
      </c>
      <c r="S1048" s="48" t="s">
        <v>3436</v>
      </c>
      <c r="T1048" s="48" t="s">
        <v>3436</v>
      </c>
      <c r="U1048" s="48"/>
      <c r="V1048" s="48"/>
      <c r="W1048" s="7">
        <v>2.6315999999999997</v>
      </c>
      <c r="X1048" s="7"/>
      <c r="Y1048" s="8">
        <f t="shared" si="90"/>
        <v>258.6336</v>
      </c>
      <c r="Z1048" s="7"/>
      <c r="AA1048" s="7">
        <v>1000</v>
      </c>
      <c r="AB1048" s="7"/>
      <c r="AC1048" s="7"/>
      <c r="AD1048" s="7">
        <v>120</v>
      </c>
      <c r="AE1048" s="7"/>
      <c r="AF1048" s="7"/>
      <c r="AG1048" s="7"/>
    </row>
    <row r="1049" spans="1:33">
      <c r="A1049" s="4">
        <f t="shared" si="91"/>
        <v>1048</v>
      </c>
      <c r="B1049" s="4" t="s">
        <v>20</v>
      </c>
      <c r="C1049" s="4" t="s">
        <v>23</v>
      </c>
      <c r="D1049" s="7" t="s">
        <v>4858</v>
      </c>
      <c r="E1049" s="4" t="s">
        <v>7408</v>
      </c>
      <c r="F1049" s="7" t="s">
        <v>5731</v>
      </c>
      <c r="G1049" s="7" t="s">
        <v>25</v>
      </c>
      <c r="H1049" s="4" t="s">
        <v>637</v>
      </c>
      <c r="I1049" s="7" t="s">
        <v>5980</v>
      </c>
      <c r="J1049" s="7" t="s">
        <v>5991</v>
      </c>
      <c r="K1049" s="4" t="s">
        <v>2940</v>
      </c>
      <c r="L1049" s="4" t="s">
        <v>5974</v>
      </c>
      <c r="M1049" s="7"/>
      <c r="N1049" s="7" t="s">
        <v>3918</v>
      </c>
      <c r="O1049" s="49" t="s">
        <v>24</v>
      </c>
      <c r="P1049" s="63">
        <v>154.94</v>
      </c>
      <c r="Q1049" s="8" t="s">
        <v>2585</v>
      </c>
      <c r="R1049" s="7" t="s">
        <v>6640</v>
      </c>
      <c r="S1049" s="48" t="s">
        <v>3436</v>
      </c>
      <c r="T1049" s="48" t="s">
        <v>3436</v>
      </c>
      <c r="U1049" s="48"/>
      <c r="V1049" s="48"/>
      <c r="W1049" s="7">
        <v>2.6315999999999997</v>
      </c>
      <c r="X1049" s="7"/>
      <c r="Y1049" s="8">
        <f t="shared" si="90"/>
        <v>258.6336</v>
      </c>
      <c r="Z1049" s="7"/>
      <c r="AA1049" s="7">
        <v>1000</v>
      </c>
      <c r="AB1049" s="7"/>
      <c r="AC1049" s="7"/>
      <c r="AD1049" s="7">
        <v>120</v>
      </c>
      <c r="AE1049" s="7"/>
      <c r="AF1049" s="7"/>
      <c r="AG1049" s="7"/>
    </row>
    <row r="1050" spans="1:33">
      <c r="A1050" s="4">
        <f t="shared" si="91"/>
        <v>1049</v>
      </c>
      <c r="B1050" s="4" t="s">
        <v>20</v>
      </c>
      <c r="C1050" s="4" t="s">
        <v>23</v>
      </c>
      <c r="D1050" s="7" t="s">
        <v>4859</v>
      </c>
      <c r="E1050" s="4" t="s">
        <v>7408</v>
      </c>
      <c r="F1050" s="7" t="s">
        <v>5731</v>
      </c>
      <c r="G1050" s="7" t="s">
        <v>25</v>
      </c>
      <c r="H1050" s="4" t="s">
        <v>637</v>
      </c>
      <c r="I1050" s="7" t="s">
        <v>5980</v>
      </c>
      <c r="J1050" s="7" t="s">
        <v>5991</v>
      </c>
      <c r="K1050" s="4" t="s">
        <v>2940</v>
      </c>
      <c r="L1050" s="4" t="s">
        <v>5974</v>
      </c>
      <c r="M1050" s="7"/>
      <c r="N1050" s="7" t="s">
        <v>3918</v>
      </c>
      <c r="O1050" s="49" t="s">
        <v>24</v>
      </c>
      <c r="P1050" s="63">
        <v>154.94</v>
      </c>
      <c r="Q1050" s="8" t="s">
        <v>2585</v>
      </c>
      <c r="R1050" s="7" t="s">
        <v>6641</v>
      </c>
      <c r="S1050" s="48" t="s">
        <v>3436</v>
      </c>
      <c r="T1050" s="48" t="s">
        <v>3436</v>
      </c>
      <c r="U1050" s="48"/>
      <c r="V1050" s="48"/>
      <c r="W1050" s="7">
        <v>2.6315999999999997</v>
      </c>
      <c r="X1050" s="7"/>
      <c r="Y1050" s="8">
        <f t="shared" si="90"/>
        <v>258.6336</v>
      </c>
      <c r="Z1050" s="7"/>
      <c r="AA1050" s="7">
        <v>1000</v>
      </c>
      <c r="AB1050" s="7"/>
      <c r="AC1050" s="7"/>
      <c r="AD1050" s="7">
        <v>120</v>
      </c>
      <c r="AE1050" s="7"/>
      <c r="AF1050" s="7"/>
      <c r="AG1050" s="7"/>
    </row>
    <row r="1051" spans="1:33">
      <c r="A1051" s="4">
        <f t="shared" si="91"/>
        <v>1050</v>
      </c>
      <c r="B1051" s="4" t="s">
        <v>20</v>
      </c>
      <c r="C1051" s="4" t="s">
        <v>23</v>
      </c>
      <c r="D1051" s="16" t="s">
        <v>4860</v>
      </c>
      <c r="E1051" s="4" t="s">
        <v>7408</v>
      </c>
      <c r="F1051" s="7" t="s">
        <v>5731</v>
      </c>
      <c r="G1051" s="7" t="s">
        <v>25</v>
      </c>
      <c r="H1051" s="4" t="s">
        <v>637</v>
      </c>
      <c r="I1051" s="7" t="s">
        <v>5980</v>
      </c>
      <c r="J1051" s="7" t="s">
        <v>5991</v>
      </c>
      <c r="K1051" s="4" t="s">
        <v>2940</v>
      </c>
      <c r="L1051" s="4" t="s">
        <v>5974</v>
      </c>
      <c r="M1051" s="7"/>
      <c r="N1051" s="7" t="s">
        <v>3918</v>
      </c>
      <c r="O1051" s="49" t="s">
        <v>24</v>
      </c>
      <c r="P1051" s="63">
        <v>154.94</v>
      </c>
      <c r="Q1051" s="8" t="s">
        <v>2585</v>
      </c>
      <c r="R1051" s="7" t="s">
        <v>6642</v>
      </c>
      <c r="S1051" s="48" t="s">
        <v>3436</v>
      </c>
      <c r="T1051" s="48" t="s">
        <v>3436</v>
      </c>
      <c r="U1051" s="48"/>
      <c r="V1051" s="48"/>
      <c r="W1051" s="7">
        <v>2.6315999999999997</v>
      </c>
      <c r="X1051" s="7"/>
      <c r="Y1051" s="8">
        <f t="shared" si="90"/>
        <v>258.6336</v>
      </c>
      <c r="Z1051" s="7"/>
      <c r="AA1051" s="7">
        <v>1000</v>
      </c>
      <c r="AB1051" s="7"/>
      <c r="AC1051" s="7"/>
      <c r="AD1051" s="7">
        <v>120</v>
      </c>
      <c r="AE1051" s="7"/>
      <c r="AF1051" s="7"/>
      <c r="AG1051" s="7"/>
    </row>
    <row r="1052" spans="1:33">
      <c r="A1052" s="4">
        <f t="shared" si="91"/>
        <v>1051</v>
      </c>
      <c r="B1052" s="4" t="s">
        <v>20</v>
      </c>
      <c r="C1052" s="4" t="s">
        <v>23</v>
      </c>
      <c r="D1052" s="16" t="s">
        <v>4861</v>
      </c>
      <c r="E1052" s="4" t="s">
        <v>7408</v>
      </c>
      <c r="F1052" s="7" t="s">
        <v>5731</v>
      </c>
      <c r="G1052" s="7" t="s">
        <v>25</v>
      </c>
      <c r="H1052" s="4" t="s">
        <v>637</v>
      </c>
      <c r="I1052" s="7" t="s">
        <v>5980</v>
      </c>
      <c r="J1052" s="7" t="s">
        <v>5991</v>
      </c>
      <c r="K1052" s="4" t="s">
        <v>2940</v>
      </c>
      <c r="L1052" s="4" t="s">
        <v>5974</v>
      </c>
      <c r="M1052" s="7"/>
      <c r="N1052" s="7" t="s">
        <v>3918</v>
      </c>
      <c r="O1052" s="49" t="s">
        <v>24</v>
      </c>
      <c r="P1052" s="63">
        <v>154.94</v>
      </c>
      <c r="Q1052" s="8" t="s">
        <v>2585</v>
      </c>
      <c r="R1052" s="7" t="s">
        <v>6643</v>
      </c>
      <c r="S1052" s="48" t="s">
        <v>3436</v>
      </c>
      <c r="T1052" s="48" t="s">
        <v>3436</v>
      </c>
      <c r="U1052" s="48"/>
      <c r="V1052" s="48"/>
      <c r="W1052" s="7">
        <v>2.6315999999999997</v>
      </c>
      <c r="X1052" s="7"/>
      <c r="Y1052" s="8">
        <f t="shared" si="90"/>
        <v>258.6336</v>
      </c>
      <c r="Z1052" s="7"/>
      <c r="AA1052" s="7">
        <v>1000</v>
      </c>
      <c r="AB1052" s="7"/>
      <c r="AC1052" s="7"/>
      <c r="AD1052" s="7">
        <v>120</v>
      </c>
      <c r="AE1052" s="7"/>
      <c r="AF1052" s="7"/>
      <c r="AG1052" s="7"/>
    </row>
    <row r="1053" spans="1:33">
      <c r="A1053" s="4">
        <f t="shared" si="91"/>
        <v>1052</v>
      </c>
      <c r="B1053" s="4" t="s">
        <v>20</v>
      </c>
      <c r="C1053" s="4" t="s">
        <v>23</v>
      </c>
      <c r="D1053" s="7" t="s">
        <v>4862</v>
      </c>
      <c r="E1053" s="4" t="s">
        <v>7408</v>
      </c>
      <c r="F1053" s="7" t="s">
        <v>5731</v>
      </c>
      <c r="G1053" s="7" t="s">
        <v>25</v>
      </c>
      <c r="H1053" s="4" t="s">
        <v>637</v>
      </c>
      <c r="I1053" s="7" t="s">
        <v>5992</v>
      </c>
      <c r="J1053" s="7" t="s">
        <v>5993</v>
      </c>
      <c r="K1053" s="4" t="s">
        <v>2940</v>
      </c>
      <c r="L1053" s="4" t="s">
        <v>5984</v>
      </c>
      <c r="M1053" s="7"/>
      <c r="N1053" s="7" t="s">
        <v>6583</v>
      </c>
      <c r="O1053" s="49" t="s">
        <v>24</v>
      </c>
      <c r="P1053" s="63">
        <v>154.94</v>
      </c>
      <c r="Q1053" s="8" t="s">
        <v>2585</v>
      </c>
      <c r="R1053" s="7" t="s">
        <v>6644</v>
      </c>
      <c r="S1053" s="48" t="s">
        <v>3436</v>
      </c>
      <c r="T1053" s="48" t="s">
        <v>3436</v>
      </c>
      <c r="U1053" s="48"/>
      <c r="V1053" s="48"/>
      <c r="W1053" s="7">
        <v>3.3455999999999997</v>
      </c>
      <c r="X1053" s="7"/>
      <c r="Y1053" s="8">
        <f t="shared" si="90"/>
        <v>327.17759999999998</v>
      </c>
      <c r="Z1053" s="7"/>
      <c r="AA1053" s="7">
        <v>1000</v>
      </c>
      <c r="AB1053" s="7"/>
      <c r="AC1053" s="7"/>
      <c r="AD1053" s="7">
        <v>120</v>
      </c>
      <c r="AE1053" s="7"/>
      <c r="AF1053" s="7"/>
      <c r="AG1053" s="7"/>
    </row>
    <row r="1054" spans="1:33">
      <c r="A1054" s="4">
        <f t="shared" si="91"/>
        <v>1053</v>
      </c>
      <c r="B1054" s="4" t="s">
        <v>20</v>
      </c>
      <c r="C1054" s="4" t="s">
        <v>23</v>
      </c>
      <c r="D1054" s="7" t="s">
        <v>4863</v>
      </c>
      <c r="E1054" s="4" t="s">
        <v>7408</v>
      </c>
      <c r="F1054" s="7" t="s">
        <v>5731</v>
      </c>
      <c r="G1054" s="7" t="s">
        <v>25</v>
      </c>
      <c r="H1054" s="4" t="s">
        <v>637</v>
      </c>
      <c r="I1054" s="7" t="s">
        <v>5992</v>
      </c>
      <c r="J1054" s="7" t="s">
        <v>5993</v>
      </c>
      <c r="K1054" s="4" t="s">
        <v>2940</v>
      </c>
      <c r="L1054" s="4" t="s">
        <v>5984</v>
      </c>
      <c r="M1054" s="7"/>
      <c r="N1054" s="7" t="s">
        <v>6583</v>
      </c>
      <c r="O1054" s="49" t="s">
        <v>24</v>
      </c>
      <c r="P1054" s="63">
        <v>154.94</v>
      </c>
      <c r="Q1054" s="8" t="s">
        <v>2585</v>
      </c>
      <c r="R1054" s="7" t="s">
        <v>6645</v>
      </c>
      <c r="S1054" s="48" t="s">
        <v>3436</v>
      </c>
      <c r="T1054" s="48" t="s">
        <v>3436</v>
      </c>
      <c r="U1054" s="48"/>
      <c r="V1054" s="48"/>
      <c r="W1054" s="7">
        <v>3.3455999999999997</v>
      </c>
      <c r="X1054" s="7"/>
      <c r="Y1054" s="8">
        <f t="shared" si="90"/>
        <v>327.17759999999998</v>
      </c>
      <c r="Z1054" s="7"/>
      <c r="AA1054" s="7">
        <v>1000</v>
      </c>
      <c r="AB1054" s="7"/>
      <c r="AC1054" s="7"/>
      <c r="AD1054" s="7">
        <v>120</v>
      </c>
      <c r="AE1054" s="7"/>
      <c r="AF1054" s="7"/>
      <c r="AG1054" s="7"/>
    </row>
    <row r="1055" spans="1:33">
      <c r="A1055" s="4">
        <f t="shared" si="91"/>
        <v>1054</v>
      </c>
      <c r="B1055" s="4" t="s">
        <v>20</v>
      </c>
      <c r="C1055" s="4" t="s">
        <v>23</v>
      </c>
      <c r="D1055" s="7" t="s">
        <v>4864</v>
      </c>
      <c r="E1055" s="4" t="s">
        <v>7408</v>
      </c>
      <c r="F1055" s="7" t="s">
        <v>5731</v>
      </c>
      <c r="G1055" s="7" t="s">
        <v>25</v>
      </c>
      <c r="H1055" s="4" t="s">
        <v>637</v>
      </c>
      <c r="I1055" s="7" t="s">
        <v>5992</v>
      </c>
      <c r="J1055" s="7" t="s">
        <v>5993</v>
      </c>
      <c r="K1055" s="4" t="s">
        <v>2940</v>
      </c>
      <c r="L1055" s="4" t="s">
        <v>5984</v>
      </c>
      <c r="M1055" s="7"/>
      <c r="N1055" s="7" t="s">
        <v>6583</v>
      </c>
      <c r="O1055" s="49" t="s">
        <v>24</v>
      </c>
      <c r="P1055" s="63">
        <v>154.94</v>
      </c>
      <c r="Q1055" s="8" t="s">
        <v>2585</v>
      </c>
      <c r="R1055" s="7" t="s">
        <v>6646</v>
      </c>
      <c r="S1055" s="48" t="s">
        <v>3436</v>
      </c>
      <c r="T1055" s="48" t="s">
        <v>3436</v>
      </c>
      <c r="U1055" s="48"/>
      <c r="V1055" s="48"/>
      <c r="W1055" s="7">
        <v>3.3455999999999997</v>
      </c>
      <c r="X1055" s="7"/>
      <c r="Y1055" s="8">
        <f t="shared" si="90"/>
        <v>327.17759999999998</v>
      </c>
      <c r="Z1055" s="7"/>
      <c r="AA1055" s="7">
        <v>1000</v>
      </c>
      <c r="AB1055" s="7"/>
      <c r="AC1055" s="7"/>
      <c r="AD1055" s="7">
        <v>120</v>
      </c>
      <c r="AE1055" s="7"/>
      <c r="AF1055" s="7"/>
      <c r="AG1055" s="7"/>
    </row>
    <row r="1056" spans="1:33">
      <c r="A1056" s="4">
        <f t="shared" si="91"/>
        <v>1055</v>
      </c>
      <c r="B1056" s="4" t="s">
        <v>20</v>
      </c>
      <c r="C1056" s="4" t="s">
        <v>23</v>
      </c>
      <c r="D1056" s="7" t="s">
        <v>4865</v>
      </c>
      <c r="E1056" s="4" t="s">
        <v>7408</v>
      </c>
      <c r="F1056" s="7" t="s">
        <v>5731</v>
      </c>
      <c r="G1056" s="7" t="s">
        <v>25</v>
      </c>
      <c r="H1056" s="4" t="s">
        <v>637</v>
      </c>
      <c r="I1056" s="7" t="s">
        <v>5992</v>
      </c>
      <c r="J1056" s="7" t="s">
        <v>5993</v>
      </c>
      <c r="K1056" s="4" t="s">
        <v>2940</v>
      </c>
      <c r="L1056" s="4" t="s">
        <v>5984</v>
      </c>
      <c r="M1056" s="7"/>
      <c r="N1056" s="7" t="s">
        <v>6583</v>
      </c>
      <c r="O1056" s="49" t="s">
        <v>24</v>
      </c>
      <c r="P1056" s="63">
        <v>154.94</v>
      </c>
      <c r="Q1056" s="8" t="s">
        <v>2585</v>
      </c>
      <c r="R1056" s="7" t="s">
        <v>6647</v>
      </c>
      <c r="S1056" s="48" t="s">
        <v>3436</v>
      </c>
      <c r="T1056" s="48" t="s">
        <v>3436</v>
      </c>
      <c r="U1056" s="48"/>
      <c r="V1056" s="48"/>
      <c r="W1056" s="7">
        <v>3.3455999999999997</v>
      </c>
      <c r="X1056" s="7"/>
      <c r="Y1056" s="8">
        <f t="shared" si="90"/>
        <v>327.17759999999998</v>
      </c>
      <c r="Z1056" s="7"/>
      <c r="AA1056" s="7">
        <v>1000</v>
      </c>
      <c r="AB1056" s="7"/>
      <c r="AC1056" s="7"/>
      <c r="AD1056" s="7">
        <v>120</v>
      </c>
      <c r="AE1056" s="7"/>
      <c r="AF1056" s="7"/>
      <c r="AG1056" s="7"/>
    </row>
    <row r="1057" spans="1:33">
      <c r="A1057" s="4">
        <f t="shared" si="91"/>
        <v>1056</v>
      </c>
      <c r="B1057" s="4" t="s">
        <v>20</v>
      </c>
      <c r="C1057" s="4" t="s">
        <v>23</v>
      </c>
      <c r="D1057" s="7" t="s">
        <v>4866</v>
      </c>
      <c r="E1057" s="4" t="s">
        <v>7408</v>
      </c>
      <c r="F1057" s="7" t="s">
        <v>5731</v>
      </c>
      <c r="G1057" s="7" t="s">
        <v>25</v>
      </c>
      <c r="H1057" s="4" t="s">
        <v>637</v>
      </c>
      <c r="I1057" s="7" t="s">
        <v>5992</v>
      </c>
      <c r="J1057" s="7" t="s">
        <v>5993</v>
      </c>
      <c r="K1057" s="4" t="s">
        <v>2940</v>
      </c>
      <c r="L1057" s="4" t="s">
        <v>5984</v>
      </c>
      <c r="M1057" s="7"/>
      <c r="N1057" s="7" t="s">
        <v>6583</v>
      </c>
      <c r="O1057" s="49" t="s">
        <v>24</v>
      </c>
      <c r="P1057" s="63">
        <v>154.94</v>
      </c>
      <c r="Q1057" s="8" t="s">
        <v>2585</v>
      </c>
      <c r="R1057" s="7" t="s">
        <v>6648</v>
      </c>
      <c r="S1057" s="48" t="s">
        <v>3436</v>
      </c>
      <c r="T1057" s="48" t="s">
        <v>3436</v>
      </c>
      <c r="U1057" s="48"/>
      <c r="V1057" s="48"/>
      <c r="W1057" s="7">
        <v>3.3455999999999997</v>
      </c>
      <c r="X1057" s="7"/>
      <c r="Y1057" s="8">
        <f t="shared" si="90"/>
        <v>327.17759999999998</v>
      </c>
      <c r="Z1057" s="7"/>
      <c r="AA1057" s="7">
        <v>1000</v>
      </c>
      <c r="AB1057" s="7"/>
      <c r="AC1057" s="7"/>
      <c r="AD1057" s="7">
        <v>120</v>
      </c>
      <c r="AE1057" s="7"/>
      <c r="AF1057" s="7"/>
      <c r="AG1057" s="7"/>
    </row>
    <row r="1058" spans="1:33">
      <c r="A1058" s="4">
        <f t="shared" si="91"/>
        <v>1057</v>
      </c>
      <c r="B1058" s="4" t="s">
        <v>20</v>
      </c>
      <c r="C1058" s="4" t="s">
        <v>23</v>
      </c>
      <c r="D1058" s="7" t="s">
        <v>4867</v>
      </c>
      <c r="E1058" s="4" t="s">
        <v>7408</v>
      </c>
      <c r="F1058" s="7" t="s">
        <v>5731</v>
      </c>
      <c r="G1058" s="7" t="s">
        <v>25</v>
      </c>
      <c r="H1058" s="4" t="s">
        <v>637</v>
      </c>
      <c r="I1058" s="7" t="s">
        <v>5992</v>
      </c>
      <c r="J1058" s="7" t="s">
        <v>5993</v>
      </c>
      <c r="K1058" s="4" t="s">
        <v>2940</v>
      </c>
      <c r="L1058" s="4" t="s">
        <v>5984</v>
      </c>
      <c r="M1058" s="7"/>
      <c r="N1058" s="7" t="s">
        <v>6583</v>
      </c>
      <c r="O1058" s="49" t="s">
        <v>24</v>
      </c>
      <c r="P1058" s="63">
        <v>154.94</v>
      </c>
      <c r="Q1058" s="8" t="s">
        <v>2585</v>
      </c>
      <c r="R1058" s="7" t="s">
        <v>6649</v>
      </c>
      <c r="S1058" s="48" t="s">
        <v>3436</v>
      </c>
      <c r="T1058" s="48" t="s">
        <v>3436</v>
      </c>
      <c r="U1058" s="48"/>
      <c r="V1058" s="48"/>
      <c r="W1058" s="7">
        <v>3.3455999999999997</v>
      </c>
      <c r="X1058" s="7"/>
      <c r="Y1058" s="8">
        <f t="shared" si="90"/>
        <v>327.17759999999998</v>
      </c>
      <c r="Z1058" s="7"/>
      <c r="AA1058" s="7">
        <v>1000</v>
      </c>
      <c r="AB1058" s="7"/>
      <c r="AC1058" s="7"/>
      <c r="AD1058" s="7">
        <v>120</v>
      </c>
      <c r="AE1058" s="7"/>
      <c r="AF1058" s="7"/>
      <c r="AG1058" s="7"/>
    </row>
    <row r="1059" spans="1:33">
      <c r="A1059" s="4">
        <f t="shared" si="91"/>
        <v>1058</v>
      </c>
      <c r="B1059" s="4" t="s">
        <v>20</v>
      </c>
      <c r="C1059" s="4" t="s">
        <v>23</v>
      </c>
      <c r="D1059" s="7" t="s">
        <v>4868</v>
      </c>
      <c r="E1059" s="4" t="s">
        <v>7408</v>
      </c>
      <c r="F1059" s="7" t="s">
        <v>5731</v>
      </c>
      <c r="G1059" s="7" t="s">
        <v>25</v>
      </c>
      <c r="H1059" s="4" t="s">
        <v>637</v>
      </c>
      <c r="I1059" s="7" t="s">
        <v>5992</v>
      </c>
      <c r="J1059" s="7" t="s">
        <v>5993</v>
      </c>
      <c r="K1059" s="7" t="s">
        <v>2940</v>
      </c>
      <c r="L1059" s="7" t="s">
        <v>5984</v>
      </c>
      <c r="M1059" s="7"/>
      <c r="N1059" s="7" t="s">
        <v>6583</v>
      </c>
      <c r="O1059" s="49" t="s">
        <v>24</v>
      </c>
      <c r="P1059" s="63">
        <v>154.94</v>
      </c>
      <c r="Q1059" s="8" t="s">
        <v>2585</v>
      </c>
      <c r="R1059" s="7" t="s">
        <v>6650</v>
      </c>
      <c r="S1059" s="48" t="s">
        <v>3436</v>
      </c>
      <c r="T1059" s="48" t="s">
        <v>3436</v>
      </c>
      <c r="U1059" s="48"/>
      <c r="V1059" s="48"/>
      <c r="W1059" s="7">
        <v>3.3455999999999997</v>
      </c>
      <c r="X1059" s="7"/>
      <c r="Y1059" s="8">
        <f t="shared" si="90"/>
        <v>327.17759999999998</v>
      </c>
      <c r="Z1059" s="7"/>
      <c r="AA1059" s="7">
        <v>1000</v>
      </c>
      <c r="AB1059" s="7"/>
      <c r="AC1059" s="7"/>
      <c r="AD1059" s="7">
        <v>120</v>
      </c>
      <c r="AE1059" s="7"/>
      <c r="AF1059" s="7"/>
      <c r="AG1059" s="7"/>
    </row>
    <row r="1060" spans="1:33">
      <c r="A1060" s="4">
        <f t="shared" si="91"/>
        <v>1059</v>
      </c>
      <c r="B1060" s="4" t="s">
        <v>20</v>
      </c>
      <c r="C1060" s="4" t="s">
        <v>23</v>
      </c>
      <c r="D1060" s="7" t="s">
        <v>4869</v>
      </c>
      <c r="E1060" s="4" t="s">
        <v>7408</v>
      </c>
      <c r="F1060" s="7" t="s">
        <v>5731</v>
      </c>
      <c r="G1060" s="7" t="s">
        <v>25</v>
      </c>
      <c r="H1060" s="4" t="s">
        <v>637</v>
      </c>
      <c r="I1060" s="7" t="s">
        <v>5994</v>
      </c>
      <c r="J1060" s="7" t="s">
        <v>5745</v>
      </c>
      <c r="K1060" s="7" t="s">
        <v>2940</v>
      </c>
      <c r="L1060" s="7" t="s">
        <v>5984</v>
      </c>
      <c r="M1060" s="7"/>
      <c r="N1060" s="7" t="s">
        <v>3917</v>
      </c>
      <c r="O1060" s="49" t="s">
        <v>24</v>
      </c>
      <c r="P1060" s="63">
        <v>154.94</v>
      </c>
      <c r="Q1060" s="8" t="s">
        <v>2585</v>
      </c>
      <c r="R1060" s="7" t="s">
        <v>6651</v>
      </c>
      <c r="S1060" s="48" t="s">
        <v>3436</v>
      </c>
      <c r="T1060" s="48" t="s">
        <v>3436</v>
      </c>
      <c r="U1060" s="48"/>
      <c r="V1060" s="48"/>
      <c r="W1060" s="7">
        <v>3.2538</v>
      </c>
      <c r="X1060" s="7"/>
      <c r="Y1060" s="8">
        <f t="shared" si="90"/>
        <v>318.3648</v>
      </c>
      <c r="Z1060" s="7"/>
      <c r="AA1060" s="7">
        <v>1000</v>
      </c>
      <c r="AB1060" s="7"/>
      <c r="AC1060" s="7"/>
      <c r="AD1060" s="7">
        <v>120</v>
      </c>
      <c r="AE1060" s="7"/>
      <c r="AF1060" s="7"/>
      <c r="AG1060" s="7"/>
    </row>
    <row r="1061" spans="1:33">
      <c r="A1061" s="4">
        <f t="shared" si="91"/>
        <v>1060</v>
      </c>
      <c r="B1061" s="4" t="s">
        <v>20</v>
      </c>
      <c r="C1061" s="4" t="s">
        <v>23</v>
      </c>
      <c r="D1061" s="7" t="s">
        <v>4870</v>
      </c>
      <c r="E1061" s="4" t="s">
        <v>7408</v>
      </c>
      <c r="F1061" s="7" t="s">
        <v>5731</v>
      </c>
      <c r="G1061" s="7" t="s">
        <v>25</v>
      </c>
      <c r="H1061" s="4" t="s">
        <v>637</v>
      </c>
      <c r="I1061" s="7" t="s">
        <v>5994</v>
      </c>
      <c r="J1061" s="7" t="s">
        <v>5745</v>
      </c>
      <c r="K1061" s="7" t="s">
        <v>2940</v>
      </c>
      <c r="L1061" s="7" t="s">
        <v>5984</v>
      </c>
      <c r="M1061" s="7"/>
      <c r="N1061" s="7" t="s">
        <v>3917</v>
      </c>
      <c r="O1061" s="49" t="s">
        <v>24</v>
      </c>
      <c r="P1061" s="63">
        <v>154.94</v>
      </c>
      <c r="Q1061" s="8" t="s">
        <v>2585</v>
      </c>
      <c r="R1061" s="7" t="s">
        <v>6652</v>
      </c>
      <c r="S1061" s="48" t="s">
        <v>3436</v>
      </c>
      <c r="T1061" s="48" t="s">
        <v>3436</v>
      </c>
      <c r="U1061" s="48"/>
      <c r="V1061" s="48"/>
      <c r="W1061" s="7">
        <v>3.2538</v>
      </c>
      <c r="X1061" s="7"/>
      <c r="Y1061" s="8">
        <f t="shared" si="90"/>
        <v>318.3648</v>
      </c>
      <c r="Z1061" s="7"/>
      <c r="AA1061" s="7">
        <v>1000</v>
      </c>
      <c r="AB1061" s="7"/>
      <c r="AC1061" s="7"/>
      <c r="AD1061" s="7">
        <v>120</v>
      </c>
      <c r="AE1061" s="7"/>
      <c r="AF1061" s="7"/>
      <c r="AG1061" s="7"/>
    </row>
    <row r="1062" spans="1:33">
      <c r="A1062" s="4">
        <f t="shared" si="91"/>
        <v>1061</v>
      </c>
      <c r="B1062" s="4" t="s">
        <v>20</v>
      </c>
      <c r="C1062" s="4" t="s">
        <v>23</v>
      </c>
      <c r="D1062" s="7" t="s">
        <v>4871</v>
      </c>
      <c r="E1062" s="4" t="s">
        <v>7408</v>
      </c>
      <c r="F1062" s="7" t="s">
        <v>5731</v>
      </c>
      <c r="G1062" s="7" t="s">
        <v>25</v>
      </c>
      <c r="H1062" s="4" t="s">
        <v>637</v>
      </c>
      <c r="I1062" s="7" t="s">
        <v>5995</v>
      </c>
      <c r="J1062" s="7" t="s">
        <v>5996</v>
      </c>
      <c r="K1062" s="7" t="s">
        <v>2940</v>
      </c>
      <c r="L1062" s="7" t="s">
        <v>5984</v>
      </c>
      <c r="M1062" s="7"/>
      <c r="N1062" s="7" t="s">
        <v>3917</v>
      </c>
      <c r="O1062" s="49" t="s">
        <v>24</v>
      </c>
      <c r="P1062" s="63">
        <v>154.94</v>
      </c>
      <c r="Q1062" s="8" t="s">
        <v>2585</v>
      </c>
      <c r="R1062" s="7" t="s">
        <v>6653</v>
      </c>
      <c r="S1062" s="48" t="s">
        <v>3436</v>
      </c>
      <c r="T1062" s="48" t="s">
        <v>3436</v>
      </c>
      <c r="U1062" s="48"/>
      <c r="V1062" s="48"/>
      <c r="W1062" s="7">
        <v>3.2538</v>
      </c>
      <c r="X1062" s="7"/>
      <c r="Y1062" s="8">
        <f t="shared" si="90"/>
        <v>318.3648</v>
      </c>
      <c r="Z1062" s="7"/>
      <c r="AA1062" s="7">
        <v>1000</v>
      </c>
      <c r="AB1062" s="7"/>
      <c r="AC1062" s="7"/>
      <c r="AD1062" s="7">
        <v>120</v>
      </c>
      <c r="AE1062" s="7"/>
      <c r="AF1062" s="7"/>
      <c r="AG1062" s="7"/>
    </row>
    <row r="1063" spans="1:33">
      <c r="A1063" s="4">
        <f t="shared" si="91"/>
        <v>1062</v>
      </c>
      <c r="B1063" s="4" t="s">
        <v>20</v>
      </c>
      <c r="C1063" s="4" t="s">
        <v>23</v>
      </c>
      <c r="D1063" s="7" t="s">
        <v>4872</v>
      </c>
      <c r="E1063" s="4" t="s">
        <v>7408</v>
      </c>
      <c r="F1063" s="7" t="s">
        <v>5731</v>
      </c>
      <c r="G1063" s="7" t="s">
        <v>25</v>
      </c>
      <c r="H1063" s="4" t="s">
        <v>637</v>
      </c>
      <c r="I1063" s="7" t="s">
        <v>5995</v>
      </c>
      <c r="J1063" s="7" t="s">
        <v>5996</v>
      </c>
      <c r="K1063" s="7" t="s">
        <v>2940</v>
      </c>
      <c r="L1063" s="7" t="s">
        <v>5984</v>
      </c>
      <c r="M1063" s="7"/>
      <c r="N1063" s="7" t="s">
        <v>3917</v>
      </c>
      <c r="O1063" s="49" t="s">
        <v>24</v>
      </c>
      <c r="P1063" s="63">
        <v>154.94</v>
      </c>
      <c r="Q1063" s="8" t="s">
        <v>2585</v>
      </c>
      <c r="R1063" s="7" t="s">
        <v>6654</v>
      </c>
      <c r="S1063" s="48" t="s">
        <v>3436</v>
      </c>
      <c r="T1063" s="48" t="s">
        <v>3436</v>
      </c>
      <c r="U1063" s="48"/>
      <c r="V1063" s="48"/>
      <c r="W1063" s="7">
        <v>3.2538</v>
      </c>
      <c r="X1063" s="7"/>
      <c r="Y1063" s="8">
        <f t="shared" si="90"/>
        <v>318.3648</v>
      </c>
      <c r="Z1063" s="7"/>
      <c r="AA1063" s="7">
        <v>1000</v>
      </c>
      <c r="AB1063" s="7"/>
      <c r="AC1063" s="7"/>
      <c r="AD1063" s="7">
        <v>120</v>
      </c>
      <c r="AE1063" s="7"/>
      <c r="AF1063" s="7"/>
      <c r="AG1063" s="7"/>
    </row>
    <row r="1064" spans="1:33">
      <c r="A1064" s="4">
        <f t="shared" si="91"/>
        <v>1063</v>
      </c>
      <c r="B1064" s="4" t="s">
        <v>20</v>
      </c>
      <c r="C1064" s="4" t="s">
        <v>23</v>
      </c>
      <c r="D1064" s="7" t="s">
        <v>4873</v>
      </c>
      <c r="E1064" s="4" t="s">
        <v>7408</v>
      </c>
      <c r="F1064" s="7" t="s">
        <v>5730</v>
      </c>
      <c r="G1064" s="7" t="s">
        <v>25</v>
      </c>
      <c r="H1064" s="4" t="s">
        <v>5997</v>
      </c>
      <c r="I1064" s="7" t="s">
        <v>5998</v>
      </c>
      <c r="J1064" s="7" t="s">
        <v>5999</v>
      </c>
      <c r="K1064" s="7" t="s">
        <v>2940</v>
      </c>
      <c r="L1064" s="7" t="s">
        <v>5968</v>
      </c>
      <c r="M1064" s="7"/>
      <c r="N1064" s="7" t="s">
        <v>6583</v>
      </c>
      <c r="O1064" s="49" t="s">
        <v>24</v>
      </c>
      <c r="P1064" s="63">
        <v>142.24</v>
      </c>
      <c r="Q1064" s="8" t="s">
        <v>2585</v>
      </c>
      <c r="R1064" s="7" t="s">
        <v>6655</v>
      </c>
      <c r="S1064" s="48" t="s">
        <v>3436</v>
      </c>
      <c r="T1064" s="48" t="s">
        <v>3436</v>
      </c>
      <c r="U1064" s="48"/>
      <c r="V1064" s="48"/>
      <c r="W1064" s="7">
        <v>3.79</v>
      </c>
      <c r="X1064" s="7"/>
      <c r="Y1064" s="8">
        <f>W1064*96*1.25+6</f>
        <v>460.80000000000007</v>
      </c>
      <c r="Z1064" s="7"/>
      <c r="AA1064" s="7">
        <v>1000</v>
      </c>
      <c r="AB1064" s="7"/>
      <c r="AC1064" s="7"/>
      <c r="AD1064" s="7">
        <v>120</v>
      </c>
      <c r="AE1064" s="7"/>
      <c r="AF1064" s="7"/>
      <c r="AG1064" s="7"/>
    </row>
    <row r="1065" spans="1:33">
      <c r="A1065" s="4">
        <f t="shared" si="91"/>
        <v>1064</v>
      </c>
      <c r="B1065" s="4" t="s">
        <v>20</v>
      </c>
      <c r="C1065" s="4" t="s">
        <v>23</v>
      </c>
      <c r="D1065" s="7" t="s">
        <v>4874</v>
      </c>
      <c r="E1065" s="4" t="s">
        <v>7408</v>
      </c>
      <c r="F1065" s="7" t="s">
        <v>5730</v>
      </c>
      <c r="G1065" s="7" t="s">
        <v>25</v>
      </c>
      <c r="H1065" s="4" t="s">
        <v>5997</v>
      </c>
      <c r="I1065" s="7" t="s">
        <v>5998</v>
      </c>
      <c r="J1065" s="7" t="s">
        <v>5999</v>
      </c>
      <c r="K1065" s="4" t="s">
        <v>2940</v>
      </c>
      <c r="L1065" s="7" t="s">
        <v>5968</v>
      </c>
      <c r="M1065" s="7"/>
      <c r="N1065" s="7" t="s">
        <v>6583</v>
      </c>
      <c r="O1065" s="49" t="s">
        <v>24</v>
      </c>
      <c r="P1065" s="63">
        <v>142.24</v>
      </c>
      <c r="Q1065" s="8" t="s">
        <v>2585</v>
      </c>
      <c r="R1065" s="7" t="s">
        <v>6656</v>
      </c>
      <c r="S1065" s="48" t="s">
        <v>3436</v>
      </c>
      <c r="T1065" s="48" t="s">
        <v>3436</v>
      </c>
      <c r="U1065" s="48"/>
      <c r="V1065" s="48"/>
      <c r="W1065" s="7">
        <v>3.79</v>
      </c>
      <c r="X1065" s="7"/>
      <c r="Y1065" s="8">
        <f>W1065*96*1.25+6</f>
        <v>460.80000000000007</v>
      </c>
      <c r="Z1065" s="7"/>
      <c r="AA1065" s="7">
        <v>1000</v>
      </c>
      <c r="AB1065" s="7"/>
      <c r="AC1065" s="7"/>
      <c r="AD1065" s="7">
        <v>120</v>
      </c>
      <c r="AE1065" s="7"/>
      <c r="AF1065" s="7"/>
      <c r="AG1065" s="7"/>
    </row>
    <row r="1066" spans="1:33">
      <c r="A1066" s="4">
        <f t="shared" si="91"/>
        <v>1065</v>
      </c>
      <c r="B1066" s="4" t="s">
        <v>20</v>
      </c>
      <c r="C1066" s="4" t="s">
        <v>23</v>
      </c>
      <c r="D1066" s="7" t="s">
        <v>4875</v>
      </c>
      <c r="E1066" s="4" t="s">
        <v>7408</v>
      </c>
      <c r="F1066" s="7" t="s">
        <v>5730</v>
      </c>
      <c r="G1066" s="7" t="s">
        <v>25</v>
      </c>
      <c r="H1066" s="4" t="s">
        <v>5997</v>
      </c>
      <c r="I1066" s="7" t="s">
        <v>5998</v>
      </c>
      <c r="J1066" s="7" t="s">
        <v>5999</v>
      </c>
      <c r="K1066" s="4" t="s">
        <v>2940</v>
      </c>
      <c r="L1066" s="7" t="s">
        <v>5968</v>
      </c>
      <c r="M1066" s="7"/>
      <c r="N1066" s="7" t="s">
        <v>6583</v>
      </c>
      <c r="O1066" s="49" t="s">
        <v>24</v>
      </c>
      <c r="P1066" s="63">
        <v>142.24</v>
      </c>
      <c r="Q1066" s="8" t="s">
        <v>2585</v>
      </c>
      <c r="R1066" s="7" t="s">
        <v>6657</v>
      </c>
      <c r="S1066" s="48" t="s">
        <v>3436</v>
      </c>
      <c r="T1066" s="48" t="s">
        <v>3436</v>
      </c>
      <c r="U1066" s="48"/>
      <c r="V1066" s="48"/>
      <c r="W1066" s="7">
        <v>3.79</v>
      </c>
      <c r="X1066" s="7"/>
      <c r="Y1066" s="8">
        <f>W1066*96*1.25+6</f>
        <v>460.80000000000007</v>
      </c>
      <c r="Z1066" s="7"/>
      <c r="AA1066" s="7">
        <v>1000</v>
      </c>
      <c r="AB1066" s="7"/>
      <c r="AC1066" s="7"/>
      <c r="AD1066" s="7">
        <v>120</v>
      </c>
      <c r="AE1066" s="7"/>
      <c r="AF1066" s="7"/>
      <c r="AG1066" s="7"/>
    </row>
    <row r="1067" spans="1:33">
      <c r="A1067" s="4">
        <f t="shared" si="91"/>
        <v>1066</v>
      </c>
      <c r="B1067" s="4" t="s">
        <v>20</v>
      </c>
      <c r="C1067" s="4" t="s">
        <v>23</v>
      </c>
      <c r="D1067" s="7" t="s">
        <v>4876</v>
      </c>
      <c r="E1067" s="4" t="s">
        <v>7408</v>
      </c>
      <c r="F1067" s="7" t="s">
        <v>5730</v>
      </c>
      <c r="G1067" s="7" t="s">
        <v>25</v>
      </c>
      <c r="H1067" s="4" t="s">
        <v>5997</v>
      </c>
      <c r="I1067" s="7" t="s">
        <v>5998</v>
      </c>
      <c r="J1067" s="7" t="s">
        <v>5999</v>
      </c>
      <c r="K1067" s="4" t="s">
        <v>2940</v>
      </c>
      <c r="L1067" s="4" t="s">
        <v>5968</v>
      </c>
      <c r="M1067" s="7"/>
      <c r="N1067" s="7" t="s">
        <v>6583</v>
      </c>
      <c r="O1067" s="49" t="s">
        <v>24</v>
      </c>
      <c r="P1067" s="63">
        <v>142.24</v>
      </c>
      <c r="Q1067" s="8" t="s">
        <v>2585</v>
      </c>
      <c r="R1067" s="7" t="s">
        <v>6658</v>
      </c>
      <c r="S1067" s="48" t="s">
        <v>3436</v>
      </c>
      <c r="T1067" s="48" t="s">
        <v>3436</v>
      </c>
      <c r="U1067" s="48"/>
      <c r="V1067" s="48"/>
      <c r="W1067" s="7">
        <v>3.79</v>
      </c>
      <c r="X1067" s="7"/>
      <c r="Y1067" s="8">
        <f t="shared" ref="Y1067:Y1068" si="92">W1067*96*1.25+6</f>
        <v>460.80000000000007</v>
      </c>
      <c r="Z1067" s="7"/>
      <c r="AA1067" s="7">
        <v>1000</v>
      </c>
      <c r="AB1067" s="7"/>
      <c r="AC1067" s="7"/>
      <c r="AD1067" s="7">
        <v>120</v>
      </c>
      <c r="AE1067" s="7"/>
      <c r="AF1067" s="7"/>
      <c r="AG1067" s="7"/>
    </row>
    <row r="1068" spans="1:33">
      <c r="A1068" s="4">
        <f t="shared" si="91"/>
        <v>1067</v>
      </c>
      <c r="B1068" s="4" t="s">
        <v>20</v>
      </c>
      <c r="C1068" s="4" t="s">
        <v>23</v>
      </c>
      <c r="D1068" s="7" t="s">
        <v>4877</v>
      </c>
      <c r="E1068" s="4" t="s">
        <v>7408</v>
      </c>
      <c r="F1068" s="7" t="s">
        <v>5730</v>
      </c>
      <c r="G1068" s="7" t="s">
        <v>25</v>
      </c>
      <c r="H1068" s="4" t="s">
        <v>5997</v>
      </c>
      <c r="I1068" s="7" t="s">
        <v>5998</v>
      </c>
      <c r="J1068" s="7" t="s">
        <v>5999</v>
      </c>
      <c r="K1068" s="4" t="s">
        <v>2940</v>
      </c>
      <c r="L1068" s="7" t="s">
        <v>5968</v>
      </c>
      <c r="M1068" s="7"/>
      <c r="N1068" s="7" t="s">
        <v>6583</v>
      </c>
      <c r="O1068" s="49" t="s">
        <v>24</v>
      </c>
      <c r="P1068" s="63">
        <v>142.24</v>
      </c>
      <c r="Q1068" s="8" t="s">
        <v>2585</v>
      </c>
      <c r="R1068" s="7" t="s">
        <v>6659</v>
      </c>
      <c r="S1068" s="48" t="s">
        <v>3436</v>
      </c>
      <c r="T1068" s="48" t="s">
        <v>3436</v>
      </c>
      <c r="U1068" s="48"/>
      <c r="V1068" s="48"/>
      <c r="W1068" s="7">
        <v>3.79</v>
      </c>
      <c r="X1068" s="7"/>
      <c r="Y1068" s="8">
        <f t="shared" si="92"/>
        <v>460.80000000000007</v>
      </c>
      <c r="Z1068" s="7"/>
      <c r="AA1068" s="7">
        <v>1000</v>
      </c>
      <c r="AB1068" s="7"/>
      <c r="AC1068" s="7"/>
      <c r="AD1068" s="7">
        <v>120</v>
      </c>
      <c r="AE1068" s="7"/>
      <c r="AF1068" s="7"/>
      <c r="AG1068" s="7"/>
    </row>
    <row r="1069" spans="1:33">
      <c r="A1069" s="4">
        <f t="shared" si="91"/>
        <v>1068</v>
      </c>
      <c r="B1069" s="4" t="s">
        <v>20</v>
      </c>
      <c r="C1069" s="4" t="s">
        <v>23</v>
      </c>
      <c r="D1069" s="7" t="s">
        <v>4878</v>
      </c>
      <c r="E1069" s="4" t="s">
        <v>7408</v>
      </c>
      <c r="F1069" s="7" t="s">
        <v>5730</v>
      </c>
      <c r="G1069" s="7" t="s">
        <v>25</v>
      </c>
      <c r="H1069" s="7" t="s">
        <v>2489</v>
      </c>
      <c r="I1069" s="7" t="s">
        <v>6000</v>
      </c>
      <c r="J1069" s="7" t="s">
        <v>5756</v>
      </c>
      <c r="K1069" s="7" t="s">
        <v>1699</v>
      </c>
      <c r="L1069" s="4" t="s">
        <v>6001</v>
      </c>
      <c r="M1069" s="7"/>
      <c r="N1069" s="7"/>
      <c r="O1069" s="49" t="s">
        <v>24</v>
      </c>
      <c r="P1069" s="63">
        <v>154.94</v>
      </c>
      <c r="Q1069" s="8" t="s">
        <v>2585</v>
      </c>
      <c r="R1069" s="7" t="s">
        <v>6660</v>
      </c>
      <c r="S1069" s="48" t="s">
        <v>3436</v>
      </c>
      <c r="T1069" s="48" t="s">
        <v>3436</v>
      </c>
      <c r="U1069" s="48"/>
      <c r="V1069" s="48"/>
      <c r="W1069" s="7">
        <v>3.11</v>
      </c>
      <c r="X1069" s="7"/>
      <c r="Y1069" s="8">
        <f>W1069*1.28*96+6</f>
        <v>388.15679999999998</v>
      </c>
      <c r="Z1069" s="7"/>
      <c r="AA1069" s="7">
        <v>1000</v>
      </c>
      <c r="AB1069" s="7"/>
      <c r="AC1069" s="7"/>
      <c r="AD1069" s="7">
        <v>120</v>
      </c>
      <c r="AE1069" s="7"/>
      <c r="AF1069" s="7"/>
      <c r="AG1069" s="7"/>
    </row>
    <row r="1070" spans="1:33">
      <c r="A1070" s="4">
        <f t="shared" si="91"/>
        <v>1069</v>
      </c>
      <c r="B1070" s="4" t="s">
        <v>20</v>
      </c>
      <c r="C1070" s="4" t="s">
        <v>23</v>
      </c>
      <c r="D1070" s="7" t="s">
        <v>4879</v>
      </c>
      <c r="E1070" s="4" t="s">
        <v>7408</v>
      </c>
      <c r="F1070" s="7" t="s">
        <v>5730</v>
      </c>
      <c r="G1070" s="7" t="s">
        <v>25</v>
      </c>
      <c r="H1070" s="7" t="s">
        <v>2489</v>
      </c>
      <c r="I1070" s="7" t="s">
        <v>6000</v>
      </c>
      <c r="J1070" s="7" t="s">
        <v>5756</v>
      </c>
      <c r="K1070" s="7" t="s">
        <v>1699</v>
      </c>
      <c r="L1070" s="4" t="s">
        <v>6001</v>
      </c>
      <c r="M1070" s="7"/>
      <c r="N1070" s="7"/>
      <c r="O1070" s="49" t="s">
        <v>24</v>
      </c>
      <c r="P1070" s="63">
        <v>154.94</v>
      </c>
      <c r="Q1070" s="8" t="s">
        <v>2585</v>
      </c>
      <c r="R1070" s="7" t="s">
        <v>6661</v>
      </c>
      <c r="S1070" s="48" t="s">
        <v>3436</v>
      </c>
      <c r="T1070" s="48" t="s">
        <v>3436</v>
      </c>
      <c r="U1070" s="48"/>
      <c r="V1070" s="48"/>
      <c r="W1070" s="7">
        <v>3.11</v>
      </c>
      <c r="X1070" s="7"/>
      <c r="Y1070" s="8">
        <f>W1070*1.28*96+6</f>
        <v>388.15679999999998</v>
      </c>
      <c r="Z1070" s="7"/>
      <c r="AA1070" s="7">
        <v>1000</v>
      </c>
      <c r="AB1070" s="7"/>
      <c r="AC1070" s="7"/>
      <c r="AD1070" s="7">
        <v>120</v>
      </c>
      <c r="AE1070" s="7"/>
      <c r="AF1070" s="7"/>
      <c r="AG1070" s="7"/>
    </row>
    <row r="1071" spans="1:33">
      <c r="A1071" s="4">
        <f t="shared" si="91"/>
        <v>1070</v>
      </c>
      <c r="B1071" s="4" t="s">
        <v>20</v>
      </c>
      <c r="C1071" s="4" t="s">
        <v>23</v>
      </c>
      <c r="D1071" s="7" t="s">
        <v>4880</v>
      </c>
      <c r="E1071" s="4" t="s">
        <v>7408</v>
      </c>
      <c r="F1071" s="7" t="s">
        <v>5730</v>
      </c>
      <c r="G1071" s="7" t="s">
        <v>25</v>
      </c>
      <c r="H1071" s="4" t="s">
        <v>2489</v>
      </c>
      <c r="I1071" s="4" t="s">
        <v>6000</v>
      </c>
      <c r="J1071" s="7" t="s">
        <v>5756</v>
      </c>
      <c r="K1071" s="7" t="s">
        <v>1699</v>
      </c>
      <c r="L1071" s="4" t="s">
        <v>6001</v>
      </c>
      <c r="M1071" s="7"/>
      <c r="N1071" s="7"/>
      <c r="O1071" s="49" t="s">
        <v>24</v>
      </c>
      <c r="P1071" s="63">
        <v>154.94</v>
      </c>
      <c r="Q1071" s="8" t="s">
        <v>2585</v>
      </c>
      <c r="R1071" s="7" t="s">
        <v>6662</v>
      </c>
      <c r="S1071" s="48" t="s">
        <v>3436</v>
      </c>
      <c r="T1071" s="48" t="s">
        <v>3436</v>
      </c>
      <c r="U1071" s="48"/>
      <c r="V1071" s="48"/>
      <c r="W1071" s="7">
        <v>3.11</v>
      </c>
      <c r="X1071" s="7"/>
      <c r="Y1071" s="8">
        <f>W1071*1.28*96+6</f>
        <v>388.15679999999998</v>
      </c>
      <c r="Z1071" s="7"/>
      <c r="AA1071" s="7">
        <v>1000</v>
      </c>
      <c r="AB1071" s="7"/>
      <c r="AC1071" s="7"/>
      <c r="AD1071" s="7">
        <v>120</v>
      </c>
      <c r="AE1071" s="7"/>
      <c r="AF1071" s="7"/>
      <c r="AG1071" s="7"/>
    </row>
    <row r="1072" spans="1:33">
      <c r="A1072" s="4">
        <f t="shared" si="91"/>
        <v>1071</v>
      </c>
      <c r="B1072" s="4" t="s">
        <v>20</v>
      </c>
      <c r="C1072" s="4" t="s">
        <v>23</v>
      </c>
      <c r="D1072" s="7" t="s">
        <v>4881</v>
      </c>
      <c r="E1072" s="4" t="s">
        <v>7408</v>
      </c>
      <c r="F1072" s="7" t="s">
        <v>5731</v>
      </c>
      <c r="G1072" s="7" t="s">
        <v>25</v>
      </c>
      <c r="H1072" s="4" t="s">
        <v>637</v>
      </c>
      <c r="I1072" s="4" t="s">
        <v>6002</v>
      </c>
      <c r="J1072" s="7" t="s">
        <v>6003</v>
      </c>
      <c r="K1072" s="7" t="s">
        <v>2940</v>
      </c>
      <c r="L1072" s="4" t="s">
        <v>5974</v>
      </c>
      <c r="M1072" s="7"/>
      <c r="N1072" s="7" t="s">
        <v>6583</v>
      </c>
      <c r="O1072" s="49" t="s">
        <v>24</v>
      </c>
      <c r="P1072" s="63">
        <v>154.94</v>
      </c>
      <c r="Q1072" s="8" t="s">
        <v>2585</v>
      </c>
      <c r="R1072" s="7" t="s">
        <v>6663</v>
      </c>
      <c r="S1072" s="48" t="s">
        <v>3436</v>
      </c>
      <c r="T1072" s="48" t="s">
        <v>3436</v>
      </c>
      <c r="U1072" s="48"/>
      <c r="V1072" s="48"/>
      <c r="W1072" s="7">
        <v>3.72</v>
      </c>
      <c r="X1072" s="7"/>
      <c r="Y1072" s="8">
        <f t="shared" ref="Y1072:Y1079" si="93">W1072*96+6</f>
        <v>363.12</v>
      </c>
      <c r="Z1072" s="7"/>
      <c r="AA1072" s="7">
        <v>1000</v>
      </c>
      <c r="AB1072" s="7"/>
      <c r="AC1072" s="7"/>
      <c r="AD1072" s="7">
        <v>120</v>
      </c>
      <c r="AE1072" s="7"/>
      <c r="AF1072" s="7"/>
      <c r="AG1072" s="7"/>
    </row>
    <row r="1073" spans="1:33">
      <c r="A1073" s="4">
        <f t="shared" si="91"/>
        <v>1072</v>
      </c>
      <c r="B1073" s="4" t="s">
        <v>20</v>
      </c>
      <c r="C1073" s="4" t="s">
        <v>23</v>
      </c>
      <c r="D1073" s="7" t="s">
        <v>4882</v>
      </c>
      <c r="E1073" s="4" t="s">
        <v>7408</v>
      </c>
      <c r="F1073" s="7" t="s">
        <v>5731</v>
      </c>
      <c r="G1073" s="7" t="s">
        <v>25</v>
      </c>
      <c r="H1073" s="4" t="s">
        <v>637</v>
      </c>
      <c r="I1073" s="4" t="s">
        <v>6002</v>
      </c>
      <c r="J1073" s="7" t="s">
        <v>6003</v>
      </c>
      <c r="K1073" s="7" t="s">
        <v>2940</v>
      </c>
      <c r="L1073" s="4" t="s">
        <v>5974</v>
      </c>
      <c r="M1073" s="7"/>
      <c r="N1073" s="7" t="s">
        <v>6583</v>
      </c>
      <c r="O1073" s="49" t="s">
        <v>24</v>
      </c>
      <c r="P1073" s="63">
        <v>154.94</v>
      </c>
      <c r="Q1073" s="8" t="s">
        <v>2585</v>
      </c>
      <c r="R1073" s="7" t="s">
        <v>6664</v>
      </c>
      <c r="S1073" s="48" t="s">
        <v>3436</v>
      </c>
      <c r="T1073" s="48" t="s">
        <v>3436</v>
      </c>
      <c r="U1073" s="48"/>
      <c r="V1073" s="48"/>
      <c r="W1073" s="7">
        <v>3.72</v>
      </c>
      <c r="X1073" s="7"/>
      <c r="Y1073" s="8">
        <f t="shared" si="93"/>
        <v>363.12</v>
      </c>
      <c r="Z1073" s="7"/>
      <c r="AA1073" s="7">
        <v>1000</v>
      </c>
      <c r="AB1073" s="7"/>
      <c r="AC1073" s="7"/>
      <c r="AD1073" s="7">
        <v>120</v>
      </c>
      <c r="AE1073" s="7"/>
      <c r="AF1073" s="7"/>
      <c r="AG1073" s="7"/>
    </row>
    <row r="1074" spans="1:33">
      <c r="A1074" s="4">
        <f t="shared" si="91"/>
        <v>1073</v>
      </c>
      <c r="B1074" s="4" t="s">
        <v>20</v>
      </c>
      <c r="C1074" s="4" t="s">
        <v>23</v>
      </c>
      <c r="D1074" s="7" t="s">
        <v>4883</v>
      </c>
      <c r="E1074" s="4" t="s">
        <v>7408</v>
      </c>
      <c r="F1074" s="7" t="s">
        <v>5731</v>
      </c>
      <c r="G1074" s="7" t="s">
        <v>25</v>
      </c>
      <c r="H1074" s="4" t="s">
        <v>637</v>
      </c>
      <c r="I1074" s="4" t="s">
        <v>5980</v>
      </c>
      <c r="J1074" s="7" t="s">
        <v>5987</v>
      </c>
      <c r="K1074" s="7" t="s">
        <v>2940</v>
      </c>
      <c r="L1074" s="7" t="s">
        <v>2944</v>
      </c>
      <c r="M1074" s="7"/>
      <c r="N1074" s="7" t="s">
        <v>3917</v>
      </c>
      <c r="O1074" s="49" t="s">
        <v>24</v>
      </c>
      <c r="P1074" s="63">
        <v>154.94</v>
      </c>
      <c r="Q1074" s="8" t="s">
        <v>2585</v>
      </c>
      <c r="R1074" s="7" t="s">
        <v>6665</v>
      </c>
      <c r="S1074" s="48" t="s">
        <v>3436</v>
      </c>
      <c r="T1074" s="48" t="s">
        <v>3436</v>
      </c>
      <c r="U1074" s="48"/>
      <c r="V1074" s="48"/>
      <c r="W1074" s="7">
        <v>2.6723999999999997</v>
      </c>
      <c r="X1074" s="7"/>
      <c r="Y1074" s="8">
        <f t="shared" si="93"/>
        <v>262.55039999999997</v>
      </c>
      <c r="Z1074" s="7"/>
      <c r="AA1074" s="7">
        <v>1000</v>
      </c>
      <c r="AB1074" s="7"/>
      <c r="AC1074" s="7"/>
      <c r="AD1074" s="7">
        <v>120</v>
      </c>
      <c r="AE1074" s="7"/>
      <c r="AF1074" s="7"/>
      <c r="AG1074" s="7"/>
    </row>
    <row r="1075" spans="1:33">
      <c r="A1075" s="4">
        <f t="shared" si="91"/>
        <v>1074</v>
      </c>
      <c r="B1075" s="4" t="s">
        <v>20</v>
      </c>
      <c r="C1075" s="4" t="s">
        <v>23</v>
      </c>
      <c r="D1075" s="7" t="s">
        <v>4884</v>
      </c>
      <c r="E1075" s="4" t="s">
        <v>7408</v>
      </c>
      <c r="F1075" s="7" t="s">
        <v>5731</v>
      </c>
      <c r="G1075" s="7" t="s">
        <v>25</v>
      </c>
      <c r="H1075" s="4" t="s">
        <v>637</v>
      </c>
      <c r="I1075" s="4" t="s">
        <v>5980</v>
      </c>
      <c r="J1075" s="7" t="s">
        <v>5987</v>
      </c>
      <c r="K1075" s="7" t="s">
        <v>2940</v>
      </c>
      <c r="L1075" s="4" t="s">
        <v>2944</v>
      </c>
      <c r="M1075" s="7"/>
      <c r="N1075" s="7" t="s">
        <v>3917</v>
      </c>
      <c r="O1075" s="49" t="s">
        <v>24</v>
      </c>
      <c r="P1075" s="63">
        <v>154.94</v>
      </c>
      <c r="Q1075" s="8" t="s">
        <v>2585</v>
      </c>
      <c r="R1075" s="7" t="s">
        <v>6666</v>
      </c>
      <c r="S1075" s="48" t="s">
        <v>3436</v>
      </c>
      <c r="T1075" s="48" t="s">
        <v>3436</v>
      </c>
      <c r="U1075" s="48"/>
      <c r="V1075" s="48"/>
      <c r="W1075" s="7">
        <v>2.6723999999999997</v>
      </c>
      <c r="X1075" s="7"/>
      <c r="Y1075" s="8">
        <f t="shared" si="93"/>
        <v>262.55039999999997</v>
      </c>
      <c r="Z1075" s="7"/>
      <c r="AA1075" s="7">
        <v>1000</v>
      </c>
      <c r="AB1075" s="7"/>
      <c r="AC1075" s="7"/>
      <c r="AD1075" s="7">
        <v>120</v>
      </c>
      <c r="AE1075" s="7"/>
      <c r="AF1075" s="7"/>
      <c r="AG1075" s="7"/>
    </row>
    <row r="1076" spans="1:33">
      <c r="A1076" s="4">
        <f t="shared" si="91"/>
        <v>1075</v>
      </c>
      <c r="B1076" s="4" t="s">
        <v>20</v>
      </c>
      <c r="C1076" s="4" t="s">
        <v>23</v>
      </c>
      <c r="D1076" s="7" t="s">
        <v>4885</v>
      </c>
      <c r="E1076" s="4" t="s">
        <v>7408</v>
      </c>
      <c r="F1076" s="7" t="s">
        <v>5731</v>
      </c>
      <c r="G1076" s="7" t="s">
        <v>25</v>
      </c>
      <c r="H1076" s="4" t="s">
        <v>637</v>
      </c>
      <c r="I1076" s="4" t="s">
        <v>5980</v>
      </c>
      <c r="J1076" s="7" t="s">
        <v>5987</v>
      </c>
      <c r="K1076" s="7" t="s">
        <v>2940</v>
      </c>
      <c r="L1076" s="4" t="s">
        <v>2944</v>
      </c>
      <c r="M1076" s="7"/>
      <c r="N1076" s="7" t="s">
        <v>3917</v>
      </c>
      <c r="O1076" s="49" t="s">
        <v>24</v>
      </c>
      <c r="P1076" s="63">
        <v>154.94</v>
      </c>
      <c r="Q1076" s="8" t="s">
        <v>2585</v>
      </c>
      <c r="R1076" s="7" t="s">
        <v>6667</v>
      </c>
      <c r="S1076" s="48" t="s">
        <v>3436</v>
      </c>
      <c r="T1076" s="48" t="s">
        <v>3436</v>
      </c>
      <c r="U1076" s="48"/>
      <c r="V1076" s="48"/>
      <c r="W1076" s="7">
        <v>2.6723999999999997</v>
      </c>
      <c r="X1076" s="7"/>
      <c r="Y1076" s="8">
        <f t="shared" si="93"/>
        <v>262.55039999999997</v>
      </c>
      <c r="Z1076" s="7"/>
      <c r="AA1076" s="7">
        <v>1000</v>
      </c>
      <c r="AB1076" s="7"/>
      <c r="AC1076" s="7"/>
      <c r="AD1076" s="7">
        <v>120</v>
      </c>
      <c r="AE1076" s="7"/>
      <c r="AF1076" s="7"/>
      <c r="AG1076" s="7"/>
    </row>
    <row r="1077" spans="1:33">
      <c r="A1077" s="4">
        <f t="shared" si="91"/>
        <v>1076</v>
      </c>
      <c r="B1077" s="4" t="s">
        <v>20</v>
      </c>
      <c r="C1077" s="4" t="s">
        <v>23</v>
      </c>
      <c r="D1077" s="7" t="s">
        <v>4886</v>
      </c>
      <c r="E1077" s="4" t="s">
        <v>7408</v>
      </c>
      <c r="F1077" s="7" t="s">
        <v>5731</v>
      </c>
      <c r="G1077" s="7" t="s">
        <v>25</v>
      </c>
      <c r="H1077" s="4" t="s">
        <v>637</v>
      </c>
      <c r="I1077" s="4" t="s">
        <v>5980</v>
      </c>
      <c r="J1077" s="7" t="s">
        <v>5987</v>
      </c>
      <c r="K1077" s="7" t="s">
        <v>2940</v>
      </c>
      <c r="L1077" s="4" t="s">
        <v>2944</v>
      </c>
      <c r="M1077" s="7"/>
      <c r="N1077" s="7" t="s">
        <v>3917</v>
      </c>
      <c r="O1077" s="49" t="s">
        <v>24</v>
      </c>
      <c r="P1077" s="63">
        <v>154.94</v>
      </c>
      <c r="Q1077" s="8" t="s">
        <v>2585</v>
      </c>
      <c r="R1077" s="7" t="s">
        <v>6668</v>
      </c>
      <c r="S1077" s="48" t="s">
        <v>3436</v>
      </c>
      <c r="T1077" s="48" t="s">
        <v>3436</v>
      </c>
      <c r="U1077" s="48"/>
      <c r="V1077" s="48"/>
      <c r="W1077" s="7">
        <v>2.6723999999999997</v>
      </c>
      <c r="X1077" s="7"/>
      <c r="Y1077" s="8">
        <f t="shared" si="93"/>
        <v>262.55039999999997</v>
      </c>
      <c r="Z1077" s="7"/>
      <c r="AA1077" s="7">
        <v>1000</v>
      </c>
      <c r="AB1077" s="7"/>
      <c r="AC1077" s="7"/>
      <c r="AD1077" s="7">
        <v>120</v>
      </c>
      <c r="AE1077" s="7"/>
      <c r="AF1077" s="7"/>
      <c r="AG1077" s="7"/>
    </row>
    <row r="1078" spans="1:33">
      <c r="A1078" s="4">
        <f t="shared" si="91"/>
        <v>1077</v>
      </c>
      <c r="B1078" s="4" t="s">
        <v>20</v>
      </c>
      <c r="C1078" s="4" t="s">
        <v>23</v>
      </c>
      <c r="D1078" s="7" t="s">
        <v>4887</v>
      </c>
      <c r="E1078" s="4" t="s">
        <v>7408</v>
      </c>
      <c r="F1078" s="7" t="s">
        <v>5731</v>
      </c>
      <c r="G1078" s="7" t="s">
        <v>25</v>
      </c>
      <c r="H1078" s="4" t="s">
        <v>637</v>
      </c>
      <c r="I1078" s="4" t="s">
        <v>5980</v>
      </c>
      <c r="J1078" s="7" t="s">
        <v>5987</v>
      </c>
      <c r="K1078" s="7" t="s">
        <v>2940</v>
      </c>
      <c r="L1078" s="4" t="s">
        <v>2944</v>
      </c>
      <c r="M1078" s="7"/>
      <c r="N1078" s="7" t="s">
        <v>3917</v>
      </c>
      <c r="O1078" s="49" t="s">
        <v>24</v>
      </c>
      <c r="P1078" s="63">
        <v>154.94</v>
      </c>
      <c r="Q1078" s="8" t="s">
        <v>2585</v>
      </c>
      <c r="R1078" s="7" t="s">
        <v>6669</v>
      </c>
      <c r="S1078" s="48" t="s">
        <v>3436</v>
      </c>
      <c r="T1078" s="48" t="s">
        <v>3436</v>
      </c>
      <c r="U1078" s="48"/>
      <c r="V1078" s="48"/>
      <c r="W1078" s="7">
        <v>2.6723999999999997</v>
      </c>
      <c r="X1078" s="7"/>
      <c r="Y1078" s="8">
        <f t="shared" si="93"/>
        <v>262.55039999999997</v>
      </c>
      <c r="Z1078" s="7"/>
      <c r="AA1078" s="7">
        <v>1000</v>
      </c>
      <c r="AB1078" s="7"/>
      <c r="AC1078" s="7"/>
      <c r="AD1078" s="7">
        <v>120</v>
      </c>
      <c r="AE1078" s="7"/>
      <c r="AF1078" s="7"/>
      <c r="AG1078" s="7"/>
    </row>
    <row r="1079" spans="1:33">
      <c r="A1079" s="4">
        <f t="shared" si="91"/>
        <v>1078</v>
      </c>
      <c r="B1079" s="4" t="s">
        <v>20</v>
      </c>
      <c r="C1079" s="4" t="s">
        <v>23</v>
      </c>
      <c r="D1079" s="7" t="s">
        <v>4888</v>
      </c>
      <c r="E1079" s="4" t="s">
        <v>7408</v>
      </c>
      <c r="F1079" s="7" t="s">
        <v>5731</v>
      </c>
      <c r="G1079" s="7" t="s">
        <v>25</v>
      </c>
      <c r="H1079" s="4" t="s">
        <v>637</v>
      </c>
      <c r="I1079" s="4" t="s">
        <v>6002</v>
      </c>
      <c r="J1079" s="7" t="s">
        <v>6003</v>
      </c>
      <c r="K1079" s="7" t="s">
        <v>2940</v>
      </c>
      <c r="L1079" s="4" t="s">
        <v>5974</v>
      </c>
      <c r="M1079" s="7"/>
      <c r="N1079" s="7" t="s">
        <v>6583</v>
      </c>
      <c r="O1079" s="49" t="s">
        <v>24</v>
      </c>
      <c r="P1079" s="63">
        <v>154.94</v>
      </c>
      <c r="Q1079" s="8" t="s">
        <v>2585</v>
      </c>
      <c r="R1079" s="7" t="s">
        <v>6670</v>
      </c>
      <c r="S1079" s="48" t="s">
        <v>3436</v>
      </c>
      <c r="T1079" s="48" t="s">
        <v>3436</v>
      </c>
      <c r="U1079" s="48"/>
      <c r="V1079" s="48"/>
      <c r="W1079" s="7">
        <v>3.72</v>
      </c>
      <c r="X1079" s="7"/>
      <c r="Y1079" s="8">
        <f t="shared" si="93"/>
        <v>363.12</v>
      </c>
      <c r="Z1079" s="7"/>
      <c r="AA1079" s="7">
        <v>1000</v>
      </c>
      <c r="AB1079" s="7"/>
      <c r="AC1079" s="7"/>
      <c r="AD1079" s="7">
        <v>120</v>
      </c>
      <c r="AE1079" s="7"/>
      <c r="AF1079" s="7"/>
      <c r="AG1079" s="7"/>
    </row>
    <row r="1080" spans="1:33">
      <c r="A1080" s="4">
        <f t="shared" si="91"/>
        <v>1079</v>
      </c>
      <c r="B1080" s="4" t="s">
        <v>20</v>
      </c>
      <c r="C1080" s="4" t="s">
        <v>23</v>
      </c>
      <c r="D1080" s="7" t="s">
        <v>4889</v>
      </c>
      <c r="E1080" s="4" t="s">
        <v>7408</v>
      </c>
      <c r="F1080" s="7" t="s">
        <v>5731</v>
      </c>
      <c r="G1080" s="7" t="s">
        <v>25</v>
      </c>
      <c r="H1080" s="4" t="s">
        <v>637</v>
      </c>
      <c r="I1080" s="7" t="s">
        <v>6002</v>
      </c>
      <c r="J1080" s="7" t="s">
        <v>6003</v>
      </c>
      <c r="K1080" s="7" t="s">
        <v>2940</v>
      </c>
      <c r="L1080" s="4" t="s">
        <v>5974</v>
      </c>
      <c r="M1080" s="7"/>
      <c r="N1080" s="7" t="s">
        <v>6583</v>
      </c>
      <c r="O1080" s="49" t="s">
        <v>24</v>
      </c>
      <c r="P1080" s="63">
        <v>154.94</v>
      </c>
      <c r="Q1080" s="8" t="s">
        <v>2585</v>
      </c>
      <c r="R1080" s="7" t="s">
        <v>6671</v>
      </c>
      <c r="S1080" s="48" t="s">
        <v>3436</v>
      </c>
      <c r="T1080" s="48" t="s">
        <v>3436</v>
      </c>
      <c r="U1080" s="48"/>
      <c r="V1080" s="48"/>
      <c r="W1080" s="7">
        <v>3.72</v>
      </c>
      <c r="X1080" s="7"/>
      <c r="Y1080" s="8">
        <f t="shared" ref="Y1080:Y1098" si="94">W1080*96+6</f>
        <v>363.12</v>
      </c>
      <c r="Z1080" s="7"/>
      <c r="AA1080" s="7">
        <v>1000</v>
      </c>
      <c r="AB1080" s="7"/>
      <c r="AC1080" s="7"/>
      <c r="AD1080" s="7">
        <v>120</v>
      </c>
      <c r="AE1080" s="7"/>
      <c r="AF1080" s="7"/>
      <c r="AG1080" s="7"/>
    </row>
    <row r="1081" spans="1:33">
      <c r="A1081" s="4">
        <f t="shared" si="91"/>
        <v>1080</v>
      </c>
      <c r="B1081" s="4" t="s">
        <v>20</v>
      </c>
      <c r="C1081" s="4" t="s">
        <v>23</v>
      </c>
      <c r="D1081" s="7" t="s">
        <v>4890</v>
      </c>
      <c r="E1081" s="4" t="s">
        <v>7408</v>
      </c>
      <c r="F1081" s="7" t="s">
        <v>5731</v>
      </c>
      <c r="G1081" s="7" t="s">
        <v>25</v>
      </c>
      <c r="H1081" s="4" t="s">
        <v>637</v>
      </c>
      <c r="I1081" s="7" t="s">
        <v>6002</v>
      </c>
      <c r="J1081" s="7" t="s">
        <v>6003</v>
      </c>
      <c r="K1081" s="7" t="s">
        <v>2940</v>
      </c>
      <c r="L1081" s="4" t="s">
        <v>5974</v>
      </c>
      <c r="M1081" s="7"/>
      <c r="N1081" s="7" t="s">
        <v>6583</v>
      </c>
      <c r="O1081" s="49" t="s">
        <v>24</v>
      </c>
      <c r="P1081" s="63">
        <v>154.94</v>
      </c>
      <c r="Q1081" s="8" t="s">
        <v>2585</v>
      </c>
      <c r="R1081" s="7" t="s">
        <v>6672</v>
      </c>
      <c r="S1081" s="48" t="s">
        <v>3436</v>
      </c>
      <c r="T1081" s="48" t="s">
        <v>3436</v>
      </c>
      <c r="U1081" s="48"/>
      <c r="V1081" s="48"/>
      <c r="W1081" s="7">
        <v>3.72</v>
      </c>
      <c r="X1081" s="7"/>
      <c r="Y1081" s="8">
        <f t="shared" si="94"/>
        <v>363.12</v>
      </c>
      <c r="Z1081" s="7"/>
      <c r="AA1081" s="7">
        <v>1000</v>
      </c>
      <c r="AB1081" s="7"/>
      <c r="AC1081" s="7"/>
      <c r="AD1081" s="7">
        <v>120</v>
      </c>
      <c r="AE1081" s="7"/>
      <c r="AF1081" s="7"/>
      <c r="AG1081" s="7"/>
    </row>
    <row r="1082" spans="1:33">
      <c r="A1082" s="4">
        <f t="shared" si="91"/>
        <v>1081</v>
      </c>
      <c r="B1082" s="4" t="s">
        <v>20</v>
      </c>
      <c r="C1082" s="4" t="s">
        <v>23</v>
      </c>
      <c r="D1082" s="7" t="s">
        <v>4891</v>
      </c>
      <c r="E1082" s="4" t="s">
        <v>7408</v>
      </c>
      <c r="F1082" s="7" t="s">
        <v>5731</v>
      </c>
      <c r="G1082" s="7" t="s">
        <v>25</v>
      </c>
      <c r="H1082" s="4" t="s">
        <v>637</v>
      </c>
      <c r="I1082" s="4" t="s">
        <v>5992</v>
      </c>
      <c r="J1082" s="7" t="s">
        <v>5999</v>
      </c>
      <c r="K1082" s="7" t="s">
        <v>2940</v>
      </c>
      <c r="L1082" s="4" t="s">
        <v>5984</v>
      </c>
      <c r="M1082" s="7"/>
      <c r="N1082" s="7" t="s">
        <v>6583</v>
      </c>
      <c r="O1082" s="49" t="s">
        <v>24</v>
      </c>
      <c r="P1082" s="63">
        <v>154.94</v>
      </c>
      <c r="Q1082" s="8" t="s">
        <v>2585</v>
      </c>
      <c r="R1082" s="7" t="s">
        <v>6673</v>
      </c>
      <c r="S1082" s="48" t="s">
        <v>3436</v>
      </c>
      <c r="T1082" s="48" t="s">
        <v>3436</v>
      </c>
      <c r="U1082" s="48"/>
      <c r="V1082" s="48"/>
      <c r="W1082" s="7">
        <v>3.4985999999999997</v>
      </c>
      <c r="X1082" s="7"/>
      <c r="Y1082" s="8">
        <f t="shared" si="94"/>
        <v>341.86559999999997</v>
      </c>
      <c r="Z1082" s="7"/>
      <c r="AA1082" s="7">
        <v>1000</v>
      </c>
      <c r="AB1082" s="7"/>
      <c r="AC1082" s="7"/>
      <c r="AD1082" s="7">
        <v>120</v>
      </c>
      <c r="AE1082" s="7"/>
      <c r="AF1082" s="7"/>
      <c r="AG1082" s="7"/>
    </row>
    <row r="1083" spans="1:33">
      <c r="A1083" s="4">
        <f t="shared" si="91"/>
        <v>1082</v>
      </c>
      <c r="B1083" s="4" t="s">
        <v>20</v>
      </c>
      <c r="C1083" s="4" t="s">
        <v>23</v>
      </c>
      <c r="D1083" s="7" t="s">
        <v>4892</v>
      </c>
      <c r="E1083" s="4" t="s">
        <v>7408</v>
      </c>
      <c r="F1083" s="7" t="s">
        <v>5731</v>
      </c>
      <c r="G1083" s="7" t="s">
        <v>25</v>
      </c>
      <c r="H1083" s="4" t="s">
        <v>637</v>
      </c>
      <c r="I1083" s="4" t="s">
        <v>5992</v>
      </c>
      <c r="J1083" s="7" t="s">
        <v>5999</v>
      </c>
      <c r="K1083" s="7" t="s">
        <v>2940</v>
      </c>
      <c r="L1083" s="4" t="s">
        <v>5984</v>
      </c>
      <c r="M1083" s="7"/>
      <c r="N1083" s="7" t="s">
        <v>6583</v>
      </c>
      <c r="O1083" s="49" t="s">
        <v>24</v>
      </c>
      <c r="P1083" s="63">
        <v>154.94</v>
      </c>
      <c r="Q1083" s="8" t="s">
        <v>2585</v>
      </c>
      <c r="R1083" s="7" t="s">
        <v>6674</v>
      </c>
      <c r="S1083" s="48" t="s">
        <v>3436</v>
      </c>
      <c r="T1083" s="48" t="s">
        <v>3436</v>
      </c>
      <c r="U1083" s="48"/>
      <c r="V1083" s="48"/>
      <c r="W1083" s="7">
        <v>3.4985999999999997</v>
      </c>
      <c r="X1083" s="7"/>
      <c r="Y1083" s="8">
        <f t="shared" si="94"/>
        <v>341.86559999999997</v>
      </c>
      <c r="Z1083" s="7"/>
      <c r="AA1083" s="7">
        <v>1000</v>
      </c>
      <c r="AB1083" s="7"/>
      <c r="AC1083" s="7"/>
      <c r="AD1083" s="7">
        <v>120</v>
      </c>
      <c r="AE1083" s="7"/>
      <c r="AF1083" s="7"/>
      <c r="AG1083" s="7"/>
    </row>
    <row r="1084" spans="1:33">
      <c r="A1084" s="4">
        <f t="shared" si="91"/>
        <v>1083</v>
      </c>
      <c r="B1084" s="4" t="s">
        <v>20</v>
      </c>
      <c r="C1084" s="4" t="s">
        <v>23</v>
      </c>
      <c r="D1084" s="7" t="s">
        <v>4893</v>
      </c>
      <c r="E1084" s="4" t="s">
        <v>7408</v>
      </c>
      <c r="F1084" s="7" t="s">
        <v>5731</v>
      </c>
      <c r="G1084" s="7" t="s">
        <v>25</v>
      </c>
      <c r="H1084" s="4" t="s">
        <v>637</v>
      </c>
      <c r="I1084" s="4" t="s">
        <v>5980</v>
      </c>
      <c r="J1084" s="7" t="s">
        <v>5987</v>
      </c>
      <c r="K1084" s="7" t="s">
        <v>2940</v>
      </c>
      <c r="L1084" s="4" t="s">
        <v>5968</v>
      </c>
      <c r="M1084" s="7"/>
      <c r="N1084" s="7" t="s">
        <v>6583</v>
      </c>
      <c r="O1084" s="49" t="s">
        <v>24</v>
      </c>
      <c r="P1084" s="63">
        <v>154.94</v>
      </c>
      <c r="Q1084" s="8" t="s">
        <v>2585</v>
      </c>
      <c r="R1084" s="7" t="s">
        <v>6675</v>
      </c>
      <c r="S1084" s="48" t="s">
        <v>3436</v>
      </c>
      <c r="T1084" s="48" t="s">
        <v>3436</v>
      </c>
      <c r="U1084" s="48"/>
      <c r="V1084" s="48"/>
      <c r="W1084" s="7">
        <v>2.7743999999999995</v>
      </c>
      <c r="X1084" s="7"/>
      <c r="Y1084" s="8">
        <f t="shared" si="94"/>
        <v>272.34239999999994</v>
      </c>
      <c r="Z1084" s="7"/>
      <c r="AA1084" s="7">
        <v>1000</v>
      </c>
      <c r="AB1084" s="7"/>
      <c r="AC1084" s="7"/>
      <c r="AD1084" s="7">
        <v>120</v>
      </c>
      <c r="AE1084" s="7"/>
      <c r="AF1084" s="7"/>
      <c r="AG1084" s="7"/>
    </row>
    <row r="1085" spans="1:33">
      <c r="A1085" s="4">
        <f t="shared" si="91"/>
        <v>1084</v>
      </c>
      <c r="B1085" s="4" t="s">
        <v>20</v>
      </c>
      <c r="C1085" s="4" t="s">
        <v>23</v>
      </c>
      <c r="D1085" s="7" t="s">
        <v>4894</v>
      </c>
      <c r="E1085" s="4" t="s">
        <v>7408</v>
      </c>
      <c r="F1085" s="7" t="s">
        <v>5731</v>
      </c>
      <c r="G1085" s="7" t="s">
        <v>25</v>
      </c>
      <c r="H1085" s="4" t="s">
        <v>637</v>
      </c>
      <c r="I1085" s="4" t="s">
        <v>5980</v>
      </c>
      <c r="J1085" s="7" t="s">
        <v>5987</v>
      </c>
      <c r="K1085" s="7" t="s">
        <v>2940</v>
      </c>
      <c r="L1085" s="4" t="s">
        <v>5968</v>
      </c>
      <c r="M1085" s="7"/>
      <c r="N1085" s="7" t="s">
        <v>6583</v>
      </c>
      <c r="O1085" s="49" t="s">
        <v>24</v>
      </c>
      <c r="P1085" s="63">
        <v>154.94</v>
      </c>
      <c r="Q1085" s="8" t="s">
        <v>2585</v>
      </c>
      <c r="R1085" s="7" t="s">
        <v>6676</v>
      </c>
      <c r="S1085" s="48" t="s">
        <v>3436</v>
      </c>
      <c r="T1085" s="48" t="s">
        <v>3436</v>
      </c>
      <c r="U1085" s="48"/>
      <c r="V1085" s="48"/>
      <c r="W1085" s="7">
        <v>2.7743999999999995</v>
      </c>
      <c r="X1085" s="7"/>
      <c r="Y1085" s="8">
        <f t="shared" si="94"/>
        <v>272.34239999999994</v>
      </c>
      <c r="Z1085" s="7"/>
      <c r="AA1085" s="7">
        <v>1000</v>
      </c>
      <c r="AB1085" s="7"/>
      <c r="AC1085" s="7"/>
      <c r="AD1085" s="7">
        <v>120</v>
      </c>
      <c r="AE1085" s="7"/>
      <c r="AF1085" s="7"/>
      <c r="AG1085" s="7"/>
    </row>
    <row r="1086" spans="1:33">
      <c r="A1086" s="4">
        <f t="shared" si="91"/>
        <v>1085</v>
      </c>
      <c r="B1086" s="4" t="s">
        <v>20</v>
      </c>
      <c r="C1086" s="4" t="s">
        <v>23</v>
      </c>
      <c r="D1086" s="7" t="s">
        <v>4895</v>
      </c>
      <c r="E1086" s="4" t="s">
        <v>7408</v>
      </c>
      <c r="F1086" s="7" t="s">
        <v>5731</v>
      </c>
      <c r="G1086" s="7" t="s">
        <v>25</v>
      </c>
      <c r="H1086" s="4" t="s">
        <v>637</v>
      </c>
      <c r="I1086" s="4" t="s">
        <v>5980</v>
      </c>
      <c r="J1086" s="7" t="s">
        <v>5987</v>
      </c>
      <c r="K1086" s="7" t="s">
        <v>2940</v>
      </c>
      <c r="L1086" s="4" t="s">
        <v>5968</v>
      </c>
      <c r="M1086" s="7"/>
      <c r="N1086" s="7" t="s">
        <v>6583</v>
      </c>
      <c r="O1086" s="49" t="s">
        <v>24</v>
      </c>
      <c r="P1086" s="63">
        <v>154.94</v>
      </c>
      <c r="Q1086" s="8" t="s">
        <v>2585</v>
      </c>
      <c r="R1086" s="7" t="s">
        <v>6677</v>
      </c>
      <c r="S1086" s="48" t="s">
        <v>3436</v>
      </c>
      <c r="T1086" s="48" t="s">
        <v>3436</v>
      </c>
      <c r="U1086" s="48"/>
      <c r="V1086" s="48"/>
      <c r="W1086" s="7">
        <v>2.7743999999999995</v>
      </c>
      <c r="X1086" s="7"/>
      <c r="Y1086" s="8">
        <f t="shared" si="94"/>
        <v>272.34239999999994</v>
      </c>
      <c r="Z1086" s="7"/>
      <c r="AA1086" s="7">
        <v>1000</v>
      </c>
      <c r="AB1086" s="7"/>
      <c r="AC1086" s="7"/>
      <c r="AD1086" s="7">
        <v>120</v>
      </c>
      <c r="AE1086" s="7"/>
      <c r="AF1086" s="7"/>
      <c r="AG1086" s="7"/>
    </row>
    <row r="1087" spans="1:33">
      <c r="A1087" s="4">
        <f t="shared" si="91"/>
        <v>1086</v>
      </c>
      <c r="B1087" s="4" t="s">
        <v>20</v>
      </c>
      <c r="C1087" s="4" t="s">
        <v>23</v>
      </c>
      <c r="D1087" s="7" t="s">
        <v>4896</v>
      </c>
      <c r="E1087" s="4" t="s">
        <v>7408</v>
      </c>
      <c r="F1087" s="7" t="s">
        <v>5731</v>
      </c>
      <c r="G1087" s="7" t="s">
        <v>25</v>
      </c>
      <c r="H1087" s="4" t="s">
        <v>637</v>
      </c>
      <c r="I1087" s="4" t="s">
        <v>5980</v>
      </c>
      <c r="J1087" s="7" t="s">
        <v>5987</v>
      </c>
      <c r="K1087" s="7" t="s">
        <v>2940</v>
      </c>
      <c r="L1087" s="4" t="s">
        <v>5968</v>
      </c>
      <c r="M1087" s="7"/>
      <c r="N1087" s="7" t="s">
        <v>6583</v>
      </c>
      <c r="O1087" s="49" t="s">
        <v>24</v>
      </c>
      <c r="P1087" s="63">
        <v>154.94</v>
      </c>
      <c r="Q1087" s="8" t="s">
        <v>2585</v>
      </c>
      <c r="R1087" s="7" t="s">
        <v>6678</v>
      </c>
      <c r="S1087" s="48" t="s">
        <v>3436</v>
      </c>
      <c r="T1087" s="48" t="s">
        <v>3436</v>
      </c>
      <c r="U1087" s="48"/>
      <c r="V1087" s="48"/>
      <c r="W1087" s="7">
        <v>2.7743999999999995</v>
      </c>
      <c r="X1087" s="7"/>
      <c r="Y1087" s="8">
        <f t="shared" si="94"/>
        <v>272.34239999999994</v>
      </c>
      <c r="Z1087" s="7"/>
      <c r="AA1087" s="7">
        <v>1000</v>
      </c>
      <c r="AB1087" s="7"/>
      <c r="AC1087" s="7"/>
      <c r="AD1087" s="7">
        <v>120</v>
      </c>
      <c r="AE1087" s="7"/>
      <c r="AF1087" s="7"/>
      <c r="AG1087" s="7"/>
    </row>
    <row r="1088" spans="1:33">
      <c r="A1088" s="4">
        <f t="shared" si="91"/>
        <v>1087</v>
      </c>
      <c r="B1088" s="4" t="s">
        <v>20</v>
      </c>
      <c r="C1088" s="4" t="s">
        <v>23</v>
      </c>
      <c r="D1088" s="7" t="s">
        <v>4897</v>
      </c>
      <c r="E1088" s="4" t="s">
        <v>7408</v>
      </c>
      <c r="F1088" s="7" t="s">
        <v>5731</v>
      </c>
      <c r="G1088" s="7" t="s">
        <v>25</v>
      </c>
      <c r="H1088" s="4" t="s">
        <v>637</v>
      </c>
      <c r="I1088" s="4" t="s">
        <v>5980</v>
      </c>
      <c r="J1088" s="7" t="s">
        <v>5987</v>
      </c>
      <c r="K1088" s="7" t="s">
        <v>2940</v>
      </c>
      <c r="L1088" s="4" t="s">
        <v>5968</v>
      </c>
      <c r="M1088" s="7"/>
      <c r="N1088" s="7" t="s">
        <v>6583</v>
      </c>
      <c r="O1088" s="49" t="s">
        <v>24</v>
      </c>
      <c r="P1088" s="63">
        <v>154.94</v>
      </c>
      <c r="Q1088" s="8" t="s">
        <v>2585</v>
      </c>
      <c r="R1088" s="7" t="s">
        <v>6679</v>
      </c>
      <c r="S1088" s="48" t="s">
        <v>3436</v>
      </c>
      <c r="T1088" s="48" t="s">
        <v>3436</v>
      </c>
      <c r="U1088" s="48"/>
      <c r="V1088" s="48"/>
      <c r="W1088" s="7">
        <v>2.7743999999999995</v>
      </c>
      <c r="X1088" s="7"/>
      <c r="Y1088" s="8">
        <f t="shared" si="94"/>
        <v>272.34239999999994</v>
      </c>
      <c r="Z1088" s="7"/>
      <c r="AA1088" s="7">
        <v>1000</v>
      </c>
      <c r="AB1088" s="7"/>
      <c r="AC1088" s="7"/>
      <c r="AD1088" s="7">
        <v>120</v>
      </c>
      <c r="AE1088" s="7"/>
      <c r="AF1088" s="7"/>
      <c r="AG1088" s="7"/>
    </row>
    <row r="1089" spans="1:33">
      <c r="A1089" s="4">
        <f t="shared" si="91"/>
        <v>1088</v>
      </c>
      <c r="B1089" s="4" t="s">
        <v>20</v>
      </c>
      <c r="C1089" s="4" t="s">
        <v>23</v>
      </c>
      <c r="D1089" s="7" t="s">
        <v>4898</v>
      </c>
      <c r="E1089" s="4" t="s">
        <v>7408</v>
      </c>
      <c r="F1089" s="7" t="s">
        <v>5731</v>
      </c>
      <c r="G1089" s="7" t="s">
        <v>25</v>
      </c>
      <c r="H1089" s="4" t="s">
        <v>637</v>
      </c>
      <c r="I1089" s="4" t="s">
        <v>5980</v>
      </c>
      <c r="J1089" s="7" t="s">
        <v>5987</v>
      </c>
      <c r="K1089" s="7" t="s">
        <v>2940</v>
      </c>
      <c r="L1089" s="4" t="s">
        <v>5968</v>
      </c>
      <c r="M1089" s="7"/>
      <c r="N1089" s="7" t="s">
        <v>6583</v>
      </c>
      <c r="O1089" s="49" t="s">
        <v>24</v>
      </c>
      <c r="P1089" s="63">
        <v>154.94</v>
      </c>
      <c r="Q1089" s="8" t="s">
        <v>2585</v>
      </c>
      <c r="R1089" s="7" t="s">
        <v>6680</v>
      </c>
      <c r="S1089" s="48" t="s">
        <v>3436</v>
      </c>
      <c r="T1089" s="48" t="s">
        <v>3436</v>
      </c>
      <c r="U1089" s="48"/>
      <c r="V1089" s="48"/>
      <c r="W1089" s="7">
        <v>2.7743999999999995</v>
      </c>
      <c r="X1089" s="7"/>
      <c r="Y1089" s="8">
        <f t="shared" si="94"/>
        <v>272.34239999999994</v>
      </c>
      <c r="Z1089" s="7"/>
      <c r="AA1089" s="7">
        <v>1000</v>
      </c>
      <c r="AB1089" s="7"/>
      <c r="AC1089" s="7"/>
      <c r="AD1089" s="7">
        <v>120</v>
      </c>
      <c r="AE1089" s="7"/>
      <c r="AF1089" s="7"/>
      <c r="AG1089" s="7"/>
    </row>
    <row r="1090" spans="1:33">
      <c r="A1090" s="4">
        <f t="shared" si="91"/>
        <v>1089</v>
      </c>
      <c r="B1090" s="4" t="s">
        <v>20</v>
      </c>
      <c r="C1090" s="4" t="s">
        <v>23</v>
      </c>
      <c r="D1090" s="7" t="s">
        <v>4899</v>
      </c>
      <c r="E1090" s="4" t="s">
        <v>7408</v>
      </c>
      <c r="F1090" s="7" t="s">
        <v>5731</v>
      </c>
      <c r="G1090" s="7" t="s">
        <v>25</v>
      </c>
      <c r="H1090" s="4" t="s">
        <v>637</v>
      </c>
      <c r="I1090" s="4" t="s">
        <v>5982</v>
      </c>
      <c r="J1090" s="7" t="s">
        <v>6004</v>
      </c>
      <c r="K1090" s="7" t="s">
        <v>2940</v>
      </c>
      <c r="L1090" s="4" t="s">
        <v>5984</v>
      </c>
      <c r="M1090" s="7"/>
      <c r="N1090" s="7" t="s">
        <v>6583</v>
      </c>
      <c r="O1090" s="49" t="s">
        <v>24</v>
      </c>
      <c r="P1090" s="63">
        <v>154.94</v>
      </c>
      <c r="Q1090" s="8" t="s">
        <v>2585</v>
      </c>
      <c r="R1090" s="7" t="s">
        <v>6681</v>
      </c>
      <c r="S1090" s="48" t="s">
        <v>3436</v>
      </c>
      <c r="T1090" s="48" t="s">
        <v>3436</v>
      </c>
      <c r="U1090" s="48"/>
      <c r="V1090" s="48"/>
      <c r="W1090" s="7">
        <v>3.0702000000000003</v>
      </c>
      <c r="X1090" s="7"/>
      <c r="Y1090" s="8">
        <f t="shared" si="94"/>
        <v>300.73920000000004</v>
      </c>
      <c r="Z1090" s="7"/>
      <c r="AA1090" s="7">
        <v>1000</v>
      </c>
      <c r="AB1090" s="7"/>
      <c r="AC1090" s="7"/>
      <c r="AD1090" s="7">
        <v>120</v>
      </c>
      <c r="AE1090" s="7"/>
      <c r="AF1090" s="7"/>
      <c r="AG1090" s="7"/>
    </row>
    <row r="1091" spans="1:33">
      <c r="A1091" s="4">
        <f t="shared" si="91"/>
        <v>1090</v>
      </c>
      <c r="B1091" s="4" t="s">
        <v>20</v>
      </c>
      <c r="C1091" s="4" t="s">
        <v>23</v>
      </c>
      <c r="D1091" s="7" t="s">
        <v>4900</v>
      </c>
      <c r="E1091" s="4" t="s">
        <v>7408</v>
      </c>
      <c r="F1091" s="7" t="s">
        <v>5731</v>
      </c>
      <c r="G1091" s="7" t="s">
        <v>25</v>
      </c>
      <c r="H1091" s="4" t="s">
        <v>637</v>
      </c>
      <c r="I1091" s="4" t="s">
        <v>5982</v>
      </c>
      <c r="J1091" s="7" t="s">
        <v>6004</v>
      </c>
      <c r="K1091" s="7" t="s">
        <v>2940</v>
      </c>
      <c r="L1091" s="4" t="s">
        <v>5984</v>
      </c>
      <c r="M1091" s="7"/>
      <c r="N1091" s="7" t="s">
        <v>6583</v>
      </c>
      <c r="O1091" s="49" t="s">
        <v>24</v>
      </c>
      <c r="P1091" s="63">
        <v>154.94</v>
      </c>
      <c r="Q1091" s="8" t="s">
        <v>2585</v>
      </c>
      <c r="R1091" s="7" t="s">
        <v>6682</v>
      </c>
      <c r="S1091" s="48" t="s">
        <v>3436</v>
      </c>
      <c r="T1091" s="48" t="s">
        <v>3436</v>
      </c>
      <c r="U1091" s="48"/>
      <c r="V1091" s="48"/>
      <c r="W1091" s="7">
        <v>3.0702000000000003</v>
      </c>
      <c r="X1091" s="7"/>
      <c r="Y1091" s="8">
        <f t="shared" si="94"/>
        <v>300.73920000000004</v>
      </c>
      <c r="Z1091" s="7"/>
      <c r="AA1091" s="7">
        <v>1000</v>
      </c>
      <c r="AB1091" s="7"/>
      <c r="AC1091" s="7"/>
      <c r="AD1091" s="7">
        <v>120</v>
      </c>
      <c r="AE1091" s="7"/>
      <c r="AF1091" s="7"/>
      <c r="AG1091" s="7"/>
    </row>
    <row r="1092" spans="1:33">
      <c r="A1092" s="4">
        <f t="shared" si="91"/>
        <v>1091</v>
      </c>
      <c r="B1092" s="4" t="s">
        <v>20</v>
      </c>
      <c r="C1092" s="4" t="s">
        <v>23</v>
      </c>
      <c r="D1092" s="7" t="s">
        <v>4901</v>
      </c>
      <c r="E1092" s="4" t="s">
        <v>7408</v>
      </c>
      <c r="F1092" s="7" t="s">
        <v>5731</v>
      </c>
      <c r="G1092" s="7" t="s">
        <v>25</v>
      </c>
      <c r="H1092" s="4" t="s">
        <v>637</v>
      </c>
      <c r="I1092" s="4" t="s">
        <v>5982</v>
      </c>
      <c r="J1092" s="7" t="s">
        <v>6004</v>
      </c>
      <c r="K1092" s="7" t="s">
        <v>2940</v>
      </c>
      <c r="L1092" s="4" t="s">
        <v>5984</v>
      </c>
      <c r="M1092" s="7"/>
      <c r="N1092" s="7" t="s">
        <v>6583</v>
      </c>
      <c r="O1092" s="49" t="s">
        <v>24</v>
      </c>
      <c r="P1092" s="63">
        <v>154.94</v>
      </c>
      <c r="Q1092" s="8" t="s">
        <v>2585</v>
      </c>
      <c r="R1092" s="7" t="s">
        <v>6683</v>
      </c>
      <c r="S1092" s="48" t="s">
        <v>3436</v>
      </c>
      <c r="T1092" s="48" t="s">
        <v>3436</v>
      </c>
      <c r="U1092" s="48"/>
      <c r="V1092" s="48"/>
      <c r="W1092" s="7">
        <v>3.0702000000000003</v>
      </c>
      <c r="X1092" s="7"/>
      <c r="Y1092" s="8">
        <f t="shared" si="94"/>
        <v>300.73920000000004</v>
      </c>
      <c r="Z1092" s="7"/>
      <c r="AA1092" s="7">
        <v>1000</v>
      </c>
      <c r="AB1092" s="7"/>
      <c r="AC1092" s="7"/>
      <c r="AD1092" s="7">
        <v>120</v>
      </c>
      <c r="AE1092" s="7"/>
      <c r="AF1092" s="7"/>
      <c r="AG1092" s="7"/>
    </row>
    <row r="1093" spans="1:33">
      <c r="A1093" s="4">
        <f t="shared" si="91"/>
        <v>1092</v>
      </c>
      <c r="B1093" s="4" t="s">
        <v>20</v>
      </c>
      <c r="C1093" s="4" t="s">
        <v>23</v>
      </c>
      <c r="D1093" s="7" t="s">
        <v>4902</v>
      </c>
      <c r="E1093" s="4" t="s">
        <v>7408</v>
      </c>
      <c r="F1093" s="7" t="s">
        <v>5731</v>
      </c>
      <c r="G1093" s="7" t="s">
        <v>25</v>
      </c>
      <c r="H1093" s="4" t="s">
        <v>637</v>
      </c>
      <c r="I1093" s="4" t="s">
        <v>5982</v>
      </c>
      <c r="J1093" s="7" t="s">
        <v>6004</v>
      </c>
      <c r="K1093" s="7" t="s">
        <v>2940</v>
      </c>
      <c r="L1093" s="4" t="s">
        <v>5984</v>
      </c>
      <c r="M1093" s="7"/>
      <c r="N1093" s="7" t="s">
        <v>6583</v>
      </c>
      <c r="O1093" s="49" t="s">
        <v>24</v>
      </c>
      <c r="P1093" s="63">
        <v>154.94</v>
      </c>
      <c r="Q1093" s="8" t="s">
        <v>2585</v>
      </c>
      <c r="R1093" s="7" t="s">
        <v>6684</v>
      </c>
      <c r="S1093" s="48" t="s">
        <v>3436</v>
      </c>
      <c r="T1093" s="48" t="s">
        <v>3436</v>
      </c>
      <c r="U1093" s="48"/>
      <c r="V1093" s="48"/>
      <c r="W1093" s="7">
        <v>3.0702000000000003</v>
      </c>
      <c r="X1093" s="7"/>
      <c r="Y1093" s="8">
        <f t="shared" si="94"/>
        <v>300.73920000000004</v>
      </c>
      <c r="Z1093" s="7"/>
      <c r="AA1093" s="7">
        <v>1000</v>
      </c>
      <c r="AB1093" s="7"/>
      <c r="AC1093" s="7"/>
      <c r="AD1093" s="7">
        <v>120</v>
      </c>
      <c r="AE1093" s="7"/>
      <c r="AF1093" s="7"/>
      <c r="AG1093" s="7"/>
    </row>
    <row r="1094" spans="1:33">
      <c r="A1094" s="4">
        <f t="shared" si="91"/>
        <v>1093</v>
      </c>
      <c r="B1094" s="4" t="s">
        <v>20</v>
      </c>
      <c r="C1094" s="4" t="s">
        <v>23</v>
      </c>
      <c r="D1094" s="7" t="s">
        <v>4903</v>
      </c>
      <c r="E1094" s="4" t="s">
        <v>7408</v>
      </c>
      <c r="F1094" s="7" t="s">
        <v>5731</v>
      </c>
      <c r="G1094" s="7" t="s">
        <v>25</v>
      </c>
      <c r="H1094" s="4" t="s">
        <v>637</v>
      </c>
      <c r="I1094" s="4" t="s">
        <v>5982</v>
      </c>
      <c r="J1094" s="7" t="s">
        <v>6004</v>
      </c>
      <c r="K1094" s="7" t="s">
        <v>2940</v>
      </c>
      <c r="L1094" s="4" t="s">
        <v>5984</v>
      </c>
      <c r="M1094" s="7"/>
      <c r="N1094" s="7" t="s">
        <v>6583</v>
      </c>
      <c r="O1094" s="49" t="s">
        <v>24</v>
      </c>
      <c r="P1094" s="63">
        <v>154.94</v>
      </c>
      <c r="Q1094" s="8" t="s">
        <v>2585</v>
      </c>
      <c r="R1094" s="7" t="s">
        <v>6685</v>
      </c>
      <c r="S1094" s="48" t="s">
        <v>3436</v>
      </c>
      <c r="T1094" s="48" t="s">
        <v>3436</v>
      </c>
      <c r="U1094" s="48"/>
      <c r="V1094" s="48"/>
      <c r="W1094" s="7">
        <v>3.0702000000000003</v>
      </c>
      <c r="X1094" s="7"/>
      <c r="Y1094" s="8">
        <f t="shared" si="94"/>
        <v>300.73920000000004</v>
      </c>
      <c r="Z1094" s="7"/>
      <c r="AA1094" s="7">
        <v>1000</v>
      </c>
      <c r="AB1094" s="7"/>
      <c r="AC1094" s="7"/>
      <c r="AD1094" s="7">
        <v>120</v>
      </c>
      <c r="AE1094" s="7"/>
      <c r="AF1094" s="7"/>
      <c r="AG1094" s="7"/>
    </row>
    <row r="1095" spans="1:33">
      <c r="A1095" s="4">
        <f t="shared" si="91"/>
        <v>1094</v>
      </c>
      <c r="B1095" s="4" t="s">
        <v>20</v>
      </c>
      <c r="C1095" s="4" t="s">
        <v>23</v>
      </c>
      <c r="D1095" s="7" t="s">
        <v>4904</v>
      </c>
      <c r="E1095" s="4" t="s">
        <v>7408</v>
      </c>
      <c r="F1095" s="7" t="s">
        <v>5731</v>
      </c>
      <c r="G1095" s="7" t="s">
        <v>25</v>
      </c>
      <c r="H1095" s="4" t="s">
        <v>637</v>
      </c>
      <c r="I1095" s="4" t="s">
        <v>5982</v>
      </c>
      <c r="J1095" s="7" t="s">
        <v>6004</v>
      </c>
      <c r="K1095" s="7" t="s">
        <v>2940</v>
      </c>
      <c r="L1095" s="4" t="s">
        <v>5984</v>
      </c>
      <c r="M1095" s="7"/>
      <c r="N1095" s="7" t="s">
        <v>6583</v>
      </c>
      <c r="O1095" s="49" t="s">
        <v>24</v>
      </c>
      <c r="P1095" s="63">
        <v>154.94</v>
      </c>
      <c r="Q1095" s="8" t="s">
        <v>2585</v>
      </c>
      <c r="R1095" s="7" t="s">
        <v>6686</v>
      </c>
      <c r="S1095" s="48" t="s">
        <v>3436</v>
      </c>
      <c r="T1095" s="48" t="s">
        <v>3436</v>
      </c>
      <c r="U1095" s="48"/>
      <c r="V1095" s="48"/>
      <c r="W1095" s="7">
        <v>3.0702000000000003</v>
      </c>
      <c r="X1095" s="7"/>
      <c r="Y1095" s="8">
        <f t="shared" si="94"/>
        <v>300.73920000000004</v>
      </c>
      <c r="Z1095" s="7"/>
      <c r="AA1095" s="7">
        <v>1000</v>
      </c>
      <c r="AB1095" s="7"/>
      <c r="AC1095" s="7"/>
      <c r="AD1095" s="7">
        <v>120</v>
      </c>
      <c r="AE1095" s="7"/>
      <c r="AF1095" s="7"/>
      <c r="AG1095" s="7"/>
    </row>
    <row r="1096" spans="1:33">
      <c r="A1096" s="4">
        <f t="shared" si="91"/>
        <v>1095</v>
      </c>
      <c r="B1096" s="4" t="s">
        <v>20</v>
      </c>
      <c r="C1096" s="4" t="s">
        <v>23</v>
      </c>
      <c r="D1096" s="7" t="s">
        <v>4905</v>
      </c>
      <c r="E1096" s="4" t="s">
        <v>7408</v>
      </c>
      <c r="F1096" s="7" t="s">
        <v>5731</v>
      </c>
      <c r="G1096" s="7" t="s">
        <v>25</v>
      </c>
      <c r="H1096" s="4" t="s">
        <v>637</v>
      </c>
      <c r="I1096" s="4" t="s">
        <v>5982</v>
      </c>
      <c r="J1096" s="7" t="s">
        <v>6004</v>
      </c>
      <c r="K1096" s="7" t="s">
        <v>2940</v>
      </c>
      <c r="L1096" s="4" t="s">
        <v>5984</v>
      </c>
      <c r="M1096" s="7"/>
      <c r="N1096" s="7" t="s">
        <v>6583</v>
      </c>
      <c r="O1096" s="49" t="s">
        <v>24</v>
      </c>
      <c r="P1096" s="63">
        <v>154.94</v>
      </c>
      <c r="Q1096" s="8" t="s">
        <v>2585</v>
      </c>
      <c r="R1096" s="7" t="s">
        <v>6687</v>
      </c>
      <c r="S1096" s="48" t="s">
        <v>3436</v>
      </c>
      <c r="T1096" s="48" t="s">
        <v>3436</v>
      </c>
      <c r="U1096" s="48"/>
      <c r="V1096" s="48"/>
      <c r="W1096" s="7">
        <v>3.0702000000000003</v>
      </c>
      <c r="X1096" s="7"/>
      <c r="Y1096" s="8">
        <f t="shared" si="94"/>
        <v>300.73920000000004</v>
      </c>
      <c r="Z1096" s="7"/>
      <c r="AA1096" s="7">
        <v>1000</v>
      </c>
      <c r="AB1096" s="7"/>
      <c r="AC1096" s="7"/>
      <c r="AD1096" s="7">
        <v>120</v>
      </c>
      <c r="AE1096" s="7"/>
      <c r="AF1096" s="7"/>
      <c r="AG1096" s="7"/>
    </row>
    <row r="1097" spans="1:33">
      <c r="A1097" s="4">
        <f t="shared" si="91"/>
        <v>1096</v>
      </c>
      <c r="B1097" s="4" t="s">
        <v>20</v>
      </c>
      <c r="C1097" s="4" t="s">
        <v>23</v>
      </c>
      <c r="D1097" s="7" t="s">
        <v>4906</v>
      </c>
      <c r="E1097" s="4" t="s">
        <v>7408</v>
      </c>
      <c r="F1097" s="7" t="s">
        <v>5731</v>
      </c>
      <c r="G1097" s="7" t="s">
        <v>25</v>
      </c>
      <c r="H1097" s="4" t="s">
        <v>637</v>
      </c>
      <c r="I1097" s="7" t="s">
        <v>6005</v>
      </c>
      <c r="J1097" s="7" t="s">
        <v>5947</v>
      </c>
      <c r="K1097" s="4" t="s">
        <v>2940</v>
      </c>
      <c r="L1097" s="4" t="s">
        <v>5968</v>
      </c>
      <c r="M1097" s="7"/>
      <c r="N1097" s="7" t="s">
        <v>6583</v>
      </c>
      <c r="O1097" s="49" t="s">
        <v>24</v>
      </c>
      <c r="P1097" s="63">
        <v>154.94</v>
      </c>
      <c r="Q1097" s="8" t="s">
        <v>2585</v>
      </c>
      <c r="R1097" s="7" t="s">
        <v>6688</v>
      </c>
      <c r="S1097" s="48" t="s">
        <v>3436</v>
      </c>
      <c r="T1097" s="48" t="s">
        <v>3436</v>
      </c>
      <c r="U1097" s="48"/>
      <c r="V1097" s="48"/>
      <c r="W1097" s="7">
        <v>4.72</v>
      </c>
      <c r="X1097" s="7"/>
      <c r="Y1097" s="8">
        <f t="shared" si="94"/>
        <v>459.12</v>
      </c>
      <c r="Z1097" s="7"/>
      <c r="AA1097" s="7">
        <v>1000</v>
      </c>
      <c r="AB1097" s="7"/>
      <c r="AC1097" s="7"/>
      <c r="AD1097" s="7">
        <v>120</v>
      </c>
      <c r="AE1097" s="7"/>
      <c r="AF1097" s="7"/>
      <c r="AG1097" s="7"/>
    </row>
    <row r="1098" spans="1:33">
      <c r="A1098" s="4">
        <f t="shared" si="91"/>
        <v>1097</v>
      </c>
      <c r="B1098" s="4" t="s">
        <v>20</v>
      </c>
      <c r="C1098" s="4" t="s">
        <v>23</v>
      </c>
      <c r="D1098" s="7" t="s">
        <v>4907</v>
      </c>
      <c r="E1098" s="4" t="s">
        <v>7408</v>
      </c>
      <c r="F1098" s="7" t="s">
        <v>5731</v>
      </c>
      <c r="G1098" s="7" t="s">
        <v>25</v>
      </c>
      <c r="H1098" s="4" t="s">
        <v>637</v>
      </c>
      <c r="I1098" s="7" t="s">
        <v>6005</v>
      </c>
      <c r="J1098" s="7" t="s">
        <v>5947</v>
      </c>
      <c r="K1098" s="4" t="s">
        <v>2940</v>
      </c>
      <c r="L1098" s="4" t="s">
        <v>5968</v>
      </c>
      <c r="M1098" s="7"/>
      <c r="N1098" s="7" t="s">
        <v>6583</v>
      </c>
      <c r="O1098" s="49" t="s">
        <v>24</v>
      </c>
      <c r="P1098" s="63">
        <v>154.94</v>
      </c>
      <c r="Q1098" s="8" t="s">
        <v>2585</v>
      </c>
      <c r="R1098" s="7" t="s">
        <v>6689</v>
      </c>
      <c r="S1098" s="48" t="s">
        <v>3436</v>
      </c>
      <c r="T1098" s="48" t="s">
        <v>3436</v>
      </c>
      <c r="U1098" s="48"/>
      <c r="V1098" s="48"/>
      <c r="W1098" s="7">
        <v>4.72</v>
      </c>
      <c r="X1098" s="7"/>
      <c r="Y1098" s="8">
        <f t="shared" si="94"/>
        <v>459.12</v>
      </c>
      <c r="Z1098" s="7"/>
      <c r="AA1098" s="7">
        <v>1000</v>
      </c>
      <c r="AB1098" s="7"/>
      <c r="AC1098" s="7"/>
      <c r="AD1098" s="7">
        <v>120</v>
      </c>
      <c r="AE1098" s="7"/>
      <c r="AF1098" s="7"/>
      <c r="AG1098" s="7"/>
    </row>
    <row r="1099" spans="1:33">
      <c r="A1099" s="4">
        <f t="shared" si="91"/>
        <v>1098</v>
      </c>
      <c r="B1099" s="4" t="s">
        <v>20</v>
      </c>
      <c r="C1099" s="4" t="s">
        <v>23</v>
      </c>
      <c r="D1099" s="7" t="s">
        <v>4908</v>
      </c>
      <c r="E1099" s="4" t="s">
        <v>7408</v>
      </c>
      <c r="F1099" s="7" t="s">
        <v>5731</v>
      </c>
      <c r="G1099" s="7" t="s">
        <v>25</v>
      </c>
      <c r="H1099" s="4" t="s">
        <v>637</v>
      </c>
      <c r="I1099" s="7" t="s">
        <v>6005</v>
      </c>
      <c r="J1099" s="7" t="s">
        <v>5947</v>
      </c>
      <c r="K1099" s="4" t="s">
        <v>2940</v>
      </c>
      <c r="L1099" s="4" t="s">
        <v>5968</v>
      </c>
      <c r="M1099" s="7"/>
      <c r="N1099" s="7" t="s">
        <v>6583</v>
      </c>
      <c r="O1099" s="49" t="s">
        <v>24</v>
      </c>
      <c r="P1099" s="63">
        <v>154.94</v>
      </c>
      <c r="Q1099" s="8" t="s">
        <v>2585</v>
      </c>
      <c r="R1099" s="7" t="s">
        <v>6690</v>
      </c>
      <c r="S1099" s="48" t="s">
        <v>3436</v>
      </c>
      <c r="T1099" s="48" t="s">
        <v>3436</v>
      </c>
      <c r="U1099" s="48"/>
      <c r="V1099" s="48"/>
      <c r="W1099" s="7">
        <v>4.72</v>
      </c>
      <c r="X1099" s="7"/>
      <c r="Y1099" s="8">
        <f t="shared" ref="Y1099:Y1117" si="95">W1099*96+6</f>
        <v>459.12</v>
      </c>
      <c r="Z1099" s="7"/>
      <c r="AA1099" s="7">
        <v>1000</v>
      </c>
      <c r="AB1099" s="7"/>
      <c r="AC1099" s="7"/>
      <c r="AD1099" s="7">
        <v>120</v>
      </c>
      <c r="AE1099" s="7"/>
      <c r="AF1099" s="7"/>
      <c r="AG1099" s="7"/>
    </row>
    <row r="1100" spans="1:33">
      <c r="A1100" s="4">
        <f t="shared" si="91"/>
        <v>1099</v>
      </c>
      <c r="B1100" s="4" t="s">
        <v>20</v>
      </c>
      <c r="C1100" s="4" t="s">
        <v>23</v>
      </c>
      <c r="D1100" s="7" t="s">
        <v>4909</v>
      </c>
      <c r="E1100" s="4" t="s">
        <v>7408</v>
      </c>
      <c r="F1100" s="7" t="s">
        <v>5731</v>
      </c>
      <c r="G1100" s="7" t="s">
        <v>25</v>
      </c>
      <c r="H1100" s="7" t="s">
        <v>637</v>
      </c>
      <c r="I1100" s="7" t="s">
        <v>6006</v>
      </c>
      <c r="J1100" s="7" t="s">
        <v>6007</v>
      </c>
      <c r="K1100" s="4" t="s">
        <v>2940</v>
      </c>
      <c r="L1100" s="4" t="s">
        <v>5968</v>
      </c>
      <c r="M1100" s="7"/>
      <c r="N1100" s="7" t="s">
        <v>3918</v>
      </c>
      <c r="O1100" s="49" t="s">
        <v>24</v>
      </c>
      <c r="P1100" s="63">
        <v>154.94</v>
      </c>
      <c r="Q1100" s="8" t="s">
        <v>2585</v>
      </c>
      <c r="R1100" s="7" t="s">
        <v>6691</v>
      </c>
      <c r="S1100" s="48" t="s">
        <v>3436</v>
      </c>
      <c r="T1100" s="48" t="s">
        <v>3436</v>
      </c>
      <c r="U1100" s="48"/>
      <c r="V1100" s="48"/>
      <c r="W1100" s="7">
        <v>3.1008</v>
      </c>
      <c r="X1100" s="7"/>
      <c r="Y1100" s="8">
        <f t="shared" si="95"/>
        <v>303.67680000000001</v>
      </c>
      <c r="Z1100" s="7"/>
      <c r="AA1100" s="7">
        <v>1000</v>
      </c>
      <c r="AB1100" s="7"/>
      <c r="AC1100" s="7"/>
      <c r="AD1100" s="7">
        <v>120</v>
      </c>
      <c r="AE1100" s="7"/>
      <c r="AF1100" s="7"/>
      <c r="AG1100" s="7"/>
    </row>
    <row r="1101" spans="1:33">
      <c r="A1101" s="4">
        <f t="shared" si="91"/>
        <v>1100</v>
      </c>
      <c r="B1101" s="4" t="s">
        <v>20</v>
      </c>
      <c r="C1101" s="4" t="s">
        <v>23</v>
      </c>
      <c r="D1101" s="7" t="s">
        <v>4910</v>
      </c>
      <c r="E1101" s="4" t="s">
        <v>7408</v>
      </c>
      <c r="F1101" s="7" t="s">
        <v>5731</v>
      </c>
      <c r="G1101" s="7" t="s">
        <v>25</v>
      </c>
      <c r="H1101" s="7" t="s">
        <v>637</v>
      </c>
      <c r="I1101" s="7" t="s">
        <v>6006</v>
      </c>
      <c r="J1101" s="7" t="s">
        <v>6007</v>
      </c>
      <c r="K1101" s="4" t="s">
        <v>2940</v>
      </c>
      <c r="L1101" s="4" t="s">
        <v>5968</v>
      </c>
      <c r="M1101" s="7"/>
      <c r="N1101" s="7" t="s">
        <v>3918</v>
      </c>
      <c r="O1101" s="49" t="s">
        <v>24</v>
      </c>
      <c r="P1101" s="63">
        <v>154.94</v>
      </c>
      <c r="Q1101" s="8" t="s">
        <v>2585</v>
      </c>
      <c r="R1101" s="7" t="s">
        <v>6692</v>
      </c>
      <c r="S1101" s="48" t="s">
        <v>3436</v>
      </c>
      <c r="T1101" s="48" t="s">
        <v>3436</v>
      </c>
      <c r="U1101" s="48"/>
      <c r="V1101" s="48"/>
      <c r="W1101" s="7">
        <v>3.1008</v>
      </c>
      <c r="X1101" s="7"/>
      <c r="Y1101" s="8">
        <f t="shared" si="95"/>
        <v>303.67680000000001</v>
      </c>
      <c r="Z1101" s="7"/>
      <c r="AA1101" s="7">
        <v>1000</v>
      </c>
      <c r="AB1101" s="7"/>
      <c r="AC1101" s="7"/>
      <c r="AD1101" s="7">
        <v>120</v>
      </c>
      <c r="AE1101" s="7"/>
      <c r="AF1101" s="7"/>
      <c r="AG1101" s="7"/>
    </row>
    <row r="1102" spans="1:33">
      <c r="A1102" s="4">
        <f t="shared" si="91"/>
        <v>1101</v>
      </c>
      <c r="B1102" s="4" t="s">
        <v>20</v>
      </c>
      <c r="C1102" s="4" t="s">
        <v>23</v>
      </c>
      <c r="D1102" s="7" t="s">
        <v>4911</v>
      </c>
      <c r="E1102" s="4" t="s">
        <v>7408</v>
      </c>
      <c r="F1102" s="7" t="s">
        <v>5731</v>
      </c>
      <c r="G1102" s="7" t="s">
        <v>25</v>
      </c>
      <c r="H1102" s="7" t="s">
        <v>637</v>
      </c>
      <c r="I1102" s="7" t="s">
        <v>6008</v>
      </c>
      <c r="J1102" s="7" t="s">
        <v>6009</v>
      </c>
      <c r="K1102" s="7" t="s">
        <v>2940</v>
      </c>
      <c r="L1102" s="4" t="s">
        <v>6010</v>
      </c>
      <c r="M1102" s="7"/>
      <c r="N1102" s="7" t="s">
        <v>3917</v>
      </c>
      <c r="O1102" s="49" t="s">
        <v>24</v>
      </c>
      <c r="P1102" s="63">
        <v>154.94</v>
      </c>
      <c r="Q1102" s="8" t="s">
        <v>2585</v>
      </c>
      <c r="R1102" s="7" t="s">
        <v>6693</v>
      </c>
      <c r="S1102" s="48" t="s">
        <v>3436</v>
      </c>
      <c r="T1102" s="48" t="s">
        <v>3436</v>
      </c>
      <c r="U1102" s="48"/>
      <c r="V1102" s="48"/>
      <c r="W1102" s="7">
        <v>5.64</v>
      </c>
      <c r="X1102" s="7"/>
      <c r="Y1102" s="8">
        <f t="shared" si="95"/>
        <v>547.43999999999994</v>
      </c>
      <c r="Z1102" s="7"/>
      <c r="AA1102" s="7">
        <v>1000</v>
      </c>
      <c r="AB1102" s="7"/>
      <c r="AC1102" s="7"/>
      <c r="AD1102" s="7">
        <v>120</v>
      </c>
      <c r="AE1102" s="7"/>
      <c r="AF1102" s="7"/>
      <c r="AG1102" s="7"/>
    </row>
    <row r="1103" spans="1:33">
      <c r="A1103" s="4">
        <f t="shared" si="91"/>
        <v>1102</v>
      </c>
      <c r="B1103" s="4" t="s">
        <v>20</v>
      </c>
      <c r="C1103" s="4" t="s">
        <v>23</v>
      </c>
      <c r="D1103" s="7" t="s">
        <v>4912</v>
      </c>
      <c r="E1103" s="4" t="s">
        <v>7408</v>
      </c>
      <c r="F1103" s="7" t="s">
        <v>5731</v>
      </c>
      <c r="G1103" s="7" t="s">
        <v>25</v>
      </c>
      <c r="H1103" s="7" t="s">
        <v>637</v>
      </c>
      <c r="I1103" s="7" t="s">
        <v>6008</v>
      </c>
      <c r="J1103" s="7" t="s">
        <v>6009</v>
      </c>
      <c r="K1103" s="7" t="s">
        <v>2940</v>
      </c>
      <c r="L1103" s="4" t="s">
        <v>6010</v>
      </c>
      <c r="M1103" s="7"/>
      <c r="N1103" s="7" t="s">
        <v>3917</v>
      </c>
      <c r="O1103" s="49" t="s">
        <v>24</v>
      </c>
      <c r="P1103" s="63">
        <v>154.94</v>
      </c>
      <c r="Q1103" s="8" t="s">
        <v>2585</v>
      </c>
      <c r="R1103" s="7" t="s">
        <v>6694</v>
      </c>
      <c r="S1103" s="48" t="s">
        <v>3436</v>
      </c>
      <c r="T1103" s="48" t="s">
        <v>3436</v>
      </c>
      <c r="U1103" s="48"/>
      <c r="V1103" s="48"/>
      <c r="W1103" s="7">
        <v>5.64</v>
      </c>
      <c r="X1103" s="7"/>
      <c r="Y1103" s="8">
        <f t="shared" si="95"/>
        <v>547.43999999999994</v>
      </c>
      <c r="Z1103" s="7"/>
      <c r="AA1103" s="7">
        <v>1000</v>
      </c>
      <c r="AB1103" s="7"/>
      <c r="AC1103" s="7"/>
      <c r="AD1103" s="7">
        <v>120</v>
      </c>
      <c r="AE1103" s="7"/>
      <c r="AF1103" s="7"/>
      <c r="AG1103" s="7"/>
    </row>
    <row r="1104" spans="1:33">
      <c r="A1104" s="4">
        <f t="shared" si="91"/>
        <v>1103</v>
      </c>
      <c r="B1104" s="4" t="s">
        <v>20</v>
      </c>
      <c r="C1104" s="4" t="s">
        <v>23</v>
      </c>
      <c r="D1104" s="7" t="s">
        <v>4913</v>
      </c>
      <c r="E1104" s="4" t="s">
        <v>7408</v>
      </c>
      <c r="F1104" s="7" t="s">
        <v>5731</v>
      </c>
      <c r="G1104" s="7" t="s">
        <v>25</v>
      </c>
      <c r="H1104" s="7" t="s">
        <v>637</v>
      </c>
      <c r="I1104" s="7" t="s">
        <v>6008</v>
      </c>
      <c r="J1104" s="7" t="s">
        <v>6009</v>
      </c>
      <c r="K1104" s="7" t="s">
        <v>2940</v>
      </c>
      <c r="L1104" s="4" t="s">
        <v>6010</v>
      </c>
      <c r="M1104" s="7"/>
      <c r="N1104" s="7" t="s">
        <v>3917</v>
      </c>
      <c r="O1104" s="49" t="s">
        <v>24</v>
      </c>
      <c r="P1104" s="63">
        <v>154.94</v>
      </c>
      <c r="Q1104" s="8" t="s">
        <v>2585</v>
      </c>
      <c r="R1104" s="7" t="s">
        <v>6695</v>
      </c>
      <c r="S1104" s="48" t="s">
        <v>3436</v>
      </c>
      <c r="T1104" s="48" t="s">
        <v>3436</v>
      </c>
      <c r="U1104" s="48"/>
      <c r="V1104" s="48"/>
      <c r="W1104" s="7">
        <v>5.64</v>
      </c>
      <c r="X1104" s="7"/>
      <c r="Y1104" s="8">
        <f t="shared" si="95"/>
        <v>547.43999999999994</v>
      </c>
      <c r="Z1104" s="7"/>
      <c r="AA1104" s="7">
        <v>1000</v>
      </c>
      <c r="AB1104" s="7"/>
      <c r="AC1104" s="7"/>
      <c r="AD1104" s="7">
        <v>120</v>
      </c>
      <c r="AE1104" s="7"/>
      <c r="AF1104" s="7"/>
      <c r="AG1104" s="7"/>
    </row>
    <row r="1105" spans="1:33">
      <c r="A1105" s="4">
        <f t="shared" si="91"/>
        <v>1104</v>
      </c>
      <c r="B1105" s="4" t="s">
        <v>20</v>
      </c>
      <c r="C1105" s="4" t="s">
        <v>23</v>
      </c>
      <c r="D1105" s="7" t="s">
        <v>4914</v>
      </c>
      <c r="E1105" s="4" t="s">
        <v>7408</v>
      </c>
      <c r="F1105" s="7" t="s">
        <v>5731</v>
      </c>
      <c r="G1105" s="7" t="s">
        <v>25</v>
      </c>
      <c r="H1105" s="4" t="s">
        <v>637</v>
      </c>
      <c r="I1105" s="7" t="s">
        <v>6008</v>
      </c>
      <c r="J1105" s="7" t="s">
        <v>6009</v>
      </c>
      <c r="K1105" s="4" t="s">
        <v>2940</v>
      </c>
      <c r="L1105" s="7" t="s">
        <v>6010</v>
      </c>
      <c r="M1105" s="7"/>
      <c r="N1105" s="7" t="s">
        <v>3917</v>
      </c>
      <c r="O1105" s="49" t="s">
        <v>24</v>
      </c>
      <c r="P1105" s="63">
        <v>154.94</v>
      </c>
      <c r="Q1105" s="8" t="s">
        <v>2585</v>
      </c>
      <c r="R1105" s="7" t="s">
        <v>6696</v>
      </c>
      <c r="S1105" s="48" t="s">
        <v>3436</v>
      </c>
      <c r="T1105" s="48" t="s">
        <v>3436</v>
      </c>
      <c r="U1105" s="48"/>
      <c r="V1105" s="48"/>
      <c r="W1105" s="7">
        <v>5.64</v>
      </c>
      <c r="X1105" s="7"/>
      <c r="Y1105" s="8">
        <f t="shared" si="95"/>
        <v>547.43999999999994</v>
      </c>
      <c r="Z1105" s="7"/>
      <c r="AA1105" s="7">
        <v>1000</v>
      </c>
      <c r="AB1105" s="7"/>
      <c r="AC1105" s="7"/>
      <c r="AD1105" s="7">
        <v>120</v>
      </c>
      <c r="AE1105" s="7"/>
      <c r="AF1105" s="7"/>
      <c r="AG1105" s="7"/>
    </row>
    <row r="1106" spans="1:33">
      <c r="A1106" s="4">
        <f t="shared" si="91"/>
        <v>1105</v>
      </c>
      <c r="B1106" s="4" t="s">
        <v>20</v>
      </c>
      <c r="C1106" s="4" t="s">
        <v>23</v>
      </c>
      <c r="D1106" s="7" t="s">
        <v>4915</v>
      </c>
      <c r="E1106" s="4" t="s">
        <v>7408</v>
      </c>
      <c r="F1106" s="7" t="s">
        <v>5731</v>
      </c>
      <c r="G1106" s="7" t="s">
        <v>25</v>
      </c>
      <c r="H1106" s="4" t="s">
        <v>637</v>
      </c>
      <c r="I1106" s="7" t="s">
        <v>6008</v>
      </c>
      <c r="J1106" s="7" t="s">
        <v>6009</v>
      </c>
      <c r="K1106" s="4" t="s">
        <v>2940</v>
      </c>
      <c r="L1106" s="7" t="s">
        <v>6010</v>
      </c>
      <c r="M1106" s="7"/>
      <c r="N1106" s="7" t="s">
        <v>3917</v>
      </c>
      <c r="O1106" s="49" t="s">
        <v>24</v>
      </c>
      <c r="P1106" s="63">
        <v>154.94</v>
      </c>
      <c r="Q1106" s="8" t="s">
        <v>2585</v>
      </c>
      <c r="R1106" s="7" t="s">
        <v>6697</v>
      </c>
      <c r="S1106" s="48" t="s">
        <v>3436</v>
      </c>
      <c r="T1106" s="48" t="s">
        <v>3436</v>
      </c>
      <c r="U1106" s="48"/>
      <c r="V1106" s="48"/>
      <c r="W1106" s="7">
        <v>5.64</v>
      </c>
      <c r="X1106" s="7"/>
      <c r="Y1106" s="8">
        <f t="shared" si="95"/>
        <v>547.43999999999994</v>
      </c>
      <c r="Z1106" s="7"/>
      <c r="AA1106" s="7">
        <v>1000</v>
      </c>
      <c r="AB1106" s="7"/>
      <c r="AC1106" s="7"/>
      <c r="AD1106" s="7">
        <v>120</v>
      </c>
      <c r="AE1106" s="7"/>
      <c r="AF1106" s="7"/>
      <c r="AG1106" s="7"/>
    </row>
    <row r="1107" spans="1:33">
      <c r="A1107" s="4">
        <f t="shared" ref="A1107:A1170" si="96">A1106+1</f>
        <v>1106</v>
      </c>
      <c r="B1107" s="4" t="s">
        <v>20</v>
      </c>
      <c r="C1107" s="4" t="s">
        <v>23</v>
      </c>
      <c r="D1107" s="7" t="s">
        <v>4916</v>
      </c>
      <c r="E1107" s="4" t="s">
        <v>7408</v>
      </c>
      <c r="F1107" s="7" t="s">
        <v>5731</v>
      </c>
      <c r="G1107" s="7" t="s">
        <v>25</v>
      </c>
      <c r="H1107" s="4" t="s">
        <v>637</v>
      </c>
      <c r="I1107" s="7" t="s">
        <v>5980</v>
      </c>
      <c r="J1107" s="7" t="s">
        <v>5928</v>
      </c>
      <c r="K1107" s="7" t="s">
        <v>2940</v>
      </c>
      <c r="L1107" s="7" t="s">
        <v>5974</v>
      </c>
      <c r="M1107" s="7"/>
      <c r="N1107" s="7" t="s">
        <v>3917</v>
      </c>
      <c r="O1107" s="49" t="s">
        <v>24</v>
      </c>
      <c r="P1107" s="63">
        <v>154.94</v>
      </c>
      <c r="Q1107" s="8" t="s">
        <v>2585</v>
      </c>
      <c r="R1107" s="7" t="s">
        <v>6698</v>
      </c>
      <c r="S1107" s="48" t="s">
        <v>3436</v>
      </c>
      <c r="T1107" s="48" t="s">
        <v>3436</v>
      </c>
      <c r="U1107" s="48"/>
      <c r="V1107" s="48"/>
      <c r="W1107" s="7">
        <v>2.0603999999999996</v>
      </c>
      <c r="X1107" s="7"/>
      <c r="Y1107" s="8">
        <f t="shared" si="95"/>
        <v>203.79839999999996</v>
      </c>
      <c r="Z1107" s="7"/>
      <c r="AA1107" s="7">
        <v>1000</v>
      </c>
      <c r="AB1107" s="7"/>
      <c r="AC1107" s="7"/>
      <c r="AD1107" s="7">
        <v>120</v>
      </c>
      <c r="AE1107" s="7"/>
      <c r="AF1107" s="7"/>
      <c r="AG1107" s="7"/>
    </row>
    <row r="1108" spans="1:33">
      <c r="A1108" s="4">
        <f t="shared" si="96"/>
        <v>1107</v>
      </c>
      <c r="B1108" s="4" t="s">
        <v>20</v>
      </c>
      <c r="C1108" s="4" t="s">
        <v>23</v>
      </c>
      <c r="D1108" s="7" t="s">
        <v>4917</v>
      </c>
      <c r="E1108" s="4" t="s">
        <v>7408</v>
      </c>
      <c r="F1108" s="7" t="s">
        <v>5731</v>
      </c>
      <c r="G1108" s="7" t="s">
        <v>25</v>
      </c>
      <c r="H1108" s="4" t="s">
        <v>637</v>
      </c>
      <c r="I1108" s="7" t="s">
        <v>5980</v>
      </c>
      <c r="J1108" s="7" t="s">
        <v>5928</v>
      </c>
      <c r="K1108" s="7" t="s">
        <v>2940</v>
      </c>
      <c r="L1108" s="7" t="s">
        <v>5974</v>
      </c>
      <c r="M1108" s="7"/>
      <c r="N1108" s="7" t="s">
        <v>3917</v>
      </c>
      <c r="O1108" s="49" t="s">
        <v>24</v>
      </c>
      <c r="P1108" s="63">
        <v>154.94</v>
      </c>
      <c r="Q1108" s="8" t="s">
        <v>2585</v>
      </c>
      <c r="R1108" s="7" t="s">
        <v>6699</v>
      </c>
      <c r="S1108" s="48" t="s">
        <v>3436</v>
      </c>
      <c r="T1108" s="48" t="s">
        <v>3436</v>
      </c>
      <c r="U1108" s="48"/>
      <c r="V1108" s="48"/>
      <c r="W1108" s="7">
        <v>2.0603999999999996</v>
      </c>
      <c r="X1108" s="7"/>
      <c r="Y1108" s="8">
        <f t="shared" si="95"/>
        <v>203.79839999999996</v>
      </c>
      <c r="Z1108" s="7"/>
      <c r="AA1108" s="7">
        <v>1000</v>
      </c>
      <c r="AB1108" s="7"/>
      <c r="AC1108" s="7"/>
      <c r="AD1108" s="7">
        <v>120</v>
      </c>
      <c r="AE1108" s="7"/>
      <c r="AF1108" s="7"/>
      <c r="AG1108" s="7"/>
    </row>
    <row r="1109" spans="1:33">
      <c r="A1109" s="4">
        <f t="shared" si="96"/>
        <v>1108</v>
      </c>
      <c r="B1109" s="4" t="s">
        <v>20</v>
      </c>
      <c r="C1109" s="4" t="s">
        <v>23</v>
      </c>
      <c r="D1109" s="7" t="s">
        <v>4918</v>
      </c>
      <c r="E1109" s="4" t="s">
        <v>7408</v>
      </c>
      <c r="F1109" s="7" t="s">
        <v>5731</v>
      </c>
      <c r="G1109" s="7" t="s">
        <v>25</v>
      </c>
      <c r="H1109" s="4" t="s">
        <v>637</v>
      </c>
      <c r="I1109" s="7" t="s">
        <v>5980</v>
      </c>
      <c r="J1109" s="7" t="s">
        <v>5928</v>
      </c>
      <c r="K1109" s="4" t="s">
        <v>2940</v>
      </c>
      <c r="L1109" s="7" t="s">
        <v>5974</v>
      </c>
      <c r="M1109" s="7"/>
      <c r="N1109" s="7" t="s">
        <v>3917</v>
      </c>
      <c r="O1109" s="49" t="s">
        <v>24</v>
      </c>
      <c r="P1109" s="63">
        <v>154.94</v>
      </c>
      <c r="Q1109" s="8" t="s">
        <v>2585</v>
      </c>
      <c r="R1109" s="7" t="s">
        <v>6700</v>
      </c>
      <c r="S1109" s="48" t="s">
        <v>3436</v>
      </c>
      <c r="T1109" s="48" t="s">
        <v>3436</v>
      </c>
      <c r="U1109" s="48"/>
      <c r="V1109" s="48"/>
      <c r="W1109" s="7">
        <v>2.0603999999999996</v>
      </c>
      <c r="X1109" s="7"/>
      <c r="Y1109" s="8">
        <f t="shared" si="95"/>
        <v>203.79839999999996</v>
      </c>
      <c r="Z1109" s="7"/>
      <c r="AA1109" s="7">
        <v>1000</v>
      </c>
      <c r="AB1109" s="7"/>
      <c r="AC1109" s="7"/>
      <c r="AD1109" s="7">
        <v>120</v>
      </c>
      <c r="AE1109" s="7"/>
      <c r="AF1109" s="7"/>
      <c r="AG1109" s="7"/>
    </row>
    <row r="1110" spans="1:33">
      <c r="A1110" s="4">
        <f t="shared" si="96"/>
        <v>1109</v>
      </c>
      <c r="B1110" s="4" t="s">
        <v>20</v>
      </c>
      <c r="C1110" s="4" t="s">
        <v>23</v>
      </c>
      <c r="D1110" s="7" t="s">
        <v>4919</v>
      </c>
      <c r="E1110" s="4" t="s">
        <v>7408</v>
      </c>
      <c r="F1110" s="7" t="s">
        <v>5731</v>
      </c>
      <c r="G1110" s="7" t="s">
        <v>25</v>
      </c>
      <c r="H1110" s="4" t="s">
        <v>637</v>
      </c>
      <c r="I1110" s="7" t="s">
        <v>5980</v>
      </c>
      <c r="J1110" s="7" t="s">
        <v>5884</v>
      </c>
      <c r="K1110" s="4" t="s">
        <v>2940</v>
      </c>
      <c r="L1110" s="7" t="s">
        <v>5968</v>
      </c>
      <c r="M1110" s="7"/>
      <c r="N1110" s="7" t="s">
        <v>6583</v>
      </c>
      <c r="O1110" s="49" t="s">
        <v>24</v>
      </c>
      <c r="P1110" s="63">
        <v>154.94</v>
      </c>
      <c r="Q1110" s="8" t="s">
        <v>2585</v>
      </c>
      <c r="R1110" s="7" t="s">
        <v>6701</v>
      </c>
      <c r="S1110" s="48" t="s">
        <v>3436</v>
      </c>
      <c r="T1110" s="48" t="s">
        <v>3436</v>
      </c>
      <c r="U1110" s="48"/>
      <c r="V1110" s="48"/>
      <c r="W1110" s="7">
        <v>2.4276</v>
      </c>
      <c r="X1110" s="7"/>
      <c r="Y1110" s="8">
        <f t="shared" si="95"/>
        <v>239.0496</v>
      </c>
      <c r="Z1110" s="7"/>
      <c r="AA1110" s="7">
        <v>1000</v>
      </c>
      <c r="AB1110" s="7"/>
      <c r="AC1110" s="7"/>
      <c r="AD1110" s="7">
        <v>120</v>
      </c>
      <c r="AE1110" s="7"/>
      <c r="AF1110" s="7"/>
      <c r="AG1110" s="7"/>
    </row>
    <row r="1111" spans="1:33">
      <c r="A1111" s="4">
        <f t="shared" si="96"/>
        <v>1110</v>
      </c>
      <c r="B1111" s="4" t="s">
        <v>20</v>
      </c>
      <c r="C1111" s="4" t="s">
        <v>23</v>
      </c>
      <c r="D1111" s="7" t="s">
        <v>4920</v>
      </c>
      <c r="E1111" s="4" t="s">
        <v>7408</v>
      </c>
      <c r="F1111" s="7" t="s">
        <v>5731</v>
      </c>
      <c r="G1111" s="7" t="s">
        <v>25</v>
      </c>
      <c r="H1111" s="4" t="s">
        <v>637</v>
      </c>
      <c r="I1111" s="7" t="s">
        <v>5980</v>
      </c>
      <c r="J1111" s="7" t="s">
        <v>5884</v>
      </c>
      <c r="K1111" s="4" t="s">
        <v>2940</v>
      </c>
      <c r="L1111" s="7" t="s">
        <v>5968</v>
      </c>
      <c r="M1111" s="7"/>
      <c r="N1111" s="7" t="s">
        <v>6583</v>
      </c>
      <c r="O1111" s="49" t="s">
        <v>24</v>
      </c>
      <c r="P1111" s="63">
        <v>154.94</v>
      </c>
      <c r="Q1111" s="8" t="s">
        <v>2585</v>
      </c>
      <c r="R1111" s="7" t="s">
        <v>6702</v>
      </c>
      <c r="S1111" s="48" t="s">
        <v>3436</v>
      </c>
      <c r="T1111" s="48" t="s">
        <v>3436</v>
      </c>
      <c r="U1111" s="48"/>
      <c r="V1111" s="48"/>
      <c r="W1111" s="7">
        <v>2.4276</v>
      </c>
      <c r="X1111" s="7"/>
      <c r="Y1111" s="8">
        <f t="shared" si="95"/>
        <v>239.0496</v>
      </c>
      <c r="Z1111" s="7"/>
      <c r="AA1111" s="7">
        <v>1000</v>
      </c>
      <c r="AB1111" s="7"/>
      <c r="AC1111" s="7"/>
      <c r="AD1111" s="7">
        <v>120</v>
      </c>
      <c r="AE1111" s="7"/>
      <c r="AF1111" s="7"/>
      <c r="AG1111" s="7"/>
    </row>
    <row r="1112" spans="1:33">
      <c r="A1112" s="4">
        <f t="shared" si="96"/>
        <v>1111</v>
      </c>
      <c r="B1112" s="4" t="s">
        <v>20</v>
      </c>
      <c r="C1112" s="4" t="s">
        <v>23</v>
      </c>
      <c r="D1112" s="7" t="s">
        <v>4921</v>
      </c>
      <c r="E1112" s="4" t="s">
        <v>7408</v>
      </c>
      <c r="F1112" s="7" t="s">
        <v>5731</v>
      </c>
      <c r="G1112" s="7" t="s">
        <v>25</v>
      </c>
      <c r="H1112" s="4" t="s">
        <v>637</v>
      </c>
      <c r="I1112" s="7" t="s">
        <v>5980</v>
      </c>
      <c r="J1112" s="7" t="s">
        <v>5884</v>
      </c>
      <c r="K1112" s="4" t="s">
        <v>2940</v>
      </c>
      <c r="L1112" s="7" t="s">
        <v>5968</v>
      </c>
      <c r="M1112" s="7"/>
      <c r="N1112" s="7" t="s">
        <v>6583</v>
      </c>
      <c r="O1112" s="49" t="s">
        <v>24</v>
      </c>
      <c r="P1112" s="63">
        <v>154.94</v>
      </c>
      <c r="Q1112" s="8" t="s">
        <v>2585</v>
      </c>
      <c r="R1112" s="7" t="s">
        <v>6703</v>
      </c>
      <c r="S1112" s="48" t="s">
        <v>3436</v>
      </c>
      <c r="T1112" s="48" t="s">
        <v>3436</v>
      </c>
      <c r="U1112" s="48"/>
      <c r="V1112" s="48"/>
      <c r="W1112" s="7">
        <v>2.4276</v>
      </c>
      <c r="X1112" s="7"/>
      <c r="Y1112" s="8">
        <f t="shared" si="95"/>
        <v>239.0496</v>
      </c>
      <c r="Z1112" s="7"/>
      <c r="AA1112" s="7">
        <v>1000</v>
      </c>
      <c r="AB1112" s="7"/>
      <c r="AC1112" s="7"/>
      <c r="AD1112" s="7">
        <v>120</v>
      </c>
      <c r="AE1112" s="7"/>
      <c r="AF1112" s="7"/>
      <c r="AG1112" s="7"/>
    </row>
    <row r="1113" spans="1:33">
      <c r="A1113" s="4">
        <f t="shared" si="96"/>
        <v>1112</v>
      </c>
      <c r="B1113" s="4" t="s">
        <v>20</v>
      </c>
      <c r="C1113" s="4" t="s">
        <v>23</v>
      </c>
      <c r="D1113" s="7" t="s">
        <v>4922</v>
      </c>
      <c r="E1113" s="4" t="s">
        <v>7408</v>
      </c>
      <c r="F1113" s="7" t="s">
        <v>5731</v>
      </c>
      <c r="G1113" s="7" t="s">
        <v>25</v>
      </c>
      <c r="H1113" s="4" t="s">
        <v>637</v>
      </c>
      <c r="I1113" s="7" t="s">
        <v>5980</v>
      </c>
      <c r="J1113" s="7" t="s">
        <v>5884</v>
      </c>
      <c r="K1113" s="4" t="s">
        <v>2940</v>
      </c>
      <c r="L1113" s="7" t="s">
        <v>5968</v>
      </c>
      <c r="M1113" s="7"/>
      <c r="N1113" s="7" t="s">
        <v>6583</v>
      </c>
      <c r="O1113" s="49" t="s">
        <v>24</v>
      </c>
      <c r="P1113" s="63">
        <v>154.94</v>
      </c>
      <c r="Q1113" s="8" t="s">
        <v>2585</v>
      </c>
      <c r="R1113" s="7" t="s">
        <v>6704</v>
      </c>
      <c r="S1113" s="48" t="s">
        <v>3436</v>
      </c>
      <c r="T1113" s="48" t="s">
        <v>3436</v>
      </c>
      <c r="U1113" s="48"/>
      <c r="V1113" s="48"/>
      <c r="W1113" s="7">
        <v>2.4276</v>
      </c>
      <c r="X1113" s="7"/>
      <c r="Y1113" s="8">
        <f t="shared" si="95"/>
        <v>239.0496</v>
      </c>
      <c r="Z1113" s="7"/>
      <c r="AA1113" s="7">
        <v>1000</v>
      </c>
      <c r="AB1113" s="7"/>
      <c r="AC1113" s="7"/>
      <c r="AD1113" s="7">
        <v>120</v>
      </c>
      <c r="AE1113" s="7"/>
      <c r="AF1113" s="7"/>
      <c r="AG1113" s="7"/>
    </row>
    <row r="1114" spans="1:33">
      <c r="A1114" s="4">
        <f t="shared" si="96"/>
        <v>1113</v>
      </c>
      <c r="B1114" s="4" t="s">
        <v>20</v>
      </c>
      <c r="C1114" s="4" t="s">
        <v>23</v>
      </c>
      <c r="D1114" s="7" t="s">
        <v>4923</v>
      </c>
      <c r="E1114" s="4" t="s">
        <v>7408</v>
      </c>
      <c r="F1114" s="7" t="s">
        <v>5731</v>
      </c>
      <c r="G1114" s="7" t="s">
        <v>25</v>
      </c>
      <c r="H1114" s="4" t="s">
        <v>637</v>
      </c>
      <c r="I1114" s="7" t="s">
        <v>5980</v>
      </c>
      <c r="J1114" s="7" t="s">
        <v>5884</v>
      </c>
      <c r="K1114" s="4" t="s">
        <v>2940</v>
      </c>
      <c r="L1114" s="7" t="s">
        <v>5968</v>
      </c>
      <c r="M1114" s="7"/>
      <c r="N1114" s="7" t="s">
        <v>6583</v>
      </c>
      <c r="O1114" s="49" t="s">
        <v>24</v>
      </c>
      <c r="P1114" s="63">
        <v>154.94</v>
      </c>
      <c r="Q1114" s="8" t="s">
        <v>2585</v>
      </c>
      <c r="R1114" s="7" t="s">
        <v>6705</v>
      </c>
      <c r="S1114" s="48" t="s">
        <v>3436</v>
      </c>
      <c r="T1114" s="48" t="s">
        <v>3436</v>
      </c>
      <c r="U1114" s="48"/>
      <c r="V1114" s="48"/>
      <c r="W1114" s="7">
        <v>2.4276</v>
      </c>
      <c r="X1114" s="7"/>
      <c r="Y1114" s="8">
        <f t="shared" si="95"/>
        <v>239.0496</v>
      </c>
      <c r="Z1114" s="7"/>
      <c r="AA1114" s="7">
        <v>1000</v>
      </c>
      <c r="AB1114" s="7"/>
      <c r="AC1114" s="7"/>
      <c r="AD1114" s="7">
        <v>120</v>
      </c>
      <c r="AE1114" s="7"/>
      <c r="AF1114" s="7"/>
      <c r="AG1114" s="7"/>
    </row>
    <row r="1115" spans="1:33">
      <c r="A1115" s="4">
        <f t="shared" si="96"/>
        <v>1114</v>
      </c>
      <c r="B1115" s="4" t="s">
        <v>20</v>
      </c>
      <c r="C1115" s="4" t="s">
        <v>23</v>
      </c>
      <c r="D1115" s="7" t="s">
        <v>4924</v>
      </c>
      <c r="E1115" s="4" t="s">
        <v>7408</v>
      </c>
      <c r="F1115" s="7" t="s">
        <v>5731</v>
      </c>
      <c r="G1115" s="7" t="s">
        <v>25</v>
      </c>
      <c r="H1115" s="4" t="s">
        <v>637</v>
      </c>
      <c r="I1115" s="7" t="s">
        <v>6006</v>
      </c>
      <c r="J1115" s="7" t="s">
        <v>6011</v>
      </c>
      <c r="K1115" s="4" t="s">
        <v>2940</v>
      </c>
      <c r="L1115" s="4" t="s">
        <v>5968</v>
      </c>
      <c r="M1115" s="7"/>
      <c r="N1115" s="7" t="s">
        <v>3918</v>
      </c>
      <c r="O1115" s="49" t="s">
        <v>24</v>
      </c>
      <c r="P1115" s="63">
        <v>154.94</v>
      </c>
      <c r="Q1115" s="8" t="s">
        <v>2585</v>
      </c>
      <c r="R1115" s="7" t="s">
        <v>6706</v>
      </c>
      <c r="S1115" s="48" t="s">
        <v>3436</v>
      </c>
      <c r="T1115" s="48" t="s">
        <v>3436</v>
      </c>
      <c r="U1115" s="48"/>
      <c r="V1115" s="48"/>
      <c r="W1115" s="7">
        <v>3.4578000000000002</v>
      </c>
      <c r="X1115" s="7"/>
      <c r="Y1115" s="8">
        <f t="shared" si="95"/>
        <v>337.94880000000001</v>
      </c>
      <c r="Z1115" s="7"/>
      <c r="AA1115" s="7">
        <v>1000</v>
      </c>
      <c r="AB1115" s="7"/>
      <c r="AC1115" s="7"/>
      <c r="AD1115" s="7">
        <v>120</v>
      </c>
      <c r="AE1115" s="7"/>
      <c r="AF1115" s="7"/>
      <c r="AG1115" s="7"/>
    </row>
    <row r="1116" spans="1:33">
      <c r="A1116" s="4">
        <f t="shared" si="96"/>
        <v>1115</v>
      </c>
      <c r="B1116" s="4" t="s">
        <v>20</v>
      </c>
      <c r="C1116" s="4" t="s">
        <v>23</v>
      </c>
      <c r="D1116" s="7" t="s">
        <v>4925</v>
      </c>
      <c r="E1116" s="4" t="s">
        <v>7408</v>
      </c>
      <c r="F1116" s="7" t="s">
        <v>5731</v>
      </c>
      <c r="G1116" s="7" t="s">
        <v>25</v>
      </c>
      <c r="H1116" s="4" t="s">
        <v>637</v>
      </c>
      <c r="I1116" s="7" t="s">
        <v>6006</v>
      </c>
      <c r="J1116" s="7" t="s">
        <v>6011</v>
      </c>
      <c r="K1116" s="4" t="s">
        <v>2940</v>
      </c>
      <c r="L1116" s="4" t="s">
        <v>5968</v>
      </c>
      <c r="M1116" s="7"/>
      <c r="N1116" s="7" t="s">
        <v>3918</v>
      </c>
      <c r="O1116" s="49" t="s">
        <v>24</v>
      </c>
      <c r="P1116" s="63">
        <v>154.94</v>
      </c>
      <c r="Q1116" s="8" t="s">
        <v>2585</v>
      </c>
      <c r="R1116" s="7" t="s">
        <v>6707</v>
      </c>
      <c r="S1116" s="48" t="s">
        <v>3436</v>
      </c>
      <c r="T1116" s="48" t="s">
        <v>3436</v>
      </c>
      <c r="U1116" s="48"/>
      <c r="V1116" s="48"/>
      <c r="W1116" s="7">
        <v>3.4578000000000002</v>
      </c>
      <c r="X1116" s="7"/>
      <c r="Y1116" s="8">
        <f t="shared" si="95"/>
        <v>337.94880000000001</v>
      </c>
      <c r="Z1116" s="7"/>
      <c r="AA1116" s="7">
        <v>1000</v>
      </c>
      <c r="AB1116" s="7"/>
      <c r="AC1116" s="7"/>
      <c r="AD1116" s="7">
        <v>120</v>
      </c>
      <c r="AE1116" s="7"/>
      <c r="AF1116" s="7"/>
      <c r="AG1116" s="7"/>
    </row>
    <row r="1117" spans="1:33">
      <c r="A1117" s="4">
        <f t="shared" si="96"/>
        <v>1116</v>
      </c>
      <c r="B1117" s="4" t="s">
        <v>20</v>
      </c>
      <c r="C1117" s="4" t="s">
        <v>23</v>
      </c>
      <c r="D1117" s="7" t="s">
        <v>4926</v>
      </c>
      <c r="E1117" s="4" t="s">
        <v>7408</v>
      </c>
      <c r="F1117" s="7" t="s">
        <v>5731</v>
      </c>
      <c r="G1117" s="7" t="s">
        <v>25</v>
      </c>
      <c r="H1117" s="4" t="s">
        <v>637</v>
      </c>
      <c r="I1117" s="7" t="s">
        <v>6006</v>
      </c>
      <c r="J1117" s="7" t="s">
        <v>6011</v>
      </c>
      <c r="K1117" s="4" t="s">
        <v>2940</v>
      </c>
      <c r="L1117" s="4" t="s">
        <v>5968</v>
      </c>
      <c r="M1117" s="7"/>
      <c r="N1117" s="7" t="s">
        <v>3918</v>
      </c>
      <c r="O1117" s="49" t="s">
        <v>24</v>
      </c>
      <c r="P1117" s="63">
        <v>154.94</v>
      </c>
      <c r="Q1117" s="8" t="s">
        <v>2585</v>
      </c>
      <c r="R1117" s="7" t="s">
        <v>6708</v>
      </c>
      <c r="S1117" s="48" t="s">
        <v>3436</v>
      </c>
      <c r="T1117" s="48" t="s">
        <v>3436</v>
      </c>
      <c r="U1117" s="48"/>
      <c r="V1117" s="48"/>
      <c r="W1117" s="7">
        <v>3.4578000000000002</v>
      </c>
      <c r="X1117" s="7"/>
      <c r="Y1117" s="8">
        <f t="shared" si="95"/>
        <v>337.94880000000001</v>
      </c>
      <c r="Z1117" s="7"/>
      <c r="AA1117" s="7">
        <v>1000</v>
      </c>
      <c r="AB1117" s="7"/>
      <c r="AC1117" s="7"/>
      <c r="AD1117" s="7">
        <v>120</v>
      </c>
      <c r="AE1117" s="7"/>
      <c r="AF1117" s="7"/>
      <c r="AG1117" s="7"/>
    </row>
    <row r="1118" spans="1:33">
      <c r="A1118" s="4">
        <f t="shared" si="96"/>
        <v>1117</v>
      </c>
      <c r="B1118" s="4" t="s">
        <v>20</v>
      </c>
      <c r="C1118" s="4" t="s">
        <v>23</v>
      </c>
      <c r="D1118" s="7" t="s">
        <v>4927</v>
      </c>
      <c r="E1118" s="4" t="s">
        <v>7408</v>
      </c>
      <c r="F1118" s="7" t="s">
        <v>5731</v>
      </c>
      <c r="G1118" s="7" t="s">
        <v>25</v>
      </c>
      <c r="H1118" s="4" t="s">
        <v>637</v>
      </c>
      <c r="I1118" s="7" t="s">
        <v>5982</v>
      </c>
      <c r="J1118" s="7" t="s">
        <v>5987</v>
      </c>
      <c r="K1118" s="4" t="s">
        <v>2948</v>
      </c>
      <c r="L1118" s="4" t="s">
        <v>5984</v>
      </c>
      <c r="M1118" s="7"/>
      <c r="N1118" s="7" t="s">
        <v>3918</v>
      </c>
      <c r="O1118" s="49" t="s">
        <v>24</v>
      </c>
      <c r="P1118" s="63">
        <v>154.94</v>
      </c>
      <c r="Q1118" s="8" t="s">
        <v>2585</v>
      </c>
      <c r="R1118" s="7" t="s">
        <v>6709</v>
      </c>
      <c r="S1118" s="48" t="s">
        <v>3436</v>
      </c>
      <c r="T1118" s="48" t="s">
        <v>3436</v>
      </c>
      <c r="U1118" s="48"/>
      <c r="V1118" s="48"/>
      <c r="W1118" s="7">
        <v>2.9783999999999997</v>
      </c>
      <c r="X1118" s="7"/>
      <c r="Y1118" s="8">
        <f t="shared" ref="Y1118:Y1123" si="97">W1118*96*1.25+6</f>
        <v>363.4079999999999</v>
      </c>
      <c r="Z1118" s="7"/>
      <c r="AA1118" s="7">
        <v>1000</v>
      </c>
      <c r="AB1118" s="7"/>
      <c r="AC1118" s="7"/>
      <c r="AD1118" s="7">
        <v>120</v>
      </c>
      <c r="AE1118" s="7"/>
      <c r="AF1118" s="7"/>
      <c r="AG1118" s="7"/>
    </row>
    <row r="1119" spans="1:33">
      <c r="A1119" s="4">
        <f t="shared" si="96"/>
        <v>1118</v>
      </c>
      <c r="B1119" s="4" t="s">
        <v>20</v>
      </c>
      <c r="C1119" s="4" t="s">
        <v>23</v>
      </c>
      <c r="D1119" s="7" t="s">
        <v>4928</v>
      </c>
      <c r="E1119" s="4" t="s">
        <v>7408</v>
      </c>
      <c r="F1119" s="7" t="s">
        <v>5731</v>
      </c>
      <c r="G1119" s="7" t="s">
        <v>25</v>
      </c>
      <c r="H1119" s="4" t="s">
        <v>637</v>
      </c>
      <c r="I1119" s="7" t="s">
        <v>5982</v>
      </c>
      <c r="J1119" s="7" t="s">
        <v>5987</v>
      </c>
      <c r="K1119" s="4" t="s">
        <v>2948</v>
      </c>
      <c r="L1119" s="4" t="s">
        <v>5984</v>
      </c>
      <c r="M1119" s="7"/>
      <c r="N1119" s="7" t="s">
        <v>3918</v>
      </c>
      <c r="O1119" s="49" t="s">
        <v>24</v>
      </c>
      <c r="P1119" s="63">
        <v>154.94</v>
      </c>
      <c r="Q1119" s="8" t="s">
        <v>2585</v>
      </c>
      <c r="R1119" s="7" t="s">
        <v>6710</v>
      </c>
      <c r="S1119" s="48" t="s">
        <v>3436</v>
      </c>
      <c r="T1119" s="48" t="s">
        <v>3436</v>
      </c>
      <c r="U1119" s="48"/>
      <c r="V1119" s="48"/>
      <c r="W1119" s="7">
        <v>2.9783999999999997</v>
      </c>
      <c r="X1119" s="7"/>
      <c r="Y1119" s="8">
        <f t="shared" si="97"/>
        <v>363.4079999999999</v>
      </c>
      <c r="Z1119" s="7"/>
      <c r="AA1119" s="7">
        <v>1000</v>
      </c>
      <c r="AB1119" s="7"/>
      <c r="AC1119" s="7"/>
      <c r="AD1119" s="7">
        <v>120</v>
      </c>
      <c r="AE1119" s="7"/>
      <c r="AF1119" s="7"/>
      <c r="AG1119" s="7"/>
    </row>
    <row r="1120" spans="1:33">
      <c r="A1120" s="4">
        <f t="shared" si="96"/>
        <v>1119</v>
      </c>
      <c r="B1120" s="4" t="s">
        <v>20</v>
      </c>
      <c r="C1120" s="4" t="s">
        <v>23</v>
      </c>
      <c r="D1120" s="7" t="s">
        <v>4929</v>
      </c>
      <c r="E1120" s="4" t="s">
        <v>7408</v>
      </c>
      <c r="F1120" s="7" t="s">
        <v>5731</v>
      </c>
      <c r="G1120" s="7" t="s">
        <v>25</v>
      </c>
      <c r="H1120" s="4" t="s">
        <v>637</v>
      </c>
      <c r="I1120" s="7" t="s">
        <v>5982</v>
      </c>
      <c r="J1120" s="7" t="s">
        <v>5987</v>
      </c>
      <c r="K1120" s="4" t="s">
        <v>2948</v>
      </c>
      <c r="L1120" s="4" t="s">
        <v>5984</v>
      </c>
      <c r="M1120" s="7"/>
      <c r="N1120" s="7" t="s">
        <v>3918</v>
      </c>
      <c r="O1120" s="49" t="s">
        <v>24</v>
      </c>
      <c r="P1120" s="63">
        <v>154.94</v>
      </c>
      <c r="Q1120" s="8" t="s">
        <v>2585</v>
      </c>
      <c r="R1120" s="7" t="s">
        <v>6711</v>
      </c>
      <c r="S1120" s="48" t="s">
        <v>3436</v>
      </c>
      <c r="T1120" s="48" t="s">
        <v>3436</v>
      </c>
      <c r="U1120" s="48"/>
      <c r="V1120" s="48"/>
      <c r="W1120" s="7">
        <v>2.9783999999999997</v>
      </c>
      <c r="X1120" s="7"/>
      <c r="Y1120" s="8">
        <f t="shared" si="97"/>
        <v>363.4079999999999</v>
      </c>
      <c r="Z1120" s="7"/>
      <c r="AA1120" s="7">
        <v>1000</v>
      </c>
      <c r="AB1120" s="7"/>
      <c r="AC1120" s="7"/>
      <c r="AD1120" s="7">
        <v>120</v>
      </c>
      <c r="AE1120" s="7"/>
      <c r="AF1120" s="7"/>
      <c r="AG1120" s="7"/>
    </row>
    <row r="1121" spans="1:33">
      <c r="A1121" s="4">
        <f t="shared" si="96"/>
        <v>1120</v>
      </c>
      <c r="B1121" s="4" t="s">
        <v>20</v>
      </c>
      <c r="C1121" s="4" t="s">
        <v>23</v>
      </c>
      <c r="D1121" s="7" t="s">
        <v>4930</v>
      </c>
      <c r="E1121" s="4" t="s">
        <v>7408</v>
      </c>
      <c r="F1121" s="7" t="s">
        <v>5730</v>
      </c>
      <c r="G1121" s="7" t="s">
        <v>25</v>
      </c>
      <c r="H1121" s="4" t="s">
        <v>637</v>
      </c>
      <c r="I1121" s="7" t="s">
        <v>6012</v>
      </c>
      <c r="J1121" s="7" t="s">
        <v>6013</v>
      </c>
      <c r="K1121" s="4" t="s">
        <v>5967</v>
      </c>
      <c r="L1121" s="4" t="s">
        <v>5968</v>
      </c>
      <c r="M1121" s="7"/>
      <c r="N1121" s="7" t="s">
        <v>5806</v>
      </c>
      <c r="O1121" s="49" t="s">
        <v>24</v>
      </c>
      <c r="P1121" s="63">
        <v>149.86000000000001</v>
      </c>
      <c r="Q1121" s="8" t="s">
        <v>2585</v>
      </c>
      <c r="R1121" s="7" t="s">
        <v>6712</v>
      </c>
      <c r="S1121" s="48" t="s">
        <v>3436</v>
      </c>
      <c r="T1121" s="48" t="s">
        <v>3436</v>
      </c>
      <c r="U1121" s="48"/>
      <c r="V1121" s="48"/>
      <c r="W1121" s="7">
        <v>3.4090000000000003</v>
      </c>
      <c r="X1121" s="7"/>
      <c r="Y1121" s="8">
        <f t="shared" si="97"/>
        <v>415.08000000000004</v>
      </c>
      <c r="Z1121" s="7"/>
      <c r="AA1121" s="7">
        <v>1000</v>
      </c>
      <c r="AB1121" s="7"/>
      <c r="AC1121" s="7"/>
      <c r="AD1121" s="7">
        <v>150</v>
      </c>
      <c r="AE1121" s="7"/>
      <c r="AF1121" s="7"/>
      <c r="AG1121" s="7"/>
    </row>
    <row r="1122" spans="1:33">
      <c r="A1122" s="4">
        <f t="shared" si="96"/>
        <v>1121</v>
      </c>
      <c r="B1122" s="4" t="s">
        <v>20</v>
      </c>
      <c r="C1122" s="4" t="s">
        <v>23</v>
      </c>
      <c r="D1122" s="7" t="s">
        <v>4931</v>
      </c>
      <c r="E1122" s="4" t="s">
        <v>7408</v>
      </c>
      <c r="F1122" s="7" t="s">
        <v>5730</v>
      </c>
      <c r="G1122" s="7" t="s">
        <v>25</v>
      </c>
      <c r="H1122" s="4" t="s">
        <v>637</v>
      </c>
      <c r="I1122" s="7" t="s">
        <v>6012</v>
      </c>
      <c r="J1122" s="7" t="s">
        <v>6013</v>
      </c>
      <c r="K1122" s="4" t="s">
        <v>5967</v>
      </c>
      <c r="L1122" s="4" t="s">
        <v>5968</v>
      </c>
      <c r="M1122" s="7"/>
      <c r="N1122" s="7" t="s">
        <v>5806</v>
      </c>
      <c r="O1122" s="49" t="s">
        <v>24</v>
      </c>
      <c r="P1122" s="63">
        <v>149.86000000000001</v>
      </c>
      <c r="Q1122" s="8" t="s">
        <v>2585</v>
      </c>
      <c r="R1122" s="7" t="s">
        <v>6713</v>
      </c>
      <c r="S1122" s="48" t="s">
        <v>3436</v>
      </c>
      <c r="T1122" s="48" t="s">
        <v>3436</v>
      </c>
      <c r="U1122" s="48"/>
      <c r="V1122" s="48"/>
      <c r="W1122" s="7">
        <v>3.4090000000000003</v>
      </c>
      <c r="X1122" s="7"/>
      <c r="Y1122" s="8">
        <f t="shared" si="97"/>
        <v>415.08000000000004</v>
      </c>
      <c r="Z1122" s="7"/>
      <c r="AA1122" s="7">
        <v>1000</v>
      </c>
      <c r="AB1122" s="7"/>
      <c r="AC1122" s="7"/>
      <c r="AD1122" s="7">
        <v>150</v>
      </c>
      <c r="AE1122" s="7"/>
      <c r="AF1122" s="7"/>
      <c r="AG1122" s="7"/>
    </row>
    <row r="1123" spans="1:33">
      <c r="A1123" s="4">
        <f t="shared" si="96"/>
        <v>1122</v>
      </c>
      <c r="B1123" s="4" t="s">
        <v>20</v>
      </c>
      <c r="C1123" s="4" t="s">
        <v>23</v>
      </c>
      <c r="D1123" s="7" t="s">
        <v>4932</v>
      </c>
      <c r="E1123" s="4" t="s">
        <v>7408</v>
      </c>
      <c r="F1123" s="7" t="s">
        <v>5730</v>
      </c>
      <c r="G1123" s="7" t="s">
        <v>25</v>
      </c>
      <c r="H1123" s="4" t="s">
        <v>637</v>
      </c>
      <c r="I1123" s="4" t="s">
        <v>6012</v>
      </c>
      <c r="J1123" s="7" t="s">
        <v>6013</v>
      </c>
      <c r="K1123" s="7" t="s">
        <v>5967</v>
      </c>
      <c r="L1123" s="4" t="s">
        <v>5968</v>
      </c>
      <c r="M1123" s="7"/>
      <c r="N1123" s="7" t="s">
        <v>5806</v>
      </c>
      <c r="O1123" s="49" t="s">
        <v>24</v>
      </c>
      <c r="P1123" s="63">
        <v>149.86000000000001</v>
      </c>
      <c r="Q1123" s="8" t="s">
        <v>2585</v>
      </c>
      <c r="R1123" s="7" t="s">
        <v>6714</v>
      </c>
      <c r="S1123" s="48" t="s">
        <v>3436</v>
      </c>
      <c r="T1123" s="48" t="s">
        <v>3436</v>
      </c>
      <c r="U1123" s="48"/>
      <c r="V1123" s="48"/>
      <c r="W1123" s="7">
        <v>3.4090000000000003</v>
      </c>
      <c r="X1123" s="7"/>
      <c r="Y1123" s="8">
        <f t="shared" si="97"/>
        <v>415.08000000000004</v>
      </c>
      <c r="Z1123" s="7"/>
      <c r="AA1123" s="7">
        <v>1000</v>
      </c>
      <c r="AB1123" s="7"/>
      <c r="AC1123" s="7"/>
      <c r="AD1123" s="7">
        <v>150</v>
      </c>
      <c r="AE1123" s="7"/>
      <c r="AF1123" s="7"/>
      <c r="AG1123" s="7"/>
    </row>
    <row r="1124" spans="1:33">
      <c r="A1124" s="4">
        <f t="shared" si="96"/>
        <v>1123</v>
      </c>
      <c r="B1124" s="4" t="s">
        <v>20</v>
      </c>
      <c r="C1124" s="4" t="s">
        <v>23</v>
      </c>
      <c r="D1124" s="7" t="s">
        <v>4933</v>
      </c>
      <c r="E1124" s="4" t="s">
        <v>7408</v>
      </c>
      <c r="F1124" s="7" t="s">
        <v>5731</v>
      </c>
      <c r="G1124" s="7" t="s">
        <v>25</v>
      </c>
      <c r="H1124" s="4" t="s">
        <v>637</v>
      </c>
      <c r="I1124" s="4" t="s">
        <v>6005</v>
      </c>
      <c r="J1124" s="7" t="s">
        <v>5947</v>
      </c>
      <c r="K1124" s="7" t="s">
        <v>2940</v>
      </c>
      <c r="L1124" s="4" t="s">
        <v>5968</v>
      </c>
      <c r="M1124" s="7"/>
      <c r="N1124" s="7" t="s">
        <v>6583</v>
      </c>
      <c r="O1124" s="49" t="s">
        <v>24</v>
      </c>
      <c r="P1124" s="63">
        <v>154.94</v>
      </c>
      <c r="Q1124" s="8" t="s">
        <v>2585</v>
      </c>
      <c r="R1124" s="7" t="s">
        <v>6715</v>
      </c>
      <c r="S1124" s="48" t="s">
        <v>3436</v>
      </c>
      <c r="T1124" s="48" t="s">
        <v>3436</v>
      </c>
      <c r="U1124" s="48"/>
      <c r="V1124" s="48"/>
      <c r="W1124" s="7">
        <v>4.72</v>
      </c>
      <c r="X1124" s="7"/>
      <c r="Y1124" s="8">
        <f t="shared" ref="Y1124" si="98">W1124*96+6</f>
        <v>459.12</v>
      </c>
      <c r="Z1124" s="7"/>
      <c r="AA1124" s="7">
        <v>1000</v>
      </c>
      <c r="AB1124" s="7"/>
      <c r="AC1124" s="7"/>
      <c r="AD1124" s="7">
        <v>120</v>
      </c>
      <c r="AE1124" s="7"/>
      <c r="AF1124" s="7"/>
      <c r="AG1124" s="7"/>
    </row>
    <row r="1125" spans="1:33">
      <c r="A1125" s="4">
        <f t="shared" si="96"/>
        <v>1124</v>
      </c>
      <c r="B1125" s="4" t="s">
        <v>20</v>
      </c>
      <c r="C1125" s="4" t="s">
        <v>21</v>
      </c>
      <c r="D1125" s="7" t="s">
        <v>4934</v>
      </c>
      <c r="E1125" s="4" t="s">
        <v>7408</v>
      </c>
      <c r="F1125" s="7" t="s">
        <v>5732</v>
      </c>
      <c r="G1125" s="7" t="s">
        <v>25</v>
      </c>
      <c r="H1125" s="4" t="s">
        <v>6014</v>
      </c>
      <c r="I1125" s="4" t="s">
        <v>6015</v>
      </c>
      <c r="J1125" s="7" t="s">
        <v>5947</v>
      </c>
      <c r="K1125" s="7" t="s">
        <v>1725</v>
      </c>
      <c r="L1125" s="4" t="s">
        <v>6016</v>
      </c>
      <c r="M1125" s="7"/>
      <c r="N1125" s="7" t="s">
        <v>3918</v>
      </c>
      <c r="O1125" s="49" t="s">
        <v>24</v>
      </c>
      <c r="P1125" s="63">
        <v>147.32</v>
      </c>
      <c r="Q1125" s="8" t="s">
        <v>2585</v>
      </c>
      <c r="R1125" s="7" t="s">
        <v>6716</v>
      </c>
      <c r="S1125" s="48" t="s">
        <v>3436</v>
      </c>
      <c r="T1125" s="48" t="s">
        <v>3436</v>
      </c>
      <c r="U1125" s="48"/>
      <c r="V1125" s="48"/>
      <c r="W1125" s="7">
        <v>4.53</v>
      </c>
      <c r="X1125" s="7"/>
      <c r="Y1125" s="8">
        <f>W1125*96*1.25+6</f>
        <v>549.6</v>
      </c>
      <c r="Z1125" s="7"/>
      <c r="AA1125" s="7">
        <v>1000</v>
      </c>
      <c r="AB1125" s="7"/>
      <c r="AC1125" s="7"/>
      <c r="AD1125" s="7">
        <v>120</v>
      </c>
      <c r="AE1125" s="7"/>
      <c r="AF1125" s="7"/>
      <c r="AG1125" s="7"/>
    </row>
    <row r="1126" spans="1:33">
      <c r="A1126" s="4">
        <f t="shared" si="96"/>
        <v>1125</v>
      </c>
      <c r="B1126" s="4" t="s">
        <v>20</v>
      </c>
      <c r="C1126" s="4" t="s">
        <v>21</v>
      </c>
      <c r="D1126" s="7" t="s">
        <v>4935</v>
      </c>
      <c r="E1126" s="4" t="s">
        <v>7408</v>
      </c>
      <c r="F1126" s="7" t="s">
        <v>5732</v>
      </c>
      <c r="G1126" s="7" t="s">
        <v>25</v>
      </c>
      <c r="H1126" s="4" t="s">
        <v>6014</v>
      </c>
      <c r="I1126" s="4" t="s">
        <v>6015</v>
      </c>
      <c r="J1126" s="7" t="s">
        <v>5947</v>
      </c>
      <c r="K1126" s="7" t="s">
        <v>1725</v>
      </c>
      <c r="L1126" s="4" t="s">
        <v>6016</v>
      </c>
      <c r="M1126" s="7"/>
      <c r="N1126" s="7" t="s">
        <v>3918</v>
      </c>
      <c r="O1126" s="49" t="s">
        <v>24</v>
      </c>
      <c r="P1126" s="63">
        <v>147.32</v>
      </c>
      <c r="Q1126" s="8" t="s">
        <v>2585</v>
      </c>
      <c r="R1126" s="7" t="s">
        <v>6717</v>
      </c>
      <c r="S1126" s="48" t="s">
        <v>3436</v>
      </c>
      <c r="T1126" s="48" t="s">
        <v>3436</v>
      </c>
      <c r="U1126" s="48"/>
      <c r="V1126" s="48"/>
      <c r="W1126" s="7">
        <v>4.53</v>
      </c>
      <c r="X1126" s="7"/>
      <c r="Y1126" s="8">
        <f>W1126*96*1.25+6</f>
        <v>549.6</v>
      </c>
      <c r="Z1126" s="7"/>
      <c r="AA1126" s="7">
        <v>1000</v>
      </c>
      <c r="AB1126" s="7"/>
      <c r="AC1126" s="7"/>
      <c r="AD1126" s="7">
        <v>120</v>
      </c>
      <c r="AE1126" s="7"/>
      <c r="AF1126" s="7"/>
      <c r="AG1126" s="7"/>
    </row>
    <row r="1127" spans="1:33">
      <c r="A1127" s="4">
        <f t="shared" si="96"/>
        <v>1126</v>
      </c>
      <c r="B1127" s="4" t="s">
        <v>20</v>
      </c>
      <c r="C1127" s="4" t="s">
        <v>21</v>
      </c>
      <c r="D1127" s="7" t="s">
        <v>4936</v>
      </c>
      <c r="E1127" s="4" t="s">
        <v>7408</v>
      </c>
      <c r="F1127" s="7" t="s">
        <v>5732</v>
      </c>
      <c r="G1127" s="7" t="s">
        <v>25</v>
      </c>
      <c r="H1127" s="4" t="s">
        <v>6014</v>
      </c>
      <c r="I1127" s="4" t="s">
        <v>6015</v>
      </c>
      <c r="J1127" s="7" t="s">
        <v>5947</v>
      </c>
      <c r="K1127" s="7" t="s">
        <v>1725</v>
      </c>
      <c r="L1127" s="4" t="s">
        <v>6016</v>
      </c>
      <c r="M1127" s="7"/>
      <c r="N1127" s="7" t="s">
        <v>3918</v>
      </c>
      <c r="O1127" s="49" t="s">
        <v>24</v>
      </c>
      <c r="P1127" s="63">
        <v>147.32</v>
      </c>
      <c r="Q1127" s="8" t="s">
        <v>2585</v>
      </c>
      <c r="R1127" s="7" t="s">
        <v>6718</v>
      </c>
      <c r="S1127" s="48" t="s">
        <v>3436</v>
      </c>
      <c r="T1127" s="48" t="s">
        <v>3436</v>
      </c>
      <c r="U1127" s="48"/>
      <c r="V1127" s="48"/>
      <c r="W1127" s="7">
        <v>4.53</v>
      </c>
      <c r="X1127" s="7"/>
      <c r="Y1127" s="8">
        <f>W1127*96*1.25+6</f>
        <v>549.6</v>
      </c>
      <c r="Z1127" s="7"/>
      <c r="AA1127" s="7">
        <v>1000</v>
      </c>
      <c r="AB1127" s="7"/>
      <c r="AC1127" s="7"/>
      <c r="AD1127" s="7">
        <v>120</v>
      </c>
      <c r="AE1127" s="7"/>
      <c r="AF1127" s="7"/>
      <c r="AG1127" s="7"/>
    </row>
    <row r="1128" spans="1:33">
      <c r="A1128" s="4">
        <f t="shared" si="96"/>
        <v>1127</v>
      </c>
      <c r="B1128" s="4" t="s">
        <v>20</v>
      </c>
      <c r="C1128" s="4" t="s">
        <v>21</v>
      </c>
      <c r="D1128" s="7" t="s">
        <v>4937</v>
      </c>
      <c r="E1128" s="4" t="s">
        <v>7408</v>
      </c>
      <c r="F1128" s="7" t="s">
        <v>5730</v>
      </c>
      <c r="G1128" s="7" t="s">
        <v>25</v>
      </c>
      <c r="H1128" s="4" t="s">
        <v>6017</v>
      </c>
      <c r="I1128" s="4" t="s">
        <v>6018</v>
      </c>
      <c r="J1128" s="7" t="s">
        <v>5756</v>
      </c>
      <c r="K1128" s="7" t="s">
        <v>1699</v>
      </c>
      <c r="L1128" s="4" t="s">
        <v>6016</v>
      </c>
      <c r="M1128" s="7"/>
      <c r="N1128" s="7"/>
      <c r="O1128" s="49" t="s">
        <v>24</v>
      </c>
      <c r="P1128" s="63">
        <v>157.47999999999999</v>
      </c>
      <c r="Q1128" s="8" t="s">
        <v>2585</v>
      </c>
      <c r="R1128" s="7" t="s">
        <v>6719</v>
      </c>
      <c r="S1128" s="48" t="s">
        <v>3436</v>
      </c>
      <c r="T1128" s="48" t="s">
        <v>3436</v>
      </c>
      <c r="U1128" s="48"/>
      <c r="V1128" s="48"/>
      <c r="W1128" s="7">
        <v>3.51</v>
      </c>
      <c r="X1128" s="7"/>
      <c r="Y1128" s="8">
        <f t="shared" ref="Y1128:Y1136" si="99">W1128*1.28*96+6</f>
        <v>437.30880000000002</v>
      </c>
      <c r="Z1128" s="7"/>
      <c r="AA1128" s="7">
        <v>1000</v>
      </c>
      <c r="AB1128" s="7"/>
      <c r="AC1128" s="7"/>
      <c r="AD1128" s="7">
        <v>120</v>
      </c>
      <c r="AE1128" s="7"/>
      <c r="AF1128" s="7"/>
      <c r="AG1128" s="7"/>
    </row>
    <row r="1129" spans="1:33">
      <c r="A1129" s="4">
        <f t="shared" si="96"/>
        <v>1128</v>
      </c>
      <c r="B1129" s="4" t="s">
        <v>20</v>
      </c>
      <c r="C1129" s="4" t="s">
        <v>21</v>
      </c>
      <c r="D1129" s="7" t="s">
        <v>4938</v>
      </c>
      <c r="E1129" s="4" t="s">
        <v>7408</v>
      </c>
      <c r="F1129" s="7" t="s">
        <v>5730</v>
      </c>
      <c r="G1129" s="7" t="s">
        <v>25</v>
      </c>
      <c r="H1129" s="4" t="s">
        <v>6017</v>
      </c>
      <c r="I1129" s="7" t="s">
        <v>6018</v>
      </c>
      <c r="J1129" s="7" t="s">
        <v>5756</v>
      </c>
      <c r="K1129" s="7" t="s">
        <v>1699</v>
      </c>
      <c r="L1129" s="4" t="s">
        <v>6016</v>
      </c>
      <c r="M1129" s="7"/>
      <c r="N1129" s="7"/>
      <c r="O1129" s="49" t="s">
        <v>24</v>
      </c>
      <c r="P1129" s="63">
        <v>157.47999999999999</v>
      </c>
      <c r="Q1129" s="8" t="s">
        <v>2585</v>
      </c>
      <c r="R1129" s="7" t="s">
        <v>6720</v>
      </c>
      <c r="S1129" s="48" t="s">
        <v>3436</v>
      </c>
      <c r="T1129" s="48" t="s">
        <v>3436</v>
      </c>
      <c r="U1129" s="48"/>
      <c r="V1129" s="48"/>
      <c r="W1129" s="7">
        <v>3.51</v>
      </c>
      <c r="X1129" s="7"/>
      <c r="Y1129" s="8">
        <f t="shared" si="99"/>
        <v>437.30880000000002</v>
      </c>
      <c r="Z1129" s="7"/>
      <c r="AA1129" s="7">
        <v>1000</v>
      </c>
      <c r="AB1129" s="7"/>
      <c r="AC1129" s="7"/>
      <c r="AD1129" s="7">
        <v>120</v>
      </c>
      <c r="AE1129" s="7"/>
      <c r="AF1129" s="7"/>
      <c r="AG1129" s="7"/>
    </row>
    <row r="1130" spans="1:33">
      <c r="A1130" s="4">
        <f t="shared" si="96"/>
        <v>1129</v>
      </c>
      <c r="B1130" s="4" t="s">
        <v>20</v>
      </c>
      <c r="C1130" s="4" t="s">
        <v>21</v>
      </c>
      <c r="D1130" s="7" t="s">
        <v>4939</v>
      </c>
      <c r="E1130" s="4" t="s">
        <v>7408</v>
      </c>
      <c r="F1130" s="7" t="s">
        <v>5730</v>
      </c>
      <c r="G1130" s="7" t="s">
        <v>25</v>
      </c>
      <c r="H1130" s="4" t="s">
        <v>6017</v>
      </c>
      <c r="I1130" s="7" t="s">
        <v>6018</v>
      </c>
      <c r="J1130" s="7" t="s">
        <v>5756</v>
      </c>
      <c r="K1130" s="7" t="s">
        <v>1699</v>
      </c>
      <c r="L1130" s="4" t="s">
        <v>6016</v>
      </c>
      <c r="M1130" s="7"/>
      <c r="N1130" s="7"/>
      <c r="O1130" s="49" t="s">
        <v>24</v>
      </c>
      <c r="P1130" s="63">
        <v>157.47999999999999</v>
      </c>
      <c r="Q1130" s="8" t="s">
        <v>2585</v>
      </c>
      <c r="R1130" s="7" t="s">
        <v>6721</v>
      </c>
      <c r="S1130" s="48" t="s">
        <v>3436</v>
      </c>
      <c r="T1130" s="48" t="s">
        <v>3436</v>
      </c>
      <c r="U1130" s="48"/>
      <c r="V1130" s="48"/>
      <c r="W1130" s="7">
        <v>3.51</v>
      </c>
      <c r="X1130" s="7"/>
      <c r="Y1130" s="8">
        <f t="shared" si="99"/>
        <v>437.30880000000002</v>
      </c>
      <c r="Z1130" s="7"/>
      <c r="AA1130" s="7">
        <v>1000</v>
      </c>
      <c r="AB1130" s="7"/>
      <c r="AC1130" s="7"/>
      <c r="AD1130" s="7">
        <v>120</v>
      </c>
      <c r="AE1130" s="7"/>
      <c r="AF1130" s="7"/>
      <c r="AG1130" s="7"/>
    </row>
    <row r="1131" spans="1:33">
      <c r="A1131" s="4">
        <f t="shared" si="96"/>
        <v>1130</v>
      </c>
      <c r="B1131" s="4" t="s">
        <v>20</v>
      </c>
      <c r="C1131" s="4" t="s">
        <v>21</v>
      </c>
      <c r="D1131" s="7" t="s">
        <v>4940</v>
      </c>
      <c r="E1131" s="4" t="s">
        <v>7408</v>
      </c>
      <c r="F1131" s="7" t="s">
        <v>5730</v>
      </c>
      <c r="G1131" s="7" t="s">
        <v>25</v>
      </c>
      <c r="H1131" s="4" t="s">
        <v>6017</v>
      </c>
      <c r="I1131" s="7" t="s">
        <v>6018</v>
      </c>
      <c r="J1131" s="7" t="s">
        <v>5756</v>
      </c>
      <c r="K1131" s="7" t="s">
        <v>1699</v>
      </c>
      <c r="L1131" s="4" t="s">
        <v>6016</v>
      </c>
      <c r="M1131" s="7"/>
      <c r="N1131" s="7"/>
      <c r="O1131" s="49" t="s">
        <v>24</v>
      </c>
      <c r="P1131" s="63">
        <v>157.47999999999999</v>
      </c>
      <c r="Q1131" s="8" t="s">
        <v>2585</v>
      </c>
      <c r="R1131" s="7" t="s">
        <v>6722</v>
      </c>
      <c r="S1131" s="48" t="s">
        <v>3436</v>
      </c>
      <c r="T1131" s="48" t="s">
        <v>3436</v>
      </c>
      <c r="U1131" s="48"/>
      <c r="V1131" s="48"/>
      <c r="W1131" s="7">
        <v>3.51</v>
      </c>
      <c r="X1131" s="7"/>
      <c r="Y1131" s="8">
        <f t="shared" si="99"/>
        <v>437.30880000000002</v>
      </c>
      <c r="Z1131" s="7"/>
      <c r="AA1131" s="7">
        <v>1000</v>
      </c>
      <c r="AB1131" s="7"/>
      <c r="AC1131" s="7"/>
      <c r="AD1131" s="7">
        <v>120</v>
      </c>
      <c r="AE1131" s="7"/>
      <c r="AF1131" s="7"/>
      <c r="AG1131" s="7"/>
    </row>
    <row r="1132" spans="1:33">
      <c r="A1132" s="4">
        <f t="shared" si="96"/>
        <v>1131</v>
      </c>
      <c r="B1132" s="4" t="s">
        <v>20</v>
      </c>
      <c r="C1132" s="4" t="s">
        <v>773</v>
      </c>
      <c r="D1132" s="7" t="s">
        <v>4941</v>
      </c>
      <c r="E1132" s="4" t="s">
        <v>7408</v>
      </c>
      <c r="F1132" s="7" t="s">
        <v>5730</v>
      </c>
      <c r="G1132" s="7" t="s">
        <v>25</v>
      </c>
      <c r="H1132" s="4" t="s">
        <v>637</v>
      </c>
      <c r="I1132" s="7" t="s">
        <v>6019</v>
      </c>
      <c r="J1132" s="7" t="s">
        <v>5756</v>
      </c>
      <c r="K1132" s="7" t="s">
        <v>1699</v>
      </c>
      <c r="L1132" s="4" t="s">
        <v>6016</v>
      </c>
      <c r="M1132" s="7"/>
      <c r="N1132" s="7"/>
      <c r="O1132" s="49" t="s">
        <v>24</v>
      </c>
      <c r="P1132" s="63">
        <v>165.1</v>
      </c>
      <c r="Q1132" s="8" t="s">
        <v>2585</v>
      </c>
      <c r="R1132" s="7" t="s">
        <v>6723</v>
      </c>
      <c r="S1132" s="48" t="s">
        <v>3436</v>
      </c>
      <c r="T1132" s="48" t="s">
        <v>3436</v>
      </c>
      <c r="U1132" s="48"/>
      <c r="V1132" s="48"/>
      <c r="W1132" s="7">
        <v>3.04</v>
      </c>
      <c r="X1132" s="7"/>
      <c r="Y1132" s="8">
        <f t="shared" si="99"/>
        <v>379.55520000000001</v>
      </c>
      <c r="Z1132" s="7"/>
      <c r="AA1132" s="7">
        <v>1000</v>
      </c>
      <c r="AB1132" s="7"/>
      <c r="AC1132" s="7"/>
      <c r="AD1132" s="7">
        <v>120</v>
      </c>
      <c r="AE1132" s="7"/>
      <c r="AF1132" s="7"/>
      <c r="AG1132" s="7"/>
    </row>
    <row r="1133" spans="1:33">
      <c r="A1133" s="4">
        <f t="shared" si="96"/>
        <v>1132</v>
      </c>
      <c r="B1133" s="4" t="s">
        <v>20</v>
      </c>
      <c r="C1133" s="4" t="s">
        <v>773</v>
      </c>
      <c r="D1133" s="7" t="s">
        <v>4942</v>
      </c>
      <c r="E1133" s="4" t="s">
        <v>7408</v>
      </c>
      <c r="F1133" s="7" t="s">
        <v>5730</v>
      </c>
      <c r="G1133" s="7" t="s">
        <v>25</v>
      </c>
      <c r="H1133" s="4" t="s">
        <v>637</v>
      </c>
      <c r="I1133" s="7" t="s">
        <v>6019</v>
      </c>
      <c r="J1133" s="7" t="s">
        <v>5756</v>
      </c>
      <c r="K1133" s="7" t="s">
        <v>1699</v>
      </c>
      <c r="L1133" s="4" t="s">
        <v>6016</v>
      </c>
      <c r="M1133" s="7"/>
      <c r="N1133" s="7"/>
      <c r="O1133" s="49" t="s">
        <v>24</v>
      </c>
      <c r="P1133" s="63">
        <v>165.1</v>
      </c>
      <c r="Q1133" s="8" t="s">
        <v>2585</v>
      </c>
      <c r="R1133" s="7" t="s">
        <v>6724</v>
      </c>
      <c r="S1133" s="48" t="s">
        <v>3436</v>
      </c>
      <c r="T1133" s="48" t="s">
        <v>3436</v>
      </c>
      <c r="U1133" s="48"/>
      <c r="V1133" s="48"/>
      <c r="W1133" s="7">
        <v>3.04</v>
      </c>
      <c r="X1133" s="7"/>
      <c r="Y1133" s="8">
        <f t="shared" si="99"/>
        <v>379.55520000000001</v>
      </c>
      <c r="Z1133" s="7"/>
      <c r="AA1133" s="7">
        <v>1000</v>
      </c>
      <c r="AB1133" s="7"/>
      <c r="AC1133" s="7"/>
      <c r="AD1133" s="7">
        <v>120</v>
      </c>
      <c r="AE1133" s="7"/>
      <c r="AF1133" s="7"/>
      <c r="AG1133" s="7"/>
    </row>
    <row r="1134" spans="1:33">
      <c r="A1134" s="4">
        <f t="shared" si="96"/>
        <v>1133</v>
      </c>
      <c r="B1134" s="4" t="s">
        <v>20</v>
      </c>
      <c r="C1134" s="4" t="s">
        <v>773</v>
      </c>
      <c r="D1134" s="7" t="s">
        <v>4943</v>
      </c>
      <c r="E1134" s="4" t="s">
        <v>7408</v>
      </c>
      <c r="F1134" s="7" t="s">
        <v>5730</v>
      </c>
      <c r="G1134" s="7" t="s">
        <v>25</v>
      </c>
      <c r="H1134" s="4" t="s">
        <v>637</v>
      </c>
      <c r="I1134" s="7" t="s">
        <v>6019</v>
      </c>
      <c r="J1134" s="7" t="s">
        <v>5756</v>
      </c>
      <c r="K1134" s="7" t="s">
        <v>1699</v>
      </c>
      <c r="L1134" s="4" t="s">
        <v>6016</v>
      </c>
      <c r="M1134" s="7"/>
      <c r="N1134" s="7"/>
      <c r="O1134" s="49" t="s">
        <v>24</v>
      </c>
      <c r="P1134" s="63">
        <v>165.1</v>
      </c>
      <c r="Q1134" s="8" t="s">
        <v>2585</v>
      </c>
      <c r="R1134" s="7" t="s">
        <v>6725</v>
      </c>
      <c r="S1134" s="48" t="s">
        <v>3436</v>
      </c>
      <c r="T1134" s="48" t="s">
        <v>3436</v>
      </c>
      <c r="U1134" s="48"/>
      <c r="V1134" s="48"/>
      <c r="W1134" s="7">
        <v>2.94</v>
      </c>
      <c r="X1134" s="7"/>
      <c r="Y1134" s="8">
        <f t="shared" si="99"/>
        <v>367.2672</v>
      </c>
      <c r="Z1134" s="7"/>
      <c r="AA1134" s="7">
        <v>1000</v>
      </c>
      <c r="AB1134" s="7"/>
      <c r="AC1134" s="7"/>
      <c r="AD1134" s="7">
        <v>120</v>
      </c>
      <c r="AE1134" s="7"/>
      <c r="AF1134" s="7"/>
      <c r="AG1134" s="7"/>
    </row>
    <row r="1135" spans="1:33">
      <c r="A1135" s="4">
        <f t="shared" si="96"/>
        <v>1134</v>
      </c>
      <c r="B1135" s="4" t="s">
        <v>20</v>
      </c>
      <c r="C1135" s="4" t="s">
        <v>773</v>
      </c>
      <c r="D1135" s="7" t="s">
        <v>4944</v>
      </c>
      <c r="E1135" s="4" t="s">
        <v>7408</v>
      </c>
      <c r="F1135" s="7" t="s">
        <v>5730</v>
      </c>
      <c r="G1135" s="7" t="s">
        <v>25</v>
      </c>
      <c r="H1135" s="4" t="s">
        <v>637</v>
      </c>
      <c r="I1135" s="7" t="s">
        <v>6019</v>
      </c>
      <c r="J1135" s="7" t="s">
        <v>5756</v>
      </c>
      <c r="K1135" s="7" t="s">
        <v>1699</v>
      </c>
      <c r="L1135" s="4" t="s">
        <v>6016</v>
      </c>
      <c r="M1135" s="7"/>
      <c r="N1135" s="7"/>
      <c r="O1135" s="49" t="s">
        <v>24</v>
      </c>
      <c r="P1135" s="63">
        <v>165.1</v>
      </c>
      <c r="Q1135" s="8" t="s">
        <v>2585</v>
      </c>
      <c r="R1135" s="7" t="s">
        <v>6726</v>
      </c>
      <c r="S1135" s="48" t="s">
        <v>3436</v>
      </c>
      <c r="T1135" s="48" t="s">
        <v>3436</v>
      </c>
      <c r="U1135" s="48"/>
      <c r="V1135" s="48"/>
      <c r="W1135" s="7">
        <v>2.94</v>
      </c>
      <c r="X1135" s="7"/>
      <c r="Y1135" s="8">
        <f t="shared" si="99"/>
        <v>367.2672</v>
      </c>
      <c r="Z1135" s="7"/>
      <c r="AA1135" s="7">
        <v>1000</v>
      </c>
      <c r="AB1135" s="7"/>
      <c r="AC1135" s="7"/>
      <c r="AD1135" s="7">
        <v>120</v>
      </c>
      <c r="AE1135" s="7"/>
      <c r="AF1135" s="7"/>
      <c r="AG1135" s="7"/>
    </row>
    <row r="1136" spans="1:33">
      <c r="A1136" s="4">
        <f t="shared" si="96"/>
        <v>1135</v>
      </c>
      <c r="B1136" s="4" t="s">
        <v>20</v>
      </c>
      <c r="C1136" s="4" t="s">
        <v>773</v>
      </c>
      <c r="D1136" s="7" t="s">
        <v>4945</v>
      </c>
      <c r="E1136" s="4" t="s">
        <v>7408</v>
      </c>
      <c r="F1136" s="4" t="s">
        <v>5730</v>
      </c>
      <c r="G1136" s="7" t="s">
        <v>25</v>
      </c>
      <c r="H1136" s="4" t="s">
        <v>637</v>
      </c>
      <c r="I1136" s="7" t="s">
        <v>6019</v>
      </c>
      <c r="J1136" s="7" t="s">
        <v>5756</v>
      </c>
      <c r="K1136" s="7" t="s">
        <v>1699</v>
      </c>
      <c r="L1136" s="4" t="s">
        <v>6016</v>
      </c>
      <c r="M1136" s="7"/>
      <c r="N1136" s="7"/>
      <c r="O1136" s="49" t="s">
        <v>24</v>
      </c>
      <c r="P1136" s="63">
        <v>165.1</v>
      </c>
      <c r="Q1136" s="8" t="s">
        <v>2585</v>
      </c>
      <c r="R1136" s="7" t="s">
        <v>6727</v>
      </c>
      <c r="S1136" s="48" t="s">
        <v>3436</v>
      </c>
      <c r="T1136" s="48" t="s">
        <v>3436</v>
      </c>
      <c r="U1136" s="48"/>
      <c r="V1136" s="48"/>
      <c r="W1136" s="7">
        <v>2.94</v>
      </c>
      <c r="X1136" s="7"/>
      <c r="Y1136" s="8">
        <f t="shared" si="99"/>
        <v>367.2672</v>
      </c>
      <c r="Z1136" s="7"/>
      <c r="AA1136" s="7">
        <v>1000</v>
      </c>
      <c r="AB1136" s="7"/>
      <c r="AC1136" s="7"/>
      <c r="AD1136" s="7">
        <v>120</v>
      </c>
      <c r="AE1136" s="7"/>
      <c r="AF1136" s="7"/>
      <c r="AG1136" s="7"/>
    </row>
    <row r="1137" spans="1:33">
      <c r="A1137" s="4">
        <f t="shared" si="96"/>
        <v>1136</v>
      </c>
      <c r="B1137" s="4" t="s">
        <v>20</v>
      </c>
      <c r="C1137" s="4" t="s">
        <v>22</v>
      </c>
      <c r="D1137" s="7" t="s">
        <v>4946</v>
      </c>
      <c r="E1137" s="4" t="s">
        <v>7408</v>
      </c>
      <c r="F1137" s="4" t="s">
        <v>5730</v>
      </c>
      <c r="G1137" s="7" t="s">
        <v>25</v>
      </c>
      <c r="H1137" s="4" t="s">
        <v>637</v>
      </c>
      <c r="I1137" s="7" t="s">
        <v>6020</v>
      </c>
      <c r="J1137" s="7" t="s">
        <v>6021</v>
      </c>
      <c r="K1137" s="7" t="s">
        <v>5967</v>
      </c>
      <c r="L1137" s="4" t="s">
        <v>2944</v>
      </c>
      <c r="M1137" s="7"/>
      <c r="N1137" s="7" t="s">
        <v>5806</v>
      </c>
      <c r="O1137" s="49" t="s">
        <v>24</v>
      </c>
      <c r="P1137" s="63">
        <v>147.32</v>
      </c>
      <c r="Q1137" s="8" t="s">
        <v>2585</v>
      </c>
      <c r="R1137" s="7" t="s">
        <v>6728</v>
      </c>
      <c r="S1137" s="48" t="s">
        <v>3436</v>
      </c>
      <c r="T1137" s="48" t="s">
        <v>3436</v>
      </c>
      <c r="U1137" s="48"/>
      <c r="V1137" s="48"/>
      <c r="W1137" s="7">
        <v>2.2359999999999998</v>
      </c>
      <c r="X1137" s="7"/>
      <c r="Y1137" s="8">
        <f t="shared" ref="Y1137:Y1156" si="100">W1137*96*1.25+6</f>
        <v>274.32</v>
      </c>
      <c r="Z1137" s="7"/>
      <c r="AA1137" s="7">
        <v>1000</v>
      </c>
      <c r="AB1137" s="7"/>
      <c r="AC1137" s="7"/>
      <c r="AD1137" s="7">
        <v>150</v>
      </c>
      <c r="AE1137" s="7"/>
      <c r="AF1137" s="7"/>
      <c r="AG1137" s="7"/>
    </row>
    <row r="1138" spans="1:33">
      <c r="A1138" s="4">
        <f t="shared" si="96"/>
        <v>1137</v>
      </c>
      <c r="B1138" s="4" t="s">
        <v>20</v>
      </c>
      <c r="C1138" s="4" t="s">
        <v>22</v>
      </c>
      <c r="D1138" s="7" t="s">
        <v>4947</v>
      </c>
      <c r="E1138" s="4" t="s">
        <v>7408</v>
      </c>
      <c r="F1138" s="4" t="s">
        <v>5730</v>
      </c>
      <c r="G1138" s="7" t="s">
        <v>25</v>
      </c>
      <c r="H1138" s="4" t="s">
        <v>637</v>
      </c>
      <c r="I1138" s="7" t="s">
        <v>6020</v>
      </c>
      <c r="J1138" s="7" t="s">
        <v>6021</v>
      </c>
      <c r="K1138" s="7" t="s">
        <v>5967</v>
      </c>
      <c r="L1138" s="4" t="s">
        <v>2944</v>
      </c>
      <c r="M1138" s="7"/>
      <c r="N1138" s="7" t="s">
        <v>5806</v>
      </c>
      <c r="O1138" s="49" t="s">
        <v>24</v>
      </c>
      <c r="P1138" s="63">
        <v>147.32</v>
      </c>
      <c r="Q1138" s="8" t="s">
        <v>2585</v>
      </c>
      <c r="R1138" s="7" t="s">
        <v>6729</v>
      </c>
      <c r="S1138" s="48" t="s">
        <v>3436</v>
      </c>
      <c r="T1138" s="48" t="s">
        <v>3436</v>
      </c>
      <c r="U1138" s="48"/>
      <c r="V1138" s="48"/>
      <c r="W1138" s="7">
        <v>2.2359999999999998</v>
      </c>
      <c r="X1138" s="7"/>
      <c r="Y1138" s="8">
        <f t="shared" si="100"/>
        <v>274.32</v>
      </c>
      <c r="Z1138" s="7"/>
      <c r="AA1138" s="7">
        <v>1000</v>
      </c>
      <c r="AB1138" s="7"/>
      <c r="AC1138" s="7"/>
      <c r="AD1138" s="7">
        <v>150</v>
      </c>
      <c r="AE1138" s="7"/>
      <c r="AF1138" s="7"/>
      <c r="AG1138" s="7"/>
    </row>
    <row r="1139" spans="1:33">
      <c r="A1139" s="4">
        <f t="shared" si="96"/>
        <v>1138</v>
      </c>
      <c r="B1139" s="4" t="s">
        <v>20</v>
      </c>
      <c r="C1139" s="4" t="s">
        <v>22</v>
      </c>
      <c r="D1139" s="7" t="s">
        <v>4948</v>
      </c>
      <c r="E1139" s="4" t="s">
        <v>7408</v>
      </c>
      <c r="F1139" s="4" t="s">
        <v>5730</v>
      </c>
      <c r="G1139" s="7" t="s">
        <v>25</v>
      </c>
      <c r="H1139" s="4" t="s">
        <v>637</v>
      </c>
      <c r="I1139" s="7" t="s">
        <v>6020</v>
      </c>
      <c r="J1139" s="7" t="s">
        <v>6021</v>
      </c>
      <c r="K1139" s="7" t="s">
        <v>5967</v>
      </c>
      <c r="L1139" s="4" t="s">
        <v>2944</v>
      </c>
      <c r="M1139" s="7"/>
      <c r="N1139" s="7" t="s">
        <v>5806</v>
      </c>
      <c r="O1139" s="49" t="s">
        <v>24</v>
      </c>
      <c r="P1139" s="63">
        <v>147.32</v>
      </c>
      <c r="Q1139" s="8" t="s">
        <v>2585</v>
      </c>
      <c r="R1139" s="7" t="s">
        <v>6730</v>
      </c>
      <c r="S1139" s="48" t="s">
        <v>3436</v>
      </c>
      <c r="T1139" s="48" t="s">
        <v>3436</v>
      </c>
      <c r="U1139" s="48"/>
      <c r="V1139" s="48"/>
      <c r="W1139" s="7">
        <v>2.2359999999999998</v>
      </c>
      <c r="X1139" s="7"/>
      <c r="Y1139" s="8">
        <f t="shared" si="100"/>
        <v>274.32</v>
      </c>
      <c r="Z1139" s="7"/>
      <c r="AA1139" s="7">
        <v>1000</v>
      </c>
      <c r="AB1139" s="7"/>
      <c r="AC1139" s="7"/>
      <c r="AD1139" s="7">
        <v>150</v>
      </c>
      <c r="AE1139" s="7"/>
      <c r="AF1139" s="7"/>
      <c r="AG1139" s="7"/>
    </row>
    <row r="1140" spans="1:33">
      <c r="A1140" s="4">
        <f t="shared" si="96"/>
        <v>1139</v>
      </c>
      <c r="B1140" s="4" t="s">
        <v>20</v>
      </c>
      <c r="C1140" s="4" t="s">
        <v>22</v>
      </c>
      <c r="D1140" s="7" t="s">
        <v>4949</v>
      </c>
      <c r="E1140" s="4" t="s">
        <v>7408</v>
      </c>
      <c r="F1140" s="4" t="s">
        <v>5730</v>
      </c>
      <c r="G1140" s="7" t="s">
        <v>25</v>
      </c>
      <c r="H1140" s="4" t="s">
        <v>637</v>
      </c>
      <c r="I1140" s="7" t="s">
        <v>6020</v>
      </c>
      <c r="J1140" s="7" t="s">
        <v>6021</v>
      </c>
      <c r="K1140" s="7" t="s">
        <v>5967</v>
      </c>
      <c r="L1140" s="4" t="s">
        <v>2944</v>
      </c>
      <c r="M1140" s="7"/>
      <c r="N1140" s="7" t="s">
        <v>5806</v>
      </c>
      <c r="O1140" s="49" t="s">
        <v>24</v>
      </c>
      <c r="P1140" s="63">
        <v>147.32</v>
      </c>
      <c r="Q1140" s="8" t="s">
        <v>2585</v>
      </c>
      <c r="R1140" s="7" t="s">
        <v>6731</v>
      </c>
      <c r="S1140" s="48" t="s">
        <v>3436</v>
      </c>
      <c r="T1140" s="48" t="s">
        <v>3436</v>
      </c>
      <c r="U1140" s="48"/>
      <c r="V1140" s="48"/>
      <c r="W1140" s="7">
        <v>2.2359999999999998</v>
      </c>
      <c r="X1140" s="7"/>
      <c r="Y1140" s="8">
        <f t="shared" si="100"/>
        <v>274.32</v>
      </c>
      <c r="Z1140" s="7"/>
      <c r="AA1140" s="7">
        <v>1000</v>
      </c>
      <c r="AB1140" s="7"/>
      <c r="AC1140" s="7"/>
      <c r="AD1140" s="7">
        <v>150</v>
      </c>
      <c r="AE1140" s="7"/>
      <c r="AF1140" s="7"/>
      <c r="AG1140" s="7"/>
    </row>
    <row r="1141" spans="1:33">
      <c r="A1141" s="4">
        <f t="shared" si="96"/>
        <v>1140</v>
      </c>
      <c r="B1141" s="4" t="s">
        <v>20</v>
      </c>
      <c r="C1141" s="4" t="s">
        <v>22</v>
      </c>
      <c r="D1141" s="7" t="s">
        <v>4950</v>
      </c>
      <c r="E1141" s="4" t="s">
        <v>7408</v>
      </c>
      <c r="F1141" s="4" t="s">
        <v>5730</v>
      </c>
      <c r="G1141" s="7" t="s">
        <v>25</v>
      </c>
      <c r="H1141" s="4" t="s">
        <v>637</v>
      </c>
      <c r="I1141" s="7" t="s">
        <v>6020</v>
      </c>
      <c r="J1141" s="7" t="s">
        <v>6021</v>
      </c>
      <c r="K1141" s="7" t="s">
        <v>5967</v>
      </c>
      <c r="L1141" s="4" t="s">
        <v>2944</v>
      </c>
      <c r="M1141" s="7"/>
      <c r="N1141" s="7" t="s">
        <v>5806</v>
      </c>
      <c r="O1141" s="49" t="s">
        <v>24</v>
      </c>
      <c r="P1141" s="63">
        <v>147.32</v>
      </c>
      <c r="Q1141" s="8" t="s">
        <v>2585</v>
      </c>
      <c r="R1141" s="7" t="s">
        <v>6732</v>
      </c>
      <c r="S1141" s="48" t="s">
        <v>3436</v>
      </c>
      <c r="T1141" s="48" t="s">
        <v>3436</v>
      </c>
      <c r="U1141" s="48"/>
      <c r="V1141" s="48"/>
      <c r="W1141" s="7">
        <v>2.2359999999999998</v>
      </c>
      <c r="X1141" s="7"/>
      <c r="Y1141" s="8">
        <f t="shared" si="100"/>
        <v>274.32</v>
      </c>
      <c r="Z1141" s="7"/>
      <c r="AA1141" s="7">
        <v>1000</v>
      </c>
      <c r="AB1141" s="7"/>
      <c r="AC1141" s="7"/>
      <c r="AD1141" s="7">
        <v>150</v>
      </c>
      <c r="AE1141" s="7"/>
      <c r="AF1141" s="7"/>
      <c r="AG1141" s="7"/>
    </row>
    <row r="1142" spans="1:33">
      <c r="A1142" s="4">
        <f t="shared" si="96"/>
        <v>1141</v>
      </c>
      <c r="B1142" s="4" t="s">
        <v>20</v>
      </c>
      <c r="C1142" s="4" t="s">
        <v>22</v>
      </c>
      <c r="D1142" s="7" t="s">
        <v>4951</v>
      </c>
      <c r="E1142" s="4" t="s">
        <v>7408</v>
      </c>
      <c r="F1142" s="7" t="s">
        <v>5730</v>
      </c>
      <c r="G1142" s="7" t="s">
        <v>25</v>
      </c>
      <c r="H1142" s="4" t="s">
        <v>637</v>
      </c>
      <c r="I1142" s="7" t="s">
        <v>6020</v>
      </c>
      <c r="J1142" s="7" t="s">
        <v>6021</v>
      </c>
      <c r="K1142" s="7" t="s">
        <v>5967</v>
      </c>
      <c r="L1142" s="4" t="s">
        <v>2944</v>
      </c>
      <c r="M1142" s="7"/>
      <c r="N1142" s="7" t="s">
        <v>5806</v>
      </c>
      <c r="O1142" s="49" t="s">
        <v>24</v>
      </c>
      <c r="P1142" s="63">
        <v>147.32</v>
      </c>
      <c r="Q1142" s="8" t="s">
        <v>2585</v>
      </c>
      <c r="R1142" s="7" t="s">
        <v>6733</v>
      </c>
      <c r="S1142" s="48" t="s">
        <v>3436</v>
      </c>
      <c r="T1142" s="48" t="s">
        <v>3436</v>
      </c>
      <c r="U1142" s="48"/>
      <c r="V1142" s="48"/>
      <c r="W1142" s="7">
        <v>2.2359999999999998</v>
      </c>
      <c r="X1142" s="7"/>
      <c r="Y1142" s="8">
        <f t="shared" si="100"/>
        <v>274.32</v>
      </c>
      <c r="Z1142" s="7"/>
      <c r="AA1142" s="7">
        <v>1000</v>
      </c>
      <c r="AB1142" s="7"/>
      <c r="AC1142" s="7"/>
      <c r="AD1142" s="7">
        <v>150</v>
      </c>
      <c r="AE1142" s="7"/>
      <c r="AF1142" s="7"/>
      <c r="AG1142" s="7"/>
    </row>
    <row r="1143" spans="1:33">
      <c r="A1143" s="4">
        <f t="shared" si="96"/>
        <v>1142</v>
      </c>
      <c r="B1143" s="4" t="s">
        <v>20</v>
      </c>
      <c r="C1143" s="4" t="s">
        <v>22</v>
      </c>
      <c r="D1143" s="7" t="s">
        <v>4952</v>
      </c>
      <c r="E1143" s="4" t="s">
        <v>7408</v>
      </c>
      <c r="F1143" s="7" t="s">
        <v>5730</v>
      </c>
      <c r="G1143" s="7" t="s">
        <v>25</v>
      </c>
      <c r="H1143" s="4" t="s">
        <v>637</v>
      </c>
      <c r="I1143" s="7" t="s">
        <v>6020</v>
      </c>
      <c r="J1143" s="7" t="s">
        <v>6021</v>
      </c>
      <c r="K1143" s="7" t="s">
        <v>5967</v>
      </c>
      <c r="L1143" s="4" t="s">
        <v>2944</v>
      </c>
      <c r="M1143" s="7"/>
      <c r="N1143" s="7" t="s">
        <v>5806</v>
      </c>
      <c r="O1143" s="49" t="s">
        <v>24</v>
      </c>
      <c r="P1143" s="63">
        <v>147.32</v>
      </c>
      <c r="Q1143" s="8" t="s">
        <v>2585</v>
      </c>
      <c r="R1143" s="7" t="s">
        <v>6734</v>
      </c>
      <c r="S1143" s="48" t="s">
        <v>3436</v>
      </c>
      <c r="T1143" s="48" t="s">
        <v>3436</v>
      </c>
      <c r="U1143" s="48"/>
      <c r="V1143" s="48"/>
      <c r="W1143" s="7">
        <v>2.2359999999999998</v>
      </c>
      <c r="X1143" s="7"/>
      <c r="Y1143" s="8">
        <f t="shared" si="100"/>
        <v>274.32</v>
      </c>
      <c r="Z1143" s="7"/>
      <c r="AA1143" s="7">
        <v>1000</v>
      </c>
      <c r="AB1143" s="7"/>
      <c r="AC1143" s="7"/>
      <c r="AD1143" s="7">
        <v>150</v>
      </c>
      <c r="AE1143" s="7"/>
      <c r="AF1143" s="7"/>
      <c r="AG1143" s="7"/>
    </row>
    <row r="1144" spans="1:33">
      <c r="A1144" s="4">
        <f t="shared" si="96"/>
        <v>1143</v>
      </c>
      <c r="B1144" s="4" t="s">
        <v>20</v>
      </c>
      <c r="C1144" s="4" t="s">
        <v>23</v>
      </c>
      <c r="D1144" s="7" t="s">
        <v>4953</v>
      </c>
      <c r="E1144" s="4" t="s">
        <v>7408</v>
      </c>
      <c r="F1144" s="7" t="s">
        <v>5730</v>
      </c>
      <c r="G1144" s="7" t="s">
        <v>25</v>
      </c>
      <c r="H1144" s="4" t="s">
        <v>6022</v>
      </c>
      <c r="I1144" s="7" t="s">
        <v>6023</v>
      </c>
      <c r="J1144" s="7" t="s">
        <v>5999</v>
      </c>
      <c r="K1144" s="7" t="s">
        <v>2940</v>
      </c>
      <c r="L1144" s="4" t="s">
        <v>5984</v>
      </c>
      <c r="M1144" s="7"/>
      <c r="N1144" s="7" t="s">
        <v>6583</v>
      </c>
      <c r="O1144" s="49" t="s">
        <v>24</v>
      </c>
      <c r="P1144" s="63">
        <v>154.94</v>
      </c>
      <c r="Q1144" s="8" t="s">
        <v>2585</v>
      </c>
      <c r="R1144" s="7" t="s">
        <v>6735</v>
      </c>
      <c r="S1144" s="48" t="s">
        <v>3436</v>
      </c>
      <c r="T1144" s="48" t="s">
        <v>3436</v>
      </c>
      <c r="U1144" s="48"/>
      <c r="V1144" s="48"/>
      <c r="W1144" s="7">
        <v>4.49</v>
      </c>
      <c r="X1144" s="7"/>
      <c r="Y1144" s="8">
        <f t="shared" si="100"/>
        <v>544.80000000000007</v>
      </c>
      <c r="Z1144" s="7"/>
      <c r="AA1144" s="7">
        <v>1000</v>
      </c>
      <c r="AB1144" s="7"/>
      <c r="AC1144" s="7"/>
      <c r="AD1144" s="7">
        <v>150</v>
      </c>
      <c r="AE1144" s="7"/>
      <c r="AF1144" s="7"/>
      <c r="AG1144" s="7"/>
    </row>
    <row r="1145" spans="1:33">
      <c r="A1145" s="4">
        <f t="shared" si="96"/>
        <v>1144</v>
      </c>
      <c r="B1145" s="4" t="s">
        <v>20</v>
      </c>
      <c r="C1145" s="4" t="s">
        <v>23</v>
      </c>
      <c r="D1145" s="7" t="s">
        <v>4954</v>
      </c>
      <c r="E1145" s="4" t="s">
        <v>7408</v>
      </c>
      <c r="F1145" s="7" t="s">
        <v>5730</v>
      </c>
      <c r="G1145" s="7" t="s">
        <v>25</v>
      </c>
      <c r="H1145" s="4" t="s">
        <v>6022</v>
      </c>
      <c r="I1145" s="7" t="s">
        <v>6023</v>
      </c>
      <c r="J1145" s="7" t="s">
        <v>5999</v>
      </c>
      <c r="K1145" s="4" t="s">
        <v>2940</v>
      </c>
      <c r="L1145" s="4" t="s">
        <v>5984</v>
      </c>
      <c r="M1145" s="7"/>
      <c r="N1145" s="7" t="s">
        <v>6583</v>
      </c>
      <c r="O1145" s="49" t="s">
        <v>24</v>
      </c>
      <c r="P1145" s="63">
        <v>154.94</v>
      </c>
      <c r="Q1145" s="8" t="s">
        <v>2585</v>
      </c>
      <c r="R1145" s="7" t="s">
        <v>6736</v>
      </c>
      <c r="S1145" s="48" t="s">
        <v>3436</v>
      </c>
      <c r="T1145" s="48" t="s">
        <v>3436</v>
      </c>
      <c r="U1145" s="48"/>
      <c r="V1145" s="48"/>
      <c r="W1145" s="7">
        <v>4.49</v>
      </c>
      <c r="X1145" s="7"/>
      <c r="Y1145" s="8">
        <f t="shared" si="100"/>
        <v>544.80000000000007</v>
      </c>
      <c r="Z1145" s="7"/>
      <c r="AA1145" s="7">
        <v>1000</v>
      </c>
      <c r="AB1145" s="7"/>
      <c r="AC1145" s="7"/>
      <c r="AD1145" s="7">
        <v>150</v>
      </c>
      <c r="AE1145" s="7"/>
      <c r="AF1145" s="7"/>
      <c r="AG1145" s="7"/>
    </row>
    <row r="1146" spans="1:33">
      <c r="A1146" s="4">
        <f t="shared" si="96"/>
        <v>1145</v>
      </c>
      <c r="B1146" s="4" t="s">
        <v>20</v>
      </c>
      <c r="C1146" s="4" t="s">
        <v>23</v>
      </c>
      <c r="D1146" s="7" t="s">
        <v>4955</v>
      </c>
      <c r="E1146" s="4" t="s">
        <v>7408</v>
      </c>
      <c r="F1146" s="7" t="s">
        <v>5730</v>
      </c>
      <c r="G1146" s="7" t="s">
        <v>25</v>
      </c>
      <c r="H1146" s="4" t="s">
        <v>6022</v>
      </c>
      <c r="I1146" s="7" t="s">
        <v>6023</v>
      </c>
      <c r="J1146" s="7" t="s">
        <v>5999</v>
      </c>
      <c r="K1146" s="4" t="s">
        <v>2940</v>
      </c>
      <c r="L1146" s="4" t="s">
        <v>5984</v>
      </c>
      <c r="M1146" s="7"/>
      <c r="N1146" s="7" t="s">
        <v>6583</v>
      </c>
      <c r="O1146" s="49" t="s">
        <v>24</v>
      </c>
      <c r="P1146" s="63">
        <v>154.94</v>
      </c>
      <c r="Q1146" s="8" t="s">
        <v>2585</v>
      </c>
      <c r="R1146" s="7" t="s">
        <v>6737</v>
      </c>
      <c r="S1146" s="48" t="s">
        <v>3436</v>
      </c>
      <c r="T1146" s="48" t="s">
        <v>3436</v>
      </c>
      <c r="U1146" s="48"/>
      <c r="V1146" s="48"/>
      <c r="W1146" s="7">
        <v>4.49</v>
      </c>
      <c r="X1146" s="7"/>
      <c r="Y1146" s="8">
        <f t="shared" si="100"/>
        <v>544.80000000000007</v>
      </c>
      <c r="Z1146" s="7"/>
      <c r="AA1146" s="7">
        <v>1000</v>
      </c>
      <c r="AB1146" s="7"/>
      <c r="AC1146" s="7"/>
      <c r="AD1146" s="7">
        <v>150</v>
      </c>
      <c r="AE1146" s="7"/>
      <c r="AF1146" s="7"/>
      <c r="AG1146" s="7"/>
    </row>
    <row r="1147" spans="1:33">
      <c r="A1147" s="4">
        <f t="shared" si="96"/>
        <v>1146</v>
      </c>
      <c r="B1147" s="4" t="s">
        <v>20</v>
      </c>
      <c r="C1147" s="4" t="s">
        <v>23</v>
      </c>
      <c r="D1147" s="7" t="s">
        <v>4956</v>
      </c>
      <c r="E1147" s="4" t="s">
        <v>7408</v>
      </c>
      <c r="F1147" s="7" t="s">
        <v>5730</v>
      </c>
      <c r="G1147" s="7" t="s">
        <v>25</v>
      </c>
      <c r="H1147" s="4" t="s">
        <v>6024</v>
      </c>
      <c r="I1147" s="7" t="s">
        <v>6023</v>
      </c>
      <c r="J1147" s="7" t="s">
        <v>5999</v>
      </c>
      <c r="K1147" s="4" t="s">
        <v>2940</v>
      </c>
      <c r="L1147" s="4" t="s">
        <v>5984</v>
      </c>
      <c r="M1147" s="7"/>
      <c r="N1147" s="7" t="s">
        <v>6583</v>
      </c>
      <c r="O1147" s="49" t="s">
        <v>24</v>
      </c>
      <c r="P1147" s="63">
        <v>154.94</v>
      </c>
      <c r="Q1147" s="8" t="s">
        <v>2585</v>
      </c>
      <c r="R1147" s="7" t="s">
        <v>6738</v>
      </c>
      <c r="S1147" s="48" t="s">
        <v>3436</v>
      </c>
      <c r="T1147" s="48" t="s">
        <v>3436</v>
      </c>
      <c r="U1147" s="48"/>
      <c r="V1147" s="48"/>
      <c r="W1147" s="7">
        <v>4.49</v>
      </c>
      <c r="X1147" s="7"/>
      <c r="Y1147" s="8">
        <f t="shared" si="100"/>
        <v>544.80000000000007</v>
      </c>
      <c r="Z1147" s="7"/>
      <c r="AA1147" s="7">
        <v>1000</v>
      </c>
      <c r="AB1147" s="7"/>
      <c r="AC1147" s="7"/>
      <c r="AD1147" s="7">
        <v>120</v>
      </c>
      <c r="AE1147" s="7"/>
      <c r="AF1147" s="7"/>
      <c r="AG1147" s="7"/>
    </row>
    <row r="1148" spans="1:33">
      <c r="A1148" s="4">
        <f t="shared" si="96"/>
        <v>1147</v>
      </c>
      <c r="B1148" s="4" t="s">
        <v>20</v>
      </c>
      <c r="C1148" s="4" t="s">
        <v>23</v>
      </c>
      <c r="D1148" s="7" t="s">
        <v>4957</v>
      </c>
      <c r="E1148" s="4" t="s">
        <v>7408</v>
      </c>
      <c r="F1148" s="7" t="s">
        <v>5730</v>
      </c>
      <c r="G1148" s="7" t="s">
        <v>25</v>
      </c>
      <c r="H1148" s="4" t="s">
        <v>6024</v>
      </c>
      <c r="I1148" s="7" t="s">
        <v>6023</v>
      </c>
      <c r="J1148" s="7" t="s">
        <v>5999</v>
      </c>
      <c r="K1148" s="4" t="s">
        <v>2940</v>
      </c>
      <c r="L1148" s="4" t="s">
        <v>5984</v>
      </c>
      <c r="M1148" s="7"/>
      <c r="N1148" s="7" t="s">
        <v>6583</v>
      </c>
      <c r="O1148" s="49" t="s">
        <v>24</v>
      </c>
      <c r="P1148" s="63">
        <v>154.94</v>
      </c>
      <c r="Q1148" s="8" t="s">
        <v>2585</v>
      </c>
      <c r="R1148" s="7" t="s">
        <v>6739</v>
      </c>
      <c r="S1148" s="48" t="s">
        <v>3436</v>
      </c>
      <c r="T1148" s="48" t="s">
        <v>3436</v>
      </c>
      <c r="U1148" s="48"/>
      <c r="V1148" s="48"/>
      <c r="W1148" s="7">
        <v>4.49</v>
      </c>
      <c r="X1148" s="7"/>
      <c r="Y1148" s="8">
        <f t="shared" si="100"/>
        <v>544.80000000000007</v>
      </c>
      <c r="Z1148" s="7"/>
      <c r="AA1148" s="7">
        <v>1000</v>
      </c>
      <c r="AB1148" s="7"/>
      <c r="AC1148" s="7"/>
      <c r="AD1148" s="7">
        <v>120</v>
      </c>
      <c r="AE1148" s="7"/>
      <c r="AF1148" s="7"/>
      <c r="AG1148" s="7"/>
    </row>
    <row r="1149" spans="1:33">
      <c r="A1149" s="4">
        <f t="shared" si="96"/>
        <v>1148</v>
      </c>
      <c r="B1149" s="4" t="s">
        <v>20</v>
      </c>
      <c r="C1149" s="4" t="s">
        <v>23</v>
      </c>
      <c r="D1149" s="7" t="s">
        <v>4958</v>
      </c>
      <c r="E1149" s="4" t="s">
        <v>7408</v>
      </c>
      <c r="F1149" s="7" t="s">
        <v>5730</v>
      </c>
      <c r="G1149" s="7" t="s">
        <v>25</v>
      </c>
      <c r="H1149" s="4" t="s">
        <v>6024</v>
      </c>
      <c r="I1149" s="7" t="s">
        <v>6023</v>
      </c>
      <c r="J1149" s="7" t="s">
        <v>5999</v>
      </c>
      <c r="K1149" s="4" t="s">
        <v>2940</v>
      </c>
      <c r="L1149" s="4" t="s">
        <v>5984</v>
      </c>
      <c r="M1149" s="7"/>
      <c r="N1149" s="7" t="s">
        <v>6583</v>
      </c>
      <c r="O1149" s="49" t="s">
        <v>24</v>
      </c>
      <c r="P1149" s="63">
        <v>154.94</v>
      </c>
      <c r="Q1149" s="8" t="s">
        <v>2585</v>
      </c>
      <c r="R1149" s="7" t="s">
        <v>6740</v>
      </c>
      <c r="S1149" s="48" t="s">
        <v>3436</v>
      </c>
      <c r="T1149" s="48" t="s">
        <v>3436</v>
      </c>
      <c r="U1149" s="48"/>
      <c r="V1149" s="48"/>
      <c r="W1149" s="7">
        <v>4.49</v>
      </c>
      <c r="X1149" s="7"/>
      <c r="Y1149" s="8">
        <f t="shared" si="100"/>
        <v>544.80000000000007</v>
      </c>
      <c r="Z1149" s="7"/>
      <c r="AA1149" s="7">
        <v>1000</v>
      </c>
      <c r="AB1149" s="7"/>
      <c r="AC1149" s="7"/>
      <c r="AD1149" s="7">
        <v>120</v>
      </c>
      <c r="AE1149" s="7"/>
      <c r="AF1149" s="7"/>
      <c r="AG1149" s="7"/>
    </row>
    <row r="1150" spans="1:33">
      <c r="A1150" s="4">
        <f t="shared" si="96"/>
        <v>1149</v>
      </c>
      <c r="B1150" s="4" t="s">
        <v>20</v>
      </c>
      <c r="C1150" s="4" t="s">
        <v>23</v>
      </c>
      <c r="D1150" s="7" t="s">
        <v>4959</v>
      </c>
      <c r="E1150" s="4" t="s">
        <v>7408</v>
      </c>
      <c r="F1150" s="7" t="s">
        <v>5730</v>
      </c>
      <c r="G1150" s="7" t="s">
        <v>25</v>
      </c>
      <c r="H1150" s="4" t="s">
        <v>6024</v>
      </c>
      <c r="I1150" s="7" t="s">
        <v>6023</v>
      </c>
      <c r="J1150" s="7" t="s">
        <v>5999</v>
      </c>
      <c r="K1150" s="4" t="s">
        <v>2940</v>
      </c>
      <c r="L1150" s="4" t="s">
        <v>5984</v>
      </c>
      <c r="M1150" s="7"/>
      <c r="N1150" s="7" t="s">
        <v>6583</v>
      </c>
      <c r="O1150" s="49" t="s">
        <v>24</v>
      </c>
      <c r="P1150" s="63">
        <v>154.94</v>
      </c>
      <c r="Q1150" s="8" t="s">
        <v>2585</v>
      </c>
      <c r="R1150" s="7" t="s">
        <v>6741</v>
      </c>
      <c r="S1150" s="48" t="s">
        <v>3436</v>
      </c>
      <c r="T1150" s="48" t="s">
        <v>3436</v>
      </c>
      <c r="U1150" s="48"/>
      <c r="V1150" s="48"/>
      <c r="W1150" s="7">
        <v>4.49</v>
      </c>
      <c r="X1150" s="7"/>
      <c r="Y1150" s="8">
        <f t="shared" si="100"/>
        <v>544.80000000000007</v>
      </c>
      <c r="Z1150" s="7"/>
      <c r="AA1150" s="7">
        <v>1000</v>
      </c>
      <c r="AB1150" s="7"/>
      <c r="AC1150" s="7"/>
      <c r="AD1150" s="7">
        <v>120</v>
      </c>
      <c r="AE1150" s="7"/>
      <c r="AF1150" s="7"/>
      <c r="AG1150" s="7"/>
    </row>
    <row r="1151" spans="1:33">
      <c r="A1151" s="4">
        <f t="shared" si="96"/>
        <v>1150</v>
      </c>
      <c r="B1151" s="4" t="s">
        <v>20</v>
      </c>
      <c r="C1151" s="4" t="s">
        <v>23</v>
      </c>
      <c r="D1151" s="7" t="s">
        <v>4960</v>
      </c>
      <c r="E1151" s="4" t="s">
        <v>7408</v>
      </c>
      <c r="F1151" s="7" t="s">
        <v>5730</v>
      </c>
      <c r="G1151" s="7" t="s">
        <v>25</v>
      </c>
      <c r="H1151" s="4" t="s">
        <v>6022</v>
      </c>
      <c r="I1151" s="7" t="s">
        <v>6023</v>
      </c>
      <c r="J1151" s="7" t="s">
        <v>5999</v>
      </c>
      <c r="K1151" s="4" t="s">
        <v>2940</v>
      </c>
      <c r="L1151" s="4" t="s">
        <v>5984</v>
      </c>
      <c r="M1151" s="7"/>
      <c r="N1151" s="7" t="s">
        <v>6583</v>
      </c>
      <c r="O1151" s="49" t="s">
        <v>24</v>
      </c>
      <c r="P1151" s="63">
        <v>154.94</v>
      </c>
      <c r="Q1151" s="8" t="s">
        <v>2585</v>
      </c>
      <c r="R1151" s="7" t="s">
        <v>6742</v>
      </c>
      <c r="S1151" s="48" t="s">
        <v>3436</v>
      </c>
      <c r="T1151" s="48" t="s">
        <v>3436</v>
      </c>
      <c r="U1151" s="48"/>
      <c r="V1151" s="48"/>
      <c r="W1151" s="7">
        <v>4.49</v>
      </c>
      <c r="X1151" s="7"/>
      <c r="Y1151" s="8">
        <f t="shared" si="100"/>
        <v>544.80000000000007</v>
      </c>
      <c r="Z1151" s="7"/>
      <c r="AA1151" s="7">
        <v>1000</v>
      </c>
      <c r="AB1151" s="7"/>
      <c r="AC1151" s="7"/>
      <c r="AD1151" s="7">
        <v>150</v>
      </c>
      <c r="AE1151" s="7"/>
      <c r="AF1151" s="7"/>
      <c r="AG1151" s="7"/>
    </row>
    <row r="1152" spans="1:33">
      <c r="A1152" s="4">
        <f t="shared" si="96"/>
        <v>1151</v>
      </c>
      <c r="B1152" s="4" t="s">
        <v>20</v>
      </c>
      <c r="C1152" s="4" t="s">
        <v>23</v>
      </c>
      <c r="D1152" s="7" t="s">
        <v>4961</v>
      </c>
      <c r="E1152" s="4" t="s">
        <v>7408</v>
      </c>
      <c r="F1152" s="4" t="s">
        <v>5730</v>
      </c>
      <c r="G1152" s="7" t="s">
        <v>25</v>
      </c>
      <c r="H1152" s="7" t="s">
        <v>6022</v>
      </c>
      <c r="I1152" s="7" t="s">
        <v>6023</v>
      </c>
      <c r="J1152" s="7" t="s">
        <v>6025</v>
      </c>
      <c r="K1152" s="7" t="s">
        <v>2940</v>
      </c>
      <c r="L1152" s="4" t="s">
        <v>5984</v>
      </c>
      <c r="M1152" s="7"/>
      <c r="N1152" s="7" t="s">
        <v>3917</v>
      </c>
      <c r="O1152" s="49" t="s">
        <v>24</v>
      </c>
      <c r="P1152" s="63">
        <v>154.94</v>
      </c>
      <c r="Q1152" s="8" t="s">
        <v>2585</v>
      </c>
      <c r="R1152" s="7" t="s">
        <v>6743</v>
      </c>
      <c r="S1152" s="48" t="s">
        <v>3436</v>
      </c>
      <c r="T1152" s="48" t="s">
        <v>3436</v>
      </c>
      <c r="U1152" s="48"/>
      <c r="V1152" s="48"/>
      <c r="W1152" s="7">
        <v>4.3499999999999996</v>
      </c>
      <c r="X1152" s="7"/>
      <c r="Y1152" s="8">
        <f t="shared" si="100"/>
        <v>528</v>
      </c>
      <c r="Z1152" s="7"/>
      <c r="AA1152" s="7">
        <v>1000</v>
      </c>
      <c r="AB1152" s="7"/>
      <c r="AC1152" s="7"/>
      <c r="AD1152" s="7">
        <v>150</v>
      </c>
      <c r="AE1152" s="7"/>
      <c r="AF1152" s="7"/>
      <c r="AG1152" s="7"/>
    </row>
    <row r="1153" spans="1:33">
      <c r="A1153" s="4">
        <f t="shared" si="96"/>
        <v>1152</v>
      </c>
      <c r="B1153" s="4" t="s">
        <v>20</v>
      </c>
      <c r="C1153" s="4" t="s">
        <v>23</v>
      </c>
      <c r="D1153" s="7" t="s">
        <v>4962</v>
      </c>
      <c r="E1153" s="4" t="s">
        <v>7408</v>
      </c>
      <c r="F1153" s="7" t="s">
        <v>5730</v>
      </c>
      <c r="G1153" s="7" t="s">
        <v>25</v>
      </c>
      <c r="H1153" s="7" t="s">
        <v>6022</v>
      </c>
      <c r="I1153" s="7" t="s">
        <v>6023</v>
      </c>
      <c r="J1153" s="7" t="s">
        <v>6025</v>
      </c>
      <c r="K1153" s="4" t="s">
        <v>2940</v>
      </c>
      <c r="L1153" s="4" t="s">
        <v>5984</v>
      </c>
      <c r="M1153" s="7"/>
      <c r="N1153" s="7" t="s">
        <v>3917</v>
      </c>
      <c r="O1153" s="49" t="s">
        <v>24</v>
      </c>
      <c r="P1153" s="63">
        <v>154.94</v>
      </c>
      <c r="Q1153" s="8" t="s">
        <v>2585</v>
      </c>
      <c r="R1153" s="7" t="s">
        <v>6744</v>
      </c>
      <c r="S1153" s="48" t="s">
        <v>3436</v>
      </c>
      <c r="T1153" s="48" t="s">
        <v>3436</v>
      </c>
      <c r="U1153" s="48"/>
      <c r="V1153" s="48"/>
      <c r="W1153" s="7">
        <v>4.3499999999999996</v>
      </c>
      <c r="X1153" s="7"/>
      <c r="Y1153" s="8">
        <f t="shared" si="100"/>
        <v>528</v>
      </c>
      <c r="Z1153" s="7"/>
      <c r="AA1153" s="7">
        <v>1000</v>
      </c>
      <c r="AB1153" s="7"/>
      <c r="AC1153" s="7"/>
      <c r="AD1153" s="7">
        <v>150</v>
      </c>
      <c r="AE1153" s="7"/>
      <c r="AF1153" s="7"/>
      <c r="AG1153" s="7"/>
    </row>
    <row r="1154" spans="1:33">
      <c r="A1154" s="4">
        <f t="shared" si="96"/>
        <v>1153</v>
      </c>
      <c r="B1154" s="4" t="s">
        <v>20</v>
      </c>
      <c r="C1154" s="4" t="s">
        <v>23</v>
      </c>
      <c r="D1154" s="7" t="s">
        <v>4963</v>
      </c>
      <c r="E1154" s="4" t="s">
        <v>7408</v>
      </c>
      <c r="F1154" s="7" t="s">
        <v>5730</v>
      </c>
      <c r="G1154" s="7" t="s">
        <v>25</v>
      </c>
      <c r="H1154" s="7" t="s">
        <v>6022</v>
      </c>
      <c r="I1154" s="7" t="s">
        <v>6023</v>
      </c>
      <c r="J1154" s="7" t="s">
        <v>6026</v>
      </c>
      <c r="K1154" s="4" t="s">
        <v>2940</v>
      </c>
      <c r="L1154" s="4" t="s">
        <v>5984</v>
      </c>
      <c r="M1154" s="7"/>
      <c r="N1154" s="7" t="s">
        <v>3918</v>
      </c>
      <c r="O1154" s="49" t="s">
        <v>24</v>
      </c>
      <c r="P1154" s="63">
        <v>154.94</v>
      </c>
      <c r="Q1154" s="8" t="s">
        <v>2585</v>
      </c>
      <c r="R1154" s="7" t="s">
        <v>6745</v>
      </c>
      <c r="S1154" s="48" t="s">
        <v>3436</v>
      </c>
      <c r="T1154" s="48" t="s">
        <v>3436</v>
      </c>
      <c r="U1154" s="48"/>
      <c r="V1154" s="48"/>
      <c r="W1154" s="7">
        <v>4.6900000000000004</v>
      </c>
      <c r="X1154" s="7"/>
      <c r="Y1154" s="8">
        <f t="shared" si="100"/>
        <v>568.79999999999995</v>
      </c>
      <c r="Z1154" s="7"/>
      <c r="AA1154" s="7">
        <v>1000</v>
      </c>
      <c r="AB1154" s="7"/>
      <c r="AC1154" s="7"/>
      <c r="AD1154" s="7">
        <v>150</v>
      </c>
      <c r="AE1154" s="7"/>
      <c r="AF1154" s="7"/>
      <c r="AG1154" s="7"/>
    </row>
    <row r="1155" spans="1:33">
      <c r="A1155" s="4">
        <f t="shared" si="96"/>
        <v>1154</v>
      </c>
      <c r="B1155" s="4" t="s">
        <v>20</v>
      </c>
      <c r="C1155" s="4" t="s">
        <v>23</v>
      </c>
      <c r="D1155" s="7" t="s">
        <v>4964</v>
      </c>
      <c r="E1155" s="4" t="s">
        <v>7408</v>
      </c>
      <c r="F1155" s="7" t="s">
        <v>5730</v>
      </c>
      <c r="G1155" s="7" t="s">
        <v>25</v>
      </c>
      <c r="H1155" s="7" t="s">
        <v>6022</v>
      </c>
      <c r="I1155" s="7" t="s">
        <v>6023</v>
      </c>
      <c r="J1155" s="7" t="s">
        <v>6026</v>
      </c>
      <c r="K1155" s="4" t="s">
        <v>2940</v>
      </c>
      <c r="L1155" s="4" t="s">
        <v>5984</v>
      </c>
      <c r="M1155" s="7"/>
      <c r="N1155" s="7" t="s">
        <v>3918</v>
      </c>
      <c r="O1155" s="49" t="s">
        <v>24</v>
      </c>
      <c r="P1155" s="63">
        <v>154.94</v>
      </c>
      <c r="Q1155" s="8" t="s">
        <v>2585</v>
      </c>
      <c r="R1155" s="7" t="s">
        <v>6746</v>
      </c>
      <c r="S1155" s="48" t="s">
        <v>3436</v>
      </c>
      <c r="T1155" s="48" t="s">
        <v>3436</v>
      </c>
      <c r="U1155" s="48"/>
      <c r="V1155" s="48"/>
      <c r="W1155" s="7">
        <v>4.6900000000000004</v>
      </c>
      <c r="X1155" s="7"/>
      <c r="Y1155" s="8">
        <f t="shared" si="100"/>
        <v>568.79999999999995</v>
      </c>
      <c r="Z1155" s="7"/>
      <c r="AA1155" s="7">
        <v>1000</v>
      </c>
      <c r="AB1155" s="7"/>
      <c r="AC1155" s="7"/>
      <c r="AD1155" s="7">
        <v>150</v>
      </c>
      <c r="AE1155" s="7"/>
      <c r="AF1155" s="7"/>
      <c r="AG1155" s="7"/>
    </row>
    <row r="1156" spans="1:33">
      <c r="A1156" s="4">
        <f t="shared" si="96"/>
        <v>1155</v>
      </c>
      <c r="B1156" s="4" t="s">
        <v>20</v>
      </c>
      <c r="C1156" s="4" t="s">
        <v>23</v>
      </c>
      <c r="D1156" s="7" t="s">
        <v>4965</v>
      </c>
      <c r="E1156" s="4" t="s">
        <v>7408</v>
      </c>
      <c r="F1156" s="7" t="s">
        <v>5730</v>
      </c>
      <c r="G1156" s="7" t="s">
        <v>25</v>
      </c>
      <c r="H1156" s="7" t="s">
        <v>6022</v>
      </c>
      <c r="I1156" s="7" t="s">
        <v>6023</v>
      </c>
      <c r="J1156" s="7" t="s">
        <v>6026</v>
      </c>
      <c r="K1156" s="4" t="s">
        <v>2940</v>
      </c>
      <c r="L1156" s="4" t="s">
        <v>5984</v>
      </c>
      <c r="M1156" s="7"/>
      <c r="N1156" s="7" t="s">
        <v>3918</v>
      </c>
      <c r="O1156" s="49" t="s">
        <v>24</v>
      </c>
      <c r="P1156" s="63">
        <v>154.94</v>
      </c>
      <c r="Q1156" s="8" t="s">
        <v>2585</v>
      </c>
      <c r="R1156" s="7" t="s">
        <v>6747</v>
      </c>
      <c r="S1156" s="48" t="s">
        <v>3436</v>
      </c>
      <c r="T1156" s="48" t="s">
        <v>3436</v>
      </c>
      <c r="U1156" s="48"/>
      <c r="V1156" s="48"/>
      <c r="W1156" s="7">
        <v>4.6900000000000004</v>
      </c>
      <c r="X1156" s="7"/>
      <c r="Y1156" s="8">
        <f t="shared" si="100"/>
        <v>568.79999999999995</v>
      </c>
      <c r="Z1156" s="7"/>
      <c r="AA1156" s="7">
        <v>1000</v>
      </c>
      <c r="AB1156" s="7"/>
      <c r="AC1156" s="7"/>
      <c r="AD1156" s="7">
        <v>150</v>
      </c>
      <c r="AE1156" s="7"/>
      <c r="AF1156" s="7"/>
      <c r="AG1156" s="7"/>
    </row>
    <row r="1157" spans="1:33">
      <c r="A1157" s="4">
        <f t="shared" si="96"/>
        <v>1156</v>
      </c>
      <c r="B1157" s="4" t="s">
        <v>20</v>
      </c>
      <c r="C1157" s="4" t="s">
        <v>23</v>
      </c>
      <c r="D1157" s="7" t="s">
        <v>4966</v>
      </c>
      <c r="E1157" s="4" t="s">
        <v>7408</v>
      </c>
      <c r="F1157" s="7" t="s">
        <v>5731</v>
      </c>
      <c r="G1157" s="7" t="s">
        <v>25</v>
      </c>
      <c r="H1157" s="7" t="s">
        <v>637</v>
      </c>
      <c r="I1157" s="7" t="s">
        <v>6027</v>
      </c>
      <c r="J1157" s="7" t="s">
        <v>5741</v>
      </c>
      <c r="K1157" s="4" t="s">
        <v>2940</v>
      </c>
      <c r="L1157" s="4" t="s">
        <v>6010</v>
      </c>
      <c r="M1157" s="7"/>
      <c r="N1157" s="7" t="s">
        <v>6583</v>
      </c>
      <c r="O1157" s="49" t="s">
        <v>24</v>
      </c>
      <c r="P1157" s="63">
        <v>154.94</v>
      </c>
      <c r="Q1157" s="8" t="s">
        <v>2585</v>
      </c>
      <c r="R1157" s="7" t="s">
        <v>6748</v>
      </c>
      <c r="S1157" s="48" t="s">
        <v>3436</v>
      </c>
      <c r="T1157" s="48" t="s">
        <v>3436</v>
      </c>
      <c r="U1157" s="48"/>
      <c r="V1157" s="48"/>
      <c r="W1157" s="7">
        <v>3.6005999999999991</v>
      </c>
      <c r="X1157" s="7"/>
      <c r="Y1157" s="8">
        <f t="shared" ref="Y1157:Y1170" si="101">W1157*96+6</f>
        <v>351.65759999999989</v>
      </c>
      <c r="Z1157" s="7"/>
      <c r="AA1157" s="7">
        <v>1000</v>
      </c>
      <c r="AB1157" s="7"/>
      <c r="AC1157" s="7"/>
      <c r="AD1157" s="7">
        <v>120</v>
      </c>
      <c r="AE1157" s="7"/>
      <c r="AF1157" s="7"/>
      <c r="AG1157" s="7"/>
    </row>
    <row r="1158" spans="1:33">
      <c r="A1158" s="4">
        <f t="shared" si="96"/>
        <v>1157</v>
      </c>
      <c r="B1158" s="4" t="s">
        <v>20</v>
      </c>
      <c r="C1158" s="4" t="s">
        <v>23</v>
      </c>
      <c r="D1158" s="7" t="s">
        <v>4967</v>
      </c>
      <c r="E1158" s="4" t="s">
        <v>7408</v>
      </c>
      <c r="F1158" s="4" t="s">
        <v>5731</v>
      </c>
      <c r="G1158" s="7" t="s">
        <v>25</v>
      </c>
      <c r="H1158" s="4" t="s">
        <v>637</v>
      </c>
      <c r="I1158" s="7" t="s">
        <v>6027</v>
      </c>
      <c r="J1158" s="7" t="s">
        <v>5741</v>
      </c>
      <c r="K1158" s="7" t="s">
        <v>2940</v>
      </c>
      <c r="L1158" s="4" t="s">
        <v>6010</v>
      </c>
      <c r="M1158" s="7"/>
      <c r="N1158" s="7" t="s">
        <v>6583</v>
      </c>
      <c r="O1158" s="49" t="s">
        <v>24</v>
      </c>
      <c r="P1158" s="63">
        <v>154.94</v>
      </c>
      <c r="Q1158" s="8" t="s">
        <v>2585</v>
      </c>
      <c r="R1158" s="7" t="s">
        <v>6749</v>
      </c>
      <c r="S1158" s="48" t="s">
        <v>3436</v>
      </c>
      <c r="T1158" s="48" t="s">
        <v>3436</v>
      </c>
      <c r="U1158" s="48"/>
      <c r="V1158" s="48"/>
      <c r="W1158" s="7">
        <v>3.6005999999999991</v>
      </c>
      <c r="X1158" s="7"/>
      <c r="Y1158" s="8">
        <f t="shared" si="101"/>
        <v>351.65759999999989</v>
      </c>
      <c r="Z1158" s="7"/>
      <c r="AA1158" s="7">
        <v>1000</v>
      </c>
      <c r="AB1158" s="7"/>
      <c r="AC1158" s="7"/>
      <c r="AD1158" s="7">
        <v>120</v>
      </c>
      <c r="AE1158" s="7"/>
      <c r="AF1158" s="7"/>
      <c r="AG1158" s="7"/>
    </row>
    <row r="1159" spans="1:33">
      <c r="A1159" s="4">
        <f t="shared" si="96"/>
        <v>1158</v>
      </c>
      <c r="B1159" s="4" t="s">
        <v>20</v>
      </c>
      <c r="C1159" s="4" t="s">
        <v>23</v>
      </c>
      <c r="D1159" s="7" t="s">
        <v>4968</v>
      </c>
      <c r="E1159" s="4" t="s">
        <v>7408</v>
      </c>
      <c r="F1159" s="4" t="s">
        <v>5731</v>
      </c>
      <c r="G1159" s="7" t="s">
        <v>25</v>
      </c>
      <c r="H1159" s="4" t="s">
        <v>637</v>
      </c>
      <c r="I1159" s="7" t="s">
        <v>6027</v>
      </c>
      <c r="J1159" s="7" t="s">
        <v>5931</v>
      </c>
      <c r="K1159" s="7" t="s">
        <v>2940</v>
      </c>
      <c r="L1159" s="4" t="s">
        <v>6010</v>
      </c>
      <c r="M1159" s="7"/>
      <c r="N1159" s="7" t="s">
        <v>3918</v>
      </c>
      <c r="O1159" s="49" t="s">
        <v>24</v>
      </c>
      <c r="P1159" s="63">
        <v>154.94</v>
      </c>
      <c r="Q1159" s="8" t="s">
        <v>2585</v>
      </c>
      <c r="R1159" s="7" t="s">
        <v>6750</v>
      </c>
      <c r="S1159" s="48" t="s">
        <v>3436</v>
      </c>
      <c r="T1159" s="48" t="s">
        <v>3436</v>
      </c>
      <c r="U1159" s="48"/>
      <c r="V1159" s="48"/>
      <c r="W1159" s="7">
        <v>3.4782000000000002</v>
      </c>
      <c r="X1159" s="7"/>
      <c r="Y1159" s="8">
        <f t="shared" si="101"/>
        <v>339.90719999999999</v>
      </c>
      <c r="Z1159" s="7"/>
      <c r="AA1159" s="7">
        <v>1000</v>
      </c>
      <c r="AB1159" s="7"/>
      <c r="AC1159" s="7"/>
      <c r="AD1159" s="7">
        <v>120</v>
      </c>
      <c r="AE1159" s="7"/>
      <c r="AF1159" s="7"/>
      <c r="AG1159" s="7"/>
    </row>
    <row r="1160" spans="1:33">
      <c r="A1160" s="4">
        <f t="shared" si="96"/>
        <v>1159</v>
      </c>
      <c r="B1160" s="4" t="s">
        <v>20</v>
      </c>
      <c r="C1160" s="4" t="s">
        <v>23</v>
      </c>
      <c r="D1160" s="7" t="s">
        <v>4969</v>
      </c>
      <c r="E1160" s="4" t="s">
        <v>7408</v>
      </c>
      <c r="F1160" s="4" t="s">
        <v>5731</v>
      </c>
      <c r="G1160" s="7" t="s">
        <v>25</v>
      </c>
      <c r="H1160" s="4" t="s">
        <v>637</v>
      </c>
      <c r="I1160" s="7" t="s">
        <v>6027</v>
      </c>
      <c r="J1160" s="7" t="s">
        <v>5931</v>
      </c>
      <c r="K1160" s="7" t="s">
        <v>2940</v>
      </c>
      <c r="L1160" s="4" t="s">
        <v>6010</v>
      </c>
      <c r="M1160" s="7"/>
      <c r="N1160" s="7" t="s">
        <v>3918</v>
      </c>
      <c r="O1160" s="49" t="s">
        <v>24</v>
      </c>
      <c r="P1160" s="63">
        <v>154.94</v>
      </c>
      <c r="Q1160" s="8" t="s">
        <v>2585</v>
      </c>
      <c r="R1160" s="7" t="s">
        <v>6751</v>
      </c>
      <c r="S1160" s="48" t="s">
        <v>3436</v>
      </c>
      <c r="T1160" s="48" t="s">
        <v>3436</v>
      </c>
      <c r="U1160" s="48"/>
      <c r="V1160" s="48"/>
      <c r="W1160" s="7">
        <v>3.4782000000000002</v>
      </c>
      <c r="X1160" s="7"/>
      <c r="Y1160" s="8">
        <f t="shared" si="101"/>
        <v>339.90719999999999</v>
      </c>
      <c r="Z1160" s="7"/>
      <c r="AA1160" s="7">
        <v>1000</v>
      </c>
      <c r="AB1160" s="7"/>
      <c r="AC1160" s="7"/>
      <c r="AD1160" s="7">
        <v>120</v>
      </c>
      <c r="AE1160" s="7"/>
      <c r="AF1160" s="7"/>
      <c r="AG1160" s="7"/>
    </row>
    <row r="1161" spans="1:33">
      <c r="A1161" s="4">
        <f t="shared" si="96"/>
        <v>1160</v>
      </c>
      <c r="B1161" s="4" t="s">
        <v>20</v>
      </c>
      <c r="C1161" s="4" t="s">
        <v>23</v>
      </c>
      <c r="D1161" s="7" t="s">
        <v>4970</v>
      </c>
      <c r="E1161" s="4" t="s">
        <v>7408</v>
      </c>
      <c r="F1161" s="4" t="s">
        <v>5731</v>
      </c>
      <c r="G1161" s="7" t="s">
        <v>25</v>
      </c>
      <c r="H1161" s="4" t="s">
        <v>637</v>
      </c>
      <c r="I1161" s="7" t="s">
        <v>6027</v>
      </c>
      <c r="J1161" s="7" t="s">
        <v>5931</v>
      </c>
      <c r="K1161" s="4" t="s">
        <v>2940</v>
      </c>
      <c r="L1161" s="4" t="s">
        <v>6010</v>
      </c>
      <c r="M1161" s="7"/>
      <c r="N1161" s="7" t="s">
        <v>3918</v>
      </c>
      <c r="O1161" s="49" t="s">
        <v>24</v>
      </c>
      <c r="P1161" s="63">
        <v>154.94</v>
      </c>
      <c r="Q1161" s="8" t="s">
        <v>2585</v>
      </c>
      <c r="R1161" s="7" t="s">
        <v>6752</v>
      </c>
      <c r="S1161" s="48" t="s">
        <v>3436</v>
      </c>
      <c r="T1161" s="48" t="s">
        <v>3436</v>
      </c>
      <c r="U1161" s="48"/>
      <c r="V1161" s="48"/>
      <c r="W1161" s="7">
        <v>3.4782000000000002</v>
      </c>
      <c r="X1161" s="7"/>
      <c r="Y1161" s="8">
        <f t="shared" si="101"/>
        <v>339.90719999999999</v>
      </c>
      <c r="Z1161" s="7"/>
      <c r="AA1161" s="7">
        <v>1000</v>
      </c>
      <c r="AB1161" s="7"/>
      <c r="AC1161" s="7"/>
      <c r="AD1161" s="7">
        <v>120</v>
      </c>
      <c r="AE1161" s="7"/>
      <c r="AF1161" s="7"/>
      <c r="AG1161" s="7"/>
    </row>
    <row r="1162" spans="1:33">
      <c r="A1162" s="4">
        <f t="shared" si="96"/>
        <v>1161</v>
      </c>
      <c r="B1162" s="4" t="s">
        <v>20</v>
      </c>
      <c r="C1162" s="4" t="s">
        <v>23</v>
      </c>
      <c r="D1162" s="7" t="s">
        <v>4971</v>
      </c>
      <c r="E1162" s="4" t="s">
        <v>7408</v>
      </c>
      <c r="F1162" s="4" t="s">
        <v>5731</v>
      </c>
      <c r="G1162" s="7" t="s">
        <v>25</v>
      </c>
      <c r="H1162" s="4" t="s">
        <v>637</v>
      </c>
      <c r="I1162" s="7" t="s">
        <v>5969</v>
      </c>
      <c r="J1162" s="7" t="s">
        <v>5987</v>
      </c>
      <c r="K1162" s="4" t="s">
        <v>2940</v>
      </c>
      <c r="L1162" s="4" t="s">
        <v>6010</v>
      </c>
      <c r="M1162" s="7"/>
      <c r="N1162" s="7" t="s">
        <v>6583</v>
      </c>
      <c r="O1162" s="49" t="s">
        <v>24</v>
      </c>
      <c r="P1162" s="63">
        <v>154.94</v>
      </c>
      <c r="Q1162" s="8" t="s">
        <v>2585</v>
      </c>
      <c r="R1162" s="7" t="s">
        <v>6753</v>
      </c>
      <c r="S1162" s="48" t="s">
        <v>3436</v>
      </c>
      <c r="T1162" s="48" t="s">
        <v>3436</v>
      </c>
      <c r="U1162" s="48"/>
      <c r="V1162" s="48"/>
      <c r="W1162" s="7">
        <v>3.1313999999999997</v>
      </c>
      <c r="X1162" s="7"/>
      <c r="Y1162" s="8">
        <f t="shared" si="101"/>
        <v>306.61439999999999</v>
      </c>
      <c r="Z1162" s="7"/>
      <c r="AA1162" s="7">
        <v>1000</v>
      </c>
      <c r="AB1162" s="7"/>
      <c r="AC1162" s="7"/>
      <c r="AD1162" s="7">
        <v>120</v>
      </c>
      <c r="AE1162" s="7"/>
      <c r="AF1162" s="7"/>
      <c r="AG1162" s="7"/>
    </row>
    <row r="1163" spans="1:33">
      <c r="A1163" s="4">
        <f t="shared" si="96"/>
        <v>1162</v>
      </c>
      <c r="B1163" s="4" t="s">
        <v>20</v>
      </c>
      <c r="C1163" s="4" t="s">
        <v>23</v>
      </c>
      <c r="D1163" s="7" t="s">
        <v>4972</v>
      </c>
      <c r="E1163" s="4" t="s">
        <v>7408</v>
      </c>
      <c r="F1163" s="4" t="s">
        <v>5731</v>
      </c>
      <c r="G1163" s="7" t="s">
        <v>25</v>
      </c>
      <c r="H1163" s="4" t="s">
        <v>637</v>
      </c>
      <c r="I1163" s="7" t="s">
        <v>5969</v>
      </c>
      <c r="J1163" s="7" t="s">
        <v>5987</v>
      </c>
      <c r="K1163" s="4" t="s">
        <v>2940</v>
      </c>
      <c r="L1163" s="4" t="s">
        <v>6010</v>
      </c>
      <c r="M1163" s="7"/>
      <c r="N1163" s="7" t="s">
        <v>6583</v>
      </c>
      <c r="O1163" s="49" t="s">
        <v>24</v>
      </c>
      <c r="P1163" s="63">
        <v>154.94</v>
      </c>
      <c r="Q1163" s="8" t="s">
        <v>2585</v>
      </c>
      <c r="R1163" s="7" t="s">
        <v>6754</v>
      </c>
      <c r="S1163" s="48" t="s">
        <v>3436</v>
      </c>
      <c r="T1163" s="48" t="s">
        <v>3436</v>
      </c>
      <c r="U1163" s="48"/>
      <c r="V1163" s="48"/>
      <c r="W1163" s="7">
        <v>3.1313999999999997</v>
      </c>
      <c r="X1163" s="7"/>
      <c r="Y1163" s="8">
        <f t="shared" si="101"/>
        <v>306.61439999999999</v>
      </c>
      <c r="Z1163" s="7"/>
      <c r="AA1163" s="7">
        <v>1000</v>
      </c>
      <c r="AB1163" s="7"/>
      <c r="AC1163" s="7"/>
      <c r="AD1163" s="7">
        <v>120</v>
      </c>
      <c r="AE1163" s="7"/>
      <c r="AF1163" s="7"/>
      <c r="AG1163" s="7"/>
    </row>
    <row r="1164" spans="1:33">
      <c r="A1164" s="4">
        <f t="shared" si="96"/>
        <v>1163</v>
      </c>
      <c r="B1164" s="4" t="s">
        <v>20</v>
      </c>
      <c r="C1164" s="4" t="s">
        <v>23</v>
      </c>
      <c r="D1164" s="7" t="s">
        <v>4973</v>
      </c>
      <c r="E1164" s="4" t="s">
        <v>7408</v>
      </c>
      <c r="F1164" s="4" t="s">
        <v>5731</v>
      </c>
      <c r="G1164" s="7" t="s">
        <v>25</v>
      </c>
      <c r="H1164" s="4" t="s">
        <v>637</v>
      </c>
      <c r="I1164" s="7" t="s">
        <v>5969</v>
      </c>
      <c r="J1164" s="7" t="s">
        <v>5987</v>
      </c>
      <c r="K1164" s="4" t="s">
        <v>2940</v>
      </c>
      <c r="L1164" s="4" t="s">
        <v>6010</v>
      </c>
      <c r="M1164" s="7"/>
      <c r="N1164" s="7" t="s">
        <v>6583</v>
      </c>
      <c r="O1164" s="49" t="s">
        <v>24</v>
      </c>
      <c r="P1164" s="63">
        <v>154.94</v>
      </c>
      <c r="Q1164" s="8" t="s">
        <v>2585</v>
      </c>
      <c r="R1164" s="7" t="s">
        <v>6755</v>
      </c>
      <c r="S1164" s="48" t="s">
        <v>3436</v>
      </c>
      <c r="T1164" s="48" t="s">
        <v>3436</v>
      </c>
      <c r="U1164" s="48"/>
      <c r="V1164" s="48"/>
      <c r="W1164" s="7">
        <v>3.1313999999999997</v>
      </c>
      <c r="X1164" s="7"/>
      <c r="Y1164" s="8">
        <f t="shared" si="101"/>
        <v>306.61439999999999</v>
      </c>
      <c r="Z1164" s="7"/>
      <c r="AA1164" s="7">
        <v>1000</v>
      </c>
      <c r="AB1164" s="7"/>
      <c r="AC1164" s="7"/>
      <c r="AD1164" s="7">
        <v>120</v>
      </c>
      <c r="AE1164" s="7"/>
      <c r="AF1164" s="7"/>
      <c r="AG1164" s="7"/>
    </row>
    <row r="1165" spans="1:33">
      <c r="A1165" s="4">
        <f t="shared" si="96"/>
        <v>1164</v>
      </c>
      <c r="B1165" s="4" t="s">
        <v>20</v>
      </c>
      <c r="C1165" s="4" t="s">
        <v>23</v>
      </c>
      <c r="D1165" s="7" t="s">
        <v>4974</v>
      </c>
      <c r="E1165" s="4" t="s">
        <v>7408</v>
      </c>
      <c r="F1165" s="4" t="s">
        <v>5731</v>
      </c>
      <c r="G1165" s="7" t="s">
        <v>25</v>
      </c>
      <c r="H1165" s="4" t="s">
        <v>637</v>
      </c>
      <c r="I1165" s="7" t="s">
        <v>5969</v>
      </c>
      <c r="J1165" s="7" t="s">
        <v>5987</v>
      </c>
      <c r="K1165" s="4" t="s">
        <v>2940</v>
      </c>
      <c r="L1165" s="4" t="s">
        <v>6010</v>
      </c>
      <c r="M1165" s="7"/>
      <c r="N1165" s="7" t="s">
        <v>6583</v>
      </c>
      <c r="O1165" s="49" t="s">
        <v>24</v>
      </c>
      <c r="P1165" s="63">
        <v>154.94</v>
      </c>
      <c r="Q1165" s="8" t="s">
        <v>2585</v>
      </c>
      <c r="R1165" s="7" t="s">
        <v>6756</v>
      </c>
      <c r="S1165" s="48" t="s">
        <v>3436</v>
      </c>
      <c r="T1165" s="48" t="s">
        <v>3436</v>
      </c>
      <c r="U1165" s="48"/>
      <c r="V1165" s="48"/>
      <c r="W1165" s="7">
        <v>3.1313999999999997</v>
      </c>
      <c r="X1165" s="7"/>
      <c r="Y1165" s="8">
        <f t="shared" si="101"/>
        <v>306.61439999999999</v>
      </c>
      <c r="Z1165" s="7"/>
      <c r="AA1165" s="7">
        <v>1000</v>
      </c>
      <c r="AB1165" s="7"/>
      <c r="AC1165" s="7"/>
      <c r="AD1165" s="7">
        <v>120</v>
      </c>
      <c r="AE1165" s="7"/>
      <c r="AF1165" s="7"/>
      <c r="AG1165" s="7"/>
    </row>
    <row r="1166" spans="1:33">
      <c r="A1166" s="4">
        <f t="shared" si="96"/>
        <v>1165</v>
      </c>
      <c r="B1166" s="4" t="s">
        <v>20</v>
      </c>
      <c r="C1166" s="4" t="s">
        <v>23</v>
      </c>
      <c r="D1166" s="7" t="s">
        <v>4975</v>
      </c>
      <c r="E1166" s="4" t="s">
        <v>7408</v>
      </c>
      <c r="F1166" s="4" t="s">
        <v>5731</v>
      </c>
      <c r="G1166" s="7" t="s">
        <v>25</v>
      </c>
      <c r="H1166" s="4" t="s">
        <v>637</v>
      </c>
      <c r="I1166" s="7" t="s">
        <v>6027</v>
      </c>
      <c r="J1166" s="7" t="s">
        <v>6028</v>
      </c>
      <c r="K1166" s="4" t="s">
        <v>2940</v>
      </c>
      <c r="L1166" s="4" t="s">
        <v>6010</v>
      </c>
      <c r="M1166" s="7"/>
      <c r="N1166" s="7" t="s">
        <v>3917</v>
      </c>
      <c r="O1166" s="49" t="s">
        <v>24</v>
      </c>
      <c r="P1166" s="63">
        <v>154.94</v>
      </c>
      <c r="Q1166" s="8" t="s">
        <v>2585</v>
      </c>
      <c r="R1166" s="7" t="s">
        <v>6757</v>
      </c>
      <c r="S1166" s="48" t="s">
        <v>3436</v>
      </c>
      <c r="T1166" s="48" t="s">
        <v>3436</v>
      </c>
      <c r="U1166" s="48"/>
      <c r="V1166" s="48"/>
      <c r="W1166" s="7">
        <v>3.4374000000000002</v>
      </c>
      <c r="X1166" s="7"/>
      <c r="Y1166" s="8">
        <f t="shared" si="101"/>
        <v>335.99040000000002</v>
      </c>
      <c r="Z1166" s="7"/>
      <c r="AA1166" s="7">
        <v>1000</v>
      </c>
      <c r="AB1166" s="7"/>
      <c r="AC1166" s="7"/>
      <c r="AD1166" s="7">
        <v>120</v>
      </c>
      <c r="AE1166" s="7"/>
      <c r="AF1166" s="7"/>
      <c r="AG1166" s="7"/>
    </row>
    <row r="1167" spans="1:33">
      <c r="A1167" s="4">
        <f t="shared" si="96"/>
        <v>1166</v>
      </c>
      <c r="B1167" s="4" t="s">
        <v>20</v>
      </c>
      <c r="C1167" s="4" t="s">
        <v>23</v>
      </c>
      <c r="D1167" s="7" t="s">
        <v>4976</v>
      </c>
      <c r="E1167" s="4" t="s">
        <v>7408</v>
      </c>
      <c r="F1167" s="4" t="s">
        <v>5731</v>
      </c>
      <c r="G1167" s="7" t="s">
        <v>25</v>
      </c>
      <c r="H1167" s="4" t="s">
        <v>637</v>
      </c>
      <c r="I1167" s="7" t="s">
        <v>6027</v>
      </c>
      <c r="J1167" s="7" t="s">
        <v>6028</v>
      </c>
      <c r="K1167" s="4" t="s">
        <v>2940</v>
      </c>
      <c r="L1167" s="4" t="s">
        <v>6010</v>
      </c>
      <c r="M1167" s="7"/>
      <c r="N1167" s="7" t="s">
        <v>3917</v>
      </c>
      <c r="O1167" s="49" t="s">
        <v>24</v>
      </c>
      <c r="P1167" s="63">
        <v>154.94</v>
      </c>
      <c r="Q1167" s="8" t="s">
        <v>2585</v>
      </c>
      <c r="R1167" s="7" t="s">
        <v>6758</v>
      </c>
      <c r="S1167" s="48" t="s">
        <v>3436</v>
      </c>
      <c r="T1167" s="48" t="s">
        <v>3436</v>
      </c>
      <c r="U1167" s="48"/>
      <c r="V1167" s="48"/>
      <c r="W1167" s="7">
        <v>3.4374000000000002</v>
      </c>
      <c r="X1167" s="7"/>
      <c r="Y1167" s="8">
        <f t="shared" si="101"/>
        <v>335.99040000000002</v>
      </c>
      <c r="Z1167" s="7"/>
      <c r="AA1167" s="7">
        <v>1000</v>
      </c>
      <c r="AB1167" s="7"/>
      <c r="AC1167" s="7"/>
      <c r="AD1167" s="7">
        <v>120</v>
      </c>
      <c r="AE1167" s="7"/>
      <c r="AF1167" s="7"/>
      <c r="AG1167" s="7"/>
    </row>
    <row r="1168" spans="1:33">
      <c r="A1168" s="4">
        <f t="shared" si="96"/>
        <v>1167</v>
      </c>
      <c r="B1168" s="4" t="s">
        <v>20</v>
      </c>
      <c r="C1168" s="4" t="s">
        <v>23</v>
      </c>
      <c r="D1168" s="7" t="s">
        <v>4977</v>
      </c>
      <c r="E1168" s="4" t="s">
        <v>7408</v>
      </c>
      <c r="F1168" s="4" t="s">
        <v>5731</v>
      </c>
      <c r="G1168" s="7" t="s">
        <v>25</v>
      </c>
      <c r="H1168" s="4" t="s">
        <v>637</v>
      </c>
      <c r="I1168" s="7" t="s">
        <v>6027</v>
      </c>
      <c r="J1168" s="7" t="s">
        <v>6029</v>
      </c>
      <c r="K1168" s="4" t="s">
        <v>2940</v>
      </c>
      <c r="L1168" s="4" t="s">
        <v>6010</v>
      </c>
      <c r="M1168" s="7"/>
      <c r="N1168" s="7" t="s">
        <v>5806</v>
      </c>
      <c r="O1168" s="49" t="s">
        <v>24</v>
      </c>
      <c r="P1168" s="63">
        <v>154.94</v>
      </c>
      <c r="Q1168" s="8" t="s">
        <v>2585</v>
      </c>
      <c r="R1168" s="7" t="s">
        <v>6759</v>
      </c>
      <c r="S1168" s="48" t="s">
        <v>3436</v>
      </c>
      <c r="T1168" s="48" t="s">
        <v>3436</v>
      </c>
      <c r="U1168" s="48"/>
      <c r="V1168" s="48"/>
      <c r="W1168" s="7">
        <v>3.621</v>
      </c>
      <c r="X1168" s="7"/>
      <c r="Y1168" s="8">
        <f t="shared" si="101"/>
        <v>353.61599999999999</v>
      </c>
      <c r="Z1168" s="7"/>
      <c r="AA1168" s="7">
        <v>1000</v>
      </c>
      <c r="AB1168" s="7"/>
      <c r="AC1168" s="7"/>
      <c r="AD1168" s="7">
        <v>120</v>
      </c>
      <c r="AE1168" s="7"/>
      <c r="AF1168" s="7"/>
      <c r="AG1168" s="7"/>
    </row>
    <row r="1169" spans="1:33">
      <c r="A1169" s="4">
        <f t="shared" si="96"/>
        <v>1168</v>
      </c>
      <c r="B1169" s="4" t="s">
        <v>20</v>
      </c>
      <c r="C1169" s="4" t="s">
        <v>23</v>
      </c>
      <c r="D1169" s="7" t="s">
        <v>4978</v>
      </c>
      <c r="E1169" s="4" t="s">
        <v>7408</v>
      </c>
      <c r="F1169" s="4" t="s">
        <v>5731</v>
      </c>
      <c r="G1169" s="7" t="s">
        <v>25</v>
      </c>
      <c r="H1169" s="4" t="s">
        <v>637</v>
      </c>
      <c r="I1169" s="7" t="s">
        <v>6027</v>
      </c>
      <c r="J1169" s="7" t="s">
        <v>6029</v>
      </c>
      <c r="K1169" s="7" t="s">
        <v>2940</v>
      </c>
      <c r="L1169" s="4" t="s">
        <v>6010</v>
      </c>
      <c r="M1169" s="7"/>
      <c r="N1169" s="7" t="s">
        <v>5806</v>
      </c>
      <c r="O1169" s="49" t="s">
        <v>24</v>
      </c>
      <c r="P1169" s="63">
        <v>154.94</v>
      </c>
      <c r="Q1169" s="8" t="s">
        <v>2585</v>
      </c>
      <c r="R1169" s="7" t="s">
        <v>6760</v>
      </c>
      <c r="S1169" s="48" t="s">
        <v>3436</v>
      </c>
      <c r="T1169" s="48" t="s">
        <v>3436</v>
      </c>
      <c r="U1169" s="48"/>
      <c r="V1169" s="48"/>
      <c r="W1169" s="7">
        <v>3.621</v>
      </c>
      <c r="X1169" s="7"/>
      <c r="Y1169" s="8">
        <f t="shared" si="101"/>
        <v>353.61599999999999</v>
      </c>
      <c r="Z1169" s="7"/>
      <c r="AA1169" s="7">
        <v>1000</v>
      </c>
      <c r="AB1169" s="7"/>
      <c r="AC1169" s="7"/>
      <c r="AD1169" s="7">
        <v>120</v>
      </c>
      <c r="AE1169" s="7"/>
      <c r="AF1169" s="7"/>
      <c r="AG1169" s="7"/>
    </row>
    <row r="1170" spans="1:33">
      <c r="A1170" s="4">
        <f t="shared" si="96"/>
        <v>1169</v>
      </c>
      <c r="B1170" s="4" t="s">
        <v>20</v>
      </c>
      <c r="C1170" s="4" t="s">
        <v>23</v>
      </c>
      <c r="D1170" s="7" t="s">
        <v>4979</v>
      </c>
      <c r="E1170" s="4" t="s">
        <v>7408</v>
      </c>
      <c r="F1170" s="4" t="s">
        <v>5731</v>
      </c>
      <c r="G1170" s="7" t="s">
        <v>25</v>
      </c>
      <c r="H1170" s="4" t="s">
        <v>637</v>
      </c>
      <c r="I1170" s="7" t="s">
        <v>6027</v>
      </c>
      <c r="J1170" s="7" t="s">
        <v>6029</v>
      </c>
      <c r="K1170" s="7" t="s">
        <v>2940</v>
      </c>
      <c r="L1170" s="4" t="s">
        <v>6010</v>
      </c>
      <c r="M1170" s="7"/>
      <c r="N1170" s="7" t="s">
        <v>5806</v>
      </c>
      <c r="O1170" s="49" t="s">
        <v>24</v>
      </c>
      <c r="P1170" s="63">
        <v>154.94</v>
      </c>
      <c r="Q1170" s="8" t="s">
        <v>2585</v>
      </c>
      <c r="R1170" s="7" t="s">
        <v>6761</v>
      </c>
      <c r="S1170" s="48" t="s">
        <v>3436</v>
      </c>
      <c r="T1170" s="48" t="s">
        <v>3436</v>
      </c>
      <c r="U1170" s="48"/>
      <c r="V1170" s="48"/>
      <c r="W1170" s="7">
        <v>3.621</v>
      </c>
      <c r="X1170" s="7"/>
      <c r="Y1170" s="8">
        <f t="shared" si="101"/>
        <v>353.61599999999999</v>
      </c>
      <c r="Z1170" s="7"/>
      <c r="AA1170" s="7">
        <v>1000</v>
      </c>
      <c r="AB1170" s="7"/>
      <c r="AC1170" s="7"/>
      <c r="AD1170" s="7">
        <v>120</v>
      </c>
      <c r="AE1170" s="7"/>
      <c r="AF1170" s="7"/>
      <c r="AG1170" s="7"/>
    </row>
    <row r="1171" spans="1:33">
      <c r="A1171" s="4">
        <f t="shared" ref="A1171:A1234" si="102">A1170+1</f>
        <v>1170</v>
      </c>
      <c r="B1171" s="4" t="s">
        <v>20</v>
      </c>
      <c r="C1171" s="4" t="s">
        <v>23</v>
      </c>
      <c r="D1171" s="7" t="s">
        <v>4980</v>
      </c>
      <c r="E1171" s="4" t="s">
        <v>7408</v>
      </c>
      <c r="F1171" s="4" t="s">
        <v>5730</v>
      </c>
      <c r="G1171" s="7" t="s">
        <v>25</v>
      </c>
      <c r="H1171" s="4" t="s">
        <v>1505</v>
      </c>
      <c r="I1171" s="7" t="s">
        <v>6030</v>
      </c>
      <c r="J1171" s="7" t="s">
        <v>6013</v>
      </c>
      <c r="K1171" s="7" t="s">
        <v>5967</v>
      </c>
      <c r="L1171" s="4" t="s">
        <v>6010</v>
      </c>
      <c r="M1171" s="7"/>
      <c r="N1171" s="7" t="s">
        <v>5806</v>
      </c>
      <c r="O1171" s="49" t="s">
        <v>24</v>
      </c>
      <c r="P1171" s="63">
        <v>139.69999999999999</v>
      </c>
      <c r="Q1171" s="8" t="s">
        <v>2585</v>
      </c>
      <c r="R1171" s="7" t="s">
        <v>6762</v>
      </c>
      <c r="S1171" s="48" t="s">
        <v>3436</v>
      </c>
      <c r="T1171" s="48" t="s">
        <v>3436</v>
      </c>
      <c r="U1171" s="48"/>
      <c r="V1171" s="48"/>
      <c r="W1171" s="7">
        <v>3.6808000000000005</v>
      </c>
      <c r="X1171" s="7"/>
      <c r="Y1171" s="8">
        <f t="shared" ref="Y1171:Y1172" si="103">W1171*96*1.25+6</f>
        <v>447.69600000000003</v>
      </c>
      <c r="Z1171" s="7"/>
      <c r="AA1171" s="7">
        <v>1000</v>
      </c>
      <c r="AB1171" s="7"/>
      <c r="AC1171" s="7"/>
      <c r="AD1171" s="7">
        <v>150</v>
      </c>
      <c r="AE1171" s="7"/>
      <c r="AF1171" s="7"/>
      <c r="AG1171" s="7"/>
    </row>
    <row r="1172" spans="1:33">
      <c r="A1172" s="4">
        <f t="shared" si="102"/>
        <v>1171</v>
      </c>
      <c r="B1172" s="4" t="s">
        <v>20</v>
      </c>
      <c r="C1172" s="4" t="s">
        <v>23</v>
      </c>
      <c r="D1172" s="7" t="s">
        <v>4981</v>
      </c>
      <c r="E1172" s="4" t="s">
        <v>7408</v>
      </c>
      <c r="F1172" s="4" t="s">
        <v>5730</v>
      </c>
      <c r="G1172" s="7" t="s">
        <v>25</v>
      </c>
      <c r="H1172" s="4" t="s">
        <v>1505</v>
      </c>
      <c r="I1172" s="7" t="s">
        <v>6030</v>
      </c>
      <c r="J1172" s="7" t="s">
        <v>6013</v>
      </c>
      <c r="K1172" s="7" t="s">
        <v>5967</v>
      </c>
      <c r="L1172" s="4" t="s">
        <v>6010</v>
      </c>
      <c r="M1172" s="7"/>
      <c r="N1172" s="7" t="s">
        <v>5806</v>
      </c>
      <c r="O1172" s="49" t="s">
        <v>24</v>
      </c>
      <c r="P1172" s="63">
        <v>139.69999999999999</v>
      </c>
      <c r="Q1172" s="8" t="s">
        <v>2585</v>
      </c>
      <c r="R1172" s="7" t="s">
        <v>6763</v>
      </c>
      <c r="S1172" s="48" t="s">
        <v>3436</v>
      </c>
      <c r="T1172" s="48" t="s">
        <v>3436</v>
      </c>
      <c r="U1172" s="48"/>
      <c r="V1172" s="48"/>
      <c r="W1172" s="7">
        <v>3.6808000000000005</v>
      </c>
      <c r="X1172" s="7"/>
      <c r="Y1172" s="8">
        <f t="shared" si="103"/>
        <v>447.69600000000003</v>
      </c>
      <c r="Z1172" s="7"/>
      <c r="AA1172" s="7">
        <v>1000</v>
      </c>
      <c r="AB1172" s="7"/>
      <c r="AC1172" s="7"/>
      <c r="AD1172" s="7">
        <v>150</v>
      </c>
      <c r="AE1172" s="7"/>
      <c r="AF1172" s="7"/>
      <c r="AG1172" s="7"/>
    </row>
    <row r="1173" spans="1:33">
      <c r="A1173" s="4">
        <f t="shared" si="102"/>
        <v>1172</v>
      </c>
      <c r="B1173" s="4" t="s">
        <v>20</v>
      </c>
      <c r="C1173" s="4" t="s">
        <v>23</v>
      </c>
      <c r="D1173" s="7" t="s">
        <v>4982</v>
      </c>
      <c r="E1173" s="4" t="s">
        <v>7408</v>
      </c>
      <c r="F1173" s="4" t="s">
        <v>5731</v>
      </c>
      <c r="G1173" s="7" t="s">
        <v>25</v>
      </c>
      <c r="H1173" s="4" t="s">
        <v>637</v>
      </c>
      <c r="I1173" s="7" t="s">
        <v>5969</v>
      </c>
      <c r="J1173" s="7" t="s">
        <v>6031</v>
      </c>
      <c r="K1173" s="7" t="s">
        <v>2940</v>
      </c>
      <c r="L1173" s="4" t="s">
        <v>6010</v>
      </c>
      <c r="M1173" s="7"/>
      <c r="N1173" s="7" t="s">
        <v>5806</v>
      </c>
      <c r="O1173" s="49" t="s">
        <v>24</v>
      </c>
      <c r="P1173" s="63">
        <v>154.94</v>
      </c>
      <c r="Q1173" s="8" t="s">
        <v>2585</v>
      </c>
      <c r="R1173" s="7" t="s">
        <v>6764</v>
      </c>
      <c r="S1173" s="48" t="s">
        <v>3436</v>
      </c>
      <c r="T1173" s="48" t="s">
        <v>3436</v>
      </c>
      <c r="U1173" s="48"/>
      <c r="V1173" s="48"/>
      <c r="W1173" s="7">
        <v>3.2334000000000001</v>
      </c>
      <c r="X1173" s="7"/>
      <c r="Y1173" s="8">
        <f t="shared" ref="Y1173:Y1174" si="104">W1173*96+6</f>
        <v>316.40640000000002</v>
      </c>
      <c r="Z1173" s="7"/>
      <c r="AA1173" s="7">
        <v>1000</v>
      </c>
      <c r="AB1173" s="7"/>
      <c r="AC1173" s="7"/>
      <c r="AD1173" s="7">
        <v>120</v>
      </c>
      <c r="AE1173" s="7"/>
      <c r="AF1173" s="7"/>
      <c r="AG1173" s="7"/>
    </row>
    <row r="1174" spans="1:33">
      <c r="A1174" s="4">
        <f t="shared" si="102"/>
        <v>1173</v>
      </c>
      <c r="B1174" s="4" t="s">
        <v>20</v>
      </c>
      <c r="C1174" s="4" t="s">
        <v>23</v>
      </c>
      <c r="D1174" s="7" t="s">
        <v>4983</v>
      </c>
      <c r="E1174" s="4" t="s">
        <v>7408</v>
      </c>
      <c r="F1174" s="4" t="s">
        <v>5731</v>
      </c>
      <c r="G1174" s="7" t="s">
        <v>25</v>
      </c>
      <c r="H1174" s="4" t="s">
        <v>637</v>
      </c>
      <c r="I1174" s="7" t="s">
        <v>5969</v>
      </c>
      <c r="J1174" s="7" t="s">
        <v>6031</v>
      </c>
      <c r="K1174" s="7" t="s">
        <v>2940</v>
      </c>
      <c r="L1174" s="4" t="s">
        <v>6010</v>
      </c>
      <c r="M1174" s="7"/>
      <c r="N1174" s="7" t="s">
        <v>5806</v>
      </c>
      <c r="O1174" s="49" t="s">
        <v>24</v>
      </c>
      <c r="P1174" s="63">
        <v>154.94</v>
      </c>
      <c r="Q1174" s="8" t="s">
        <v>2585</v>
      </c>
      <c r="R1174" s="7" t="s">
        <v>6765</v>
      </c>
      <c r="S1174" s="48" t="s">
        <v>3436</v>
      </c>
      <c r="T1174" s="48" t="s">
        <v>3436</v>
      </c>
      <c r="U1174" s="48"/>
      <c r="V1174" s="48"/>
      <c r="W1174" s="7">
        <v>3.2334000000000001</v>
      </c>
      <c r="X1174" s="7"/>
      <c r="Y1174" s="8">
        <f t="shared" si="104"/>
        <v>316.40640000000002</v>
      </c>
      <c r="Z1174" s="7"/>
      <c r="AA1174" s="7">
        <v>1000</v>
      </c>
      <c r="AB1174" s="7"/>
      <c r="AC1174" s="7"/>
      <c r="AD1174" s="7">
        <v>120</v>
      </c>
      <c r="AE1174" s="7"/>
      <c r="AF1174" s="7"/>
      <c r="AG1174" s="7"/>
    </row>
    <row r="1175" spans="1:33">
      <c r="A1175" s="4">
        <f t="shared" si="102"/>
        <v>1174</v>
      </c>
      <c r="B1175" s="4" t="s">
        <v>20</v>
      </c>
      <c r="C1175" s="4" t="s">
        <v>23</v>
      </c>
      <c r="D1175" s="7" t="s">
        <v>4984</v>
      </c>
      <c r="E1175" s="4" t="s">
        <v>7408</v>
      </c>
      <c r="F1175" s="4" t="s">
        <v>5730</v>
      </c>
      <c r="G1175" s="7" t="s">
        <v>25</v>
      </c>
      <c r="H1175" s="4" t="s">
        <v>637</v>
      </c>
      <c r="I1175" s="7" t="s">
        <v>6032</v>
      </c>
      <c r="J1175" s="7" t="s">
        <v>6033</v>
      </c>
      <c r="K1175" s="4" t="s">
        <v>5967</v>
      </c>
      <c r="L1175" s="4" t="s">
        <v>6034</v>
      </c>
      <c r="M1175" s="7"/>
      <c r="N1175" s="7" t="s">
        <v>5806</v>
      </c>
      <c r="O1175" s="49" t="s">
        <v>24</v>
      </c>
      <c r="P1175" s="63">
        <v>157.47999999999999</v>
      </c>
      <c r="Q1175" s="8" t="s">
        <v>2585</v>
      </c>
      <c r="R1175" s="7" t="s">
        <v>6766</v>
      </c>
      <c r="S1175" s="48" t="s">
        <v>3436</v>
      </c>
      <c r="T1175" s="48" t="s">
        <v>3436</v>
      </c>
      <c r="U1175" s="48"/>
      <c r="V1175" s="48"/>
      <c r="W1175" s="7">
        <v>2.6104000000000003</v>
      </c>
      <c r="X1175" s="7"/>
      <c r="Y1175" s="8">
        <f t="shared" ref="Y1175:Y1184" si="105">W1175*96*1.25+6</f>
        <v>319.24800000000005</v>
      </c>
      <c r="Z1175" s="7"/>
      <c r="AA1175" s="7">
        <v>1000</v>
      </c>
      <c r="AB1175" s="7"/>
      <c r="AC1175" s="7"/>
      <c r="AD1175" s="7">
        <v>150</v>
      </c>
      <c r="AE1175" s="7"/>
      <c r="AF1175" s="7"/>
      <c r="AG1175" s="7"/>
    </row>
    <row r="1176" spans="1:33">
      <c r="A1176" s="4">
        <f t="shared" si="102"/>
        <v>1175</v>
      </c>
      <c r="B1176" s="4" t="s">
        <v>20</v>
      </c>
      <c r="C1176" s="4" t="s">
        <v>23</v>
      </c>
      <c r="D1176" s="7" t="s">
        <v>4985</v>
      </c>
      <c r="E1176" s="4" t="s">
        <v>7408</v>
      </c>
      <c r="F1176" s="4" t="s">
        <v>5730</v>
      </c>
      <c r="G1176" s="7" t="s">
        <v>25</v>
      </c>
      <c r="H1176" s="4" t="s">
        <v>637</v>
      </c>
      <c r="I1176" s="7" t="s">
        <v>6032</v>
      </c>
      <c r="J1176" s="7" t="s">
        <v>6033</v>
      </c>
      <c r="K1176" s="4" t="s">
        <v>5967</v>
      </c>
      <c r="L1176" s="4" t="s">
        <v>6034</v>
      </c>
      <c r="M1176" s="7"/>
      <c r="N1176" s="7" t="s">
        <v>5806</v>
      </c>
      <c r="O1176" s="49" t="s">
        <v>24</v>
      </c>
      <c r="P1176" s="63">
        <v>157.47999999999999</v>
      </c>
      <c r="Q1176" s="8" t="s">
        <v>2585</v>
      </c>
      <c r="R1176" s="7" t="s">
        <v>6767</v>
      </c>
      <c r="S1176" s="48" t="s">
        <v>3436</v>
      </c>
      <c r="T1176" s="48" t="s">
        <v>3436</v>
      </c>
      <c r="U1176" s="48"/>
      <c r="V1176" s="48"/>
      <c r="W1176" s="7">
        <v>2.6104000000000003</v>
      </c>
      <c r="X1176" s="7"/>
      <c r="Y1176" s="8">
        <f t="shared" si="105"/>
        <v>319.24800000000005</v>
      </c>
      <c r="Z1176" s="7"/>
      <c r="AA1176" s="7">
        <v>1000</v>
      </c>
      <c r="AB1176" s="7"/>
      <c r="AC1176" s="7"/>
      <c r="AD1176" s="7">
        <v>150</v>
      </c>
      <c r="AE1176" s="7"/>
      <c r="AF1176" s="7"/>
      <c r="AG1176" s="7"/>
    </row>
    <row r="1177" spans="1:33">
      <c r="A1177" s="4">
        <f t="shared" si="102"/>
        <v>1176</v>
      </c>
      <c r="B1177" s="4" t="s">
        <v>20</v>
      </c>
      <c r="C1177" s="4" t="s">
        <v>23</v>
      </c>
      <c r="D1177" s="7" t="s">
        <v>4986</v>
      </c>
      <c r="E1177" s="4" t="s">
        <v>7408</v>
      </c>
      <c r="F1177" s="7" t="s">
        <v>5730</v>
      </c>
      <c r="G1177" s="7" t="s">
        <v>25</v>
      </c>
      <c r="H1177" s="4" t="s">
        <v>637</v>
      </c>
      <c r="I1177" s="7" t="s">
        <v>6032</v>
      </c>
      <c r="J1177" s="7" t="s">
        <v>6033</v>
      </c>
      <c r="K1177" s="7" t="s">
        <v>5967</v>
      </c>
      <c r="L1177" s="4" t="s">
        <v>6034</v>
      </c>
      <c r="M1177" s="7"/>
      <c r="N1177" s="7" t="s">
        <v>5806</v>
      </c>
      <c r="O1177" s="49" t="s">
        <v>24</v>
      </c>
      <c r="P1177" s="63">
        <v>157.47999999999999</v>
      </c>
      <c r="Q1177" s="8" t="s">
        <v>2585</v>
      </c>
      <c r="R1177" s="7" t="s">
        <v>6768</v>
      </c>
      <c r="S1177" s="48" t="s">
        <v>3436</v>
      </c>
      <c r="T1177" s="48" t="s">
        <v>3436</v>
      </c>
      <c r="U1177" s="48"/>
      <c r="V1177" s="48"/>
      <c r="W1177" s="7">
        <v>2.6104000000000003</v>
      </c>
      <c r="X1177" s="7"/>
      <c r="Y1177" s="8">
        <f t="shared" si="105"/>
        <v>319.24800000000005</v>
      </c>
      <c r="Z1177" s="7"/>
      <c r="AA1177" s="7">
        <v>1000</v>
      </c>
      <c r="AB1177" s="7"/>
      <c r="AC1177" s="7"/>
      <c r="AD1177" s="7">
        <v>150</v>
      </c>
      <c r="AE1177" s="7"/>
      <c r="AF1177" s="7"/>
      <c r="AG1177" s="7"/>
    </row>
    <row r="1178" spans="1:33">
      <c r="A1178" s="4">
        <f t="shared" si="102"/>
        <v>1177</v>
      </c>
      <c r="B1178" s="4" t="s">
        <v>20</v>
      </c>
      <c r="C1178" s="4" t="s">
        <v>23</v>
      </c>
      <c r="D1178" s="7" t="s">
        <v>4987</v>
      </c>
      <c r="E1178" s="4" t="s">
        <v>7408</v>
      </c>
      <c r="F1178" s="7" t="s">
        <v>5730</v>
      </c>
      <c r="G1178" s="7" t="s">
        <v>25</v>
      </c>
      <c r="H1178" s="4" t="s">
        <v>637</v>
      </c>
      <c r="I1178" s="7" t="s">
        <v>5980</v>
      </c>
      <c r="J1178" s="7" t="s">
        <v>6035</v>
      </c>
      <c r="K1178" s="7" t="s">
        <v>5967</v>
      </c>
      <c r="L1178" s="4" t="s">
        <v>6036</v>
      </c>
      <c r="M1178" s="7"/>
      <c r="N1178" s="7" t="s">
        <v>5806</v>
      </c>
      <c r="O1178" s="49" t="s">
        <v>24</v>
      </c>
      <c r="P1178" s="63">
        <v>154.94</v>
      </c>
      <c r="Q1178" s="8" t="s">
        <v>2585</v>
      </c>
      <c r="R1178" s="7" t="s">
        <v>6769</v>
      </c>
      <c r="S1178" s="48" t="s">
        <v>3436</v>
      </c>
      <c r="T1178" s="48" t="s">
        <v>3436</v>
      </c>
      <c r="U1178" s="48"/>
      <c r="V1178" s="48"/>
      <c r="W1178" s="7">
        <v>2.907</v>
      </c>
      <c r="X1178" s="7"/>
      <c r="Y1178" s="8">
        <f t="shared" si="105"/>
        <v>354.84000000000003</v>
      </c>
      <c r="Z1178" s="7"/>
      <c r="AA1178" s="7">
        <v>1000</v>
      </c>
      <c r="AB1178" s="7"/>
      <c r="AC1178" s="7"/>
      <c r="AD1178" s="7">
        <v>150</v>
      </c>
      <c r="AE1178" s="7"/>
      <c r="AF1178" s="7"/>
      <c r="AG1178" s="7"/>
    </row>
    <row r="1179" spans="1:33">
      <c r="A1179" s="4">
        <f t="shared" si="102"/>
        <v>1178</v>
      </c>
      <c r="B1179" s="4" t="s">
        <v>20</v>
      </c>
      <c r="C1179" s="4" t="s">
        <v>23</v>
      </c>
      <c r="D1179" s="7" t="s">
        <v>4988</v>
      </c>
      <c r="E1179" s="4" t="s">
        <v>7408</v>
      </c>
      <c r="F1179" s="7" t="s">
        <v>5730</v>
      </c>
      <c r="G1179" s="7" t="s">
        <v>25</v>
      </c>
      <c r="H1179" s="4" t="s">
        <v>637</v>
      </c>
      <c r="I1179" s="7" t="s">
        <v>5980</v>
      </c>
      <c r="J1179" s="7" t="s">
        <v>6035</v>
      </c>
      <c r="K1179" s="7" t="s">
        <v>5967</v>
      </c>
      <c r="L1179" s="4" t="s">
        <v>6036</v>
      </c>
      <c r="M1179" s="7"/>
      <c r="N1179" s="7" t="s">
        <v>5806</v>
      </c>
      <c r="O1179" s="49" t="s">
        <v>24</v>
      </c>
      <c r="P1179" s="63">
        <v>154.94</v>
      </c>
      <c r="Q1179" s="8" t="s">
        <v>2585</v>
      </c>
      <c r="R1179" s="7" t="s">
        <v>6770</v>
      </c>
      <c r="S1179" s="48" t="s">
        <v>3436</v>
      </c>
      <c r="T1179" s="48" t="s">
        <v>3436</v>
      </c>
      <c r="U1179" s="48"/>
      <c r="V1179" s="48"/>
      <c r="W1179" s="7">
        <v>2.907</v>
      </c>
      <c r="X1179" s="7"/>
      <c r="Y1179" s="8">
        <f t="shared" si="105"/>
        <v>354.84000000000003</v>
      </c>
      <c r="Z1179" s="7"/>
      <c r="AA1179" s="7">
        <v>1000</v>
      </c>
      <c r="AB1179" s="7"/>
      <c r="AC1179" s="7"/>
      <c r="AD1179" s="7">
        <v>150</v>
      </c>
      <c r="AE1179" s="7"/>
      <c r="AF1179" s="7"/>
      <c r="AG1179" s="7"/>
    </row>
    <row r="1180" spans="1:33">
      <c r="A1180" s="4">
        <f t="shared" si="102"/>
        <v>1179</v>
      </c>
      <c r="B1180" s="4" t="s">
        <v>20</v>
      </c>
      <c r="C1180" s="4" t="s">
        <v>23</v>
      </c>
      <c r="D1180" s="7" t="s">
        <v>4989</v>
      </c>
      <c r="E1180" s="4" t="s">
        <v>7408</v>
      </c>
      <c r="F1180" s="7" t="s">
        <v>5730</v>
      </c>
      <c r="G1180" s="7" t="s">
        <v>25</v>
      </c>
      <c r="H1180" s="4" t="s">
        <v>637</v>
      </c>
      <c r="I1180" s="7" t="s">
        <v>5980</v>
      </c>
      <c r="J1180" s="7" t="s">
        <v>6035</v>
      </c>
      <c r="K1180" s="7" t="s">
        <v>5967</v>
      </c>
      <c r="L1180" s="4" t="s">
        <v>6036</v>
      </c>
      <c r="M1180" s="7"/>
      <c r="N1180" s="7" t="s">
        <v>5806</v>
      </c>
      <c r="O1180" s="49" t="s">
        <v>24</v>
      </c>
      <c r="P1180" s="63">
        <v>154.94</v>
      </c>
      <c r="Q1180" s="8" t="s">
        <v>2585</v>
      </c>
      <c r="R1180" s="7" t="s">
        <v>6771</v>
      </c>
      <c r="S1180" s="48" t="s">
        <v>3436</v>
      </c>
      <c r="T1180" s="48" t="s">
        <v>3436</v>
      </c>
      <c r="U1180" s="48"/>
      <c r="V1180" s="48"/>
      <c r="W1180" s="7">
        <v>2.907</v>
      </c>
      <c r="X1180" s="7"/>
      <c r="Y1180" s="8">
        <f t="shared" si="105"/>
        <v>354.84000000000003</v>
      </c>
      <c r="Z1180" s="7"/>
      <c r="AA1180" s="7">
        <v>1000</v>
      </c>
      <c r="AB1180" s="7"/>
      <c r="AC1180" s="7"/>
      <c r="AD1180" s="7">
        <v>150</v>
      </c>
      <c r="AE1180" s="7"/>
      <c r="AF1180" s="7"/>
      <c r="AG1180" s="7"/>
    </row>
    <row r="1181" spans="1:33">
      <c r="A1181" s="4">
        <f t="shared" si="102"/>
        <v>1180</v>
      </c>
      <c r="B1181" s="4" t="s">
        <v>20</v>
      </c>
      <c r="C1181" s="4" t="s">
        <v>23</v>
      </c>
      <c r="D1181" s="7" t="s">
        <v>4990</v>
      </c>
      <c r="E1181" s="4" t="s">
        <v>7408</v>
      </c>
      <c r="F1181" s="7" t="s">
        <v>5730</v>
      </c>
      <c r="G1181" s="7" t="s">
        <v>25</v>
      </c>
      <c r="H1181" s="4" t="s">
        <v>637</v>
      </c>
      <c r="I1181" s="7" t="s">
        <v>5980</v>
      </c>
      <c r="J1181" s="7" t="s">
        <v>6035</v>
      </c>
      <c r="K1181" s="7" t="s">
        <v>5967</v>
      </c>
      <c r="L1181" s="4" t="s">
        <v>6036</v>
      </c>
      <c r="M1181" s="7"/>
      <c r="N1181" s="7" t="s">
        <v>5806</v>
      </c>
      <c r="O1181" s="49" t="s">
        <v>24</v>
      </c>
      <c r="P1181" s="63">
        <v>154.94</v>
      </c>
      <c r="Q1181" s="8" t="s">
        <v>2585</v>
      </c>
      <c r="R1181" s="7" t="s">
        <v>6772</v>
      </c>
      <c r="S1181" s="48" t="s">
        <v>3436</v>
      </c>
      <c r="T1181" s="48" t="s">
        <v>3436</v>
      </c>
      <c r="U1181" s="48"/>
      <c r="V1181" s="48"/>
      <c r="W1181" s="7">
        <v>2.907</v>
      </c>
      <c r="X1181" s="7"/>
      <c r="Y1181" s="8">
        <f t="shared" si="105"/>
        <v>354.84000000000003</v>
      </c>
      <c r="Z1181" s="7"/>
      <c r="AA1181" s="7">
        <v>1000</v>
      </c>
      <c r="AB1181" s="7"/>
      <c r="AC1181" s="7"/>
      <c r="AD1181" s="7">
        <v>150</v>
      </c>
      <c r="AE1181" s="7"/>
      <c r="AF1181" s="7"/>
      <c r="AG1181" s="7"/>
    </row>
    <row r="1182" spans="1:33">
      <c r="A1182" s="4">
        <f t="shared" si="102"/>
        <v>1181</v>
      </c>
      <c r="B1182" s="4" t="s">
        <v>20</v>
      </c>
      <c r="C1182" s="4" t="s">
        <v>23</v>
      </c>
      <c r="D1182" s="7" t="s">
        <v>4991</v>
      </c>
      <c r="E1182" s="4" t="s">
        <v>7408</v>
      </c>
      <c r="F1182" s="7" t="s">
        <v>5731</v>
      </c>
      <c r="G1182" s="7" t="s">
        <v>25</v>
      </c>
      <c r="H1182" s="4" t="s">
        <v>637</v>
      </c>
      <c r="I1182" s="7" t="s">
        <v>5980</v>
      </c>
      <c r="J1182" s="7" t="s">
        <v>5987</v>
      </c>
      <c r="K1182" s="7" t="s">
        <v>2948</v>
      </c>
      <c r="L1182" s="4" t="s">
        <v>6034</v>
      </c>
      <c r="M1182" s="7"/>
      <c r="N1182" s="7" t="s">
        <v>3918</v>
      </c>
      <c r="O1182" s="49" t="s">
        <v>24</v>
      </c>
      <c r="P1182" s="63">
        <v>154.94</v>
      </c>
      <c r="Q1182" s="8" t="s">
        <v>2585</v>
      </c>
      <c r="R1182" s="7" t="s">
        <v>6773</v>
      </c>
      <c r="S1182" s="48" t="s">
        <v>3436</v>
      </c>
      <c r="T1182" s="48" t="s">
        <v>3436</v>
      </c>
      <c r="U1182" s="48"/>
      <c r="V1182" s="48"/>
      <c r="W1182" s="7">
        <v>2.5703999999999994</v>
      </c>
      <c r="X1182" s="7"/>
      <c r="Y1182" s="8">
        <f t="shared" si="105"/>
        <v>314.44799999999992</v>
      </c>
      <c r="Z1182" s="7"/>
      <c r="AA1182" s="7">
        <v>1000</v>
      </c>
      <c r="AB1182" s="7"/>
      <c r="AC1182" s="7"/>
      <c r="AD1182" s="7">
        <v>120</v>
      </c>
      <c r="AE1182" s="7"/>
      <c r="AF1182" s="7"/>
      <c r="AG1182" s="7"/>
    </row>
    <row r="1183" spans="1:33">
      <c r="A1183" s="4">
        <f t="shared" si="102"/>
        <v>1182</v>
      </c>
      <c r="B1183" s="4" t="s">
        <v>20</v>
      </c>
      <c r="C1183" s="4" t="s">
        <v>23</v>
      </c>
      <c r="D1183" s="7" t="s">
        <v>4992</v>
      </c>
      <c r="E1183" s="4" t="s">
        <v>7408</v>
      </c>
      <c r="F1183" s="7" t="s">
        <v>5731</v>
      </c>
      <c r="G1183" s="7" t="s">
        <v>25</v>
      </c>
      <c r="H1183" s="7" t="s">
        <v>637</v>
      </c>
      <c r="I1183" s="7" t="s">
        <v>5980</v>
      </c>
      <c r="J1183" s="7" t="s">
        <v>5987</v>
      </c>
      <c r="K1183" s="7" t="s">
        <v>2948</v>
      </c>
      <c r="L1183" s="4" t="s">
        <v>6034</v>
      </c>
      <c r="M1183" s="7"/>
      <c r="N1183" s="7" t="s">
        <v>3918</v>
      </c>
      <c r="O1183" s="49" t="s">
        <v>24</v>
      </c>
      <c r="P1183" s="63">
        <v>154.94</v>
      </c>
      <c r="Q1183" s="8" t="s">
        <v>2585</v>
      </c>
      <c r="R1183" s="7" t="s">
        <v>6774</v>
      </c>
      <c r="S1183" s="48" t="s">
        <v>3436</v>
      </c>
      <c r="T1183" s="48" t="s">
        <v>3436</v>
      </c>
      <c r="U1183" s="48"/>
      <c r="V1183" s="48"/>
      <c r="W1183" s="7">
        <v>2.5703999999999994</v>
      </c>
      <c r="X1183" s="7"/>
      <c r="Y1183" s="8">
        <f t="shared" si="105"/>
        <v>314.44799999999992</v>
      </c>
      <c r="Z1183" s="7"/>
      <c r="AA1183" s="7">
        <v>1000</v>
      </c>
      <c r="AB1183" s="7"/>
      <c r="AC1183" s="7"/>
      <c r="AD1183" s="7">
        <v>120</v>
      </c>
      <c r="AE1183" s="7"/>
      <c r="AF1183" s="7"/>
      <c r="AG1183" s="7"/>
    </row>
    <row r="1184" spans="1:33">
      <c r="A1184" s="4">
        <f t="shared" si="102"/>
        <v>1183</v>
      </c>
      <c r="B1184" s="4" t="s">
        <v>20</v>
      </c>
      <c r="C1184" s="4" t="s">
        <v>23</v>
      </c>
      <c r="D1184" s="7" t="s">
        <v>4993</v>
      </c>
      <c r="E1184" s="4" t="s">
        <v>7408</v>
      </c>
      <c r="F1184" s="7" t="s">
        <v>5731</v>
      </c>
      <c r="G1184" s="7" t="s">
        <v>25</v>
      </c>
      <c r="H1184" s="7" t="s">
        <v>637</v>
      </c>
      <c r="I1184" s="7" t="s">
        <v>5980</v>
      </c>
      <c r="J1184" s="7" t="s">
        <v>5987</v>
      </c>
      <c r="K1184" s="7" t="s">
        <v>2948</v>
      </c>
      <c r="L1184" s="4" t="s">
        <v>6034</v>
      </c>
      <c r="M1184" s="7"/>
      <c r="N1184" s="7" t="s">
        <v>3918</v>
      </c>
      <c r="O1184" s="49" t="s">
        <v>24</v>
      </c>
      <c r="P1184" s="63">
        <v>154.94</v>
      </c>
      <c r="Q1184" s="8" t="s">
        <v>2585</v>
      </c>
      <c r="R1184" s="7" t="s">
        <v>6775</v>
      </c>
      <c r="S1184" s="48" t="s">
        <v>3436</v>
      </c>
      <c r="T1184" s="48" t="s">
        <v>3436</v>
      </c>
      <c r="U1184" s="48"/>
      <c r="V1184" s="48"/>
      <c r="W1184" s="7">
        <v>2.5703999999999994</v>
      </c>
      <c r="X1184" s="7"/>
      <c r="Y1184" s="8">
        <f t="shared" si="105"/>
        <v>314.44799999999992</v>
      </c>
      <c r="Z1184" s="7"/>
      <c r="AA1184" s="7">
        <v>1000</v>
      </c>
      <c r="AB1184" s="7"/>
      <c r="AC1184" s="7"/>
      <c r="AD1184" s="7">
        <v>120</v>
      </c>
      <c r="AE1184" s="7"/>
      <c r="AF1184" s="7"/>
      <c r="AG1184" s="7"/>
    </row>
    <row r="1185" spans="1:33">
      <c r="A1185" s="4">
        <f t="shared" si="102"/>
        <v>1184</v>
      </c>
      <c r="B1185" s="4" t="s">
        <v>20</v>
      </c>
      <c r="C1185" s="4" t="s">
        <v>23</v>
      </c>
      <c r="D1185" s="7" t="s">
        <v>4994</v>
      </c>
      <c r="E1185" s="4" t="s">
        <v>7408</v>
      </c>
      <c r="F1185" s="7" t="s">
        <v>5730</v>
      </c>
      <c r="G1185" s="7" t="s">
        <v>25</v>
      </c>
      <c r="H1185" s="7" t="s">
        <v>5862</v>
      </c>
      <c r="I1185" s="7" t="s">
        <v>5862</v>
      </c>
      <c r="J1185" s="7" t="s">
        <v>5862</v>
      </c>
      <c r="K1185" s="7" t="s">
        <v>5862</v>
      </c>
      <c r="L1185" s="4" t="s">
        <v>5862</v>
      </c>
      <c r="M1185" s="7"/>
      <c r="N1185" s="7" t="s">
        <v>5806</v>
      </c>
      <c r="O1185" s="7" t="e">
        <v>#N/A</v>
      </c>
      <c r="P1185" s="63" t="e">
        <v>#N/A</v>
      </c>
      <c r="Q1185" s="8" t="s">
        <v>2585</v>
      </c>
      <c r="R1185" s="7" t="s">
        <v>5862</v>
      </c>
      <c r="S1185" s="48" t="s">
        <v>3436</v>
      </c>
      <c r="T1185" s="48" t="s">
        <v>3436</v>
      </c>
      <c r="U1185" s="48"/>
      <c r="V1185" s="48"/>
      <c r="W1185" s="7" t="s">
        <v>5862</v>
      </c>
      <c r="X1185" s="7"/>
      <c r="Y1185" s="8"/>
      <c r="Z1185" s="7"/>
      <c r="AA1185" s="7">
        <v>1000</v>
      </c>
      <c r="AB1185" s="7"/>
      <c r="AC1185" s="7"/>
      <c r="AD1185" s="7">
        <v>120</v>
      </c>
      <c r="AE1185" s="7"/>
      <c r="AF1185" s="7"/>
      <c r="AG1185" s="7"/>
    </row>
    <row r="1186" spans="1:33">
      <c r="A1186" s="4">
        <f t="shared" si="102"/>
        <v>1185</v>
      </c>
      <c r="B1186" s="4" t="s">
        <v>20</v>
      </c>
      <c r="C1186" s="4" t="s">
        <v>23</v>
      </c>
      <c r="D1186" s="7" t="s">
        <v>4995</v>
      </c>
      <c r="E1186" s="4" t="s">
        <v>7408</v>
      </c>
      <c r="F1186" s="7" t="s">
        <v>5730</v>
      </c>
      <c r="G1186" s="7" t="s">
        <v>25</v>
      </c>
      <c r="H1186" s="7" t="s">
        <v>637</v>
      </c>
      <c r="I1186" s="7" t="s">
        <v>6032</v>
      </c>
      <c r="J1186" s="7" t="s">
        <v>6037</v>
      </c>
      <c r="K1186" s="7" t="s">
        <v>5967</v>
      </c>
      <c r="L1186" s="4" t="s">
        <v>6034</v>
      </c>
      <c r="M1186" s="7"/>
      <c r="N1186" s="7" t="s">
        <v>5806</v>
      </c>
      <c r="O1186" s="49" t="s">
        <v>24</v>
      </c>
      <c r="P1186" s="63">
        <v>157.47999999999999</v>
      </c>
      <c r="Q1186" s="8" t="s">
        <v>2585</v>
      </c>
      <c r="R1186" s="7" t="s">
        <v>6776</v>
      </c>
      <c r="S1186" s="48" t="s">
        <v>3436</v>
      </c>
      <c r="T1186" s="48" t="s">
        <v>3436</v>
      </c>
      <c r="U1186" s="48"/>
      <c r="V1186" s="48"/>
      <c r="W1186" s="7">
        <v>2.5084</v>
      </c>
      <c r="X1186" s="7"/>
      <c r="Y1186" s="8">
        <f t="shared" ref="Y1186" si="106">W1186*96*1.25+6</f>
        <v>307.00799999999998</v>
      </c>
      <c r="Z1186" s="7"/>
      <c r="AA1186" s="7">
        <v>1000</v>
      </c>
      <c r="AB1186" s="7"/>
      <c r="AC1186" s="7"/>
      <c r="AD1186" s="7">
        <v>150</v>
      </c>
      <c r="AE1186" s="7"/>
      <c r="AF1186" s="7"/>
      <c r="AG1186" s="7"/>
    </row>
    <row r="1187" spans="1:33">
      <c r="A1187" s="4">
        <f t="shared" si="102"/>
        <v>1186</v>
      </c>
      <c r="B1187" s="4" t="s">
        <v>20</v>
      </c>
      <c r="C1187" s="4" t="s">
        <v>23</v>
      </c>
      <c r="D1187" s="7" t="s">
        <v>4996</v>
      </c>
      <c r="E1187" s="4" t="s">
        <v>7408</v>
      </c>
      <c r="F1187" s="7" t="s">
        <v>5730</v>
      </c>
      <c r="G1187" s="7" t="s">
        <v>25</v>
      </c>
      <c r="H1187" s="7" t="s">
        <v>5862</v>
      </c>
      <c r="I1187" s="7" t="s">
        <v>5862</v>
      </c>
      <c r="J1187" s="7" t="s">
        <v>5862</v>
      </c>
      <c r="K1187" s="7" t="s">
        <v>5862</v>
      </c>
      <c r="L1187" s="4" t="s">
        <v>5862</v>
      </c>
      <c r="M1187" s="7"/>
      <c r="N1187" s="7" t="s">
        <v>5806</v>
      </c>
      <c r="O1187" s="7" t="e">
        <v>#N/A</v>
      </c>
      <c r="P1187" s="63" t="e">
        <v>#N/A</v>
      </c>
      <c r="Q1187" s="8" t="s">
        <v>2585</v>
      </c>
      <c r="R1187" s="7" t="s">
        <v>5862</v>
      </c>
      <c r="S1187" s="48" t="s">
        <v>3436</v>
      </c>
      <c r="T1187" s="48" t="s">
        <v>3436</v>
      </c>
      <c r="U1187" s="48"/>
      <c r="V1187" s="48"/>
      <c r="W1187" s="7" t="s">
        <v>5862</v>
      </c>
      <c r="X1187" s="7"/>
      <c r="Y1187" s="8"/>
      <c r="Z1187" s="7"/>
      <c r="AA1187" s="7">
        <v>1000</v>
      </c>
      <c r="AB1187" s="7"/>
      <c r="AC1187" s="7"/>
      <c r="AD1187" s="7">
        <v>120</v>
      </c>
      <c r="AE1187" s="7"/>
      <c r="AF1187" s="7"/>
      <c r="AG1187" s="7"/>
    </row>
    <row r="1188" spans="1:33">
      <c r="A1188" s="4">
        <f t="shared" si="102"/>
        <v>1187</v>
      </c>
      <c r="B1188" s="4" t="s">
        <v>20</v>
      </c>
      <c r="C1188" s="4" t="s">
        <v>23</v>
      </c>
      <c r="D1188" s="7" t="s">
        <v>4997</v>
      </c>
      <c r="E1188" s="4" t="s">
        <v>7408</v>
      </c>
      <c r="F1188" s="7" t="s">
        <v>5730</v>
      </c>
      <c r="G1188" s="7" t="s">
        <v>25</v>
      </c>
      <c r="H1188" s="4" t="s">
        <v>637</v>
      </c>
      <c r="I1188" s="7" t="s">
        <v>6032</v>
      </c>
      <c r="J1188" s="7" t="s">
        <v>6037</v>
      </c>
      <c r="K1188" s="7" t="s">
        <v>5967</v>
      </c>
      <c r="L1188" s="4" t="s">
        <v>6034</v>
      </c>
      <c r="M1188" s="7"/>
      <c r="N1188" s="7" t="s">
        <v>5806</v>
      </c>
      <c r="O1188" s="49" t="s">
        <v>24</v>
      </c>
      <c r="P1188" s="63">
        <v>157.47999999999999</v>
      </c>
      <c r="Q1188" s="8" t="s">
        <v>2585</v>
      </c>
      <c r="R1188" s="7" t="s">
        <v>6777</v>
      </c>
      <c r="S1188" s="48" t="s">
        <v>3436</v>
      </c>
      <c r="T1188" s="48" t="s">
        <v>3436</v>
      </c>
      <c r="U1188" s="48"/>
      <c r="V1188" s="48"/>
      <c r="W1188" s="7">
        <v>2.5084</v>
      </c>
      <c r="X1188" s="7"/>
      <c r="Y1188" s="8">
        <f t="shared" ref="Y1188:Y1190" si="107">W1188*96*1.25+6</f>
        <v>307.00799999999998</v>
      </c>
      <c r="Z1188" s="7"/>
      <c r="AA1188" s="7">
        <v>1000</v>
      </c>
      <c r="AB1188" s="7"/>
      <c r="AC1188" s="7"/>
      <c r="AD1188" s="7">
        <v>150</v>
      </c>
      <c r="AE1188" s="7"/>
      <c r="AF1188" s="7"/>
      <c r="AG1188" s="7"/>
    </row>
    <row r="1189" spans="1:33">
      <c r="A1189" s="4">
        <f t="shared" si="102"/>
        <v>1188</v>
      </c>
      <c r="B1189" s="4" t="s">
        <v>20</v>
      </c>
      <c r="C1189" s="4" t="s">
        <v>23</v>
      </c>
      <c r="D1189" s="7" t="s">
        <v>4998</v>
      </c>
      <c r="E1189" s="4" t="s">
        <v>7408</v>
      </c>
      <c r="F1189" s="7" t="s">
        <v>5730</v>
      </c>
      <c r="G1189" s="7" t="s">
        <v>25</v>
      </c>
      <c r="H1189" s="4" t="s">
        <v>637</v>
      </c>
      <c r="I1189" s="7" t="s">
        <v>6032</v>
      </c>
      <c r="J1189" s="7" t="s">
        <v>6038</v>
      </c>
      <c r="K1189" s="7" t="s">
        <v>5967</v>
      </c>
      <c r="L1189" s="4" t="s">
        <v>6034</v>
      </c>
      <c r="M1189" s="7"/>
      <c r="N1189" s="7" t="s">
        <v>5806</v>
      </c>
      <c r="O1189" s="49" t="s">
        <v>24</v>
      </c>
      <c r="P1189" s="63">
        <v>157.47999999999999</v>
      </c>
      <c r="Q1189" s="8" t="s">
        <v>2585</v>
      </c>
      <c r="R1189" s="7" t="s">
        <v>6778</v>
      </c>
      <c r="S1189" s="48" t="s">
        <v>3436</v>
      </c>
      <c r="T1189" s="48" t="s">
        <v>3436</v>
      </c>
      <c r="U1189" s="48"/>
      <c r="V1189" s="48"/>
      <c r="W1189" s="7">
        <v>2.5287999999999999</v>
      </c>
      <c r="X1189" s="7"/>
      <c r="Y1189" s="8">
        <f t="shared" si="107"/>
        <v>309.45599999999996</v>
      </c>
      <c r="Z1189" s="7"/>
      <c r="AA1189" s="7">
        <v>1000</v>
      </c>
      <c r="AB1189" s="7"/>
      <c r="AC1189" s="7"/>
      <c r="AD1189" s="7">
        <v>150</v>
      </c>
      <c r="AE1189" s="7"/>
      <c r="AF1189" s="7"/>
      <c r="AG1189" s="7"/>
    </row>
    <row r="1190" spans="1:33">
      <c r="A1190" s="4">
        <f t="shared" si="102"/>
        <v>1189</v>
      </c>
      <c r="B1190" s="4" t="s">
        <v>20</v>
      </c>
      <c r="C1190" s="4" t="s">
        <v>23</v>
      </c>
      <c r="D1190" s="7" t="s">
        <v>4999</v>
      </c>
      <c r="E1190" s="4" t="s">
        <v>7408</v>
      </c>
      <c r="F1190" s="7" t="s">
        <v>5730</v>
      </c>
      <c r="G1190" s="7" t="s">
        <v>25</v>
      </c>
      <c r="H1190" s="4" t="s">
        <v>637</v>
      </c>
      <c r="I1190" s="7" t="s">
        <v>6032</v>
      </c>
      <c r="J1190" s="7" t="s">
        <v>6038</v>
      </c>
      <c r="K1190" s="7" t="s">
        <v>5967</v>
      </c>
      <c r="L1190" s="4" t="s">
        <v>6034</v>
      </c>
      <c r="M1190" s="7"/>
      <c r="N1190" s="7" t="s">
        <v>5806</v>
      </c>
      <c r="O1190" s="49" t="s">
        <v>24</v>
      </c>
      <c r="P1190" s="63">
        <v>157.47999999999999</v>
      </c>
      <c r="Q1190" s="8" t="s">
        <v>2585</v>
      </c>
      <c r="R1190" s="7" t="s">
        <v>6779</v>
      </c>
      <c r="S1190" s="48" t="s">
        <v>3436</v>
      </c>
      <c r="T1190" s="48" t="s">
        <v>3436</v>
      </c>
      <c r="U1190" s="48"/>
      <c r="V1190" s="48"/>
      <c r="W1190" s="7">
        <v>2.5287999999999999</v>
      </c>
      <c r="X1190" s="7"/>
      <c r="Y1190" s="8">
        <f t="shared" si="107"/>
        <v>309.45599999999996</v>
      </c>
      <c r="Z1190" s="7"/>
      <c r="AA1190" s="7">
        <v>1000</v>
      </c>
      <c r="AB1190" s="7"/>
      <c r="AC1190" s="7"/>
      <c r="AD1190" s="7">
        <v>150</v>
      </c>
      <c r="AE1190" s="7"/>
      <c r="AF1190" s="7"/>
      <c r="AG1190" s="7"/>
    </row>
    <row r="1191" spans="1:33">
      <c r="A1191" s="4">
        <f t="shared" si="102"/>
        <v>1190</v>
      </c>
      <c r="B1191" s="4" t="s">
        <v>20</v>
      </c>
      <c r="C1191" s="4" t="s">
        <v>23</v>
      </c>
      <c r="D1191" s="7" t="s">
        <v>5000</v>
      </c>
      <c r="E1191" s="4" t="s">
        <v>7408</v>
      </c>
      <c r="F1191" s="7" t="s">
        <v>5730</v>
      </c>
      <c r="G1191" s="7" t="s">
        <v>25</v>
      </c>
      <c r="H1191" s="4" t="s">
        <v>5862</v>
      </c>
      <c r="I1191" s="7" t="s">
        <v>5862</v>
      </c>
      <c r="J1191" s="7" t="s">
        <v>5862</v>
      </c>
      <c r="K1191" s="7" t="s">
        <v>5862</v>
      </c>
      <c r="L1191" s="4" t="s">
        <v>5862</v>
      </c>
      <c r="M1191" s="7"/>
      <c r="N1191" s="7" t="s">
        <v>6583</v>
      </c>
      <c r="O1191" s="7" t="e">
        <v>#N/A</v>
      </c>
      <c r="P1191" s="63" t="e">
        <v>#N/A</v>
      </c>
      <c r="Q1191" s="8" t="s">
        <v>2585</v>
      </c>
      <c r="R1191" s="7" t="s">
        <v>5862</v>
      </c>
      <c r="S1191" s="48" t="s">
        <v>3436</v>
      </c>
      <c r="T1191" s="48" t="s">
        <v>3436</v>
      </c>
      <c r="U1191" s="48"/>
      <c r="V1191" s="48"/>
      <c r="W1191" s="7" t="s">
        <v>5862</v>
      </c>
      <c r="X1191" s="7"/>
      <c r="Y1191" s="8"/>
      <c r="Z1191" s="7"/>
      <c r="AA1191" s="7">
        <v>1000</v>
      </c>
      <c r="AB1191" s="7"/>
      <c r="AC1191" s="7"/>
      <c r="AD1191" s="7">
        <v>120</v>
      </c>
      <c r="AE1191" s="7"/>
      <c r="AF1191" s="7"/>
      <c r="AG1191" s="7"/>
    </row>
    <row r="1192" spans="1:33">
      <c r="A1192" s="4">
        <f t="shared" si="102"/>
        <v>1191</v>
      </c>
      <c r="B1192" s="4" t="s">
        <v>20</v>
      </c>
      <c r="C1192" s="4" t="s">
        <v>23</v>
      </c>
      <c r="D1192" s="7" t="s">
        <v>5001</v>
      </c>
      <c r="E1192" s="4" t="s">
        <v>7408</v>
      </c>
      <c r="F1192" s="7" t="s">
        <v>5730</v>
      </c>
      <c r="G1192" s="7" t="s">
        <v>25</v>
      </c>
      <c r="H1192" s="4" t="s">
        <v>5862</v>
      </c>
      <c r="I1192" s="7" t="s">
        <v>5862</v>
      </c>
      <c r="J1192" s="7" t="s">
        <v>5862</v>
      </c>
      <c r="K1192" s="7" t="s">
        <v>5862</v>
      </c>
      <c r="L1192" s="4" t="s">
        <v>5862</v>
      </c>
      <c r="M1192" s="7"/>
      <c r="N1192" s="7" t="s">
        <v>6583</v>
      </c>
      <c r="O1192" s="7" t="e">
        <v>#N/A</v>
      </c>
      <c r="P1192" s="63" t="e">
        <v>#N/A</v>
      </c>
      <c r="Q1192" s="8" t="s">
        <v>2585</v>
      </c>
      <c r="R1192" s="7" t="s">
        <v>5862</v>
      </c>
      <c r="S1192" s="48" t="s">
        <v>3436</v>
      </c>
      <c r="T1192" s="48" t="s">
        <v>3436</v>
      </c>
      <c r="U1192" s="48"/>
      <c r="V1192" s="48"/>
      <c r="W1192" s="7" t="s">
        <v>5862</v>
      </c>
      <c r="X1192" s="7"/>
      <c r="Y1192" s="8"/>
      <c r="Z1192" s="7"/>
      <c r="AA1192" s="7">
        <v>1000</v>
      </c>
      <c r="AB1192" s="7"/>
      <c r="AC1192" s="7"/>
      <c r="AD1192" s="7">
        <v>120</v>
      </c>
      <c r="AE1192" s="7"/>
      <c r="AF1192" s="7"/>
      <c r="AG1192" s="7"/>
    </row>
    <row r="1193" spans="1:33">
      <c r="A1193" s="4">
        <f t="shared" si="102"/>
        <v>1192</v>
      </c>
      <c r="B1193" s="4" t="s">
        <v>20</v>
      </c>
      <c r="C1193" s="4" t="s">
        <v>23</v>
      </c>
      <c r="D1193" s="7" t="s">
        <v>5002</v>
      </c>
      <c r="E1193" s="4" t="s">
        <v>7408</v>
      </c>
      <c r="F1193" s="7" t="s">
        <v>5731</v>
      </c>
      <c r="G1193" s="7" t="s">
        <v>25</v>
      </c>
      <c r="H1193" s="4" t="s">
        <v>637</v>
      </c>
      <c r="I1193" s="7" t="s">
        <v>5980</v>
      </c>
      <c r="J1193" s="7" t="s">
        <v>5930</v>
      </c>
      <c r="K1193" s="7" t="s">
        <v>2940</v>
      </c>
      <c r="L1193" s="4" t="s">
        <v>6034</v>
      </c>
      <c r="M1193" s="7"/>
      <c r="N1193" s="7" t="s">
        <v>6583</v>
      </c>
      <c r="O1193" s="49" t="s">
        <v>24</v>
      </c>
      <c r="P1193" s="63">
        <v>154.94</v>
      </c>
      <c r="Q1193" s="8" t="s">
        <v>2585</v>
      </c>
      <c r="R1193" s="7" t="s">
        <v>6780</v>
      </c>
      <c r="S1193" s="48" t="s">
        <v>3436</v>
      </c>
      <c r="T1193" s="48" t="s">
        <v>3436</v>
      </c>
      <c r="U1193" s="48"/>
      <c r="V1193" s="48"/>
      <c r="W1193" s="7">
        <v>2.3663999999999996</v>
      </c>
      <c r="X1193" s="7"/>
      <c r="Y1193" s="8">
        <f t="shared" ref="Y1193:Y1195" si="108">W1193*96+6</f>
        <v>233.17439999999996</v>
      </c>
      <c r="Z1193" s="7"/>
      <c r="AA1193" s="7">
        <v>1000</v>
      </c>
      <c r="AB1193" s="7"/>
      <c r="AC1193" s="7"/>
      <c r="AD1193" s="7">
        <v>120</v>
      </c>
      <c r="AE1193" s="7"/>
      <c r="AF1193" s="7"/>
      <c r="AG1193" s="7"/>
    </row>
    <row r="1194" spans="1:33">
      <c r="A1194" s="4">
        <f t="shared" si="102"/>
        <v>1193</v>
      </c>
      <c r="B1194" s="4" t="s">
        <v>20</v>
      </c>
      <c r="C1194" s="4" t="s">
        <v>23</v>
      </c>
      <c r="D1194" s="7" t="s">
        <v>5003</v>
      </c>
      <c r="E1194" s="4" t="s">
        <v>7408</v>
      </c>
      <c r="F1194" s="7" t="s">
        <v>5731</v>
      </c>
      <c r="G1194" s="7" t="s">
        <v>25</v>
      </c>
      <c r="H1194" s="4" t="s">
        <v>637</v>
      </c>
      <c r="I1194" s="7" t="s">
        <v>5980</v>
      </c>
      <c r="J1194" s="7" t="s">
        <v>5930</v>
      </c>
      <c r="K1194" s="7" t="s">
        <v>2940</v>
      </c>
      <c r="L1194" s="4" t="s">
        <v>6034</v>
      </c>
      <c r="M1194" s="7"/>
      <c r="N1194" s="7" t="s">
        <v>6583</v>
      </c>
      <c r="O1194" s="49" t="s">
        <v>24</v>
      </c>
      <c r="P1194" s="63">
        <v>154.94</v>
      </c>
      <c r="Q1194" s="8" t="s">
        <v>2585</v>
      </c>
      <c r="R1194" s="7" t="s">
        <v>6781</v>
      </c>
      <c r="S1194" s="48" t="s">
        <v>3436</v>
      </c>
      <c r="T1194" s="48" t="s">
        <v>3436</v>
      </c>
      <c r="U1194" s="48"/>
      <c r="V1194" s="48"/>
      <c r="W1194" s="7">
        <v>2.3663999999999996</v>
      </c>
      <c r="X1194" s="7"/>
      <c r="Y1194" s="8">
        <f t="shared" si="108"/>
        <v>233.17439999999996</v>
      </c>
      <c r="Z1194" s="7"/>
      <c r="AA1194" s="7">
        <v>1000</v>
      </c>
      <c r="AB1194" s="7"/>
      <c r="AC1194" s="7"/>
      <c r="AD1194" s="7">
        <v>120</v>
      </c>
      <c r="AE1194" s="7"/>
      <c r="AF1194" s="7"/>
      <c r="AG1194" s="7"/>
    </row>
    <row r="1195" spans="1:33">
      <c r="A1195" s="4">
        <f t="shared" si="102"/>
        <v>1194</v>
      </c>
      <c r="B1195" s="4" t="s">
        <v>20</v>
      </c>
      <c r="C1195" s="4" t="s">
        <v>23</v>
      </c>
      <c r="D1195" s="7" t="s">
        <v>5004</v>
      </c>
      <c r="E1195" s="4" t="s">
        <v>7408</v>
      </c>
      <c r="F1195" s="7" t="s">
        <v>5731</v>
      </c>
      <c r="G1195" s="7" t="s">
        <v>25</v>
      </c>
      <c r="H1195" s="4" t="s">
        <v>637</v>
      </c>
      <c r="I1195" s="7" t="s">
        <v>5980</v>
      </c>
      <c r="J1195" s="7" t="s">
        <v>5930</v>
      </c>
      <c r="K1195" s="7" t="s">
        <v>2940</v>
      </c>
      <c r="L1195" s="4" t="s">
        <v>6034</v>
      </c>
      <c r="M1195" s="7"/>
      <c r="N1195" s="7" t="s">
        <v>6583</v>
      </c>
      <c r="O1195" s="49" t="s">
        <v>24</v>
      </c>
      <c r="P1195" s="63">
        <v>154.94</v>
      </c>
      <c r="Q1195" s="8" t="s">
        <v>2585</v>
      </c>
      <c r="R1195" s="7" t="s">
        <v>6782</v>
      </c>
      <c r="S1195" s="48" t="s">
        <v>3436</v>
      </c>
      <c r="T1195" s="48" t="s">
        <v>3436</v>
      </c>
      <c r="U1195" s="48"/>
      <c r="V1195" s="48"/>
      <c r="W1195" s="7">
        <v>2.3663999999999996</v>
      </c>
      <c r="X1195" s="7"/>
      <c r="Y1195" s="8">
        <f t="shared" si="108"/>
        <v>233.17439999999996</v>
      </c>
      <c r="Z1195" s="7"/>
      <c r="AA1195" s="7">
        <v>1000</v>
      </c>
      <c r="AB1195" s="7"/>
      <c r="AC1195" s="7"/>
      <c r="AD1195" s="7">
        <v>120</v>
      </c>
      <c r="AE1195" s="7"/>
      <c r="AF1195" s="7"/>
      <c r="AG1195" s="7"/>
    </row>
    <row r="1196" spans="1:33">
      <c r="A1196" s="4">
        <f t="shared" si="102"/>
        <v>1195</v>
      </c>
      <c r="B1196" s="4" t="s">
        <v>20</v>
      </c>
      <c r="C1196" s="4" t="s">
        <v>23</v>
      </c>
      <c r="D1196" s="7" t="s">
        <v>5005</v>
      </c>
      <c r="E1196" s="4" t="s">
        <v>7408</v>
      </c>
      <c r="F1196" s="7" t="s">
        <v>5731</v>
      </c>
      <c r="G1196" s="7" t="s">
        <v>25</v>
      </c>
      <c r="H1196" s="4" t="s">
        <v>637</v>
      </c>
      <c r="I1196" s="7" t="s">
        <v>5980</v>
      </c>
      <c r="J1196" s="7" t="s">
        <v>5987</v>
      </c>
      <c r="K1196" s="7" t="s">
        <v>2948</v>
      </c>
      <c r="L1196" s="4" t="s">
        <v>6034</v>
      </c>
      <c r="M1196" s="7"/>
      <c r="N1196" s="7" t="s">
        <v>3918</v>
      </c>
      <c r="O1196" s="49" t="s">
        <v>24</v>
      </c>
      <c r="P1196" s="63">
        <v>154.94</v>
      </c>
      <c r="Q1196" s="8" t="s">
        <v>2585</v>
      </c>
      <c r="R1196" s="7" t="s">
        <v>6783</v>
      </c>
      <c r="S1196" s="48" t="s">
        <v>3436</v>
      </c>
      <c r="T1196" s="48" t="s">
        <v>3436</v>
      </c>
      <c r="U1196" s="48"/>
      <c r="V1196" s="48"/>
      <c r="W1196" s="7">
        <v>2.5703999999999994</v>
      </c>
      <c r="X1196" s="7"/>
      <c r="Y1196" s="8">
        <f t="shared" ref="Y1196:Y1208" si="109">W1196*96*1.25+6</f>
        <v>314.44799999999992</v>
      </c>
      <c r="Z1196" s="7"/>
      <c r="AA1196" s="7">
        <v>1000</v>
      </c>
      <c r="AB1196" s="7"/>
      <c r="AC1196" s="7"/>
      <c r="AD1196" s="7">
        <v>120</v>
      </c>
      <c r="AE1196" s="7"/>
      <c r="AF1196" s="7"/>
      <c r="AG1196" s="7"/>
    </row>
    <row r="1197" spans="1:33">
      <c r="A1197" s="4">
        <f t="shared" si="102"/>
        <v>1196</v>
      </c>
      <c r="B1197" s="4" t="s">
        <v>20</v>
      </c>
      <c r="C1197" s="4" t="s">
        <v>23</v>
      </c>
      <c r="D1197" s="7" t="s">
        <v>5006</v>
      </c>
      <c r="E1197" s="4" t="s">
        <v>7408</v>
      </c>
      <c r="F1197" s="7" t="s">
        <v>5731</v>
      </c>
      <c r="G1197" s="7" t="s">
        <v>25</v>
      </c>
      <c r="H1197" s="4" t="s">
        <v>637</v>
      </c>
      <c r="I1197" s="7" t="s">
        <v>5980</v>
      </c>
      <c r="J1197" s="7" t="s">
        <v>5987</v>
      </c>
      <c r="K1197" s="7" t="s">
        <v>2948</v>
      </c>
      <c r="L1197" s="4" t="s">
        <v>6034</v>
      </c>
      <c r="M1197" s="7"/>
      <c r="N1197" s="7" t="s">
        <v>3918</v>
      </c>
      <c r="O1197" s="49" t="s">
        <v>24</v>
      </c>
      <c r="P1197" s="63">
        <v>154.94</v>
      </c>
      <c r="Q1197" s="8" t="s">
        <v>2585</v>
      </c>
      <c r="R1197" s="7" t="s">
        <v>6784</v>
      </c>
      <c r="S1197" s="48" t="s">
        <v>3436</v>
      </c>
      <c r="T1197" s="48" t="s">
        <v>3436</v>
      </c>
      <c r="U1197" s="48"/>
      <c r="V1197" s="48"/>
      <c r="W1197" s="7">
        <v>2.5703999999999994</v>
      </c>
      <c r="X1197" s="7"/>
      <c r="Y1197" s="8">
        <f t="shared" si="109"/>
        <v>314.44799999999992</v>
      </c>
      <c r="Z1197" s="7"/>
      <c r="AA1197" s="7">
        <v>1000</v>
      </c>
      <c r="AB1197" s="7"/>
      <c r="AC1197" s="7"/>
      <c r="AD1197" s="7">
        <v>120</v>
      </c>
      <c r="AE1197" s="7"/>
      <c r="AF1197" s="7"/>
      <c r="AG1197" s="7"/>
    </row>
    <row r="1198" spans="1:33">
      <c r="A1198" s="4">
        <f t="shared" si="102"/>
        <v>1197</v>
      </c>
      <c r="B1198" s="4" t="s">
        <v>20</v>
      </c>
      <c r="C1198" s="4" t="s">
        <v>23</v>
      </c>
      <c r="D1198" s="7" t="s">
        <v>5007</v>
      </c>
      <c r="E1198" s="4" t="s">
        <v>7408</v>
      </c>
      <c r="F1198" s="7" t="s">
        <v>5731</v>
      </c>
      <c r="G1198" s="7" t="s">
        <v>25</v>
      </c>
      <c r="H1198" s="4" t="s">
        <v>637</v>
      </c>
      <c r="I1198" s="7" t="s">
        <v>5980</v>
      </c>
      <c r="J1198" s="7" t="s">
        <v>5987</v>
      </c>
      <c r="K1198" s="7" t="s">
        <v>2948</v>
      </c>
      <c r="L1198" s="4" t="s">
        <v>6034</v>
      </c>
      <c r="M1198" s="7"/>
      <c r="N1198" s="7" t="s">
        <v>3918</v>
      </c>
      <c r="O1198" s="49" t="s">
        <v>24</v>
      </c>
      <c r="P1198" s="63">
        <v>154.94</v>
      </c>
      <c r="Q1198" s="8" t="s">
        <v>2585</v>
      </c>
      <c r="R1198" s="7" t="s">
        <v>6785</v>
      </c>
      <c r="S1198" s="48" t="s">
        <v>3436</v>
      </c>
      <c r="T1198" s="48" t="s">
        <v>3436</v>
      </c>
      <c r="U1198" s="48"/>
      <c r="V1198" s="48"/>
      <c r="W1198" s="7">
        <v>2.5703999999999994</v>
      </c>
      <c r="X1198" s="7"/>
      <c r="Y1198" s="8">
        <f t="shared" si="109"/>
        <v>314.44799999999992</v>
      </c>
      <c r="Z1198" s="7"/>
      <c r="AA1198" s="7">
        <v>1000</v>
      </c>
      <c r="AB1198" s="7"/>
      <c r="AC1198" s="7"/>
      <c r="AD1198" s="7">
        <v>120</v>
      </c>
      <c r="AE1198" s="7"/>
      <c r="AF1198" s="7"/>
      <c r="AG1198" s="7"/>
    </row>
    <row r="1199" spans="1:33">
      <c r="A1199" s="4">
        <f t="shared" si="102"/>
        <v>1198</v>
      </c>
      <c r="B1199" s="4" t="s">
        <v>20</v>
      </c>
      <c r="C1199" s="4" t="s">
        <v>23</v>
      </c>
      <c r="D1199" s="7" t="s">
        <v>5008</v>
      </c>
      <c r="E1199" s="4" t="s">
        <v>7408</v>
      </c>
      <c r="F1199" s="7" t="s">
        <v>5731</v>
      </c>
      <c r="G1199" s="7" t="s">
        <v>25</v>
      </c>
      <c r="H1199" s="4" t="s">
        <v>637</v>
      </c>
      <c r="I1199" s="7" t="s">
        <v>5980</v>
      </c>
      <c r="J1199" s="7" t="s">
        <v>5987</v>
      </c>
      <c r="K1199" s="7" t="s">
        <v>2948</v>
      </c>
      <c r="L1199" s="4" t="s">
        <v>6034</v>
      </c>
      <c r="M1199" s="7"/>
      <c r="N1199" s="7" t="s">
        <v>3918</v>
      </c>
      <c r="O1199" s="49" t="s">
        <v>24</v>
      </c>
      <c r="P1199" s="63">
        <v>154.94</v>
      </c>
      <c r="Q1199" s="8" t="s">
        <v>2585</v>
      </c>
      <c r="R1199" s="7" t="s">
        <v>6786</v>
      </c>
      <c r="S1199" s="48" t="s">
        <v>3436</v>
      </c>
      <c r="T1199" s="48" t="s">
        <v>3436</v>
      </c>
      <c r="U1199" s="48"/>
      <c r="V1199" s="48"/>
      <c r="W1199" s="7">
        <v>2.5703999999999994</v>
      </c>
      <c r="X1199" s="7"/>
      <c r="Y1199" s="8">
        <f t="shared" si="109"/>
        <v>314.44799999999992</v>
      </c>
      <c r="Z1199" s="7"/>
      <c r="AA1199" s="7">
        <v>1000</v>
      </c>
      <c r="AB1199" s="7"/>
      <c r="AC1199" s="7"/>
      <c r="AD1199" s="7">
        <v>120</v>
      </c>
      <c r="AE1199" s="7"/>
      <c r="AF1199" s="7"/>
      <c r="AG1199" s="7"/>
    </row>
    <row r="1200" spans="1:33">
      <c r="A1200" s="4">
        <f t="shared" si="102"/>
        <v>1199</v>
      </c>
      <c r="B1200" s="4" t="s">
        <v>20</v>
      </c>
      <c r="C1200" s="4" t="s">
        <v>23</v>
      </c>
      <c r="D1200" s="7" t="s">
        <v>5009</v>
      </c>
      <c r="E1200" s="4" t="s">
        <v>7408</v>
      </c>
      <c r="F1200" s="7" t="s">
        <v>5730</v>
      </c>
      <c r="G1200" s="7" t="s">
        <v>25</v>
      </c>
      <c r="H1200" s="4" t="s">
        <v>637</v>
      </c>
      <c r="I1200" s="7" t="s">
        <v>6039</v>
      </c>
      <c r="J1200" s="7" t="s">
        <v>6040</v>
      </c>
      <c r="K1200" s="7" t="s">
        <v>5967</v>
      </c>
      <c r="L1200" s="4" t="s">
        <v>5968</v>
      </c>
      <c r="M1200" s="7"/>
      <c r="N1200" s="7" t="s">
        <v>5806</v>
      </c>
      <c r="O1200" s="49" t="s">
        <v>24</v>
      </c>
      <c r="P1200" s="63">
        <v>149.86000000000001</v>
      </c>
      <c r="Q1200" s="8" t="s">
        <v>2585</v>
      </c>
      <c r="R1200" s="7" t="s">
        <v>6787</v>
      </c>
      <c r="S1200" s="48" t="s">
        <v>3436</v>
      </c>
      <c r="T1200" s="48" t="s">
        <v>3436</v>
      </c>
      <c r="U1200" s="48"/>
      <c r="V1200" s="48"/>
      <c r="W1200" s="7">
        <v>3.2560000000000002</v>
      </c>
      <c r="X1200" s="7"/>
      <c r="Y1200" s="8">
        <f t="shared" si="109"/>
        <v>396.72</v>
      </c>
      <c r="Z1200" s="7"/>
      <c r="AA1200" s="7">
        <v>1000</v>
      </c>
      <c r="AB1200" s="7"/>
      <c r="AC1200" s="7"/>
      <c r="AD1200" s="7">
        <v>150</v>
      </c>
      <c r="AE1200" s="7"/>
      <c r="AF1200" s="7"/>
      <c r="AG1200" s="7"/>
    </row>
    <row r="1201" spans="1:33">
      <c r="A1201" s="4">
        <f t="shared" si="102"/>
        <v>1200</v>
      </c>
      <c r="B1201" s="4" t="s">
        <v>20</v>
      </c>
      <c r="C1201" s="4" t="s">
        <v>23</v>
      </c>
      <c r="D1201" s="7" t="s">
        <v>5010</v>
      </c>
      <c r="E1201" s="4" t="s">
        <v>7408</v>
      </c>
      <c r="F1201" s="7" t="s">
        <v>5730</v>
      </c>
      <c r="G1201" s="7" t="s">
        <v>25</v>
      </c>
      <c r="H1201" s="4" t="s">
        <v>637</v>
      </c>
      <c r="I1201" s="7" t="s">
        <v>6039</v>
      </c>
      <c r="J1201" s="7" t="s">
        <v>6040</v>
      </c>
      <c r="K1201" s="7" t="s">
        <v>5967</v>
      </c>
      <c r="L1201" s="4" t="s">
        <v>5968</v>
      </c>
      <c r="M1201" s="7"/>
      <c r="N1201" s="7" t="s">
        <v>5806</v>
      </c>
      <c r="O1201" s="49" t="s">
        <v>24</v>
      </c>
      <c r="P1201" s="63">
        <v>149.86000000000001</v>
      </c>
      <c r="Q1201" s="8" t="s">
        <v>2585</v>
      </c>
      <c r="R1201" s="7" t="s">
        <v>6788</v>
      </c>
      <c r="S1201" s="48" t="s">
        <v>3436</v>
      </c>
      <c r="T1201" s="48" t="s">
        <v>3436</v>
      </c>
      <c r="U1201" s="48"/>
      <c r="V1201" s="48"/>
      <c r="W1201" s="7">
        <v>3.2560000000000002</v>
      </c>
      <c r="X1201" s="7"/>
      <c r="Y1201" s="8">
        <f t="shared" si="109"/>
        <v>396.72</v>
      </c>
      <c r="Z1201" s="7"/>
      <c r="AA1201" s="7">
        <v>1000</v>
      </c>
      <c r="AB1201" s="7"/>
      <c r="AC1201" s="7"/>
      <c r="AD1201" s="7">
        <v>150</v>
      </c>
      <c r="AE1201" s="7"/>
      <c r="AF1201" s="7"/>
      <c r="AG1201" s="7"/>
    </row>
    <row r="1202" spans="1:33">
      <c r="A1202" s="4">
        <f t="shared" si="102"/>
        <v>1201</v>
      </c>
      <c r="B1202" s="4" t="s">
        <v>20</v>
      </c>
      <c r="C1202" s="4" t="s">
        <v>23</v>
      </c>
      <c r="D1202" s="7" t="s">
        <v>5011</v>
      </c>
      <c r="E1202" s="4" t="s">
        <v>7408</v>
      </c>
      <c r="F1202" s="7" t="s">
        <v>5730</v>
      </c>
      <c r="G1202" s="7" t="s">
        <v>25</v>
      </c>
      <c r="H1202" s="4" t="s">
        <v>637</v>
      </c>
      <c r="I1202" s="7" t="s">
        <v>6039</v>
      </c>
      <c r="J1202" s="7" t="s">
        <v>6040</v>
      </c>
      <c r="K1202" s="7" t="s">
        <v>5967</v>
      </c>
      <c r="L1202" s="4" t="s">
        <v>5968</v>
      </c>
      <c r="M1202" s="7"/>
      <c r="N1202" s="7" t="s">
        <v>5806</v>
      </c>
      <c r="O1202" s="49" t="s">
        <v>24</v>
      </c>
      <c r="P1202" s="63">
        <v>149.86000000000001</v>
      </c>
      <c r="Q1202" s="8" t="s">
        <v>2585</v>
      </c>
      <c r="R1202" s="7" t="s">
        <v>6789</v>
      </c>
      <c r="S1202" s="48" t="s">
        <v>3436</v>
      </c>
      <c r="T1202" s="48" t="s">
        <v>3436</v>
      </c>
      <c r="U1202" s="48"/>
      <c r="V1202" s="48"/>
      <c r="W1202" s="7">
        <v>3.2560000000000002</v>
      </c>
      <c r="X1202" s="7"/>
      <c r="Y1202" s="8">
        <f t="shared" si="109"/>
        <v>396.72</v>
      </c>
      <c r="Z1202" s="7"/>
      <c r="AA1202" s="7">
        <v>1000</v>
      </c>
      <c r="AB1202" s="7"/>
      <c r="AC1202" s="7"/>
      <c r="AD1202" s="7">
        <v>150</v>
      </c>
      <c r="AE1202" s="7"/>
      <c r="AF1202" s="7"/>
      <c r="AG1202" s="7"/>
    </row>
    <row r="1203" spans="1:33">
      <c r="A1203" s="4">
        <f t="shared" si="102"/>
        <v>1202</v>
      </c>
      <c r="B1203" s="4" t="s">
        <v>20</v>
      </c>
      <c r="C1203" s="4" t="s">
        <v>23</v>
      </c>
      <c r="D1203" s="7" t="s">
        <v>5012</v>
      </c>
      <c r="E1203" s="4" t="s">
        <v>7408</v>
      </c>
      <c r="F1203" s="7" t="s">
        <v>5730</v>
      </c>
      <c r="G1203" s="7" t="s">
        <v>25</v>
      </c>
      <c r="H1203" s="4" t="s">
        <v>637</v>
      </c>
      <c r="I1203" s="7" t="s">
        <v>5969</v>
      </c>
      <c r="J1203" s="7" t="s">
        <v>5966</v>
      </c>
      <c r="K1203" s="7" t="s">
        <v>5967</v>
      </c>
      <c r="L1203" s="4" t="s">
        <v>6010</v>
      </c>
      <c r="M1203" s="7"/>
      <c r="N1203" s="7" t="s">
        <v>5806</v>
      </c>
      <c r="O1203" s="49" t="s">
        <v>24</v>
      </c>
      <c r="P1203" s="63">
        <v>154.94</v>
      </c>
      <c r="Q1203" s="8" t="s">
        <v>2585</v>
      </c>
      <c r="R1203" s="7" t="s">
        <v>6790</v>
      </c>
      <c r="S1203" s="48" t="s">
        <v>3436</v>
      </c>
      <c r="T1203" s="48" t="s">
        <v>3436</v>
      </c>
      <c r="U1203" s="48"/>
      <c r="V1203" s="48"/>
      <c r="W1203" s="7">
        <v>3.1518000000000002</v>
      </c>
      <c r="X1203" s="7"/>
      <c r="Y1203" s="8">
        <f t="shared" si="109"/>
        <v>384.21600000000001</v>
      </c>
      <c r="Z1203" s="7"/>
      <c r="AA1203" s="7">
        <v>1000</v>
      </c>
      <c r="AB1203" s="7"/>
      <c r="AC1203" s="7"/>
      <c r="AD1203" s="7">
        <v>150</v>
      </c>
      <c r="AE1203" s="7"/>
      <c r="AF1203" s="7"/>
      <c r="AG1203" s="7"/>
    </row>
    <row r="1204" spans="1:33">
      <c r="A1204" s="4">
        <f t="shared" si="102"/>
        <v>1203</v>
      </c>
      <c r="B1204" s="4" t="s">
        <v>20</v>
      </c>
      <c r="C1204" s="4" t="s">
        <v>23</v>
      </c>
      <c r="D1204" s="7" t="s">
        <v>5013</v>
      </c>
      <c r="E1204" s="4" t="s">
        <v>7408</v>
      </c>
      <c r="F1204" s="7" t="s">
        <v>5730</v>
      </c>
      <c r="G1204" s="7" t="s">
        <v>25</v>
      </c>
      <c r="H1204" s="4" t="s">
        <v>637</v>
      </c>
      <c r="I1204" s="7" t="s">
        <v>5969</v>
      </c>
      <c r="J1204" s="7" t="s">
        <v>5966</v>
      </c>
      <c r="K1204" s="7" t="s">
        <v>5967</v>
      </c>
      <c r="L1204" s="4" t="s">
        <v>6010</v>
      </c>
      <c r="M1204" s="7"/>
      <c r="N1204" s="7" t="s">
        <v>5806</v>
      </c>
      <c r="O1204" s="49" t="s">
        <v>24</v>
      </c>
      <c r="P1204" s="63">
        <v>154.94</v>
      </c>
      <c r="Q1204" s="8" t="s">
        <v>2585</v>
      </c>
      <c r="R1204" s="7" t="s">
        <v>6791</v>
      </c>
      <c r="S1204" s="48" t="s">
        <v>3436</v>
      </c>
      <c r="T1204" s="48" t="s">
        <v>3436</v>
      </c>
      <c r="U1204" s="48"/>
      <c r="V1204" s="48"/>
      <c r="W1204" s="7">
        <v>3.1518000000000002</v>
      </c>
      <c r="X1204" s="7"/>
      <c r="Y1204" s="8">
        <f t="shared" si="109"/>
        <v>384.21600000000001</v>
      </c>
      <c r="Z1204" s="7"/>
      <c r="AA1204" s="7">
        <v>1000</v>
      </c>
      <c r="AB1204" s="7"/>
      <c r="AC1204" s="7"/>
      <c r="AD1204" s="7">
        <v>150</v>
      </c>
      <c r="AE1204" s="7"/>
      <c r="AF1204" s="7"/>
      <c r="AG1204" s="7"/>
    </row>
    <row r="1205" spans="1:33">
      <c r="A1205" s="4">
        <f t="shared" si="102"/>
        <v>1204</v>
      </c>
      <c r="B1205" s="4" t="s">
        <v>20</v>
      </c>
      <c r="C1205" s="4" t="s">
        <v>23</v>
      </c>
      <c r="D1205" s="7" t="s">
        <v>5014</v>
      </c>
      <c r="E1205" s="4" t="s">
        <v>7408</v>
      </c>
      <c r="F1205" s="7" t="s">
        <v>5730</v>
      </c>
      <c r="G1205" s="7" t="s">
        <v>25</v>
      </c>
      <c r="H1205" s="4" t="s">
        <v>637</v>
      </c>
      <c r="I1205" s="7" t="s">
        <v>5969</v>
      </c>
      <c r="J1205" s="7" t="s">
        <v>5966</v>
      </c>
      <c r="K1205" s="7" t="s">
        <v>5967</v>
      </c>
      <c r="L1205" s="4" t="s">
        <v>6010</v>
      </c>
      <c r="M1205" s="7"/>
      <c r="N1205" s="7" t="s">
        <v>5806</v>
      </c>
      <c r="O1205" s="49" t="s">
        <v>24</v>
      </c>
      <c r="P1205" s="63">
        <v>154.94</v>
      </c>
      <c r="Q1205" s="8" t="s">
        <v>2585</v>
      </c>
      <c r="R1205" s="7" t="s">
        <v>6792</v>
      </c>
      <c r="S1205" s="48" t="s">
        <v>3436</v>
      </c>
      <c r="T1205" s="48" t="s">
        <v>3436</v>
      </c>
      <c r="U1205" s="48"/>
      <c r="V1205" s="48"/>
      <c r="W1205" s="7">
        <v>3.1518000000000002</v>
      </c>
      <c r="X1205" s="7"/>
      <c r="Y1205" s="8">
        <f t="shared" si="109"/>
        <v>384.21600000000001</v>
      </c>
      <c r="Z1205" s="7"/>
      <c r="AA1205" s="7">
        <v>1000</v>
      </c>
      <c r="AB1205" s="7"/>
      <c r="AC1205" s="7"/>
      <c r="AD1205" s="7">
        <v>150</v>
      </c>
      <c r="AE1205" s="7"/>
      <c r="AF1205" s="7"/>
      <c r="AG1205" s="7"/>
    </row>
    <row r="1206" spans="1:33">
      <c r="A1206" s="4">
        <f t="shared" si="102"/>
        <v>1205</v>
      </c>
      <c r="B1206" s="4" t="s">
        <v>20</v>
      </c>
      <c r="C1206" s="4" t="s">
        <v>23</v>
      </c>
      <c r="D1206" s="7" t="s">
        <v>5015</v>
      </c>
      <c r="E1206" s="4" t="s">
        <v>7408</v>
      </c>
      <c r="F1206" s="7" t="s">
        <v>5730</v>
      </c>
      <c r="G1206" s="7" t="s">
        <v>25</v>
      </c>
      <c r="H1206" s="4" t="s">
        <v>637</v>
      </c>
      <c r="I1206" s="7" t="s">
        <v>5969</v>
      </c>
      <c r="J1206" s="7" t="s">
        <v>5966</v>
      </c>
      <c r="K1206" s="7" t="s">
        <v>5967</v>
      </c>
      <c r="L1206" s="7" t="s">
        <v>6010</v>
      </c>
      <c r="M1206" s="7"/>
      <c r="N1206" s="7" t="s">
        <v>5806</v>
      </c>
      <c r="O1206" s="49" t="s">
        <v>24</v>
      </c>
      <c r="P1206" s="63">
        <v>154.94</v>
      </c>
      <c r="Q1206" s="8" t="s">
        <v>2585</v>
      </c>
      <c r="R1206" s="7" t="s">
        <v>6793</v>
      </c>
      <c r="S1206" s="48" t="s">
        <v>3436</v>
      </c>
      <c r="T1206" s="48" t="s">
        <v>3436</v>
      </c>
      <c r="U1206" s="48"/>
      <c r="V1206" s="48"/>
      <c r="W1206" s="7">
        <v>3.1518000000000002</v>
      </c>
      <c r="X1206" s="7"/>
      <c r="Y1206" s="8">
        <f t="shared" si="109"/>
        <v>384.21600000000001</v>
      </c>
      <c r="Z1206" s="7"/>
      <c r="AA1206" s="7">
        <v>1000</v>
      </c>
      <c r="AB1206" s="7"/>
      <c r="AC1206" s="7"/>
      <c r="AD1206" s="7">
        <v>150</v>
      </c>
      <c r="AE1206" s="7"/>
      <c r="AF1206" s="7"/>
      <c r="AG1206" s="7"/>
    </row>
    <row r="1207" spans="1:33">
      <c r="A1207" s="4">
        <f t="shared" si="102"/>
        <v>1206</v>
      </c>
      <c r="B1207" s="4" t="s">
        <v>20</v>
      </c>
      <c r="C1207" s="4" t="s">
        <v>23</v>
      </c>
      <c r="D1207" s="7" t="s">
        <v>5016</v>
      </c>
      <c r="E1207" s="4" t="s">
        <v>7408</v>
      </c>
      <c r="F1207" s="7" t="s">
        <v>5730</v>
      </c>
      <c r="G1207" s="7" t="s">
        <v>25</v>
      </c>
      <c r="H1207" s="4" t="s">
        <v>637</v>
      </c>
      <c r="I1207" s="7" t="s">
        <v>5969</v>
      </c>
      <c r="J1207" s="7" t="s">
        <v>5966</v>
      </c>
      <c r="K1207" s="7" t="s">
        <v>5967</v>
      </c>
      <c r="L1207" s="7" t="s">
        <v>6010</v>
      </c>
      <c r="M1207" s="7"/>
      <c r="N1207" s="7" t="s">
        <v>5806</v>
      </c>
      <c r="O1207" s="49" t="s">
        <v>24</v>
      </c>
      <c r="P1207" s="63">
        <v>154.94</v>
      </c>
      <c r="Q1207" s="8" t="s">
        <v>2585</v>
      </c>
      <c r="R1207" s="7" t="s">
        <v>6794</v>
      </c>
      <c r="S1207" s="48" t="s">
        <v>3436</v>
      </c>
      <c r="T1207" s="48" t="s">
        <v>3436</v>
      </c>
      <c r="U1207" s="48"/>
      <c r="V1207" s="48"/>
      <c r="W1207" s="7">
        <v>3.1518000000000002</v>
      </c>
      <c r="X1207" s="7"/>
      <c r="Y1207" s="8">
        <f t="shared" si="109"/>
        <v>384.21600000000001</v>
      </c>
      <c r="Z1207" s="7"/>
      <c r="AA1207" s="7">
        <v>1000</v>
      </c>
      <c r="AB1207" s="7"/>
      <c r="AC1207" s="7"/>
      <c r="AD1207" s="7">
        <v>150</v>
      </c>
      <c r="AE1207" s="7"/>
      <c r="AF1207" s="7"/>
      <c r="AG1207" s="7"/>
    </row>
    <row r="1208" spans="1:33">
      <c r="A1208" s="4">
        <f t="shared" si="102"/>
        <v>1207</v>
      </c>
      <c r="B1208" s="4" t="s">
        <v>20</v>
      </c>
      <c r="C1208" s="4" t="s">
        <v>23</v>
      </c>
      <c r="D1208" s="7" t="s">
        <v>5017</v>
      </c>
      <c r="E1208" s="4" t="s">
        <v>7408</v>
      </c>
      <c r="F1208" s="7" t="s">
        <v>5730</v>
      </c>
      <c r="G1208" s="7" t="s">
        <v>25</v>
      </c>
      <c r="H1208" s="4" t="s">
        <v>637</v>
      </c>
      <c r="I1208" s="4" t="s">
        <v>5969</v>
      </c>
      <c r="J1208" s="7" t="s">
        <v>5966</v>
      </c>
      <c r="K1208" s="7" t="s">
        <v>5967</v>
      </c>
      <c r="L1208" s="4" t="s">
        <v>6010</v>
      </c>
      <c r="M1208" s="7"/>
      <c r="N1208" s="7" t="s">
        <v>5806</v>
      </c>
      <c r="O1208" s="49" t="s">
        <v>24</v>
      </c>
      <c r="P1208" s="63">
        <v>154.94</v>
      </c>
      <c r="Q1208" s="8" t="s">
        <v>2585</v>
      </c>
      <c r="R1208" s="7" t="s">
        <v>6795</v>
      </c>
      <c r="S1208" s="48" t="s">
        <v>3436</v>
      </c>
      <c r="T1208" s="48" t="s">
        <v>3436</v>
      </c>
      <c r="U1208" s="48"/>
      <c r="V1208" s="48"/>
      <c r="W1208" s="7">
        <v>3.1518000000000002</v>
      </c>
      <c r="X1208" s="7"/>
      <c r="Y1208" s="8">
        <f t="shared" si="109"/>
        <v>384.21600000000001</v>
      </c>
      <c r="Z1208" s="7"/>
      <c r="AA1208" s="7">
        <v>1000</v>
      </c>
      <c r="AB1208" s="7"/>
      <c r="AC1208" s="7"/>
      <c r="AD1208" s="7">
        <v>150</v>
      </c>
      <c r="AE1208" s="7"/>
      <c r="AF1208" s="7"/>
      <c r="AG1208" s="7"/>
    </row>
    <row r="1209" spans="1:33">
      <c r="A1209" s="4">
        <f t="shared" si="102"/>
        <v>1208</v>
      </c>
      <c r="B1209" s="4" t="s">
        <v>20</v>
      </c>
      <c r="C1209" s="4" t="s">
        <v>21</v>
      </c>
      <c r="D1209" s="7" t="s">
        <v>5018</v>
      </c>
      <c r="E1209" s="4" t="s">
        <v>7408</v>
      </c>
      <c r="F1209" s="7" t="s">
        <v>5731</v>
      </c>
      <c r="G1209" s="7" t="s">
        <v>25</v>
      </c>
      <c r="H1209" s="4" t="s">
        <v>637</v>
      </c>
      <c r="I1209" s="4" t="s">
        <v>6041</v>
      </c>
      <c r="J1209" s="7" t="s">
        <v>5947</v>
      </c>
      <c r="K1209" s="7" t="s">
        <v>2940</v>
      </c>
      <c r="L1209" s="4" t="s">
        <v>6016</v>
      </c>
      <c r="M1209" s="7"/>
      <c r="N1209" s="7" t="s">
        <v>6796</v>
      </c>
      <c r="O1209" s="49" t="s">
        <v>24</v>
      </c>
      <c r="P1209" s="63">
        <v>154.94</v>
      </c>
      <c r="Q1209" s="8" t="s">
        <v>2585</v>
      </c>
      <c r="R1209" s="7" t="s">
        <v>6797</v>
      </c>
      <c r="S1209" s="48" t="s">
        <v>3436</v>
      </c>
      <c r="T1209" s="48" t="s">
        <v>3436</v>
      </c>
      <c r="U1209" s="48"/>
      <c r="V1209" s="48"/>
      <c r="W1209" s="7">
        <v>2.04</v>
      </c>
      <c r="X1209" s="7"/>
      <c r="Y1209" s="8">
        <f t="shared" ref="Y1209:Y1211" si="110">W1209*96+6</f>
        <v>201.84</v>
      </c>
      <c r="Z1209" s="7"/>
      <c r="AA1209" s="7">
        <v>1000</v>
      </c>
      <c r="AB1209" s="7"/>
      <c r="AC1209" s="7"/>
      <c r="AD1209" s="7">
        <v>120</v>
      </c>
      <c r="AE1209" s="7"/>
      <c r="AF1209" s="7"/>
      <c r="AG1209" s="7"/>
    </row>
    <row r="1210" spans="1:33">
      <c r="A1210" s="4">
        <f t="shared" si="102"/>
        <v>1209</v>
      </c>
      <c r="B1210" s="4" t="s">
        <v>20</v>
      </c>
      <c r="C1210" s="4" t="s">
        <v>21</v>
      </c>
      <c r="D1210" s="7" t="s">
        <v>5019</v>
      </c>
      <c r="E1210" s="4" t="s">
        <v>7408</v>
      </c>
      <c r="F1210" s="7" t="s">
        <v>5731</v>
      </c>
      <c r="G1210" s="7" t="s">
        <v>25</v>
      </c>
      <c r="H1210" s="4" t="s">
        <v>637</v>
      </c>
      <c r="I1210" s="4" t="s">
        <v>6041</v>
      </c>
      <c r="J1210" s="7" t="s">
        <v>5947</v>
      </c>
      <c r="K1210" s="7" t="s">
        <v>2940</v>
      </c>
      <c r="L1210" s="4" t="s">
        <v>6016</v>
      </c>
      <c r="M1210" s="7"/>
      <c r="N1210" s="7" t="s">
        <v>6798</v>
      </c>
      <c r="O1210" s="49" t="s">
        <v>24</v>
      </c>
      <c r="P1210" s="63">
        <v>154.94</v>
      </c>
      <c r="Q1210" s="8" t="s">
        <v>2585</v>
      </c>
      <c r="R1210" s="7" t="s">
        <v>6799</v>
      </c>
      <c r="S1210" s="48" t="s">
        <v>3436</v>
      </c>
      <c r="T1210" s="48" t="s">
        <v>3436</v>
      </c>
      <c r="U1210" s="48"/>
      <c r="V1210" s="48"/>
      <c r="W1210" s="7">
        <v>2.04</v>
      </c>
      <c r="X1210" s="7"/>
      <c r="Y1210" s="8">
        <f t="shared" si="110"/>
        <v>201.84</v>
      </c>
      <c r="Z1210" s="7"/>
      <c r="AA1210" s="7">
        <v>1000</v>
      </c>
      <c r="AB1210" s="7"/>
      <c r="AC1210" s="7"/>
      <c r="AD1210" s="7">
        <v>120</v>
      </c>
      <c r="AE1210" s="7"/>
      <c r="AF1210" s="7"/>
      <c r="AG1210" s="7"/>
    </row>
    <row r="1211" spans="1:33">
      <c r="A1211" s="4">
        <f t="shared" si="102"/>
        <v>1210</v>
      </c>
      <c r="B1211" s="4" t="s">
        <v>20</v>
      </c>
      <c r="C1211" s="4" t="s">
        <v>21</v>
      </c>
      <c r="D1211" s="7" t="s">
        <v>5020</v>
      </c>
      <c r="E1211" s="4" t="s">
        <v>7408</v>
      </c>
      <c r="F1211" s="4" t="s">
        <v>5731</v>
      </c>
      <c r="G1211" s="7" t="s">
        <v>25</v>
      </c>
      <c r="H1211" s="4" t="s">
        <v>637</v>
      </c>
      <c r="I1211" s="7" t="s">
        <v>6041</v>
      </c>
      <c r="J1211" s="7" t="s">
        <v>5947</v>
      </c>
      <c r="K1211" s="7" t="s">
        <v>2940</v>
      </c>
      <c r="L1211" s="7" t="s">
        <v>6016</v>
      </c>
      <c r="M1211" s="7"/>
      <c r="N1211" s="7" t="s">
        <v>3971</v>
      </c>
      <c r="O1211" s="49" t="s">
        <v>24</v>
      </c>
      <c r="P1211" s="63">
        <v>154.94</v>
      </c>
      <c r="Q1211" s="8" t="s">
        <v>2585</v>
      </c>
      <c r="R1211" s="7" t="s">
        <v>6800</v>
      </c>
      <c r="S1211" s="48" t="s">
        <v>3436</v>
      </c>
      <c r="T1211" s="48" t="s">
        <v>3436</v>
      </c>
      <c r="U1211" s="48"/>
      <c r="V1211" s="48"/>
      <c r="W1211" s="7">
        <v>2.04</v>
      </c>
      <c r="X1211" s="7"/>
      <c r="Y1211" s="8">
        <f t="shared" si="110"/>
        <v>201.84</v>
      </c>
      <c r="Z1211" s="7"/>
      <c r="AA1211" s="7">
        <v>1000</v>
      </c>
      <c r="AB1211" s="7"/>
      <c r="AC1211" s="7"/>
      <c r="AD1211" s="7">
        <v>120</v>
      </c>
      <c r="AE1211" s="7"/>
      <c r="AF1211" s="7"/>
      <c r="AG1211" s="7"/>
    </row>
    <row r="1212" spans="1:33">
      <c r="A1212" s="4">
        <f t="shared" si="102"/>
        <v>1211</v>
      </c>
      <c r="B1212" s="4" t="s">
        <v>20</v>
      </c>
      <c r="C1212" s="4" t="s">
        <v>21</v>
      </c>
      <c r="D1212" s="7" t="s">
        <v>5021</v>
      </c>
      <c r="E1212" s="4" t="s">
        <v>7408</v>
      </c>
      <c r="F1212" s="4" t="s">
        <v>5731</v>
      </c>
      <c r="G1212" s="7" t="s">
        <v>25</v>
      </c>
      <c r="H1212" s="4" t="s">
        <v>637</v>
      </c>
      <c r="I1212" s="7" t="s">
        <v>6041</v>
      </c>
      <c r="J1212" s="7" t="s">
        <v>5947</v>
      </c>
      <c r="K1212" s="7" t="s">
        <v>6042</v>
      </c>
      <c r="L1212" s="7" t="s">
        <v>6016</v>
      </c>
      <c r="M1212" s="7"/>
      <c r="N1212" s="7" t="s">
        <v>6801</v>
      </c>
      <c r="O1212" s="49" t="s">
        <v>24</v>
      </c>
      <c r="P1212" s="63">
        <v>154.94</v>
      </c>
      <c r="Q1212" s="8" t="s">
        <v>2585</v>
      </c>
      <c r="R1212" s="7" t="s">
        <v>6802</v>
      </c>
      <c r="S1212" s="48" t="s">
        <v>3436</v>
      </c>
      <c r="T1212" s="48" t="s">
        <v>3436</v>
      </c>
      <c r="U1212" s="48"/>
      <c r="V1212" s="48"/>
      <c r="W1212" s="7">
        <v>2.04</v>
      </c>
      <c r="X1212" s="7"/>
      <c r="Y1212" s="8">
        <f t="shared" ref="Y1212:Y1215" si="111">W1212*96*1.25+6</f>
        <v>250.8</v>
      </c>
      <c r="Z1212" s="7"/>
      <c r="AA1212" s="7">
        <v>1000</v>
      </c>
      <c r="AB1212" s="7"/>
      <c r="AC1212" s="7"/>
      <c r="AD1212" s="7">
        <v>120</v>
      </c>
      <c r="AE1212" s="7"/>
      <c r="AF1212" s="7"/>
      <c r="AG1212" s="7"/>
    </row>
    <row r="1213" spans="1:33">
      <c r="A1213" s="4">
        <f t="shared" si="102"/>
        <v>1212</v>
      </c>
      <c r="B1213" s="4" t="s">
        <v>20</v>
      </c>
      <c r="C1213" s="4" t="s">
        <v>21</v>
      </c>
      <c r="D1213" s="7" t="s">
        <v>5022</v>
      </c>
      <c r="E1213" s="4" t="s">
        <v>7408</v>
      </c>
      <c r="F1213" s="4" t="s">
        <v>5731</v>
      </c>
      <c r="G1213" s="7" t="s">
        <v>25</v>
      </c>
      <c r="H1213" s="4" t="s">
        <v>637</v>
      </c>
      <c r="I1213" s="7" t="s">
        <v>6041</v>
      </c>
      <c r="J1213" s="7" t="s">
        <v>5947</v>
      </c>
      <c r="K1213" s="7" t="s">
        <v>6042</v>
      </c>
      <c r="L1213" s="7" t="s">
        <v>6016</v>
      </c>
      <c r="M1213" s="7"/>
      <c r="N1213" s="7" t="s">
        <v>6803</v>
      </c>
      <c r="O1213" s="49" t="s">
        <v>24</v>
      </c>
      <c r="P1213" s="63">
        <v>154.94</v>
      </c>
      <c r="Q1213" s="8" t="s">
        <v>2585</v>
      </c>
      <c r="R1213" s="7" t="s">
        <v>6804</v>
      </c>
      <c r="S1213" s="48" t="s">
        <v>3436</v>
      </c>
      <c r="T1213" s="48" t="s">
        <v>3436</v>
      </c>
      <c r="U1213" s="48"/>
      <c r="V1213" s="48"/>
      <c r="W1213" s="7">
        <v>2.04</v>
      </c>
      <c r="X1213" s="7"/>
      <c r="Y1213" s="8">
        <f t="shared" si="111"/>
        <v>250.8</v>
      </c>
      <c r="Z1213" s="7"/>
      <c r="AA1213" s="7">
        <v>1000</v>
      </c>
      <c r="AB1213" s="7"/>
      <c r="AC1213" s="7"/>
      <c r="AD1213" s="7">
        <v>120</v>
      </c>
      <c r="AE1213" s="7"/>
      <c r="AF1213" s="7"/>
      <c r="AG1213" s="7"/>
    </row>
    <row r="1214" spans="1:33">
      <c r="A1214" s="4">
        <f t="shared" si="102"/>
        <v>1213</v>
      </c>
      <c r="B1214" s="4" t="s">
        <v>20</v>
      </c>
      <c r="C1214" s="4" t="s">
        <v>21</v>
      </c>
      <c r="D1214" s="7" t="s">
        <v>5023</v>
      </c>
      <c r="E1214" s="4" t="s">
        <v>7408</v>
      </c>
      <c r="F1214" s="4" t="s">
        <v>5731</v>
      </c>
      <c r="G1214" s="7" t="s">
        <v>25</v>
      </c>
      <c r="H1214" s="4" t="s">
        <v>637</v>
      </c>
      <c r="I1214" s="7" t="s">
        <v>6041</v>
      </c>
      <c r="J1214" s="7" t="s">
        <v>5947</v>
      </c>
      <c r="K1214" s="7" t="s">
        <v>6042</v>
      </c>
      <c r="L1214" s="7" t="s">
        <v>6016</v>
      </c>
      <c r="M1214" s="7"/>
      <c r="N1214" s="7" t="s">
        <v>3985</v>
      </c>
      <c r="O1214" s="49" t="s">
        <v>24</v>
      </c>
      <c r="P1214" s="63">
        <v>154.94</v>
      </c>
      <c r="Q1214" s="8" t="s">
        <v>2585</v>
      </c>
      <c r="R1214" s="7" t="s">
        <v>6805</v>
      </c>
      <c r="S1214" s="48" t="s">
        <v>3436</v>
      </c>
      <c r="T1214" s="48" t="s">
        <v>3436</v>
      </c>
      <c r="U1214" s="48"/>
      <c r="V1214" s="48"/>
      <c r="W1214" s="7">
        <v>2.04</v>
      </c>
      <c r="X1214" s="7"/>
      <c r="Y1214" s="8">
        <f t="shared" si="111"/>
        <v>250.8</v>
      </c>
      <c r="Z1214" s="7"/>
      <c r="AA1214" s="7">
        <v>1000</v>
      </c>
      <c r="AB1214" s="7"/>
      <c r="AC1214" s="7"/>
      <c r="AD1214" s="7">
        <v>120</v>
      </c>
      <c r="AE1214" s="7"/>
      <c r="AF1214" s="7"/>
      <c r="AG1214" s="7"/>
    </row>
    <row r="1215" spans="1:33">
      <c r="A1215" s="4">
        <f t="shared" si="102"/>
        <v>1214</v>
      </c>
      <c r="B1215" s="4" t="s">
        <v>20</v>
      </c>
      <c r="C1215" s="4" t="s">
        <v>21</v>
      </c>
      <c r="D1215" s="7" t="s">
        <v>5024</v>
      </c>
      <c r="E1215" s="4" t="s">
        <v>7408</v>
      </c>
      <c r="F1215" s="4" t="s">
        <v>5731</v>
      </c>
      <c r="G1215" s="7" t="s">
        <v>25</v>
      </c>
      <c r="H1215" s="4" t="s">
        <v>637</v>
      </c>
      <c r="I1215" s="7" t="s">
        <v>6041</v>
      </c>
      <c r="J1215" s="7" t="s">
        <v>5947</v>
      </c>
      <c r="K1215" s="7" t="s">
        <v>6042</v>
      </c>
      <c r="L1215" s="7" t="s">
        <v>6016</v>
      </c>
      <c r="M1215" s="7"/>
      <c r="N1215" s="7" t="s">
        <v>6806</v>
      </c>
      <c r="O1215" s="49" t="s">
        <v>24</v>
      </c>
      <c r="P1215" s="63">
        <v>154.94</v>
      </c>
      <c r="Q1215" s="8" t="s">
        <v>2585</v>
      </c>
      <c r="R1215" s="7" t="s">
        <v>6807</v>
      </c>
      <c r="S1215" s="48" t="s">
        <v>3436</v>
      </c>
      <c r="T1215" s="48" t="s">
        <v>3436</v>
      </c>
      <c r="U1215" s="48"/>
      <c r="V1215" s="48"/>
      <c r="W1215" s="7">
        <v>2.04</v>
      </c>
      <c r="X1215" s="7"/>
      <c r="Y1215" s="8">
        <f t="shared" si="111"/>
        <v>250.8</v>
      </c>
      <c r="Z1215" s="7"/>
      <c r="AA1215" s="7">
        <v>1000</v>
      </c>
      <c r="AB1215" s="7"/>
      <c r="AC1215" s="7"/>
      <c r="AD1215" s="7">
        <v>120</v>
      </c>
      <c r="AE1215" s="7"/>
      <c r="AF1215" s="7"/>
      <c r="AG1215" s="7"/>
    </row>
    <row r="1216" spans="1:33">
      <c r="A1216" s="4">
        <f t="shared" si="102"/>
        <v>1215</v>
      </c>
      <c r="B1216" s="4" t="s">
        <v>20</v>
      </c>
      <c r="C1216" s="4" t="s">
        <v>21</v>
      </c>
      <c r="D1216" s="7" t="s">
        <v>5025</v>
      </c>
      <c r="E1216" s="4" t="s">
        <v>7408</v>
      </c>
      <c r="F1216" s="4" t="s">
        <v>5731</v>
      </c>
      <c r="G1216" s="7" t="s">
        <v>25</v>
      </c>
      <c r="H1216" s="4" t="s">
        <v>637</v>
      </c>
      <c r="I1216" s="7" t="s">
        <v>6041</v>
      </c>
      <c r="J1216" s="7" t="s">
        <v>5947</v>
      </c>
      <c r="K1216" s="7" t="s">
        <v>2940</v>
      </c>
      <c r="L1216" s="7" t="s">
        <v>6016</v>
      </c>
      <c r="M1216" s="7"/>
      <c r="N1216" s="7" t="s">
        <v>3989</v>
      </c>
      <c r="O1216" s="49" t="s">
        <v>24</v>
      </c>
      <c r="P1216" s="63">
        <v>154.94</v>
      </c>
      <c r="Q1216" s="8" t="s">
        <v>2585</v>
      </c>
      <c r="R1216" s="7" t="s">
        <v>6808</v>
      </c>
      <c r="S1216" s="48" t="s">
        <v>3436</v>
      </c>
      <c r="T1216" s="48" t="s">
        <v>3436</v>
      </c>
      <c r="U1216" s="48"/>
      <c r="V1216" s="48"/>
      <c r="W1216" s="7">
        <v>2.04</v>
      </c>
      <c r="X1216" s="7"/>
      <c r="Y1216" s="8">
        <f t="shared" ref="Y1216:Y1217" si="112">W1216*96+6</f>
        <v>201.84</v>
      </c>
      <c r="Z1216" s="7"/>
      <c r="AA1216" s="7">
        <v>1000</v>
      </c>
      <c r="AB1216" s="7"/>
      <c r="AC1216" s="7"/>
      <c r="AD1216" s="7">
        <v>120</v>
      </c>
      <c r="AE1216" s="7"/>
      <c r="AF1216" s="7"/>
      <c r="AG1216" s="7"/>
    </row>
    <row r="1217" spans="1:33">
      <c r="A1217" s="4">
        <f t="shared" si="102"/>
        <v>1216</v>
      </c>
      <c r="B1217" s="4" t="s">
        <v>20</v>
      </c>
      <c r="C1217" s="4" t="s">
        <v>21</v>
      </c>
      <c r="D1217" s="7" t="s">
        <v>5026</v>
      </c>
      <c r="E1217" s="4" t="s">
        <v>7408</v>
      </c>
      <c r="F1217" s="4" t="s">
        <v>5731</v>
      </c>
      <c r="G1217" s="7" t="s">
        <v>25</v>
      </c>
      <c r="H1217" s="4" t="s">
        <v>637</v>
      </c>
      <c r="I1217" s="7" t="s">
        <v>6041</v>
      </c>
      <c r="J1217" s="7" t="s">
        <v>5947</v>
      </c>
      <c r="K1217" s="7" t="s">
        <v>2940</v>
      </c>
      <c r="L1217" s="7" t="s">
        <v>6016</v>
      </c>
      <c r="M1217" s="7"/>
      <c r="N1217" s="7" t="s">
        <v>6809</v>
      </c>
      <c r="O1217" s="49" t="s">
        <v>24</v>
      </c>
      <c r="P1217" s="63">
        <v>154.94</v>
      </c>
      <c r="Q1217" s="8" t="s">
        <v>2585</v>
      </c>
      <c r="R1217" s="7" t="s">
        <v>6810</v>
      </c>
      <c r="S1217" s="48" t="s">
        <v>3436</v>
      </c>
      <c r="T1217" s="48" t="s">
        <v>3436</v>
      </c>
      <c r="U1217" s="48"/>
      <c r="V1217" s="48"/>
      <c r="W1217" s="7">
        <v>2.04</v>
      </c>
      <c r="X1217" s="7"/>
      <c r="Y1217" s="8">
        <f t="shared" si="112"/>
        <v>201.84</v>
      </c>
      <c r="Z1217" s="7"/>
      <c r="AA1217" s="7">
        <v>1000</v>
      </c>
      <c r="AB1217" s="7"/>
      <c r="AC1217" s="7"/>
      <c r="AD1217" s="7">
        <v>120</v>
      </c>
      <c r="AE1217" s="7"/>
      <c r="AF1217" s="7"/>
      <c r="AG1217" s="7"/>
    </row>
    <row r="1218" spans="1:33">
      <c r="A1218" s="4">
        <f t="shared" si="102"/>
        <v>1217</v>
      </c>
      <c r="B1218" s="4" t="s">
        <v>20</v>
      </c>
      <c r="C1218" s="4" t="s">
        <v>21</v>
      </c>
      <c r="D1218" s="7" t="s">
        <v>5027</v>
      </c>
      <c r="E1218" s="4" t="s">
        <v>7408</v>
      </c>
      <c r="F1218" s="4" t="s">
        <v>5732</v>
      </c>
      <c r="G1218" s="7" t="s">
        <v>25</v>
      </c>
      <c r="H1218" s="4" t="s">
        <v>6014</v>
      </c>
      <c r="I1218" s="7" t="s">
        <v>6015</v>
      </c>
      <c r="J1218" s="7" t="s">
        <v>5947</v>
      </c>
      <c r="K1218" s="7" t="s">
        <v>1725</v>
      </c>
      <c r="L1218" s="7" t="s">
        <v>6016</v>
      </c>
      <c r="M1218" s="7"/>
      <c r="N1218" s="7" t="s">
        <v>3918</v>
      </c>
      <c r="O1218" s="49" t="s">
        <v>24</v>
      </c>
      <c r="P1218" s="63">
        <v>147.32</v>
      </c>
      <c r="Q1218" s="8" t="s">
        <v>2585</v>
      </c>
      <c r="R1218" s="7" t="s">
        <v>6811</v>
      </c>
      <c r="S1218" s="48" t="s">
        <v>3436</v>
      </c>
      <c r="T1218" s="48" t="s">
        <v>3436</v>
      </c>
      <c r="U1218" s="48"/>
      <c r="V1218" s="48"/>
      <c r="W1218" s="7">
        <v>4.53</v>
      </c>
      <c r="X1218" s="7"/>
      <c r="Y1218" s="8">
        <f t="shared" ref="Y1218:Y1225" si="113">W1218*96*1.25+6</f>
        <v>549.6</v>
      </c>
      <c r="Z1218" s="7"/>
      <c r="AA1218" s="7">
        <v>1000</v>
      </c>
      <c r="AB1218" s="7"/>
      <c r="AC1218" s="7"/>
      <c r="AD1218" s="7">
        <v>120</v>
      </c>
      <c r="AE1218" s="7"/>
      <c r="AF1218" s="7"/>
      <c r="AG1218" s="7"/>
    </row>
    <row r="1219" spans="1:33">
      <c r="A1219" s="4">
        <f t="shared" si="102"/>
        <v>1218</v>
      </c>
      <c r="B1219" s="4" t="s">
        <v>20</v>
      </c>
      <c r="C1219" s="4" t="s">
        <v>21</v>
      </c>
      <c r="D1219" s="7" t="s">
        <v>5028</v>
      </c>
      <c r="E1219" s="4" t="s">
        <v>7408</v>
      </c>
      <c r="F1219" s="4" t="s">
        <v>5732</v>
      </c>
      <c r="G1219" s="7" t="s">
        <v>25</v>
      </c>
      <c r="H1219" s="4" t="s">
        <v>6014</v>
      </c>
      <c r="I1219" s="7" t="s">
        <v>6015</v>
      </c>
      <c r="J1219" s="7" t="s">
        <v>5947</v>
      </c>
      <c r="K1219" s="7" t="s">
        <v>1725</v>
      </c>
      <c r="L1219" s="7" t="s">
        <v>6016</v>
      </c>
      <c r="M1219" s="7"/>
      <c r="N1219" s="7" t="s">
        <v>3918</v>
      </c>
      <c r="O1219" s="49" t="s">
        <v>24</v>
      </c>
      <c r="P1219" s="63">
        <v>147.32</v>
      </c>
      <c r="Q1219" s="8" t="s">
        <v>2585</v>
      </c>
      <c r="R1219" s="7" t="s">
        <v>6812</v>
      </c>
      <c r="S1219" s="48" t="s">
        <v>3436</v>
      </c>
      <c r="T1219" s="48" t="s">
        <v>3436</v>
      </c>
      <c r="U1219" s="48"/>
      <c r="V1219" s="48"/>
      <c r="W1219" s="7">
        <v>4.53</v>
      </c>
      <c r="X1219" s="7"/>
      <c r="Y1219" s="8">
        <f t="shared" si="113"/>
        <v>549.6</v>
      </c>
      <c r="Z1219" s="7"/>
      <c r="AA1219" s="7">
        <v>1000</v>
      </c>
      <c r="AB1219" s="7"/>
      <c r="AC1219" s="7"/>
      <c r="AD1219" s="7">
        <v>120</v>
      </c>
      <c r="AE1219" s="7"/>
      <c r="AF1219" s="7"/>
      <c r="AG1219" s="7"/>
    </row>
    <row r="1220" spans="1:33">
      <c r="A1220" s="4">
        <f t="shared" si="102"/>
        <v>1219</v>
      </c>
      <c r="B1220" s="4" t="s">
        <v>20</v>
      </c>
      <c r="C1220" s="4" t="s">
        <v>21</v>
      </c>
      <c r="D1220" s="7" t="s">
        <v>5029</v>
      </c>
      <c r="E1220" s="4" t="s">
        <v>7408</v>
      </c>
      <c r="F1220" s="4" t="s">
        <v>5732</v>
      </c>
      <c r="G1220" s="7" t="s">
        <v>25</v>
      </c>
      <c r="H1220" s="4" t="s">
        <v>6014</v>
      </c>
      <c r="I1220" s="7" t="s">
        <v>6015</v>
      </c>
      <c r="J1220" s="7" t="s">
        <v>5947</v>
      </c>
      <c r="K1220" s="7" t="s">
        <v>1725</v>
      </c>
      <c r="L1220" s="7" t="s">
        <v>6016</v>
      </c>
      <c r="M1220" s="7"/>
      <c r="N1220" s="7" t="s">
        <v>3917</v>
      </c>
      <c r="O1220" s="49" t="s">
        <v>24</v>
      </c>
      <c r="P1220" s="63">
        <v>147.32</v>
      </c>
      <c r="Q1220" s="8" t="s">
        <v>2585</v>
      </c>
      <c r="R1220" s="7" t="s">
        <v>6813</v>
      </c>
      <c r="S1220" s="48" t="s">
        <v>3436</v>
      </c>
      <c r="T1220" s="48" t="s">
        <v>3436</v>
      </c>
      <c r="U1220" s="48"/>
      <c r="V1220" s="48"/>
      <c r="W1220" s="7">
        <v>4.53</v>
      </c>
      <c r="X1220" s="7"/>
      <c r="Y1220" s="8">
        <f t="shared" si="113"/>
        <v>549.6</v>
      </c>
      <c r="Z1220" s="7"/>
      <c r="AA1220" s="7">
        <v>1000</v>
      </c>
      <c r="AB1220" s="7"/>
      <c r="AC1220" s="7"/>
      <c r="AD1220" s="7">
        <v>120</v>
      </c>
      <c r="AE1220" s="7"/>
      <c r="AF1220" s="7"/>
      <c r="AG1220" s="7"/>
    </row>
    <row r="1221" spans="1:33">
      <c r="A1221" s="4">
        <f t="shared" si="102"/>
        <v>1220</v>
      </c>
      <c r="B1221" s="4" t="s">
        <v>20</v>
      </c>
      <c r="C1221" s="4" t="s">
        <v>21</v>
      </c>
      <c r="D1221" s="7" t="s">
        <v>5030</v>
      </c>
      <c r="E1221" s="4" t="s">
        <v>7408</v>
      </c>
      <c r="F1221" s="4" t="s">
        <v>5732</v>
      </c>
      <c r="G1221" s="7" t="s">
        <v>25</v>
      </c>
      <c r="H1221" s="4" t="s">
        <v>6014</v>
      </c>
      <c r="I1221" s="7" t="s">
        <v>6015</v>
      </c>
      <c r="J1221" s="7" t="s">
        <v>5947</v>
      </c>
      <c r="K1221" s="7" t="s">
        <v>1725</v>
      </c>
      <c r="L1221" s="7" t="s">
        <v>6016</v>
      </c>
      <c r="M1221" s="7"/>
      <c r="N1221" s="7" t="s">
        <v>3917</v>
      </c>
      <c r="O1221" s="49" t="s">
        <v>24</v>
      </c>
      <c r="P1221" s="63">
        <v>147.32</v>
      </c>
      <c r="Q1221" s="8" t="s">
        <v>2585</v>
      </c>
      <c r="R1221" s="7" t="s">
        <v>6814</v>
      </c>
      <c r="S1221" s="48" t="s">
        <v>3436</v>
      </c>
      <c r="T1221" s="48" t="s">
        <v>3436</v>
      </c>
      <c r="U1221" s="48"/>
      <c r="V1221" s="48"/>
      <c r="W1221" s="7">
        <v>4.53</v>
      </c>
      <c r="X1221" s="7"/>
      <c r="Y1221" s="8">
        <f t="shared" si="113"/>
        <v>549.6</v>
      </c>
      <c r="Z1221" s="7"/>
      <c r="AA1221" s="7">
        <v>1000</v>
      </c>
      <c r="AB1221" s="7"/>
      <c r="AC1221" s="7"/>
      <c r="AD1221" s="7">
        <v>120</v>
      </c>
      <c r="AE1221" s="7"/>
      <c r="AF1221" s="7"/>
      <c r="AG1221" s="7"/>
    </row>
    <row r="1222" spans="1:33">
      <c r="A1222" s="4">
        <f t="shared" si="102"/>
        <v>1221</v>
      </c>
      <c r="B1222" s="4" t="s">
        <v>20</v>
      </c>
      <c r="C1222" s="4" t="s">
        <v>21</v>
      </c>
      <c r="D1222" s="7" t="s">
        <v>5031</v>
      </c>
      <c r="E1222" s="4" t="s">
        <v>7408</v>
      </c>
      <c r="F1222" s="4" t="s">
        <v>5732</v>
      </c>
      <c r="G1222" s="7" t="s">
        <v>25</v>
      </c>
      <c r="H1222" s="4" t="s">
        <v>6014</v>
      </c>
      <c r="I1222" s="7" t="s">
        <v>6015</v>
      </c>
      <c r="J1222" s="7" t="s">
        <v>5947</v>
      </c>
      <c r="K1222" s="7" t="s">
        <v>1725</v>
      </c>
      <c r="L1222" s="7" t="s">
        <v>6016</v>
      </c>
      <c r="M1222" s="7"/>
      <c r="N1222" s="7" t="s">
        <v>3917</v>
      </c>
      <c r="O1222" s="49" t="s">
        <v>24</v>
      </c>
      <c r="P1222" s="63">
        <v>147.32</v>
      </c>
      <c r="Q1222" s="8" t="s">
        <v>2585</v>
      </c>
      <c r="R1222" s="7" t="s">
        <v>6815</v>
      </c>
      <c r="S1222" s="48" t="s">
        <v>3436</v>
      </c>
      <c r="T1222" s="48" t="s">
        <v>3436</v>
      </c>
      <c r="U1222" s="48"/>
      <c r="V1222" s="48"/>
      <c r="W1222" s="7">
        <v>4.53</v>
      </c>
      <c r="X1222" s="7"/>
      <c r="Y1222" s="8">
        <f t="shared" si="113"/>
        <v>549.6</v>
      </c>
      <c r="Z1222" s="7"/>
      <c r="AA1222" s="7">
        <v>1000</v>
      </c>
      <c r="AB1222" s="7"/>
      <c r="AC1222" s="7"/>
      <c r="AD1222" s="7">
        <v>120</v>
      </c>
      <c r="AE1222" s="7"/>
      <c r="AF1222" s="7"/>
      <c r="AG1222" s="7"/>
    </row>
    <row r="1223" spans="1:33">
      <c r="A1223" s="4">
        <f t="shared" si="102"/>
        <v>1222</v>
      </c>
      <c r="B1223" s="4" t="s">
        <v>20</v>
      </c>
      <c r="C1223" s="4" t="s">
        <v>21</v>
      </c>
      <c r="D1223" s="7" t="s">
        <v>5032</v>
      </c>
      <c r="E1223" s="4" t="s">
        <v>7408</v>
      </c>
      <c r="F1223" s="4" t="s">
        <v>5732</v>
      </c>
      <c r="G1223" s="7" t="s">
        <v>25</v>
      </c>
      <c r="H1223" s="4" t="s">
        <v>6014</v>
      </c>
      <c r="I1223" s="7" t="s">
        <v>6015</v>
      </c>
      <c r="J1223" s="7" t="s">
        <v>5947</v>
      </c>
      <c r="K1223" s="7" t="s">
        <v>1725</v>
      </c>
      <c r="L1223" s="7" t="s">
        <v>6016</v>
      </c>
      <c r="M1223" s="7"/>
      <c r="N1223" s="7" t="s">
        <v>3917</v>
      </c>
      <c r="O1223" s="49" t="s">
        <v>24</v>
      </c>
      <c r="P1223" s="63">
        <v>147.32</v>
      </c>
      <c r="Q1223" s="8" t="s">
        <v>2585</v>
      </c>
      <c r="R1223" s="7" t="s">
        <v>6816</v>
      </c>
      <c r="S1223" s="48" t="s">
        <v>3436</v>
      </c>
      <c r="T1223" s="48" t="s">
        <v>3436</v>
      </c>
      <c r="U1223" s="48"/>
      <c r="V1223" s="48"/>
      <c r="W1223" s="7">
        <v>4.53</v>
      </c>
      <c r="X1223" s="7"/>
      <c r="Y1223" s="8">
        <f t="shared" si="113"/>
        <v>549.6</v>
      </c>
      <c r="Z1223" s="7"/>
      <c r="AA1223" s="7">
        <v>1000</v>
      </c>
      <c r="AB1223" s="7"/>
      <c r="AC1223" s="7"/>
      <c r="AD1223" s="7">
        <v>120</v>
      </c>
      <c r="AE1223" s="7"/>
      <c r="AF1223" s="7"/>
      <c r="AG1223" s="7"/>
    </row>
    <row r="1224" spans="1:33">
      <c r="A1224" s="4">
        <f t="shared" si="102"/>
        <v>1223</v>
      </c>
      <c r="B1224" s="4" t="s">
        <v>20</v>
      </c>
      <c r="C1224" s="4" t="s">
        <v>21</v>
      </c>
      <c r="D1224" s="7" t="s">
        <v>5033</v>
      </c>
      <c r="E1224" s="4" t="s">
        <v>7408</v>
      </c>
      <c r="F1224" s="7" t="s">
        <v>5732</v>
      </c>
      <c r="G1224" s="7" t="s">
        <v>25</v>
      </c>
      <c r="H1224" s="4" t="s">
        <v>6014</v>
      </c>
      <c r="I1224" s="7" t="s">
        <v>6015</v>
      </c>
      <c r="J1224" s="7" t="s">
        <v>5947</v>
      </c>
      <c r="K1224" s="4" t="s">
        <v>1725</v>
      </c>
      <c r="L1224" s="7" t="s">
        <v>6016</v>
      </c>
      <c r="M1224" s="7"/>
      <c r="N1224" s="7" t="s">
        <v>3917</v>
      </c>
      <c r="O1224" s="49" t="s">
        <v>24</v>
      </c>
      <c r="P1224" s="63">
        <v>147.32</v>
      </c>
      <c r="Q1224" s="8" t="s">
        <v>2585</v>
      </c>
      <c r="R1224" s="7" t="s">
        <v>6817</v>
      </c>
      <c r="S1224" s="48" t="s">
        <v>3436</v>
      </c>
      <c r="T1224" s="48" t="s">
        <v>3436</v>
      </c>
      <c r="U1224" s="48"/>
      <c r="V1224" s="48"/>
      <c r="W1224" s="7">
        <v>4.53</v>
      </c>
      <c r="X1224" s="7"/>
      <c r="Y1224" s="8">
        <f t="shared" si="113"/>
        <v>549.6</v>
      </c>
      <c r="Z1224" s="7"/>
      <c r="AA1224" s="7">
        <v>1000</v>
      </c>
      <c r="AB1224" s="7"/>
      <c r="AC1224" s="7"/>
      <c r="AD1224" s="7">
        <v>120</v>
      </c>
      <c r="AE1224" s="7"/>
      <c r="AF1224" s="7"/>
      <c r="AG1224" s="7"/>
    </row>
    <row r="1225" spans="1:33">
      <c r="A1225" s="4">
        <f t="shared" si="102"/>
        <v>1224</v>
      </c>
      <c r="B1225" s="4" t="s">
        <v>20</v>
      </c>
      <c r="C1225" s="4" t="s">
        <v>21</v>
      </c>
      <c r="D1225" s="7" t="s">
        <v>5034</v>
      </c>
      <c r="E1225" s="4" t="s">
        <v>7408</v>
      </c>
      <c r="F1225" s="7" t="s">
        <v>5732</v>
      </c>
      <c r="G1225" s="7" t="s">
        <v>25</v>
      </c>
      <c r="H1225" s="4" t="s">
        <v>6014</v>
      </c>
      <c r="I1225" s="7" t="s">
        <v>6015</v>
      </c>
      <c r="J1225" s="7" t="s">
        <v>5947</v>
      </c>
      <c r="K1225" s="4" t="s">
        <v>1725</v>
      </c>
      <c r="L1225" s="7" t="s">
        <v>6016</v>
      </c>
      <c r="M1225" s="7"/>
      <c r="N1225" s="7" t="s">
        <v>3917</v>
      </c>
      <c r="O1225" s="49" t="s">
        <v>24</v>
      </c>
      <c r="P1225" s="63">
        <v>147.32</v>
      </c>
      <c r="Q1225" s="8" t="s">
        <v>2585</v>
      </c>
      <c r="R1225" s="7" t="s">
        <v>6818</v>
      </c>
      <c r="S1225" s="48" t="s">
        <v>3436</v>
      </c>
      <c r="T1225" s="48" t="s">
        <v>3436</v>
      </c>
      <c r="U1225" s="48"/>
      <c r="V1225" s="48"/>
      <c r="W1225" s="7">
        <v>4.53</v>
      </c>
      <c r="X1225" s="7"/>
      <c r="Y1225" s="8">
        <f t="shared" si="113"/>
        <v>549.6</v>
      </c>
      <c r="Z1225" s="7"/>
      <c r="AA1225" s="7">
        <v>1000</v>
      </c>
      <c r="AB1225" s="7"/>
      <c r="AC1225" s="7"/>
      <c r="AD1225" s="7">
        <v>120</v>
      </c>
      <c r="AE1225" s="7"/>
      <c r="AF1225" s="7"/>
      <c r="AG1225" s="7"/>
    </row>
    <row r="1226" spans="1:33">
      <c r="A1226" s="4">
        <f t="shared" si="102"/>
        <v>1225</v>
      </c>
      <c r="B1226" s="4" t="s">
        <v>20</v>
      </c>
      <c r="C1226" s="4" t="s">
        <v>21</v>
      </c>
      <c r="D1226" s="7" t="s">
        <v>5035</v>
      </c>
      <c r="E1226" s="4" t="s">
        <v>7408</v>
      </c>
      <c r="F1226" s="4" t="s">
        <v>5731</v>
      </c>
      <c r="G1226" s="7" t="s">
        <v>25</v>
      </c>
      <c r="H1226" s="4" t="s">
        <v>637</v>
      </c>
      <c r="I1226" s="7" t="s">
        <v>6041</v>
      </c>
      <c r="J1226" s="7" t="s">
        <v>5935</v>
      </c>
      <c r="K1226" s="7" t="s">
        <v>2940</v>
      </c>
      <c r="L1226" s="7" t="s">
        <v>6016</v>
      </c>
      <c r="M1226" s="7"/>
      <c r="N1226" s="7" t="s">
        <v>6819</v>
      </c>
      <c r="O1226" s="49" t="s">
        <v>24</v>
      </c>
      <c r="P1226" s="63">
        <v>154.94</v>
      </c>
      <c r="Q1226" s="8" t="s">
        <v>2585</v>
      </c>
      <c r="R1226" s="7" t="s">
        <v>6820</v>
      </c>
      <c r="S1226" s="48" t="s">
        <v>3436</v>
      </c>
      <c r="T1226" s="48" t="s">
        <v>3436</v>
      </c>
      <c r="U1226" s="48"/>
      <c r="V1226" s="48"/>
      <c r="W1226" s="7">
        <v>2.3664000000000005</v>
      </c>
      <c r="X1226" s="7"/>
      <c r="Y1226" s="8">
        <f t="shared" ref="Y1226:Y1237" si="114">W1226*96+6</f>
        <v>233.17440000000005</v>
      </c>
      <c r="Z1226" s="7"/>
      <c r="AA1226" s="7">
        <v>1000</v>
      </c>
      <c r="AB1226" s="7"/>
      <c r="AC1226" s="7"/>
      <c r="AD1226" s="7">
        <v>120</v>
      </c>
      <c r="AE1226" s="7"/>
      <c r="AF1226" s="7"/>
      <c r="AG1226" s="7"/>
    </row>
    <row r="1227" spans="1:33">
      <c r="A1227" s="4">
        <f t="shared" si="102"/>
        <v>1226</v>
      </c>
      <c r="B1227" s="4" t="s">
        <v>20</v>
      </c>
      <c r="C1227" s="4" t="s">
        <v>21</v>
      </c>
      <c r="D1227" s="7" t="s">
        <v>5036</v>
      </c>
      <c r="E1227" s="4" t="s">
        <v>7408</v>
      </c>
      <c r="F1227" s="4" t="s">
        <v>5731</v>
      </c>
      <c r="G1227" s="7" t="s">
        <v>25</v>
      </c>
      <c r="H1227" s="4" t="s">
        <v>637</v>
      </c>
      <c r="I1227" s="7" t="s">
        <v>6041</v>
      </c>
      <c r="J1227" s="7" t="s">
        <v>5935</v>
      </c>
      <c r="K1227" s="7" t="s">
        <v>2940</v>
      </c>
      <c r="L1227" s="7" t="s">
        <v>6016</v>
      </c>
      <c r="M1227" s="7"/>
      <c r="N1227" s="7" t="s">
        <v>6798</v>
      </c>
      <c r="O1227" s="49" t="s">
        <v>24</v>
      </c>
      <c r="P1227" s="63">
        <v>154.94</v>
      </c>
      <c r="Q1227" s="8" t="s">
        <v>2585</v>
      </c>
      <c r="R1227" s="7" t="s">
        <v>6821</v>
      </c>
      <c r="S1227" s="48" t="s">
        <v>3436</v>
      </c>
      <c r="T1227" s="48" t="s">
        <v>3436</v>
      </c>
      <c r="U1227" s="48"/>
      <c r="V1227" s="48"/>
      <c r="W1227" s="7">
        <v>2.3664000000000005</v>
      </c>
      <c r="X1227" s="7"/>
      <c r="Y1227" s="8">
        <f t="shared" si="114"/>
        <v>233.17440000000005</v>
      </c>
      <c r="Z1227" s="7"/>
      <c r="AA1227" s="7">
        <v>1000</v>
      </c>
      <c r="AB1227" s="7"/>
      <c r="AC1227" s="7"/>
      <c r="AD1227" s="7">
        <v>120</v>
      </c>
      <c r="AE1227" s="7"/>
      <c r="AF1227" s="7"/>
      <c r="AG1227" s="7"/>
    </row>
    <row r="1228" spans="1:33">
      <c r="A1228" s="4">
        <f t="shared" si="102"/>
        <v>1227</v>
      </c>
      <c r="B1228" s="4" t="s">
        <v>20</v>
      </c>
      <c r="C1228" s="4" t="s">
        <v>21</v>
      </c>
      <c r="D1228" s="7" t="s">
        <v>5037</v>
      </c>
      <c r="E1228" s="4" t="s">
        <v>7408</v>
      </c>
      <c r="F1228" s="4" t="s">
        <v>5731</v>
      </c>
      <c r="G1228" s="7" t="s">
        <v>25</v>
      </c>
      <c r="H1228" s="4" t="s">
        <v>637</v>
      </c>
      <c r="I1228" s="7" t="s">
        <v>6041</v>
      </c>
      <c r="J1228" s="7" t="s">
        <v>5935</v>
      </c>
      <c r="K1228" s="7" t="s">
        <v>2940</v>
      </c>
      <c r="L1228" s="7" t="s">
        <v>6016</v>
      </c>
      <c r="M1228" s="7"/>
      <c r="N1228" s="7" t="s">
        <v>6822</v>
      </c>
      <c r="O1228" s="49" t="s">
        <v>24</v>
      </c>
      <c r="P1228" s="63">
        <v>154.94</v>
      </c>
      <c r="Q1228" s="8" t="s">
        <v>2585</v>
      </c>
      <c r="R1228" s="7" t="s">
        <v>6823</v>
      </c>
      <c r="S1228" s="48" t="s">
        <v>3436</v>
      </c>
      <c r="T1228" s="48" t="s">
        <v>3436</v>
      </c>
      <c r="U1228" s="48"/>
      <c r="V1228" s="48"/>
      <c r="W1228" s="7">
        <v>2.3664000000000005</v>
      </c>
      <c r="X1228" s="7"/>
      <c r="Y1228" s="8">
        <f t="shared" si="114"/>
        <v>233.17440000000005</v>
      </c>
      <c r="Z1228" s="7"/>
      <c r="AA1228" s="7">
        <v>1000</v>
      </c>
      <c r="AB1228" s="7"/>
      <c r="AC1228" s="7"/>
      <c r="AD1228" s="7">
        <v>120</v>
      </c>
      <c r="AE1228" s="7"/>
      <c r="AF1228" s="7"/>
      <c r="AG1228" s="7"/>
    </row>
    <row r="1229" spans="1:33">
      <c r="A1229" s="4">
        <f t="shared" si="102"/>
        <v>1228</v>
      </c>
      <c r="B1229" s="4" t="s">
        <v>20</v>
      </c>
      <c r="C1229" s="4" t="s">
        <v>21</v>
      </c>
      <c r="D1229" s="7" t="s">
        <v>5038</v>
      </c>
      <c r="E1229" s="4" t="s">
        <v>7408</v>
      </c>
      <c r="F1229" s="4" t="s">
        <v>5731</v>
      </c>
      <c r="G1229" s="7" t="s">
        <v>25</v>
      </c>
      <c r="H1229" s="4" t="s">
        <v>637</v>
      </c>
      <c r="I1229" s="7" t="s">
        <v>6041</v>
      </c>
      <c r="J1229" s="7" t="s">
        <v>5935</v>
      </c>
      <c r="K1229" s="7" t="s">
        <v>2940</v>
      </c>
      <c r="L1229" s="7" t="s">
        <v>6016</v>
      </c>
      <c r="M1229" s="7"/>
      <c r="N1229" s="7" t="s">
        <v>3989</v>
      </c>
      <c r="O1229" s="49" t="s">
        <v>24</v>
      </c>
      <c r="P1229" s="63">
        <v>154.94</v>
      </c>
      <c r="Q1229" s="8" t="s">
        <v>2585</v>
      </c>
      <c r="R1229" s="7" t="s">
        <v>6824</v>
      </c>
      <c r="S1229" s="48" t="s">
        <v>3436</v>
      </c>
      <c r="T1229" s="48" t="s">
        <v>3436</v>
      </c>
      <c r="U1229" s="48"/>
      <c r="V1229" s="48"/>
      <c r="W1229" s="7">
        <v>2.3664000000000005</v>
      </c>
      <c r="X1229" s="7"/>
      <c r="Y1229" s="8">
        <f t="shared" si="114"/>
        <v>233.17440000000005</v>
      </c>
      <c r="Z1229" s="7"/>
      <c r="AA1229" s="7">
        <v>1000</v>
      </c>
      <c r="AB1229" s="7"/>
      <c r="AC1229" s="7"/>
      <c r="AD1229" s="7">
        <v>120</v>
      </c>
      <c r="AE1229" s="7"/>
      <c r="AF1229" s="7"/>
      <c r="AG1229" s="7"/>
    </row>
    <row r="1230" spans="1:33">
      <c r="A1230" s="4">
        <f t="shared" si="102"/>
        <v>1229</v>
      </c>
      <c r="B1230" s="4" t="s">
        <v>20</v>
      </c>
      <c r="C1230" s="4" t="s">
        <v>21</v>
      </c>
      <c r="D1230" s="7" t="s">
        <v>5039</v>
      </c>
      <c r="E1230" s="4" t="s">
        <v>7408</v>
      </c>
      <c r="F1230" s="4" t="s">
        <v>5731</v>
      </c>
      <c r="G1230" s="7" t="s">
        <v>25</v>
      </c>
      <c r="H1230" s="4" t="s">
        <v>637</v>
      </c>
      <c r="I1230" s="7" t="s">
        <v>6041</v>
      </c>
      <c r="J1230" s="7" t="s">
        <v>5935</v>
      </c>
      <c r="K1230" s="7" t="s">
        <v>2940</v>
      </c>
      <c r="L1230" s="7" t="s">
        <v>6016</v>
      </c>
      <c r="M1230" s="7"/>
      <c r="N1230" s="7" t="s">
        <v>6825</v>
      </c>
      <c r="O1230" s="49" t="s">
        <v>24</v>
      </c>
      <c r="P1230" s="63">
        <v>154.94</v>
      </c>
      <c r="Q1230" s="8" t="s">
        <v>2585</v>
      </c>
      <c r="R1230" s="7" t="s">
        <v>6826</v>
      </c>
      <c r="S1230" s="48" t="s">
        <v>3436</v>
      </c>
      <c r="T1230" s="48" t="s">
        <v>3436</v>
      </c>
      <c r="U1230" s="48"/>
      <c r="V1230" s="48"/>
      <c r="W1230" s="7">
        <v>2.3664000000000005</v>
      </c>
      <c r="X1230" s="7"/>
      <c r="Y1230" s="8">
        <f t="shared" si="114"/>
        <v>233.17440000000005</v>
      </c>
      <c r="Z1230" s="7"/>
      <c r="AA1230" s="7">
        <v>1000</v>
      </c>
      <c r="AB1230" s="7"/>
      <c r="AC1230" s="7"/>
      <c r="AD1230" s="7">
        <v>120</v>
      </c>
      <c r="AE1230" s="7"/>
      <c r="AF1230" s="7"/>
      <c r="AG1230" s="7"/>
    </row>
    <row r="1231" spans="1:33">
      <c r="A1231" s="4">
        <f t="shared" si="102"/>
        <v>1230</v>
      </c>
      <c r="B1231" s="4" t="s">
        <v>20</v>
      </c>
      <c r="C1231" s="4" t="s">
        <v>23</v>
      </c>
      <c r="D1231" s="7" t="s">
        <v>5040</v>
      </c>
      <c r="E1231" s="4" t="s">
        <v>7408</v>
      </c>
      <c r="F1231" s="4" t="s">
        <v>5731</v>
      </c>
      <c r="G1231" s="7" t="s">
        <v>25</v>
      </c>
      <c r="H1231" s="4" t="s">
        <v>637</v>
      </c>
      <c r="I1231" s="7" t="s">
        <v>6006</v>
      </c>
      <c r="J1231" s="7" t="s">
        <v>6043</v>
      </c>
      <c r="K1231" s="7" t="s">
        <v>2940</v>
      </c>
      <c r="L1231" s="7" t="s">
        <v>5984</v>
      </c>
      <c r="M1231" s="7"/>
      <c r="N1231" s="7" t="s">
        <v>6583</v>
      </c>
      <c r="O1231" s="49" t="s">
        <v>24</v>
      </c>
      <c r="P1231" s="63">
        <v>154.94</v>
      </c>
      <c r="Q1231" s="8" t="s">
        <v>2585</v>
      </c>
      <c r="R1231" s="7" t="s">
        <v>6827</v>
      </c>
      <c r="S1231" s="48" t="s">
        <v>3436</v>
      </c>
      <c r="T1231" s="48" t="s">
        <v>3436</v>
      </c>
      <c r="U1231" s="48"/>
      <c r="V1231" s="48"/>
      <c r="W1231" s="7">
        <v>3.4067999999999996</v>
      </c>
      <c r="X1231" s="7"/>
      <c r="Y1231" s="8">
        <f t="shared" si="114"/>
        <v>333.05279999999993</v>
      </c>
      <c r="Z1231" s="7"/>
      <c r="AA1231" s="7">
        <v>1000</v>
      </c>
      <c r="AB1231" s="7"/>
      <c r="AC1231" s="7"/>
      <c r="AD1231" s="7">
        <v>120</v>
      </c>
      <c r="AE1231" s="7"/>
      <c r="AF1231" s="7"/>
      <c r="AG1231" s="7"/>
    </row>
    <row r="1232" spans="1:33">
      <c r="A1232" s="4">
        <f t="shared" si="102"/>
        <v>1231</v>
      </c>
      <c r="B1232" s="4" t="s">
        <v>20</v>
      </c>
      <c r="C1232" s="4" t="s">
        <v>23</v>
      </c>
      <c r="D1232" s="7" t="s">
        <v>5041</v>
      </c>
      <c r="E1232" s="4" t="s">
        <v>7408</v>
      </c>
      <c r="F1232" s="4" t="s">
        <v>5731</v>
      </c>
      <c r="G1232" s="7" t="s">
        <v>25</v>
      </c>
      <c r="H1232" s="4" t="s">
        <v>637</v>
      </c>
      <c r="I1232" s="7" t="s">
        <v>6006</v>
      </c>
      <c r="J1232" s="7" t="s">
        <v>6043</v>
      </c>
      <c r="K1232" s="7" t="s">
        <v>2940</v>
      </c>
      <c r="L1232" s="7" t="s">
        <v>5984</v>
      </c>
      <c r="M1232" s="7"/>
      <c r="N1232" s="7" t="s">
        <v>6583</v>
      </c>
      <c r="O1232" s="49" t="s">
        <v>24</v>
      </c>
      <c r="P1232" s="63">
        <v>154.94</v>
      </c>
      <c r="Q1232" s="8" t="s">
        <v>2585</v>
      </c>
      <c r="R1232" s="7" t="s">
        <v>6828</v>
      </c>
      <c r="S1232" s="48" t="s">
        <v>3436</v>
      </c>
      <c r="T1232" s="48" t="s">
        <v>3436</v>
      </c>
      <c r="U1232" s="48"/>
      <c r="V1232" s="48"/>
      <c r="W1232" s="7">
        <v>3.4067999999999996</v>
      </c>
      <c r="X1232" s="7"/>
      <c r="Y1232" s="8">
        <f t="shared" si="114"/>
        <v>333.05279999999993</v>
      </c>
      <c r="Z1232" s="7"/>
      <c r="AA1232" s="7">
        <v>1000</v>
      </c>
      <c r="AB1232" s="7"/>
      <c r="AC1232" s="7"/>
      <c r="AD1232" s="7">
        <v>120</v>
      </c>
      <c r="AE1232" s="7"/>
      <c r="AF1232" s="7"/>
      <c r="AG1232" s="7"/>
    </row>
    <row r="1233" spans="1:33">
      <c r="A1233" s="4">
        <f t="shared" si="102"/>
        <v>1232</v>
      </c>
      <c r="B1233" s="4" t="s">
        <v>20</v>
      </c>
      <c r="C1233" s="4" t="s">
        <v>23</v>
      </c>
      <c r="D1233" s="7" t="s">
        <v>5042</v>
      </c>
      <c r="E1233" s="4" t="s">
        <v>7408</v>
      </c>
      <c r="F1233" s="4" t="s">
        <v>5731</v>
      </c>
      <c r="G1233" s="7" t="s">
        <v>25</v>
      </c>
      <c r="H1233" s="4" t="s">
        <v>637</v>
      </c>
      <c r="I1233" s="7" t="s">
        <v>6006</v>
      </c>
      <c r="J1233" s="7" t="s">
        <v>6043</v>
      </c>
      <c r="K1233" s="7" t="s">
        <v>2940</v>
      </c>
      <c r="L1233" s="7" t="s">
        <v>5984</v>
      </c>
      <c r="M1233" s="7"/>
      <c r="N1233" s="7" t="s">
        <v>6583</v>
      </c>
      <c r="O1233" s="49" t="s">
        <v>24</v>
      </c>
      <c r="P1233" s="63">
        <v>154.94</v>
      </c>
      <c r="Q1233" s="8" t="s">
        <v>2585</v>
      </c>
      <c r="R1233" s="7" t="s">
        <v>6829</v>
      </c>
      <c r="S1233" s="48" t="s">
        <v>3436</v>
      </c>
      <c r="T1233" s="48" t="s">
        <v>3436</v>
      </c>
      <c r="U1233" s="48"/>
      <c r="V1233" s="48"/>
      <c r="W1233" s="7">
        <v>3.4067999999999996</v>
      </c>
      <c r="X1233" s="7"/>
      <c r="Y1233" s="8">
        <f t="shared" si="114"/>
        <v>333.05279999999993</v>
      </c>
      <c r="Z1233" s="7"/>
      <c r="AA1233" s="7">
        <v>1000</v>
      </c>
      <c r="AB1233" s="7"/>
      <c r="AC1233" s="7"/>
      <c r="AD1233" s="7">
        <v>120</v>
      </c>
      <c r="AE1233" s="7"/>
      <c r="AF1233" s="7"/>
      <c r="AG1233" s="7"/>
    </row>
    <row r="1234" spans="1:33">
      <c r="A1234" s="4">
        <f t="shared" si="102"/>
        <v>1233</v>
      </c>
      <c r="B1234" s="4" t="s">
        <v>20</v>
      </c>
      <c r="C1234" s="4" t="s">
        <v>23</v>
      </c>
      <c r="D1234" s="7" t="s">
        <v>5043</v>
      </c>
      <c r="E1234" s="4" t="s">
        <v>7408</v>
      </c>
      <c r="F1234" s="4" t="s">
        <v>5731</v>
      </c>
      <c r="G1234" s="7" t="s">
        <v>25</v>
      </c>
      <c r="H1234" s="4" t="s">
        <v>637</v>
      </c>
      <c r="I1234" s="7" t="s">
        <v>6006</v>
      </c>
      <c r="J1234" s="7" t="s">
        <v>6043</v>
      </c>
      <c r="K1234" s="7" t="s">
        <v>2940</v>
      </c>
      <c r="L1234" s="7" t="s">
        <v>5984</v>
      </c>
      <c r="M1234" s="7"/>
      <c r="N1234" s="7" t="s">
        <v>6583</v>
      </c>
      <c r="O1234" s="49" t="s">
        <v>24</v>
      </c>
      <c r="P1234" s="63">
        <v>154.94</v>
      </c>
      <c r="Q1234" s="8" t="s">
        <v>2585</v>
      </c>
      <c r="R1234" s="7" t="s">
        <v>6830</v>
      </c>
      <c r="S1234" s="48" t="s">
        <v>3436</v>
      </c>
      <c r="T1234" s="48" t="s">
        <v>3436</v>
      </c>
      <c r="U1234" s="48"/>
      <c r="V1234" s="48"/>
      <c r="W1234" s="7">
        <v>3.4067999999999996</v>
      </c>
      <c r="X1234" s="7"/>
      <c r="Y1234" s="8">
        <f t="shared" si="114"/>
        <v>333.05279999999993</v>
      </c>
      <c r="Z1234" s="7"/>
      <c r="AA1234" s="7">
        <v>1000</v>
      </c>
      <c r="AB1234" s="7"/>
      <c r="AC1234" s="7"/>
      <c r="AD1234" s="7">
        <v>120</v>
      </c>
      <c r="AE1234" s="7"/>
      <c r="AF1234" s="7"/>
      <c r="AG1234" s="7"/>
    </row>
    <row r="1235" spans="1:33">
      <c r="A1235" s="4">
        <f t="shared" ref="A1235:A1298" si="115">A1234+1</f>
        <v>1234</v>
      </c>
      <c r="B1235" s="4" t="s">
        <v>20</v>
      </c>
      <c r="C1235" s="4" t="s">
        <v>23</v>
      </c>
      <c r="D1235" s="7" t="s">
        <v>5044</v>
      </c>
      <c r="E1235" s="4" t="s">
        <v>7408</v>
      </c>
      <c r="F1235" s="4" t="s">
        <v>5731</v>
      </c>
      <c r="G1235" s="7" t="s">
        <v>25</v>
      </c>
      <c r="H1235" s="4" t="s">
        <v>637</v>
      </c>
      <c r="I1235" s="7" t="s">
        <v>6006</v>
      </c>
      <c r="J1235" s="7" t="s">
        <v>6043</v>
      </c>
      <c r="K1235" s="7" t="s">
        <v>2940</v>
      </c>
      <c r="L1235" s="7" t="s">
        <v>5984</v>
      </c>
      <c r="M1235" s="7"/>
      <c r="N1235" s="7" t="s">
        <v>6583</v>
      </c>
      <c r="O1235" s="49" t="s">
        <v>24</v>
      </c>
      <c r="P1235" s="63">
        <v>154.94</v>
      </c>
      <c r="Q1235" s="8" t="s">
        <v>2585</v>
      </c>
      <c r="R1235" s="7" t="s">
        <v>6831</v>
      </c>
      <c r="S1235" s="48" t="s">
        <v>3436</v>
      </c>
      <c r="T1235" s="48" t="s">
        <v>3436</v>
      </c>
      <c r="U1235" s="48"/>
      <c r="V1235" s="48"/>
      <c r="W1235" s="7">
        <v>3.4067999999999996</v>
      </c>
      <c r="X1235" s="7"/>
      <c r="Y1235" s="8">
        <f t="shared" si="114"/>
        <v>333.05279999999993</v>
      </c>
      <c r="Z1235" s="7"/>
      <c r="AA1235" s="7">
        <v>1000</v>
      </c>
      <c r="AB1235" s="7"/>
      <c r="AC1235" s="7"/>
      <c r="AD1235" s="7">
        <v>120</v>
      </c>
      <c r="AE1235" s="7"/>
      <c r="AF1235" s="7"/>
      <c r="AG1235" s="7"/>
    </row>
    <row r="1236" spans="1:33">
      <c r="A1236" s="4">
        <f t="shared" si="115"/>
        <v>1235</v>
      </c>
      <c r="B1236" s="4" t="s">
        <v>20</v>
      </c>
      <c r="C1236" s="4" t="s">
        <v>23</v>
      </c>
      <c r="D1236" s="7" t="s">
        <v>5045</v>
      </c>
      <c r="E1236" s="4" t="s">
        <v>7408</v>
      </c>
      <c r="F1236" s="4" t="s">
        <v>5731</v>
      </c>
      <c r="G1236" s="7" t="s">
        <v>25</v>
      </c>
      <c r="H1236" s="4" t="s">
        <v>637</v>
      </c>
      <c r="I1236" s="7" t="s">
        <v>6006</v>
      </c>
      <c r="J1236" s="7" t="s">
        <v>6043</v>
      </c>
      <c r="K1236" s="7" t="s">
        <v>2940</v>
      </c>
      <c r="L1236" s="7" t="s">
        <v>5984</v>
      </c>
      <c r="M1236" s="7"/>
      <c r="N1236" s="7" t="s">
        <v>6583</v>
      </c>
      <c r="O1236" s="49" t="s">
        <v>24</v>
      </c>
      <c r="P1236" s="63">
        <v>154.94</v>
      </c>
      <c r="Q1236" s="8" t="s">
        <v>2585</v>
      </c>
      <c r="R1236" s="7" t="s">
        <v>6832</v>
      </c>
      <c r="S1236" s="48" t="s">
        <v>3436</v>
      </c>
      <c r="T1236" s="48" t="s">
        <v>3436</v>
      </c>
      <c r="U1236" s="48"/>
      <c r="V1236" s="48"/>
      <c r="W1236" s="7">
        <v>3.4067999999999996</v>
      </c>
      <c r="X1236" s="7"/>
      <c r="Y1236" s="8">
        <f t="shared" si="114"/>
        <v>333.05279999999993</v>
      </c>
      <c r="Z1236" s="7"/>
      <c r="AA1236" s="7">
        <v>1000</v>
      </c>
      <c r="AB1236" s="7"/>
      <c r="AC1236" s="7"/>
      <c r="AD1236" s="7">
        <v>120</v>
      </c>
      <c r="AE1236" s="7"/>
      <c r="AF1236" s="7"/>
      <c r="AG1236" s="7"/>
    </row>
    <row r="1237" spans="1:33">
      <c r="A1237" s="4">
        <f t="shared" si="115"/>
        <v>1236</v>
      </c>
      <c r="B1237" s="4" t="s">
        <v>20</v>
      </c>
      <c r="C1237" s="4" t="s">
        <v>23</v>
      </c>
      <c r="D1237" s="7" t="s">
        <v>5046</v>
      </c>
      <c r="E1237" s="4" t="s">
        <v>7408</v>
      </c>
      <c r="F1237" s="4" t="s">
        <v>5731</v>
      </c>
      <c r="G1237" s="7" t="s">
        <v>25</v>
      </c>
      <c r="H1237" s="4" t="s">
        <v>637</v>
      </c>
      <c r="I1237" s="7" t="s">
        <v>6006</v>
      </c>
      <c r="J1237" s="7" t="s">
        <v>6043</v>
      </c>
      <c r="K1237" s="7" t="s">
        <v>2940</v>
      </c>
      <c r="L1237" s="7" t="s">
        <v>5984</v>
      </c>
      <c r="M1237" s="7"/>
      <c r="N1237" s="7" t="s">
        <v>6583</v>
      </c>
      <c r="O1237" s="49" t="s">
        <v>24</v>
      </c>
      <c r="P1237" s="63">
        <v>154.94</v>
      </c>
      <c r="Q1237" s="8" t="s">
        <v>2585</v>
      </c>
      <c r="R1237" s="7" t="s">
        <v>6833</v>
      </c>
      <c r="S1237" s="48" t="s">
        <v>3436</v>
      </c>
      <c r="T1237" s="48" t="s">
        <v>3436</v>
      </c>
      <c r="U1237" s="48"/>
      <c r="V1237" s="48"/>
      <c r="W1237" s="7">
        <v>3.4067999999999996</v>
      </c>
      <c r="X1237" s="7"/>
      <c r="Y1237" s="8">
        <f t="shared" si="114"/>
        <v>333.05279999999993</v>
      </c>
      <c r="Z1237" s="7"/>
      <c r="AA1237" s="7">
        <v>1000</v>
      </c>
      <c r="AB1237" s="7"/>
      <c r="AC1237" s="7"/>
      <c r="AD1237" s="7">
        <v>120</v>
      </c>
      <c r="AE1237" s="7"/>
      <c r="AF1237" s="7"/>
      <c r="AG1237" s="7"/>
    </row>
    <row r="1238" spans="1:33">
      <c r="A1238" s="4">
        <f t="shared" si="115"/>
        <v>1237</v>
      </c>
      <c r="B1238" s="4" t="s">
        <v>20</v>
      </c>
      <c r="C1238" s="4" t="s">
        <v>23</v>
      </c>
      <c r="D1238" s="7" t="s">
        <v>5047</v>
      </c>
      <c r="E1238" s="4" t="s">
        <v>7408</v>
      </c>
      <c r="F1238" s="4" t="s">
        <v>5730</v>
      </c>
      <c r="G1238" s="7" t="s">
        <v>25</v>
      </c>
      <c r="H1238" s="4" t="s">
        <v>5862</v>
      </c>
      <c r="I1238" s="7" t="s">
        <v>5862</v>
      </c>
      <c r="J1238" s="7" t="s">
        <v>5862</v>
      </c>
      <c r="K1238" s="7" t="s">
        <v>5862</v>
      </c>
      <c r="L1238" s="7" t="s">
        <v>5862</v>
      </c>
      <c r="M1238" s="7"/>
      <c r="N1238" s="7" t="s">
        <v>3917</v>
      </c>
      <c r="O1238" s="7" t="e">
        <v>#N/A</v>
      </c>
      <c r="P1238" s="63" t="e">
        <v>#N/A</v>
      </c>
      <c r="Q1238" s="8" t="s">
        <v>2585</v>
      </c>
      <c r="R1238" s="7" t="s">
        <v>5862</v>
      </c>
      <c r="S1238" s="48" t="s">
        <v>3436</v>
      </c>
      <c r="T1238" s="48" t="s">
        <v>3436</v>
      </c>
      <c r="U1238" s="48"/>
      <c r="V1238" s="48"/>
      <c r="W1238" s="7" t="s">
        <v>5862</v>
      </c>
      <c r="X1238" s="7"/>
      <c r="Y1238" s="8"/>
      <c r="Z1238" s="7"/>
      <c r="AA1238" s="7">
        <v>1000</v>
      </c>
      <c r="AB1238" s="7"/>
      <c r="AC1238" s="7"/>
      <c r="AD1238" s="7">
        <v>120</v>
      </c>
      <c r="AE1238" s="7"/>
      <c r="AF1238" s="7"/>
      <c r="AG1238" s="7"/>
    </row>
    <row r="1239" spans="1:33">
      <c r="A1239" s="4">
        <f t="shared" si="115"/>
        <v>1238</v>
      </c>
      <c r="B1239" s="4" t="s">
        <v>20</v>
      </c>
      <c r="C1239" s="4" t="s">
        <v>23</v>
      </c>
      <c r="D1239" s="7" t="s">
        <v>5048</v>
      </c>
      <c r="E1239" s="4" t="s">
        <v>7408</v>
      </c>
      <c r="F1239" s="4" t="s">
        <v>5730</v>
      </c>
      <c r="G1239" s="7" t="s">
        <v>25</v>
      </c>
      <c r="H1239" s="4" t="s">
        <v>5862</v>
      </c>
      <c r="I1239" s="7" t="s">
        <v>5862</v>
      </c>
      <c r="J1239" s="7" t="s">
        <v>5862</v>
      </c>
      <c r="K1239" s="7" t="s">
        <v>5862</v>
      </c>
      <c r="L1239" s="4" t="s">
        <v>5862</v>
      </c>
      <c r="M1239" s="7"/>
      <c r="N1239" s="7" t="s">
        <v>3917</v>
      </c>
      <c r="O1239" s="7" t="e">
        <v>#N/A</v>
      </c>
      <c r="P1239" s="63" t="e">
        <v>#N/A</v>
      </c>
      <c r="Q1239" s="8" t="s">
        <v>2585</v>
      </c>
      <c r="R1239" s="7" t="s">
        <v>5862</v>
      </c>
      <c r="S1239" s="48" t="s">
        <v>3436</v>
      </c>
      <c r="T1239" s="48" t="s">
        <v>3436</v>
      </c>
      <c r="U1239" s="48"/>
      <c r="V1239" s="48"/>
      <c r="W1239" s="7" t="s">
        <v>5862</v>
      </c>
      <c r="X1239" s="7"/>
      <c r="Y1239" s="8"/>
      <c r="Z1239" s="7"/>
      <c r="AA1239" s="7">
        <v>1000</v>
      </c>
      <c r="AB1239" s="7"/>
      <c r="AC1239" s="7"/>
      <c r="AD1239" s="7">
        <v>120</v>
      </c>
      <c r="AE1239" s="7"/>
      <c r="AF1239" s="7"/>
      <c r="AG1239" s="7"/>
    </row>
    <row r="1240" spans="1:33">
      <c r="A1240" s="4">
        <f t="shared" si="115"/>
        <v>1239</v>
      </c>
      <c r="B1240" s="4" t="s">
        <v>20</v>
      </c>
      <c r="C1240" s="4" t="s">
        <v>23</v>
      </c>
      <c r="D1240" s="7" t="s">
        <v>5049</v>
      </c>
      <c r="E1240" s="4" t="s">
        <v>7408</v>
      </c>
      <c r="F1240" s="4" t="s">
        <v>5731</v>
      </c>
      <c r="G1240" s="7" t="s">
        <v>25</v>
      </c>
      <c r="H1240" s="4" t="s">
        <v>637</v>
      </c>
      <c r="I1240" s="7" t="s">
        <v>6006</v>
      </c>
      <c r="J1240" s="7" t="s">
        <v>5993</v>
      </c>
      <c r="K1240" s="7" t="s">
        <v>2940</v>
      </c>
      <c r="L1240" s="4" t="s">
        <v>5984</v>
      </c>
      <c r="M1240" s="7"/>
      <c r="N1240" s="7" t="s">
        <v>3918</v>
      </c>
      <c r="O1240" s="49" t="s">
        <v>24</v>
      </c>
      <c r="P1240" s="63">
        <v>154.94</v>
      </c>
      <c r="Q1240" s="8" t="s">
        <v>2585</v>
      </c>
      <c r="R1240" s="7" t="s">
        <v>6834</v>
      </c>
      <c r="S1240" s="48" t="s">
        <v>3436</v>
      </c>
      <c r="T1240" s="48" t="s">
        <v>3436</v>
      </c>
      <c r="U1240" s="48"/>
      <c r="V1240" s="48"/>
      <c r="W1240" s="7">
        <v>3.3455999999999997</v>
      </c>
      <c r="X1240" s="7"/>
      <c r="Y1240" s="8">
        <f t="shared" ref="Y1240" si="116">W1240*96+6</f>
        <v>327.17759999999998</v>
      </c>
      <c r="Z1240" s="7"/>
      <c r="AA1240" s="7">
        <v>1000</v>
      </c>
      <c r="AB1240" s="7"/>
      <c r="AC1240" s="7"/>
      <c r="AD1240" s="7">
        <v>120</v>
      </c>
      <c r="AE1240" s="7"/>
      <c r="AF1240" s="7"/>
      <c r="AG1240" s="7"/>
    </row>
    <row r="1241" spans="1:33">
      <c r="A1241" s="4">
        <f t="shared" si="115"/>
        <v>1240</v>
      </c>
      <c r="B1241" s="4" t="s">
        <v>20</v>
      </c>
      <c r="C1241" s="4" t="s">
        <v>23</v>
      </c>
      <c r="D1241" s="7" t="s">
        <v>5050</v>
      </c>
      <c r="E1241" s="4" t="s">
        <v>7408</v>
      </c>
      <c r="F1241" s="4" t="s">
        <v>5730</v>
      </c>
      <c r="G1241" s="7" t="s">
        <v>25</v>
      </c>
      <c r="H1241" s="4" t="s">
        <v>5862</v>
      </c>
      <c r="I1241" s="7" t="s">
        <v>5862</v>
      </c>
      <c r="J1241" s="7" t="s">
        <v>5862</v>
      </c>
      <c r="K1241" s="7" t="s">
        <v>5862</v>
      </c>
      <c r="L1241" s="4" t="s">
        <v>5862</v>
      </c>
      <c r="M1241" s="7"/>
      <c r="N1241" s="7" t="s">
        <v>3918</v>
      </c>
      <c r="O1241" s="7" t="e">
        <v>#N/A</v>
      </c>
      <c r="P1241" s="63" t="e">
        <v>#N/A</v>
      </c>
      <c r="Q1241" s="8" t="s">
        <v>2585</v>
      </c>
      <c r="R1241" s="7" t="s">
        <v>5862</v>
      </c>
      <c r="S1241" s="48" t="s">
        <v>3436</v>
      </c>
      <c r="T1241" s="48" t="s">
        <v>3436</v>
      </c>
      <c r="U1241" s="48"/>
      <c r="V1241" s="48"/>
      <c r="W1241" s="7" t="s">
        <v>5862</v>
      </c>
      <c r="X1241" s="7"/>
      <c r="Y1241" s="8"/>
      <c r="Z1241" s="7"/>
      <c r="AA1241" s="7">
        <v>1000</v>
      </c>
      <c r="AB1241" s="7"/>
      <c r="AC1241" s="7"/>
      <c r="AD1241" s="7">
        <v>120</v>
      </c>
      <c r="AE1241" s="7"/>
      <c r="AF1241" s="7"/>
      <c r="AG1241" s="7"/>
    </row>
    <row r="1242" spans="1:33">
      <c r="A1242" s="4">
        <f t="shared" si="115"/>
        <v>1241</v>
      </c>
      <c r="B1242" s="4" t="s">
        <v>20</v>
      </c>
      <c r="C1242" s="4" t="s">
        <v>23</v>
      </c>
      <c r="D1242" s="7" t="s">
        <v>5051</v>
      </c>
      <c r="E1242" s="4" t="s">
        <v>7408</v>
      </c>
      <c r="F1242" s="4" t="s">
        <v>5730</v>
      </c>
      <c r="G1242" s="7" t="s">
        <v>25</v>
      </c>
      <c r="H1242" s="4" t="s">
        <v>5862</v>
      </c>
      <c r="I1242" s="7" t="s">
        <v>5862</v>
      </c>
      <c r="J1242" s="7" t="s">
        <v>5862</v>
      </c>
      <c r="K1242" s="7" t="s">
        <v>5862</v>
      </c>
      <c r="L1242" s="4" t="s">
        <v>5862</v>
      </c>
      <c r="M1242" s="7"/>
      <c r="N1242" s="7" t="s">
        <v>3918</v>
      </c>
      <c r="O1242" s="7" t="e">
        <v>#N/A</v>
      </c>
      <c r="P1242" s="63" t="e">
        <v>#N/A</v>
      </c>
      <c r="Q1242" s="8" t="s">
        <v>2585</v>
      </c>
      <c r="R1242" s="7" t="s">
        <v>5862</v>
      </c>
      <c r="S1242" s="48" t="s">
        <v>3436</v>
      </c>
      <c r="T1242" s="48" t="s">
        <v>3436</v>
      </c>
      <c r="U1242" s="48"/>
      <c r="V1242" s="48"/>
      <c r="W1242" s="7" t="s">
        <v>5862</v>
      </c>
      <c r="X1242" s="7"/>
      <c r="Y1242" s="8"/>
      <c r="Z1242" s="7"/>
      <c r="AA1242" s="7">
        <v>1000</v>
      </c>
      <c r="AB1242" s="7"/>
      <c r="AC1242" s="7"/>
      <c r="AD1242" s="7">
        <v>120</v>
      </c>
      <c r="AE1242" s="7"/>
      <c r="AF1242" s="7"/>
      <c r="AG1242" s="7"/>
    </row>
    <row r="1243" spans="1:33">
      <c r="A1243" s="4">
        <f t="shared" si="115"/>
        <v>1242</v>
      </c>
      <c r="B1243" s="4" t="s">
        <v>20</v>
      </c>
      <c r="C1243" s="4" t="s">
        <v>23</v>
      </c>
      <c r="D1243" s="7" t="s">
        <v>5052</v>
      </c>
      <c r="E1243" s="4" t="s">
        <v>7408</v>
      </c>
      <c r="F1243" s="4" t="s">
        <v>5731</v>
      </c>
      <c r="G1243" s="7" t="s">
        <v>25</v>
      </c>
      <c r="H1243" s="4" t="s">
        <v>637</v>
      </c>
      <c r="I1243" s="7" t="s">
        <v>6006</v>
      </c>
      <c r="J1243" s="7" t="s">
        <v>5993</v>
      </c>
      <c r="K1243" s="7" t="s">
        <v>2940</v>
      </c>
      <c r="L1243" s="4" t="s">
        <v>5984</v>
      </c>
      <c r="M1243" s="7"/>
      <c r="N1243" s="7" t="s">
        <v>6583</v>
      </c>
      <c r="O1243" s="49" t="s">
        <v>24</v>
      </c>
      <c r="P1243" s="63">
        <v>154.94</v>
      </c>
      <c r="Q1243" s="8" t="s">
        <v>2585</v>
      </c>
      <c r="R1243" s="7" t="s">
        <v>6835</v>
      </c>
      <c r="S1243" s="48" t="s">
        <v>3436</v>
      </c>
      <c r="T1243" s="48" t="s">
        <v>3436</v>
      </c>
      <c r="U1243" s="48"/>
      <c r="V1243" s="48"/>
      <c r="W1243" s="7">
        <v>3.3455999999999997</v>
      </c>
      <c r="X1243" s="7"/>
      <c r="Y1243" s="8">
        <f t="shared" ref="Y1243:Y1246" si="117">W1243*96+6</f>
        <v>327.17759999999998</v>
      </c>
      <c r="Z1243" s="7"/>
      <c r="AA1243" s="7">
        <v>1000</v>
      </c>
      <c r="AB1243" s="7"/>
      <c r="AC1243" s="7"/>
      <c r="AD1243" s="7">
        <v>120</v>
      </c>
      <c r="AE1243" s="7"/>
      <c r="AF1243" s="7"/>
      <c r="AG1243" s="7"/>
    </row>
    <row r="1244" spans="1:33">
      <c r="A1244" s="4">
        <f t="shared" si="115"/>
        <v>1243</v>
      </c>
      <c r="B1244" s="4" t="s">
        <v>20</v>
      </c>
      <c r="C1244" s="4" t="s">
        <v>23</v>
      </c>
      <c r="D1244" s="7" t="s">
        <v>5053</v>
      </c>
      <c r="E1244" s="4" t="s">
        <v>7408</v>
      </c>
      <c r="F1244" s="4" t="s">
        <v>5731</v>
      </c>
      <c r="G1244" s="7" t="s">
        <v>25</v>
      </c>
      <c r="H1244" s="4" t="s">
        <v>637</v>
      </c>
      <c r="I1244" s="7" t="s">
        <v>6006</v>
      </c>
      <c r="J1244" s="7" t="s">
        <v>5993</v>
      </c>
      <c r="K1244" s="7" t="s">
        <v>2940</v>
      </c>
      <c r="L1244" s="4" t="s">
        <v>5984</v>
      </c>
      <c r="M1244" s="7"/>
      <c r="N1244" s="7" t="s">
        <v>6583</v>
      </c>
      <c r="O1244" s="49" t="s">
        <v>24</v>
      </c>
      <c r="P1244" s="63">
        <v>154.94</v>
      </c>
      <c r="Q1244" s="8" t="s">
        <v>2585</v>
      </c>
      <c r="R1244" s="7" t="s">
        <v>6836</v>
      </c>
      <c r="S1244" s="48" t="s">
        <v>3436</v>
      </c>
      <c r="T1244" s="48" t="s">
        <v>3436</v>
      </c>
      <c r="U1244" s="48"/>
      <c r="V1244" s="48"/>
      <c r="W1244" s="7">
        <v>3.3455999999999997</v>
      </c>
      <c r="X1244" s="7"/>
      <c r="Y1244" s="8">
        <f t="shared" si="117"/>
        <v>327.17759999999998</v>
      </c>
      <c r="Z1244" s="7"/>
      <c r="AA1244" s="7">
        <v>1000</v>
      </c>
      <c r="AB1244" s="7"/>
      <c r="AC1244" s="7"/>
      <c r="AD1244" s="7">
        <v>120</v>
      </c>
      <c r="AE1244" s="7"/>
      <c r="AF1244" s="7"/>
      <c r="AG1244" s="7"/>
    </row>
    <row r="1245" spans="1:33">
      <c r="A1245" s="4">
        <f t="shared" si="115"/>
        <v>1244</v>
      </c>
      <c r="B1245" s="4" t="s">
        <v>20</v>
      </c>
      <c r="C1245" s="4" t="s">
        <v>23</v>
      </c>
      <c r="D1245" s="7" t="s">
        <v>5054</v>
      </c>
      <c r="E1245" s="4" t="s">
        <v>7408</v>
      </c>
      <c r="F1245" s="4" t="s">
        <v>5731</v>
      </c>
      <c r="G1245" s="7" t="s">
        <v>25</v>
      </c>
      <c r="H1245" s="4" t="s">
        <v>637</v>
      </c>
      <c r="I1245" s="7" t="s">
        <v>6006</v>
      </c>
      <c r="J1245" s="7" t="s">
        <v>5993</v>
      </c>
      <c r="K1245" s="7" t="s">
        <v>2940</v>
      </c>
      <c r="L1245" s="4" t="s">
        <v>5984</v>
      </c>
      <c r="M1245" s="7"/>
      <c r="N1245" s="7" t="s">
        <v>6583</v>
      </c>
      <c r="O1245" s="49" t="s">
        <v>24</v>
      </c>
      <c r="P1245" s="63">
        <v>154.94</v>
      </c>
      <c r="Q1245" s="8" t="s">
        <v>2585</v>
      </c>
      <c r="R1245" s="7" t="s">
        <v>6837</v>
      </c>
      <c r="S1245" s="48" t="s">
        <v>3436</v>
      </c>
      <c r="T1245" s="48" t="s">
        <v>3436</v>
      </c>
      <c r="U1245" s="48"/>
      <c r="V1245" s="48"/>
      <c r="W1245" s="7">
        <v>3.3455999999999997</v>
      </c>
      <c r="X1245" s="7"/>
      <c r="Y1245" s="8">
        <f t="shared" si="117"/>
        <v>327.17759999999998</v>
      </c>
      <c r="Z1245" s="7"/>
      <c r="AA1245" s="7">
        <v>1000</v>
      </c>
      <c r="AB1245" s="7"/>
      <c r="AC1245" s="7"/>
      <c r="AD1245" s="7">
        <v>120</v>
      </c>
      <c r="AE1245" s="7"/>
      <c r="AF1245" s="7"/>
      <c r="AG1245" s="7"/>
    </row>
    <row r="1246" spans="1:33">
      <c r="A1246" s="4">
        <f t="shared" si="115"/>
        <v>1245</v>
      </c>
      <c r="B1246" s="4" t="s">
        <v>20</v>
      </c>
      <c r="C1246" s="4" t="s">
        <v>23</v>
      </c>
      <c r="D1246" s="7" t="s">
        <v>5055</v>
      </c>
      <c r="E1246" s="4" t="s">
        <v>7408</v>
      </c>
      <c r="F1246" s="4" t="s">
        <v>5731</v>
      </c>
      <c r="G1246" s="7" t="s">
        <v>25</v>
      </c>
      <c r="H1246" s="4" t="s">
        <v>637</v>
      </c>
      <c r="I1246" s="7" t="s">
        <v>6006</v>
      </c>
      <c r="J1246" s="7" t="s">
        <v>5993</v>
      </c>
      <c r="K1246" s="7" t="s">
        <v>2940</v>
      </c>
      <c r="L1246" s="4" t="s">
        <v>5984</v>
      </c>
      <c r="M1246" s="7"/>
      <c r="N1246" s="7" t="s">
        <v>6583</v>
      </c>
      <c r="O1246" s="49" t="s">
        <v>24</v>
      </c>
      <c r="P1246" s="63">
        <v>154.94</v>
      </c>
      <c r="Q1246" s="8" t="s">
        <v>2585</v>
      </c>
      <c r="R1246" s="7" t="s">
        <v>6838</v>
      </c>
      <c r="S1246" s="48" t="s">
        <v>3436</v>
      </c>
      <c r="T1246" s="48" t="s">
        <v>3436</v>
      </c>
      <c r="U1246" s="48"/>
      <c r="V1246" s="48"/>
      <c r="W1246" s="7">
        <v>3.3455999999999997</v>
      </c>
      <c r="X1246" s="7"/>
      <c r="Y1246" s="8">
        <f t="shared" si="117"/>
        <v>327.17759999999998</v>
      </c>
      <c r="Z1246" s="7"/>
      <c r="AA1246" s="7">
        <v>1000</v>
      </c>
      <c r="AB1246" s="7"/>
      <c r="AC1246" s="7"/>
      <c r="AD1246" s="7">
        <v>120</v>
      </c>
      <c r="AE1246" s="7"/>
      <c r="AF1246" s="7"/>
      <c r="AG1246" s="7"/>
    </row>
    <row r="1247" spans="1:33">
      <c r="A1247" s="4">
        <f t="shared" si="115"/>
        <v>1246</v>
      </c>
      <c r="B1247" s="4" t="s">
        <v>20</v>
      </c>
      <c r="C1247" s="4" t="s">
        <v>23</v>
      </c>
      <c r="D1247" s="7" t="s">
        <v>5056</v>
      </c>
      <c r="E1247" s="4" t="s">
        <v>7408</v>
      </c>
      <c r="F1247" s="4" t="s">
        <v>5730</v>
      </c>
      <c r="G1247" s="7" t="s">
        <v>25</v>
      </c>
      <c r="H1247" s="4" t="s">
        <v>5862</v>
      </c>
      <c r="I1247" s="7" t="s">
        <v>5862</v>
      </c>
      <c r="J1247" s="7" t="s">
        <v>5862</v>
      </c>
      <c r="K1247" s="7" t="s">
        <v>5862</v>
      </c>
      <c r="L1247" s="4" t="s">
        <v>5862</v>
      </c>
      <c r="M1247" s="7"/>
      <c r="N1247" s="7" t="s">
        <v>3917</v>
      </c>
      <c r="O1247" s="7" t="e">
        <v>#N/A</v>
      </c>
      <c r="P1247" s="63" t="e">
        <v>#N/A</v>
      </c>
      <c r="Q1247" s="8" t="s">
        <v>2585</v>
      </c>
      <c r="R1247" s="7" t="s">
        <v>5862</v>
      </c>
      <c r="S1247" s="48" t="s">
        <v>3436</v>
      </c>
      <c r="T1247" s="48" t="s">
        <v>3436</v>
      </c>
      <c r="U1247" s="48"/>
      <c r="V1247" s="48"/>
      <c r="W1247" s="7" t="s">
        <v>5862</v>
      </c>
      <c r="X1247" s="7"/>
      <c r="Y1247" s="8"/>
      <c r="Z1247" s="7"/>
      <c r="AA1247" s="7">
        <v>1000</v>
      </c>
      <c r="AB1247" s="7"/>
      <c r="AC1247" s="7"/>
      <c r="AD1247" s="7">
        <v>120</v>
      </c>
      <c r="AE1247" s="7"/>
      <c r="AF1247" s="7"/>
      <c r="AG1247" s="7"/>
    </row>
    <row r="1248" spans="1:33">
      <c r="A1248" s="4">
        <f t="shared" si="115"/>
        <v>1247</v>
      </c>
      <c r="B1248" s="4" t="s">
        <v>20</v>
      </c>
      <c r="C1248" s="4" t="s">
        <v>23</v>
      </c>
      <c r="D1248" s="7" t="s">
        <v>5057</v>
      </c>
      <c r="E1248" s="4" t="s">
        <v>7408</v>
      </c>
      <c r="F1248" s="4" t="s">
        <v>5730</v>
      </c>
      <c r="G1248" s="7" t="s">
        <v>25</v>
      </c>
      <c r="H1248" s="4" t="s">
        <v>5862</v>
      </c>
      <c r="I1248" s="7" t="s">
        <v>5862</v>
      </c>
      <c r="J1248" s="7" t="s">
        <v>5862</v>
      </c>
      <c r="K1248" s="7" t="s">
        <v>5862</v>
      </c>
      <c r="L1248" s="4" t="s">
        <v>5862</v>
      </c>
      <c r="M1248" s="7"/>
      <c r="N1248" s="7" t="s">
        <v>3917</v>
      </c>
      <c r="O1248" s="7" t="e">
        <v>#N/A</v>
      </c>
      <c r="P1248" s="63" t="e">
        <v>#N/A</v>
      </c>
      <c r="Q1248" s="8" t="s">
        <v>2585</v>
      </c>
      <c r="R1248" s="7" t="s">
        <v>5862</v>
      </c>
      <c r="S1248" s="48" t="s">
        <v>3436</v>
      </c>
      <c r="T1248" s="48" t="s">
        <v>3436</v>
      </c>
      <c r="U1248" s="48"/>
      <c r="V1248" s="48"/>
      <c r="W1248" s="7" t="s">
        <v>5862</v>
      </c>
      <c r="X1248" s="7"/>
      <c r="Y1248" s="8"/>
      <c r="Z1248" s="7"/>
      <c r="AA1248" s="7">
        <v>1000</v>
      </c>
      <c r="AB1248" s="7"/>
      <c r="AC1248" s="7"/>
      <c r="AD1248" s="7">
        <v>120</v>
      </c>
      <c r="AE1248" s="7"/>
      <c r="AF1248" s="7"/>
      <c r="AG1248" s="7"/>
    </row>
    <row r="1249" spans="1:33">
      <c r="A1249" s="4">
        <f t="shared" si="115"/>
        <v>1248</v>
      </c>
      <c r="B1249" s="4" t="s">
        <v>20</v>
      </c>
      <c r="C1249" s="4" t="s">
        <v>23</v>
      </c>
      <c r="D1249" s="7" t="s">
        <v>5058</v>
      </c>
      <c r="E1249" s="4" t="s">
        <v>7408</v>
      </c>
      <c r="F1249" s="4" t="s">
        <v>5731</v>
      </c>
      <c r="G1249" s="7" t="s">
        <v>25</v>
      </c>
      <c r="H1249" s="4" t="s">
        <v>637</v>
      </c>
      <c r="I1249" s="7" t="s">
        <v>6006</v>
      </c>
      <c r="J1249" s="7" t="s">
        <v>5993</v>
      </c>
      <c r="K1249" s="7" t="s">
        <v>2940</v>
      </c>
      <c r="L1249" s="4" t="s">
        <v>5984</v>
      </c>
      <c r="M1249" s="7"/>
      <c r="N1249" s="7" t="s">
        <v>6583</v>
      </c>
      <c r="O1249" s="49" t="s">
        <v>24</v>
      </c>
      <c r="P1249" s="63">
        <v>154.94</v>
      </c>
      <c r="Q1249" s="8" t="s">
        <v>2585</v>
      </c>
      <c r="R1249" s="7" t="s">
        <v>6839</v>
      </c>
      <c r="S1249" s="48" t="s">
        <v>3436</v>
      </c>
      <c r="T1249" s="48" t="s">
        <v>3436</v>
      </c>
      <c r="U1249" s="48"/>
      <c r="V1249" s="48"/>
      <c r="W1249" s="7">
        <v>3.3455999999999997</v>
      </c>
      <c r="X1249" s="7"/>
      <c r="Y1249" s="8">
        <f t="shared" ref="Y1249:Y1258" si="118">W1249*96+6</f>
        <v>327.17759999999998</v>
      </c>
      <c r="Z1249" s="7"/>
      <c r="AA1249" s="7">
        <v>1000</v>
      </c>
      <c r="AB1249" s="7"/>
      <c r="AC1249" s="7"/>
      <c r="AD1249" s="7">
        <v>120</v>
      </c>
      <c r="AE1249" s="7"/>
      <c r="AF1249" s="7"/>
      <c r="AG1249" s="7"/>
    </row>
    <row r="1250" spans="1:33">
      <c r="A1250" s="4">
        <f t="shared" si="115"/>
        <v>1249</v>
      </c>
      <c r="B1250" s="4" t="s">
        <v>20</v>
      </c>
      <c r="C1250" s="4" t="s">
        <v>23</v>
      </c>
      <c r="D1250" s="7" t="s">
        <v>5059</v>
      </c>
      <c r="E1250" s="4" t="s">
        <v>7408</v>
      </c>
      <c r="F1250" s="4" t="s">
        <v>5731</v>
      </c>
      <c r="G1250" s="7" t="s">
        <v>25</v>
      </c>
      <c r="H1250" s="4" t="s">
        <v>637</v>
      </c>
      <c r="I1250" s="7" t="s">
        <v>6006</v>
      </c>
      <c r="J1250" s="7" t="s">
        <v>5993</v>
      </c>
      <c r="K1250" s="7" t="s">
        <v>2940</v>
      </c>
      <c r="L1250" s="4" t="s">
        <v>5984</v>
      </c>
      <c r="M1250" s="7"/>
      <c r="N1250" s="7" t="s">
        <v>6583</v>
      </c>
      <c r="O1250" s="49" t="s">
        <v>24</v>
      </c>
      <c r="P1250" s="63">
        <v>154.94</v>
      </c>
      <c r="Q1250" s="8" t="s">
        <v>2585</v>
      </c>
      <c r="R1250" s="7" t="s">
        <v>6840</v>
      </c>
      <c r="S1250" s="48" t="s">
        <v>3436</v>
      </c>
      <c r="T1250" s="48" t="s">
        <v>3436</v>
      </c>
      <c r="U1250" s="48"/>
      <c r="V1250" s="48"/>
      <c r="W1250" s="7">
        <v>3.3455999999999997</v>
      </c>
      <c r="X1250" s="7"/>
      <c r="Y1250" s="8">
        <f t="shared" si="118"/>
        <v>327.17759999999998</v>
      </c>
      <c r="Z1250" s="7"/>
      <c r="AA1250" s="7">
        <v>1000</v>
      </c>
      <c r="AB1250" s="7"/>
      <c r="AC1250" s="7"/>
      <c r="AD1250" s="7">
        <v>120</v>
      </c>
      <c r="AE1250" s="7"/>
      <c r="AF1250" s="7"/>
      <c r="AG1250" s="7"/>
    </row>
    <row r="1251" spans="1:33">
      <c r="A1251" s="4">
        <f t="shared" si="115"/>
        <v>1250</v>
      </c>
      <c r="B1251" s="4" t="s">
        <v>20</v>
      </c>
      <c r="C1251" s="4" t="s">
        <v>23</v>
      </c>
      <c r="D1251" s="7" t="s">
        <v>5060</v>
      </c>
      <c r="E1251" s="4" t="s">
        <v>7408</v>
      </c>
      <c r="F1251" s="4" t="s">
        <v>5731</v>
      </c>
      <c r="G1251" s="7" t="s">
        <v>25</v>
      </c>
      <c r="H1251" s="4" t="s">
        <v>637</v>
      </c>
      <c r="I1251" s="7" t="s">
        <v>6006</v>
      </c>
      <c r="J1251" s="7" t="s">
        <v>5993</v>
      </c>
      <c r="K1251" s="7" t="s">
        <v>2940</v>
      </c>
      <c r="L1251" s="4" t="s">
        <v>5984</v>
      </c>
      <c r="M1251" s="7"/>
      <c r="N1251" s="7" t="s">
        <v>6583</v>
      </c>
      <c r="O1251" s="49" t="s">
        <v>24</v>
      </c>
      <c r="P1251" s="63">
        <v>154.94</v>
      </c>
      <c r="Q1251" s="8" t="s">
        <v>2585</v>
      </c>
      <c r="R1251" s="7" t="s">
        <v>6841</v>
      </c>
      <c r="S1251" s="48" t="s">
        <v>3436</v>
      </c>
      <c r="T1251" s="48" t="s">
        <v>3436</v>
      </c>
      <c r="U1251" s="48"/>
      <c r="V1251" s="48"/>
      <c r="W1251" s="7">
        <v>3.3455999999999997</v>
      </c>
      <c r="X1251" s="7"/>
      <c r="Y1251" s="8">
        <f t="shared" si="118"/>
        <v>327.17759999999998</v>
      </c>
      <c r="Z1251" s="7"/>
      <c r="AA1251" s="7">
        <v>1000</v>
      </c>
      <c r="AB1251" s="7"/>
      <c r="AC1251" s="7"/>
      <c r="AD1251" s="7">
        <v>120</v>
      </c>
      <c r="AE1251" s="7"/>
      <c r="AF1251" s="7"/>
      <c r="AG1251" s="7"/>
    </row>
    <row r="1252" spans="1:33">
      <c r="A1252" s="4">
        <f t="shared" si="115"/>
        <v>1251</v>
      </c>
      <c r="B1252" s="4" t="s">
        <v>20</v>
      </c>
      <c r="C1252" s="4" t="s">
        <v>23</v>
      </c>
      <c r="D1252" s="7" t="s">
        <v>5061</v>
      </c>
      <c r="E1252" s="4" t="s">
        <v>7408</v>
      </c>
      <c r="F1252" s="4" t="s">
        <v>5731</v>
      </c>
      <c r="G1252" s="7" t="s">
        <v>25</v>
      </c>
      <c r="H1252" s="4" t="s">
        <v>637</v>
      </c>
      <c r="I1252" s="7" t="s">
        <v>6006</v>
      </c>
      <c r="J1252" s="7" t="s">
        <v>5993</v>
      </c>
      <c r="K1252" s="7" t="s">
        <v>2940</v>
      </c>
      <c r="L1252" s="4" t="s">
        <v>5984</v>
      </c>
      <c r="M1252" s="7"/>
      <c r="N1252" s="7" t="s">
        <v>6583</v>
      </c>
      <c r="O1252" s="49" t="s">
        <v>24</v>
      </c>
      <c r="P1252" s="63">
        <v>154.94</v>
      </c>
      <c r="Q1252" s="8" t="s">
        <v>2585</v>
      </c>
      <c r="R1252" s="7" t="s">
        <v>6842</v>
      </c>
      <c r="S1252" s="48" t="s">
        <v>3436</v>
      </c>
      <c r="T1252" s="48" t="s">
        <v>3436</v>
      </c>
      <c r="U1252" s="48"/>
      <c r="V1252" s="48"/>
      <c r="W1252" s="7">
        <v>3.3455999999999997</v>
      </c>
      <c r="X1252" s="7"/>
      <c r="Y1252" s="8">
        <f t="shared" si="118"/>
        <v>327.17759999999998</v>
      </c>
      <c r="Z1252" s="7"/>
      <c r="AA1252" s="7">
        <v>1000</v>
      </c>
      <c r="AB1252" s="7"/>
      <c r="AC1252" s="7"/>
      <c r="AD1252" s="7">
        <v>120</v>
      </c>
      <c r="AE1252" s="7"/>
      <c r="AF1252" s="7"/>
      <c r="AG1252" s="7"/>
    </row>
    <row r="1253" spans="1:33">
      <c r="A1253" s="4">
        <f t="shared" si="115"/>
        <v>1252</v>
      </c>
      <c r="B1253" s="4" t="s">
        <v>20</v>
      </c>
      <c r="C1253" s="4" t="s">
        <v>23</v>
      </c>
      <c r="D1253" s="7" t="s">
        <v>5062</v>
      </c>
      <c r="E1253" s="4" t="s">
        <v>7408</v>
      </c>
      <c r="F1253" s="4" t="s">
        <v>5731</v>
      </c>
      <c r="G1253" s="7" t="s">
        <v>25</v>
      </c>
      <c r="H1253" s="4" t="s">
        <v>637</v>
      </c>
      <c r="I1253" s="7" t="s">
        <v>6006</v>
      </c>
      <c r="J1253" s="7" t="s">
        <v>5993</v>
      </c>
      <c r="K1253" s="7" t="s">
        <v>2940</v>
      </c>
      <c r="L1253" s="4" t="s">
        <v>5984</v>
      </c>
      <c r="M1253" s="7"/>
      <c r="N1253" s="7" t="s">
        <v>6583</v>
      </c>
      <c r="O1253" s="49" t="s">
        <v>24</v>
      </c>
      <c r="P1253" s="63">
        <v>154.94</v>
      </c>
      <c r="Q1253" s="8" t="s">
        <v>2585</v>
      </c>
      <c r="R1253" s="7" t="s">
        <v>6843</v>
      </c>
      <c r="S1253" s="48" t="s">
        <v>3436</v>
      </c>
      <c r="T1253" s="48" t="s">
        <v>3436</v>
      </c>
      <c r="U1253" s="48"/>
      <c r="V1253" s="48"/>
      <c r="W1253" s="7">
        <v>3.3455999999999997</v>
      </c>
      <c r="X1253" s="7"/>
      <c r="Y1253" s="8">
        <f t="shared" si="118"/>
        <v>327.17759999999998</v>
      </c>
      <c r="Z1253" s="7"/>
      <c r="AA1253" s="7">
        <v>1000</v>
      </c>
      <c r="AB1253" s="7"/>
      <c r="AC1253" s="7"/>
      <c r="AD1253" s="7">
        <v>120</v>
      </c>
      <c r="AE1253" s="7"/>
      <c r="AF1253" s="7"/>
      <c r="AG1253" s="7"/>
    </row>
    <row r="1254" spans="1:33">
      <c r="A1254" s="4">
        <f t="shared" si="115"/>
        <v>1253</v>
      </c>
      <c r="B1254" s="4" t="s">
        <v>20</v>
      </c>
      <c r="C1254" s="4" t="s">
        <v>23</v>
      </c>
      <c r="D1254" s="7" t="s">
        <v>5063</v>
      </c>
      <c r="E1254" s="4" t="s">
        <v>7408</v>
      </c>
      <c r="F1254" s="4" t="s">
        <v>5731</v>
      </c>
      <c r="G1254" s="7" t="s">
        <v>25</v>
      </c>
      <c r="H1254" s="4" t="s">
        <v>637</v>
      </c>
      <c r="I1254" s="7" t="s">
        <v>6006</v>
      </c>
      <c r="J1254" s="7" t="s">
        <v>5947</v>
      </c>
      <c r="K1254" s="7" t="s">
        <v>2940</v>
      </c>
      <c r="L1254" s="4" t="s">
        <v>5984</v>
      </c>
      <c r="M1254" s="7"/>
      <c r="N1254" s="7" t="s">
        <v>6583</v>
      </c>
      <c r="O1254" s="49" t="s">
        <v>24</v>
      </c>
      <c r="P1254" s="63">
        <v>154.94</v>
      </c>
      <c r="Q1254" s="8" t="s">
        <v>2585</v>
      </c>
      <c r="R1254" s="7" t="s">
        <v>6844</v>
      </c>
      <c r="S1254" s="48" t="s">
        <v>3436</v>
      </c>
      <c r="T1254" s="48" t="s">
        <v>3436</v>
      </c>
      <c r="U1254" s="48"/>
      <c r="V1254" s="48"/>
      <c r="W1254" s="7">
        <v>3.2435999999999998</v>
      </c>
      <c r="X1254" s="7"/>
      <c r="Y1254" s="8">
        <f t="shared" si="118"/>
        <v>317.38559999999995</v>
      </c>
      <c r="Z1254" s="7"/>
      <c r="AA1254" s="7">
        <v>1000</v>
      </c>
      <c r="AB1254" s="7"/>
      <c r="AC1254" s="7"/>
      <c r="AD1254" s="7">
        <v>120</v>
      </c>
      <c r="AE1254" s="7"/>
      <c r="AF1254" s="7"/>
      <c r="AG1254" s="7"/>
    </row>
    <row r="1255" spans="1:33">
      <c r="A1255" s="4">
        <f t="shared" si="115"/>
        <v>1254</v>
      </c>
      <c r="B1255" s="4" t="s">
        <v>20</v>
      </c>
      <c r="C1255" s="4" t="s">
        <v>23</v>
      </c>
      <c r="D1255" s="7" t="s">
        <v>5064</v>
      </c>
      <c r="E1255" s="4" t="s">
        <v>7408</v>
      </c>
      <c r="F1255" s="4" t="s">
        <v>5731</v>
      </c>
      <c r="G1255" s="7" t="s">
        <v>25</v>
      </c>
      <c r="H1255" s="4" t="s">
        <v>637</v>
      </c>
      <c r="I1255" s="7" t="s">
        <v>6006</v>
      </c>
      <c r="J1255" s="7" t="s">
        <v>5947</v>
      </c>
      <c r="K1255" s="7" t="s">
        <v>2940</v>
      </c>
      <c r="L1255" s="4" t="s">
        <v>5984</v>
      </c>
      <c r="M1255" s="7"/>
      <c r="N1255" s="7" t="s">
        <v>6583</v>
      </c>
      <c r="O1255" s="49" t="s">
        <v>24</v>
      </c>
      <c r="P1255" s="63">
        <v>154.94</v>
      </c>
      <c r="Q1255" s="8" t="s">
        <v>2585</v>
      </c>
      <c r="R1255" s="7" t="s">
        <v>6845</v>
      </c>
      <c r="S1255" s="48" t="s">
        <v>3436</v>
      </c>
      <c r="T1255" s="48" t="s">
        <v>3436</v>
      </c>
      <c r="U1255" s="48"/>
      <c r="V1255" s="48"/>
      <c r="W1255" s="7">
        <v>3.2435999999999998</v>
      </c>
      <c r="X1255" s="7"/>
      <c r="Y1255" s="8">
        <f t="shared" si="118"/>
        <v>317.38559999999995</v>
      </c>
      <c r="Z1255" s="7"/>
      <c r="AA1255" s="7">
        <v>1000</v>
      </c>
      <c r="AB1255" s="7"/>
      <c r="AC1255" s="7"/>
      <c r="AD1255" s="7">
        <v>120</v>
      </c>
      <c r="AE1255" s="7"/>
      <c r="AF1255" s="7"/>
      <c r="AG1255" s="7"/>
    </row>
    <row r="1256" spans="1:33">
      <c r="A1256" s="4">
        <f t="shared" si="115"/>
        <v>1255</v>
      </c>
      <c r="B1256" s="4" t="s">
        <v>20</v>
      </c>
      <c r="C1256" s="4" t="s">
        <v>23</v>
      </c>
      <c r="D1256" s="7" t="s">
        <v>5065</v>
      </c>
      <c r="E1256" s="4" t="s">
        <v>7408</v>
      </c>
      <c r="F1256" s="4" t="s">
        <v>5731</v>
      </c>
      <c r="G1256" s="7" t="s">
        <v>25</v>
      </c>
      <c r="H1256" s="4" t="s">
        <v>637</v>
      </c>
      <c r="I1256" s="7" t="s">
        <v>6006</v>
      </c>
      <c r="J1256" s="7" t="s">
        <v>5947</v>
      </c>
      <c r="K1256" s="7" t="s">
        <v>2940</v>
      </c>
      <c r="L1256" s="4" t="s">
        <v>5984</v>
      </c>
      <c r="M1256" s="7"/>
      <c r="N1256" s="7" t="s">
        <v>6583</v>
      </c>
      <c r="O1256" s="49" t="s">
        <v>24</v>
      </c>
      <c r="P1256" s="63">
        <v>154.94</v>
      </c>
      <c r="Q1256" s="8" t="s">
        <v>2585</v>
      </c>
      <c r="R1256" s="7" t="s">
        <v>6846</v>
      </c>
      <c r="S1256" s="48" t="s">
        <v>3436</v>
      </c>
      <c r="T1256" s="48" t="s">
        <v>3436</v>
      </c>
      <c r="U1256" s="48"/>
      <c r="V1256" s="48"/>
      <c r="W1256" s="7">
        <v>3.2435999999999998</v>
      </c>
      <c r="X1256" s="7"/>
      <c r="Y1256" s="8">
        <f t="shared" si="118"/>
        <v>317.38559999999995</v>
      </c>
      <c r="Z1256" s="7"/>
      <c r="AA1256" s="7">
        <v>1000</v>
      </c>
      <c r="AB1256" s="7"/>
      <c r="AC1256" s="7"/>
      <c r="AD1256" s="7">
        <v>120</v>
      </c>
      <c r="AE1256" s="7"/>
      <c r="AF1256" s="7"/>
      <c r="AG1256" s="7"/>
    </row>
    <row r="1257" spans="1:33">
      <c r="A1257" s="4">
        <f t="shared" si="115"/>
        <v>1256</v>
      </c>
      <c r="B1257" s="4" t="s">
        <v>20</v>
      </c>
      <c r="C1257" s="4" t="s">
        <v>23</v>
      </c>
      <c r="D1257" s="7" t="s">
        <v>5066</v>
      </c>
      <c r="E1257" s="4" t="s">
        <v>7408</v>
      </c>
      <c r="F1257" s="4" t="s">
        <v>5731</v>
      </c>
      <c r="G1257" s="7" t="s">
        <v>25</v>
      </c>
      <c r="H1257" s="4" t="s">
        <v>637</v>
      </c>
      <c r="I1257" s="7" t="s">
        <v>6006</v>
      </c>
      <c r="J1257" s="7" t="s">
        <v>5947</v>
      </c>
      <c r="K1257" s="7" t="s">
        <v>2940</v>
      </c>
      <c r="L1257" s="4" t="s">
        <v>5984</v>
      </c>
      <c r="M1257" s="7"/>
      <c r="N1257" s="7" t="s">
        <v>6583</v>
      </c>
      <c r="O1257" s="49" t="s">
        <v>24</v>
      </c>
      <c r="P1257" s="63">
        <v>154.94</v>
      </c>
      <c r="Q1257" s="8" t="s">
        <v>2585</v>
      </c>
      <c r="R1257" s="7" t="s">
        <v>6847</v>
      </c>
      <c r="S1257" s="48" t="s">
        <v>3436</v>
      </c>
      <c r="T1257" s="48" t="s">
        <v>3436</v>
      </c>
      <c r="U1257" s="48"/>
      <c r="V1257" s="48"/>
      <c r="W1257" s="7">
        <v>3.2435999999999998</v>
      </c>
      <c r="X1257" s="7"/>
      <c r="Y1257" s="8">
        <f t="shared" si="118"/>
        <v>317.38559999999995</v>
      </c>
      <c r="Z1257" s="7"/>
      <c r="AA1257" s="7">
        <v>1000</v>
      </c>
      <c r="AB1257" s="7"/>
      <c r="AC1257" s="7"/>
      <c r="AD1257" s="7">
        <v>120</v>
      </c>
      <c r="AE1257" s="7"/>
      <c r="AF1257" s="7"/>
      <c r="AG1257" s="7"/>
    </row>
    <row r="1258" spans="1:33">
      <c r="A1258" s="4">
        <f t="shared" si="115"/>
        <v>1257</v>
      </c>
      <c r="B1258" s="4" t="s">
        <v>20</v>
      </c>
      <c r="C1258" s="4" t="s">
        <v>23</v>
      </c>
      <c r="D1258" s="7" t="s">
        <v>5067</v>
      </c>
      <c r="E1258" s="4" t="s">
        <v>7408</v>
      </c>
      <c r="F1258" s="4" t="s">
        <v>5731</v>
      </c>
      <c r="G1258" s="7" t="s">
        <v>25</v>
      </c>
      <c r="H1258" s="4" t="s">
        <v>637</v>
      </c>
      <c r="I1258" s="7" t="s">
        <v>6006</v>
      </c>
      <c r="J1258" s="7" t="s">
        <v>5947</v>
      </c>
      <c r="K1258" s="7" t="s">
        <v>2940</v>
      </c>
      <c r="L1258" s="4" t="s">
        <v>5984</v>
      </c>
      <c r="M1258" s="7"/>
      <c r="N1258" s="7" t="s">
        <v>6583</v>
      </c>
      <c r="O1258" s="49" t="s">
        <v>24</v>
      </c>
      <c r="P1258" s="63">
        <v>154.94</v>
      </c>
      <c r="Q1258" s="8" t="s">
        <v>2585</v>
      </c>
      <c r="R1258" s="7" t="s">
        <v>6848</v>
      </c>
      <c r="S1258" s="48" t="s">
        <v>3436</v>
      </c>
      <c r="T1258" s="48" t="s">
        <v>3436</v>
      </c>
      <c r="U1258" s="48"/>
      <c r="V1258" s="48"/>
      <c r="W1258" s="7">
        <v>3.2435999999999998</v>
      </c>
      <c r="X1258" s="7"/>
      <c r="Y1258" s="8">
        <f t="shared" si="118"/>
        <v>317.38559999999995</v>
      </c>
      <c r="Z1258" s="7"/>
      <c r="AA1258" s="7">
        <v>1000</v>
      </c>
      <c r="AB1258" s="7"/>
      <c r="AC1258" s="7"/>
      <c r="AD1258" s="7">
        <v>120</v>
      </c>
      <c r="AE1258" s="7"/>
      <c r="AF1258" s="7"/>
      <c r="AG1258" s="7"/>
    </row>
    <row r="1259" spans="1:33">
      <c r="A1259" s="4">
        <f t="shared" si="115"/>
        <v>1258</v>
      </c>
      <c r="B1259" s="4" t="s">
        <v>20</v>
      </c>
      <c r="C1259" s="4" t="s">
        <v>23</v>
      </c>
      <c r="D1259" s="7" t="s">
        <v>5068</v>
      </c>
      <c r="E1259" s="4" t="s">
        <v>7408</v>
      </c>
      <c r="F1259" s="4" t="s">
        <v>5730</v>
      </c>
      <c r="G1259" s="7" t="s">
        <v>25</v>
      </c>
      <c r="H1259" s="4" t="s">
        <v>5862</v>
      </c>
      <c r="I1259" s="7" t="s">
        <v>5862</v>
      </c>
      <c r="J1259" s="7" t="s">
        <v>5862</v>
      </c>
      <c r="K1259" s="7" t="s">
        <v>5862</v>
      </c>
      <c r="L1259" s="4" t="s">
        <v>5862</v>
      </c>
      <c r="M1259" s="7"/>
      <c r="N1259" s="7" t="s">
        <v>6583</v>
      </c>
      <c r="O1259" s="7" t="e">
        <v>#N/A</v>
      </c>
      <c r="P1259" s="63" t="e">
        <v>#N/A</v>
      </c>
      <c r="Q1259" s="8" t="s">
        <v>2585</v>
      </c>
      <c r="R1259" s="7" t="s">
        <v>5862</v>
      </c>
      <c r="S1259" s="48" t="s">
        <v>3436</v>
      </c>
      <c r="T1259" s="48" t="s">
        <v>3436</v>
      </c>
      <c r="U1259" s="48"/>
      <c r="V1259" s="48"/>
      <c r="W1259" s="7" t="s">
        <v>5862</v>
      </c>
      <c r="X1259" s="7"/>
      <c r="Y1259" s="8"/>
      <c r="Z1259" s="7"/>
      <c r="AA1259" s="7">
        <v>1000</v>
      </c>
      <c r="AB1259" s="7"/>
      <c r="AC1259" s="7"/>
      <c r="AD1259" s="7">
        <v>120</v>
      </c>
      <c r="AE1259" s="7"/>
      <c r="AF1259" s="7"/>
      <c r="AG1259" s="7"/>
    </row>
    <row r="1260" spans="1:33">
      <c r="A1260" s="4">
        <f t="shared" si="115"/>
        <v>1259</v>
      </c>
      <c r="B1260" s="4" t="s">
        <v>20</v>
      </c>
      <c r="C1260" s="4" t="s">
        <v>23</v>
      </c>
      <c r="D1260" s="7" t="s">
        <v>5069</v>
      </c>
      <c r="E1260" s="4" t="s">
        <v>7408</v>
      </c>
      <c r="F1260" s="4" t="s">
        <v>5730</v>
      </c>
      <c r="G1260" s="7" t="s">
        <v>25</v>
      </c>
      <c r="H1260" s="4" t="s">
        <v>5862</v>
      </c>
      <c r="I1260" s="7" t="s">
        <v>5862</v>
      </c>
      <c r="J1260" s="7" t="s">
        <v>5862</v>
      </c>
      <c r="K1260" s="7" t="s">
        <v>5862</v>
      </c>
      <c r="L1260" s="4" t="s">
        <v>5862</v>
      </c>
      <c r="M1260" s="7"/>
      <c r="N1260" s="7" t="s">
        <v>6583</v>
      </c>
      <c r="O1260" s="7" t="e">
        <v>#N/A</v>
      </c>
      <c r="P1260" s="63" t="e">
        <v>#N/A</v>
      </c>
      <c r="Q1260" s="8" t="s">
        <v>2585</v>
      </c>
      <c r="R1260" s="7" t="s">
        <v>5862</v>
      </c>
      <c r="S1260" s="48" t="s">
        <v>3436</v>
      </c>
      <c r="T1260" s="48" t="s">
        <v>3436</v>
      </c>
      <c r="U1260" s="48"/>
      <c r="V1260" s="48"/>
      <c r="W1260" s="7" t="s">
        <v>5862</v>
      </c>
      <c r="X1260" s="7"/>
      <c r="Y1260" s="8"/>
      <c r="Z1260" s="7"/>
      <c r="AA1260" s="7">
        <v>1000</v>
      </c>
      <c r="AB1260" s="7"/>
      <c r="AC1260" s="7"/>
      <c r="AD1260" s="7">
        <v>120</v>
      </c>
      <c r="AE1260" s="7"/>
      <c r="AF1260" s="7"/>
      <c r="AG1260" s="7"/>
    </row>
    <row r="1261" spans="1:33">
      <c r="A1261" s="4">
        <f t="shared" si="115"/>
        <v>1260</v>
      </c>
      <c r="B1261" s="4" t="s">
        <v>20</v>
      </c>
      <c r="C1261" s="4" t="s">
        <v>23</v>
      </c>
      <c r="D1261" s="7" t="s">
        <v>5070</v>
      </c>
      <c r="E1261" s="4" t="s">
        <v>7408</v>
      </c>
      <c r="F1261" s="4" t="s">
        <v>5730</v>
      </c>
      <c r="G1261" s="7" t="s">
        <v>25</v>
      </c>
      <c r="H1261" s="4" t="s">
        <v>5862</v>
      </c>
      <c r="I1261" s="7" t="s">
        <v>5862</v>
      </c>
      <c r="J1261" s="7" t="s">
        <v>5862</v>
      </c>
      <c r="K1261" s="7" t="s">
        <v>5862</v>
      </c>
      <c r="L1261" s="4" t="s">
        <v>5862</v>
      </c>
      <c r="M1261" s="7"/>
      <c r="N1261" s="7" t="s">
        <v>6583</v>
      </c>
      <c r="O1261" s="7" t="e">
        <v>#N/A</v>
      </c>
      <c r="P1261" s="63" t="e">
        <v>#N/A</v>
      </c>
      <c r="Q1261" s="8" t="s">
        <v>2585</v>
      </c>
      <c r="R1261" s="7" t="s">
        <v>5862</v>
      </c>
      <c r="S1261" s="48" t="s">
        <v>3436</v>
      </c>
      <c r="T1261" s="48" t="s">
        <v>3436</v>
      </c>
      <c r="U1261" s="48"/>
      <c r="V1261" s="48"/>
      <c r="W1261" s="7" t="s">
        <v>5862</v>
      </c>
      <c r="X1261" s="7"/>
      <c r="Y1261" s="8"/>
      <c r="Z1261" s="7"/>
      <c r="AA1261" s="7">
        <v>1000</v>
      </c>
      <c r="AB1261" s="7"/>
      <c r="AC1261" s="7"/>
      <c r="AD1261" s="7">
        <v>120</v>
      </c>
      <c r="AE1261" s="7"/>
      <c r="AF1261" s="7"/>
      <c r="AG1261" s="7"/>
    </row>
    <row r="1262" spans="1:33">
      <c r="A1262" s="4">
        <f t="shared" si="115"/>
        <v>1261</v>
      </c>
      <c r="B1262" s="4" t="s">
        <v>20</v>
      </c>
      <c r="C1262" s="4" t="s">
        <v>23</v>
      </c>
      <c r="D1262" s="7" t="s">
        <v>5071</v>
      </c>
      <c r="E1262" s="4" t="s">
        <v>7408</v>
      </c>
      <c r="F1262" s="4" t="s">
        <v>5731</v>
      </c>
      <c r="G1262" s="7" t="s">
        <v>25</v>
      </c>
      <c r="H1262" s="4" t="s">
        <v>637</v>
      </c>
      <c r="I1262" s="7" t="s">
        <v>6006</v>
      </c>
      <c r="J1262" s="7" t="s">
        <v>5993</v>
      </c>
      <c r="K1262" s="7" t="s">
        <v>2940</v>
      </c>
      <c r="L1262" s="4" t="s">
        <v>5984</v>
      </c>
      <c r="M1262" s="7"/>
      <c r="N1262" s="7" t="s">
        <v>6583</v>
      </c>
      <c r="O1262" s="49" t="s">
        <v>24</v>
      </c>
      <c r="P1262" s="63">
        <v>154.94</v>
      </c>
      <c r="Q1262" s="8" t="s">
        <v>2585</v>
      </c>
      <c r="R1262" s="7" t="s">
        <v>6849</v>
      </c>
      <c r="S1262" s="48" t="s">
        <v>3436</v>
      </c>
      <c r="T1262" s="48" t="s">
        <v>3436</v>
      </c>
      <c r="U1262" s="48"/>
      <c r="V1262" s="48"/>
      <c r="W1262" s="7">
        <v>3.3455999999999997</v>
      </c>
      <c r="X1262" s="7"/>
      <c r="Y1262" s="8">
        <f t="shared" ref="Y1262:Y1285" si="119">W1262*96+6</f>
        <v>327.17759999999998</v>
      </c>
      <c r="Z1262" s="7"/>
      <c r="AA1262" s="7">
        <v>1000</v>
      </c>
      <c r="AB1262" s="7"/>
      <c r="AC1262" s="7"/>
      <c r="AD1262" s="7">
        <v>120</v>
      </c>
      <c r="AE1262" s="7"/>
      <c r="AF1262" s="7"/>
      <c r="AG1262" s="7"/>
    </row>
    <row r="1263" spans="1:33">
      <c r="A1263" s="4">
        <f t="shared" si="115"/>
        <v>1262</v>
      </c>
      <c r="B1263" s="4" t="s">
        <v>20</v>
      </c>
      <c r="C1263" s="4" t="s">
        <v>23</v>
      </c>
      <c r="D1263" s="7" t="s">
        <v>5072</v>
      </c>
      <c r="E1263" s="4" t="s">
        <v>7408</v>
      </c>
      <c r="F1263" s="4" t="s">
        <v>5731</v>
      </c>
      <c r="G1263" s="7" t="s">
        <v>25</v>
      </c>
      <c r="H1263" s="4" t="s">
        <v>637</v>
      </c>
      <c r="I1263" s="7" t="s">
        <v>6006</v>
      </c>
      <c r="J1263" s="7" t="s">
        <v>5993</v>
      </c>
      <c r="K1263" s="7" t="s">
        <v>2940</v>
      </c>
      <c r="L1263" s="4" t="s">
        <v>5984</v>
      </c>
      <c r="M1263" s="7"/>
      <c r="N1263" s="7" t="s">
        <v>6583</v>
      </c>
      <c r="O1263" s="49" t="s">
        <v>24</v>
      </c>
      <c r="P1263" s="63">
        <v>154.94</v>
      </c>
      <c r="Q1263" s="8" t="s">
        <v>2585</v>
      </c>
      <c r="R1263" s="7" t="s">
        <v>6850</v>
      </c>
      <c r="S1263" s="48" t="s">
        <v>3436</v>
      </c>
      <c r="T1263" s="48" t="s">
        <v>3436</v>
      </c>
      <c r="U1263" s="48"/>
      <c r="V1263" s="48"/>
      <c r="W1263" s="7">
        <v>3.3455999999999997</v>
      </c>
      <c r="X1263" s="7"/>
      <c r="Y1263" s="8">
        <f t="shared" si="119"/>
        <v>327.17759999999998</v>
      </c>
      <c r="Z1263" s="7"/>
      <c r="AA1263" s="7">
        <v>1000</v>
      </c>
      <c r="AB1263" s="7"/>
      <c r="AC1263" s="7"/>
      <c r="AD1263" s="7">
        <v>120</v>
      </c>
      <c r="AE1263" s="7"/>
      <c r="AF1263" s="7"/>
      <c r="AG1263" s="7"/>
    </row>
    <row r="1264" spans="1:33">
      <c r="A1264" s="4">
        <f t="shared" si="115"/>
        <v>1263</v>
      </c>
      <c r="B1264" s="4" t="s">
        <v>20</v>
      </c>
      <c r="C1264" s="4" t="s">
        <v>23</v>
      </c>
      <c r="D1264" s="7" t="s">
        <v>5073</v>
      </c>
      <c r="E1264" s="4" t="s">
        <v>7408</v>
      </c>
      <c r="F1264" s="4" t="s">
        <v>5731</v>
      </c>
      <c r="G1264" s="7" t="s">
        <v>25</v>
      </c>
      <c r="H1264" s="4" t="s">
        <v>637</v>
      </c>
      <c r="I1264" s="7" t="s">
        <v>6006</v>
      </c>
      <c r="J1264" s="7" t="s">
        <v>5993</v>
      </c>
      <c r="K1264" s="7" t="s">
        <v>2940</v>
      </c>
      <c r="L1264" s="4" t="s">
        <v>5984</v>
      </c>
      <c r="M1264" s="7"/>
      <c r="N1264" s="7" t="s">
        <v>6583</v>
      </c>
      <c r="O1264" s="49" t="s">
        <v>24</v>
      </c>
      <c r="P1264" s="63">
        <v>154.94</v>
      </c>
      <c r="Q1264" s="8" t="s">
        <v>2585</v>
      </c>
      <c r="R1264" s="7" t="s">
        <v>6851</v>
      </c>
      <c r="S1264" s="48" t="s">
        <v>3436</v>
      </c>
      <c r="T1264" s="48" t="s">
        <v>3436</v>
      </c>
      <c r="U1264" s="48"/>
      <c r="V1264" s="48"/>
      <c r="W1264" s="7">
        <v>3.3455999999999997</v>
      </c>
      <c r="X1264" s="7"/>
      <c r="Y1264" s="8">
        <f t="shared" si="119"/>
        <v>327.17759999999998</v>
      </c>
      <c r="Z1264" s="7"/>
      <c r="AA1264" s="7">
        <v>1000</v>
      </c>
      <c r="AB1264" s="7"/>
      <c r="AC1264" s="7"/>
      <c r="AD1264" s="7">
        <v>120</v>
      </c>
      <c r="AE1264" s="7"/>
      <c r="AF1264" s="7"/>
      <c r="AG1264" s="7"/>
    </row>
    <row r="1265" spans="1:33">
      <c r="A1265" s="4">
        <f t="shared" si="115"/>
        <v>1264</v>
      </c>
      <c r="B1265" s="4" t="s">
        <v>20</v>
      </c>
      <c r="C1265" s="4" t="s">
        <v>23</v>
      </c>
      <c r="D1265" s="7" t="s">
        <v>5074</v>
      </c>
      <c r="E1265" s="4" t="s">
        <v>7408</v>
      </c>
      <c r="F1265" s="4" t="s">
        <v>5731</v>
      </c>
      <c r="G1265" s="7" t="s">
        <v>25</v>
      </c>
      <c r="H1265" s="4" t="s">
        <v>637</v>
      </c>
      <c r="I1265" s="7" t="s">
        <v>5980</v>
      </c>
      <c r="J1265" s="7" t="s">
        <v>5987</v>
      </c>
      <c r="K1265" s="7" t="s">
        <v>2940</v>
      </c>
      <c r="L1265" s="4" t="s">
        <v>5968</v>
      </c>
      <c r="M1265" s="7"/>
      <c r="N1265" s="7" t="s">
        <v>6583</v>
      </c>
      <c r="O1265" s="49" t="s">
        <v>24</v>
      </c>
      <c r="P1265" s="63">
        <v>154.94</v>
      </c>
      <c r="Q1265" s="8" t="s">
        <v>2585</v>
      </c>
      <c r="R1265" s="7" t="s">
        <v>6852</v>
      </c>
      <c r="S1265" s="48" t="s">
        <v>3436</v>
      </c>
      <c r="T1265" s="48" t="s">
        <v>3436</v>
      </c>
      <c r="U1265" s="48"/>
      <c r="V1265" s="48"/>
      <c r="W1265" s="7">
        <v>2.7743999999999995</v>
      </c>
      <c r="X1265" s="7"/>
      <c r="Y1265" s="8">
        <f t="shared" si="119"/>
        <v>272.34239999999994</v>
      </c>
      <c r="Z1265" s="7"/>
      <c r="AA1265" s="7">
        <v>1000</v>
      </c>
      <c r="AB1265" s="7"/>
      <c r="AC1265" s="7"/>
      <c r="AD1265" s="7">
        <v>120</v>
      </c>
      <c r="AE1265" s="7"/>
      <c r="AF1265" s="7"/>
      <c r="AG1265" s="7"/>
    </row>
    <row r="1266" spans="1:33">
      <c r="A1266" s="4">
        <f t="shared" si="115"/>
        <v>1265</v>
      </c>
      <c r="B1266" s="4" t="s">
        <v>20</v>
      </c>
      <c r="C1266" s="4" t="s">
        <v>23</v>
      </c>
      <c r="D1266" s="7" t="s">
        <v>5075</v>
      </c>
      <c r="E1266" s="4" t="s">
        <v>7408</v>
      </c>
      <c r="F1266" s="4" t="s">
        <v>5731</v>
      </c>
      <c r="G1266" s="7" t="s">
        <v>25</v>
      </c>
      <c r="H1266" s="4" t="s">
        <v>637</v>
      </c>
      <c r="I1266" s="4" t="s">
        <v>5980</v>
      </c>
      <c r="J1266" s="7" t="s">
        <v>5987</v>
      </c>
      <c r="K1266" s="4" t="s">
        <v>2940</v>
      </c>
      <c r="L1266" s="4" t="s">
        <v>5968</v>
      </c>
      <c r="M1266" s="7"/>
      <c r="N1266" s="7" t="s">
        <v>6583</v>
      </c>
      <c r="O1266" s="49" t="s">
        <v>24</v>
      </c>
      <c r="P1266" s="63">
        <v>154.94</v>
      </c>
      <c r="Q1266" s="8" t="s">
        <v>2585</v>
      </c>
      <c r="R1266" s="7" t="s">
        <v>6853</v>
      </c>
      <c r="S1266" s="48" t="s">
        <v>3436</v>
      </c>
      <c r="T1266" s="48" t="s">
        <v>3436</v>
      </c>
      <c r="U1266" s="48"/>
      <c r="V1266" s="48"/>
      <c r="W1266" s="7">
        <v>2.7743999999999995</v>
      </c>
      <c r="X1266" s="7"/>
      <c r="Y1266" s="8">
        <f t="shared" si="119"/>
        <v>272.34239999999994</v>
      </c>
      <c r="Z1266" s="7"/>
      <c r="AA1266" s="7">
        <v>1000</v>
      </c>
      <c r="AB1266" s="7"/>
      <c r="AC1266" s="7"/>
      <c r="AD1266" s="7">
        <v>120</v>
      </c>
      <c r="AE1266" s="7"/>
      <c r="AF1266" s="7"/>
      <c r="AG1266" s="7"/>
    </row>
    <row r="1267" spans="1:33">
      <c r="A1267" s="4">
        <f t="shared" si="115"/>
        <v>1266</v>
      </c>
      <c r="B1267" s="4" t="s">
        <v>20</v>
      </c>
      <c r="C1267" s="4" t="s">
        <v>23</v>
      </c>
      <c r="D1267" s="7" t="s">
        <v>5076</v>
      </c>
      <c r="E1267" s="4" t="s">
        <v>7408</v>
      </c>
      <c r="F1267" s="4" t="s">
        <v>5731</v>
      </c>
      <c r="G1267" s="7" t="s">
        <v>25</v>
      </c>
      <c r="H1267" s="4" t="s">
        <v>637</v>
      </c>
      <c r="I1267" s="4" t="s">
        <v>5980</v>
      </c>
      <c r="J1267" s="7" t="s">
        <v>5987</v>
      </c>
      <c r="K1267" s="4" t="s">
        <v>2940</v>
      </c>
      <c r="L1267" s="4" t="s">
        <v>5968</v>
      </c>
      <c r="M1267" s="7"/>
      <c r="N1267" s="7" t="s">
        <v>6583</v>
      </c>
      <c r="O1267" s="49" t="s">
        <v>24</v>
      </c>
      <c r="P1267" s="63">
        <v>154.94</v>
      </c>
      <c r="Q1267" s="8" t="s">
        <v>2585</v>
      </c>
      <c r="R1267" s="7" t="s">
        <v>6854</v>
      </c>
      <c r="S1267" s="48" t="s">
        <v>3436</v>
      </c>
      <c r="T1267" s="48" t="s">
        <v>3436</v>
      </c>
      <c r="U1267" s="48"/>
      <c r="V1267" s="48"/>
      <c r="W1267" s="7">
        <v>2.7743999999999995</v>
      </c>
      <c r="X1267" s="7"/>
      <c r="Y1267" s="8">
        <f t="shared" si="119"/>
        <v>272.34239999999994</v>
      </c>
      <c r="Z1267" s="7"/>
      <c r="AA1267" s="7">
        <v>1000</v>
      </c>
      <c r="AB1267" s="7"/>
      <c r="AC1267" s="7"/>
      <c r="AD1267" s="7">
        <v>120</v>
      </c>
      <c r="AE1267" s="7"/>
      <c r="AF1267" s="7"/>
      <c r="AG1267" s="7"/>
    </row>
    <row r="1268" spans="1:33">
      <c r="A1268" s="4">
        <f t="shared" si="115"/>
        <v>1267</v>
      </c>
      <c r="B1268" s="4" t="s">
        <v>20</v>
      </c>
      <c r="C1268" s="4" t="s">
        <v>23</v>
      </c>
      <c r="D1268" s="7" t="s">
        <v>5077</v>
      </c>
      <c r="E1268" s="4" t="s">
        <v>7408</v>
      </c>
      <c r="F1268" s="4" t="s">
        <v>5731</v>
      </c>
      <c r="G1268" s="7" t="s">
        <v>25</v>
      </c>
      <c r="H1268" s="4" t="s">
        <v>637</v>
      </c>
      <c r="I1268" s="4" t="s">
        <v>5980</v>
      </c>
      <c r="J1268" s="7" t="s">
        <v>5934</v>
      </c>
      <c r="K1268" s="4" t="s">
        <v>2940</v>
      </c>
      <c r="L1268" s="4" t="s">
        <v>5968</v>
      </c>
      <c r="M1268" s="7"/>
      <c r="N1268" s="7" t="s">
        <v>3918</v>
      </c>
      <c r="O1268" s="49" t="s">
        <v>24</v>
      </c>
      <c r="P1268" s="63">
        <v>154.94</v>
      </c>
      <c r="Q1268" s="8" t="s">
        <v>2585</v>
      </c>
      <c r="R1268" s="7" t="s">
        <v>6855</v>
      </c>
      <c r="S1268" s="48" t="s">
        <v>3436</v>
      </c>
      <c r="T1268" s="48" t="s">
        <v>3436</v>
      </c>
      <c r="U1268" s="48"/>
      <c r="V1268" s="48"/>
      <c r="W1268" s="7">
        <v>2.7335999999999996</v>
      </c>
      <c r="X1268" s="7"/>
      <c r="Y1268" s="8">
        <f t="shared" si="119"/>
        <v>268.42559999999997</v>
      </c>
      <c r="Z1268" s="7"/>
      <c r="AA1268" s="7">
        <v>1000</v>
      </c>
      <c r="AB1268" s="7"/>
      <c r="AC1268" s="7"/>
      <c r="AD1268" s="7">
        <v>120</v>
      </c>
      <c r="AE1268" s="7"/>
      <c r="AF1268" s="7"/>
      <c r="AG1268" s="7"/>
    </row>
    <row r="1269" spans="1:33">
      <c r="A1269" s="4">
        <f t="shared" si="115"/>
        <v>1268</v>
      </c>
      <c r="B1269" s="4" t="s">
        <v>20</v>
      </c>
      <c r="C1269" s="4" t="s">
        <v>23</v>
      </c>
      <c r="D1269" s="7" t="s">
        <v>5078</v>
      </c>
      <c r="E1269" s="4" t="s">
        <v>7408</v>
      </c>
      <c r="F1269" s="4" t="s">
        <v>5731</v>
      </c>
      <c r="G1269" s="7" t="s">
        <v>25</v>
      </c>
      <c r="H1269" s="4" t="s">
        <v>637</v>
      </c>
      <c r="I1269" s="4" t="s">
        <v>5980</v>
      </c>
      <c r="J1269" s="7" t="s">
        <v>5934</v>
      </c>
      <c r="K1269" s="4" t="s">
        <v>2940</v>
      </c>
      <c r="L1269" s="4" t="s">
        <v>5968</v>
      </c>
      <c r="M1269" s="7"/>
      <c r="N1269" s="7" t="s">
        <v>3918</v>
      </c>
      <c r="O1269" s="49" t="s">
        <v>24</v>
      </c>
      <c r="P1269" s="63">
        <v>154.94</v>
      </c>
      <c r="Q1269" s="8" t="s">
        <v>2585</v>
      </c>
      <c r="R1269" s="7" t="s">
        <v>6856</v>
      </c>
      <c r="S1269" s="48" t="s">
        <v>3436</v>
      </c>
      <c r="T1269" s="48" t="s">
        <v>3436</v>
      </c>
      <c r="U1269" s="48"/>
      <c r="V1269" s="48"/>
      <c r="W1269" s="7">
        <v>2.7335999999999996</v>
      </c>
      <c r="X1269" s="7"/>
      <c r="Y1269" s="8">
        <f t="shared" si="119"/>
        <v>268.42559999999997</v>
      </c>
      <c r="Z1269" s="7"/>
      <c r="AA1269" s="7">
        <v>1000</v>
      </c>
      <c r="AB1269" s="7"/>
      <c r="AC1269" s="7"/>
      <c r="AD1269" s="7">
        <v>120</v>
      </c>
      <c r="AE1269" s="7"/>
      <c r="AF1269" s="7"/>
      <c r="AG1269" s="7"/>
    </row>
    <row r="1270" spans="1:33">
      <c r="A1270" s="4">
        <f t="shared" si="115"/>
        <v>1269</v>
      </c>
      <c r="B1270" s="4" t="s">
        <v>20</v>
      </c>
      <c r="C1270" s="4" t="s">
        <v>23</v>
      </c>
      <c r="D1270" s="7" t="s">
        <v>5079</v>
      </c>
      <c r="E1270" s="4" t="s">
        <v>7408</v>
      </c>
      <c r="F1270" s="4" t="s">
        <v>5731</v>
      </c>
      <c r="G1270" s="7" t="s">
        <v>25</v>
      </c>
      <c r="H1270" s="4" t="s">
        <v>637</v>
      </c>
      <c r="I1270" s="4" t="s">
        <v>5980</v>
      </c>
      <c r="J1270" s="7" t="s">
        <v>6044</v>
      </c>
      <c r="K1270" s="4" t="s">
        <v>2940</v>
      </c>
      <c r="L1270" s="4" t="s">
        <v>5968</v>
      </c>
      <c r="M1270" s="7"/>
      <c r="N1270" s="7" t="s">
        <v>6583</v>
      </c>
      <c r="O1270" s="49" t="s">
        <v>24</v>
      </c>
      <c r="P1270" s="63">
        <v>154.94</v>
      </c>
      <c r="Q1270" s="8" t="s">
        <v>2585</v>
      </c>
      <c r="R1270" s="7" t="s">
        <v>6857</v>
      </c>
      <c r="S1270" s="48" t="s">
        <v>3436</v>
      </c>
      <c r="T1270" s="48" t="s">
        <v>3436</v>
      </c>
      <c r="U1270" s="48"/>
      <c r="V1270" s="48"/>
      <c r="W1270" s="7">
        <v>2.6316000000000002</v>
      </c>
      <c r="X1270" s="7"/>
      <c r="Y1270" s="8">
        <f t="shared" si="119"/>
        <v>258.6336</v>
      </c>
      <c r="Z1270" s="7"/>
      <c r="AA1270" s="7">
        <v>1000</v>
      </c>
      <c r="AB1270" s="7"/>
      <c r="AC1270" s="7"/>
      <c r="AD1270" s="7">
        <v>120</v>
      </c>
      <c r="AE1270" s="7"/>
      <c r="AF1270" s="7"/>
      <c r="AG1270" s="7"/>
    </row>
    <row r="1271" spans="1:33">
      <c r="A1271" s="4">
        <f t="shared" si="115"/>
        <v>1270</v>
      </c>
      <c r="B1271" s="4" t="s">
        <v>20</v>
      </c>
      <c r="C1271" s="4" t="s">
        <v>23</v>
      </c>
      <c r="D1271" s="7" t="s">
        <v>5080</v>
      </c>
      <c r="E1271" s="4" t="s">
        <v>7408</v>
      </c>
      <c r="F1271" s="4" t="s">
        <v>5731</v>
      </c>
      <c r="G1271" s="7" t="s">
        <v>25</v>
      </c>
      <c r="H1271" s="4" t="s">
        <v>637</v>
      </c>
      <c r="I1271" s="4" t="s">
        <v>5980</v>
      </c>
      <c r="J1271" s="7" t="s">
        <v>6044</v>
      </c>
      <c r="K1271" s="4" t="s">
        <v>2940</v>
      </c>
      <c r="L1271" s="4" t="s">
        <v>5968</v>
      </c>
      <c r="M1271" s="7"/>
      <c r="N1271" s="7" t="s">
        <v>6583</v>
      </c>
      <c r="O1271" s="49" t="s">
        <v>24</v>
      </c>
      <c r="P1271" s="63">
        <v>154.94</v>
      </c>
      <c r="Q1271" s="8" t="s">
        <v>2585</v>
      </c>
      <c r="R1271" s="7" t="s">
        <v>6858</v>
      </c>
      <c r="S1271" s="48" t="s">
        <v>3436</v>
      </c>
      <c r="T1271" s="48" t="s">
        <v>3436</v>
      </c>
      <c r="U1271" s="48"/>
      <c r="V1271" s="48"/>
      <c r="W1271" s="7">
        <v>2.6316000000000002</v>
      </c>
      <c r="X1271" s="7"/>
      <c r="Y1271" s="8">
        <f t="shared" si="119"/>
        <v>258.6336</v>
      </c>
      <c r="Z1271" s="7"/>
      <c r="AA1271" s="7">
        <v>1000</v>
      </c>
      <c r="AB1271" s="7"/>
      <c r="AC1271" s="7"/>
      <c r="AD1271" s="7">
        <v>120</v>
      </c>
      <c r="AE1271" s="7"/>
      <c r="AF1271" s="7"/>
      <c r="AG1271" s="7"/>
    </row>
    <row r="1272" spans="1:33">
      <c r="A1272" s="4">
        <f t="shared" si="115"/>
        <v>1271</v>
      </c>
      <c r="B1272" s="4" t="s">
        <v>20</v>
      </c>
      <c r="C1272" s="4" t="s">
        <v>23</v>
      </c>
      <c r="D1272" s="7" t="s">
        <v>5081</v>
      </c>
      <c r="E1272" s="4" t="s">
        <v>7408</v>
      </c>
      <c r="F1272" s="4" t="s">
        <v>5731</v>
      </c>
      <c r="G1272" s="7" t="s">
        <v>25</v>
      </c>
      <c r="H1272" s="4" t="s">
        <v>637</v>
      </c>
      <c r="I1272" s="4" t="s">
        <v>5980</v>
      </c>
      <c r="J1272" s="7" t="s">
        <v>6044</v>
      </c>
      <c r="K1272" s="4" t="s">
        <v>2940</v>
      </c>
      <c r="L1272" s="4" t="s">
        <v>5968</v>
      </c>
      <c r="M1272" s="7"/>
      <c r="N1272" s="7" t="s">
        <v>6583</v>
      </c>
      <c r="O1272" s="49" t="s">
        <v>24</v>
      </c>
      <c r="P1272" s="63">
        <v>154.94</v>
      </c>
      <c r="Q1272" s="8" t="s">
        <v>2585</v>
      </c>
      <c r="R1272" s="7" t="s">
        <v>6859</v>
      </c>
      <c r="S1272" s="48" t="s">
        <v>3436</v>
      </c>
      <c r="T1272" s="48" t="s">
        <v>3436</v>
      </c>
      <c r="U1272" s="48"/>
      <c r="V1272" s="48"/>
      <c r="W1272" s="7">
        <v>2.6316000000000002</v>
      </c>
      <c r="X1272" s="7"/>
      <c r="Y1272" s="8">
        <f t="shared" si="119"/>
        <v>258.6336</v>
      </c>
      <c r="Z1272" s="7"/>
      <c r="AA1272" s="7">
        <v>1000</v>
      </c>
      <c r="AB1272" s="7"/>
      <c r="AC1272" s="7"/>
      <c r="AD1272" s="7">
        <v>120</v>
      </c>
      <c r="AE1272" s="7"/>
      <c r="AF1272" s="7"/>
      <c r="AG1272" s="7"/>
    </row>
    <row r="1273" spans="1:33">
      <c r="A1273" s="4">
        <f t="shared" si="115"/>
        <v>1272</v>
      </c>
      <c r="B1273" s="4" t="s">
        <v>20</v>
      </c>
      <c r="C1273" s="4" t="s">
        <v>23</v>
      </c>
      <c r="D1273" s="7" t="s">
        <v>5082</v>
      </c>
      <c r="E1273" s="4" t="s">
        <v>7408</v>
      </c>
      <c r="F1273" s="4" t="s">
        <v>5731</v>
      </c>
      <c r="G1273" s="7" t="s">
        <v>25</v>
      </c>
      <c r="H1273" s="4" t="s">
        <v>637</v>
      </c>
      <c r="I1273" s="4" t="s">
        <v>5980</v>
      </c>
      <c r="J1273" s="7" t="s">
        <v>6038</v>
      </c>
      <c r="K1273" s="4" t="s">
        <v>2940</v>
      </c>
      <c r="L1273" s="4" t="s">
        <v>5968</v>
      </c>
      <c r="M1273" s="7"/>
      <c r="N1273" s="7" t="s">
        <v>6583</v>
      </c>
      <c r="O1273" s="49" t="s">
        <v>24</v>
      </c>
      <c r="P1273" s="63">
        <v>154.94</v>
      </c>
      <c r="Q1273" s="8" t="s">
        <v>2585</v>
      </c>
      <c r="R1273" s="7" t="s">
        <v>6860</v>
      </c>
      <c r="S1273" s="48" t="s">
        <v>3436</v>
      </c>
      <c r="T1273" s="48" t="s">
        <v>3436</v>
      </c>
      <c r="U1273" s="48"/>
      <c r="V1273" s="48"/>
      <c r="W1273" s="7">
        <v>2.4887999999999999</v>
      </c>
      <c r="X1273" s="7"/>
      <c r="Y1273" s="8">
        <f t="shared" si="119"/>
        <v>244.9248</v>
      </c>
      <c r="Z1273" s="7"/>
      <c r="AA1273" s="7">
        <v>1000</v>
      </c>
      <c r="AB1273" s="7"/>
      <c r="AC1273" s="7"/>
      <c r="AD1273" s="7">
        <v>120</v>
      </c>
      <c r="AE1273" s="7"/>
      <c r="AF1273" s="7"/>
      <c r="AG1273" s="7"/>
    </row>
    <row r="1274" spans="1:33">
      <c r="A1274" s="4">
        <f t="shared" si="115"/>
        <v>1273</v>
      </c>
      <c r="B1274" s="4" t="s">
        <v>20</v>
      </c>
      <c r="C1274" s="4" t="s">
        <v>23</v>
      </c>
      <c r="D1274" s="7" t="s">
        <v>5083</v>
      </c>
      <c r="E1274" s="4" t="s">
        <v>7408</v>
      </c>
      <c r="F1274" s="4" t="s">
        <v>5731</v>
      </c>
      <c r="G1274" s="7" t="s">
        <v>25</v>
      </c>
      <c r="H1274" s="4" t="s">
        <v>637</v>
      </c>
      <c r="I1274" s="4" t="s">
        <v>5980</v>
      </c>
      <c r="J1274" s="7" t="s">
        <v>6038</v>
      </c>
      <c r="K1274" s="4" t="s">
        <v>2940</v>
      </c>
      <c r="L1274" s="4" t="s">
        <v>5968</v>
      </c>
      <c r="M1274" s="7"/>
      <c r="N1274" s="7" t="s">
        <v>6583</v>
      </c>
      <c r="O1274" s="49" t="s">
        <v>24</v>
      </c>
      <c r="P1274" s="63">
        <v>154.94</v>
      </c>
      <c r="Q1274" s="8" t="s">
        <v>2585</v>
      </c>
      <c r="R1274" s="7" t="s">
        <v>6861</v>
      </c>
      <c r="S1274" s="48" t="s">
        <v>3436</v>
      </c>
      <c r="T1274" s="48" t="s">
        <v>3436</v>
      </c>
      <c r="U1274" s="48"/>
      <c r="V1274" s="48"/>
      <c r="W1274" s="7">
        <v>2.4887999999999999</v>
      </c>
      <c r="X1274" s="7"/>
      <c r="Y1274" s="8">
        <f t="shared" si="119"/>
        <v>244.9248</v>
      </c>
      <c r="Z1274" s="7"/>
      <c r="AA1274" s="7">
        <v>1000</v>
      </c>
      <c r="AB1274" s="7"/>
      <c r="AC1274" s="7"/>
      <c r="AD1274" s="7">
        <v>120</v>
      </c>
      <c r="AE1274" s="7"/>
      <c r="AF1274" s="7"/>
      <c r="AG1274" s="7"/>
    </row>
    <row r="1275" spans="1:33">
      <c r="A1275" s="4">
        <f t="shared" si="115"/>
        <v>1274</v>
      </c>
      <c r="B1275" s="4" t="s">
        <v>20</v>
      </c>
      <c r="C1275" s="4" t="s">
        <v>23</v>
      </c>
      <c r="D1275" s="7" t="s">
        <v>5084</v>
      </c>
      <c r="E1275" s="4" t="s">
        <v>7408</v>
      </c>
      <c r="F1275" s="4" t="s">
        <v>5731</v>
      </c>
      <c r="G1275" s="7" t="s">
        <v>25</v>
      </c>
      <c r="H1275" s="4" t="s">
        <v>637</v>
      </c>
      <c r="I1275" s="7" t="s">
        <v>5980</v>
      </c>
      <c r="J1275" s="7" t="s">
        <v>6038</v>
      </c>
      <c r="K1275" s="7" t="s">
        <v>2940</v>
      </c>
      <c r="L1275" s="4" t="s">
        <v>5968</v>
      </c>
      <c r="M1275" s="7"/>
      <c r="N1275" s="7" t="s">
        <v>6583</v>
      </c>
      <c r="O1275" s="49" t="s">
        <v>24</v>
      </c>
      <c r="P1275" s="63">
        <v>154.94</v>
      </c>
      <c r="Q1275" s="8" t="s">
        <v>2585</v>
      </c>
      <c r="R1275" s="7" t="s">
        <v>6862</v>
      </c>
      <c r="S1275" s="48" t="s">
        <v>3436</v>
      </c>
      <c r="T1275" s="48" t="s">
        <v>3436</v>
      </c>
      <c r="U1275" s="48"/>
      <c r="V1275" s="48"/>
      <c r="W1275" s="7">
        <v>2.4887999999999999</v>
      </c>
      <c r="X1275" s="7"/>
      <c r="Y1275" s="8">
        <f t="shared" si="119"/>
        <v>244.9248</v>
      </c>
      <c r="Z1275" s="7"/>
      <c r="AA1275" s="7">
        <v>1000</v>
      </c>
      <c r="AB1275" s="7"/>
      <c r="AC1275" s="7"/>
      <c r="AD1275" s="7">
        <v>120</v>
      </c>
      <c r="AE1275" s="7"/>
      <c r="AF1275" s="7"/>
      <c r="AG1275" s="7"/>
    </row>
    <row r="1276" spans="1:33">
      <c r="A1276" s="4">
        <f t="shared" si="115"/>
        <v>1275</v>
      </c>
      <c r="B1276" s="4" t="s">
        <v>20</v>
      </c>
      <c r="C1276" s="4" t="s">
        <v>23</v>
      </c>
      <c r="D1276" s="7" t="s">
        <v>5085</v>
      </c>
      <c r="E1276" s="4" t="s">
        <v>7408</v>
      </c>
      <c r="F1276" s="4" t="s">
        <v>5731</v>
      </c>
      <c r="G1276" s="7" t="s">
        <v>25</v>
      </c>
      <c r="H1276" s="4" t="s">
        <v>637</v>
      </c>
      <c r="I1276" s="7" t="s">
        <v>5980</v>
      </c>
      <c r="J1276" s="7" t="s">
        <v>6038</v>
      </c>
      <c r="K1276" s="7" t="s">
        <v>2940</v>
      </c>
      <c r="L1276" s="4" t="s">
        <v>5968</v>
      </c>
      <c r="M1276" s="7"/>
      <c r="N1276" s="7" t="s">
        <v>6583</v>
      </c>
      <c r="O1276" s="49" t="s">
        <v>24</v>
      </c>
      <c r="P1276" s="63">
        <v>154.94</v>
      </c>
      <c r="Q1276" s="8" t="s">
        <v>2585</v>
      </c>
      <c r="R1276" s="7" t="s">
        <v>6863</v>
      </c>
      <c r="S1276" s="48" t="s">
        <v>3436</v>
      </c>
      <c r="T1276" s="48" t="s">
        <v>3436</v>
      </c>
      <c r="U1276" s="48"/>
      <c r="V1276" s="48"/>
      <c r="W1276" s="7">
        <v>2.4887999999999999</v>
      </c>
      <c r="X1276" s="7"/>
      <c r="Y1276" s="8">
        <f t="shared" si="119"/>
        <v>244.9248</v>
      </c>
      <c r="Z1276" s="7"/>
      <c r="AA1276" s="7">
        <v>1000</v>
      </c>
      <c r="AB1276" s="7"/>
      <c r="AC1276" s="7"/>
      <c r="AD1276" s="7">
        <v>120</v>
      </c>
      <c r="AE1276" s="7"/>
      <c r="AF1276" s="7"/>
      <c r="AG1276" s="7"/>
    </row>
    <row r="1277" spans="1:33">
      <c r="A1277" s="4">
        <f t="shared" si="115"/>
        <v>1276</v>
      </c>
      <c r="B1277" s="4" t="s">
        <v>20</v>
      </c>
      <c r="C1277" s="4" t="s">
        <v>23</v>
      </c>
      <c r="D1277" s="7" t="s">
        <v>5086</v>
      </c>
      <c r="E1277" s="4" t="s">
        <v>7408</v>
      </c>
      <c r="F1277" s="4" t="s">
        <v>5731</v>
      </c>
      <c r="G1277" s="7" t="s">
        <v>25</v>
      </c>
      <c r="H1277" s="4" t="s">
        <v>637</v>
      </c>
      <c r="I1277" s="7" t="s">
        <v>5980</v>
      </c>
      <c r="J1277" s="7" t="s">
        <v>6038</v>
      </c>
      <c r="K1277" s="7" t="s">
        <v>2940</v>
      </c>
      <c r="L1277" s="4" t="s">
        <v>5968</v>
      </c>
      <c r="M1277" s="7"/>
      <c r="N1277" s="7" t="s">
        <v>6583</v>
      </c>
      <c r="O1277" s="49" t="s">
        <v>24</v>
      </c>
      <c r="P1277" s="63">
        <v>154.94</v>
      </c>
      <c r="Q1277" s="8" t="s">
        <v>2585</v>
      </c>
      <c r="R1277" s="7" t="s">
        <v>6864</v>
      </c>
      <c r="S1277" s="48" t="s">
        <v>3436</v>
      </c>
      <c r="T1277" s="48" t="s">
        <v>3436</v>
      </c>
      <c r="U1277" s="48"/>
      <c r="V1277" s="48"/>
      <c r="W1277" s="7">
        <v>2.4887999999999999</v>
      </c>
      <c r="X1277" s="7"/>
      <c r="Y1277" s="8">
        <f t="shared" si="119"/>
        <v>244.9248</v>
      </c>
      <c r="Z1277" s="7"/>
      <c r="AA1277" s="7">
        <v>1000</v>
      </c>
      <c r="AB1277" s="7"/>
      <c r="AC1277" s="7"/>
      <c r="AD1277" s="7">
        <v>120</v>
      </c>
      <c r="AE1277" s="7"/>
      <c r="AF1277" s="7"/>
      <c r="AG1277" s="7"/>
    </row>
    <row r="1278" spans="1:33">
      <c r="A1278" s="4">
        <f t="shared" si="115"/>
        <v>1277</v>
      </c>
      <c r="B1278" s="4" t="s">
        <v>20</v>
      </c>
      <c r="C1278" s="4" t="s">
        <v>23</v>
      </c>
      <c r="D1278" s="7" t="s">
        <v>5087</v>
      </c>
      <c r="E1278" s="4" t="s">
        <v>7408</v>
      </c>
      <c r="F1278" s="4" t="s">
        <v>5731</v>
      </c>
      <c r="G1278" s="7" t="s">
        <v>25</v>
      </c>
      <c r="H1278" s="4" t="s">
        <v>637</v>
      </c>
      <c r="I1278" s="7" t="s">
        <v>5980</v>
      </c>
      <c r="J1278" s="7" t="s">
        <v>6044</v>
      </c>
      <c r="K1278" s="7" t="s">
        <v>2940</v>
      </c>
      <c r="L1278" s="4" t="s">
        <v>5968</v>
      </c>
      <c r="M1278" s="7"/>
      <c r="N1278" s="7" t="s">
        <v>3917</v>
      </c>
      <c r="O1278" s="49" t="s">
        <v>24</v>
      </c>
      <c r="P1278" s="63">
        <v>154.94</v>
      </c>
      <c r="Q1278" s="8" t="s">
        <v>2585</v>
      </c>
      <c r="R1278" s="7" t="s">
        <v>6865</v>
      </c>
      <c r="S1278" s="48" t="s">
        <v>3436</v>
      </c>
      <c r="T1278" s="48" t="s">
        <v>3436</v>
      </c>
      <c r="U1278" s="48"/>
      <c r="V1278" s="48"/>
      <c r="W1278" s="7">
        <v>2.6316000000000002</v>
      </c>
      <c r="X1278" s="7"/>
      <c r="Y1278" s="8">
        <f t="shared" si="119"/>
        <v>258.6336</v>
      </c>
      <c r="Z1278" s="7"/>
      <c r="AA1278" s="7">
        <v>1000</v>
      </c>
      <c r="AB1278" s="7"/>
      <c r="AC1278" s="7"/>
      <c r="AD1278" s="7">
        <v>120</v>
      </c>
      <c r="AE1278" s="7"/>
      <c r="AF1278" s="7"/>
      <c r="AG1278" s="7"/>
    </row>
    <row r="1279" spans="1:33">
      <c r="A1279" s="4">
        <f t="shared" si="115"/>
        <v>1278</v>
      </c>
      <c r="B1279" s="4" t="s">
        <v>20</v>
      </c>
      <c r="C1279" s="4" t="s">
        <v>23</v>
      </c>
      <c r="D1279" s="7" t="s">
        <v>5088</v>
      </c>
      <c r="E1279" s="4" t="s">
        <v>7408</v>
      </c>
      <c r="F1279" s="4" t="s">
        <v>5731</v>
      </c>
      <c r="G1279" s="7" t="s">
        <v>25</v>
      </c>
      <c r="H1279" s="4" t="s">
        <v>637</v>
      </c>
      <c r="I1279" s="7" t="s">
        <v>5980</v>
      </c>
      <c r="J1279" s="7" t="s">
        <v>6044</v>
      </c>
      <c r="K1279" s="7" t="s">
        <v>2940</v>
      </c>
      <c r="L1279" s="4" t="s">
        <v>5968</v>
      </c>
      <c r="M1279" s="7"/>
      <c r="N1279" s="7" t="s">
        <v>3917</v>
      </c>
      <c r="O1279" s="49" t="s">
        <v>24</v>
      </c>
      <c r="P1279" s="63">
        <v>154.94</v>
      </c>
      <c r="Q1279" s="8" t="s">
        <v>2585</v>
      </c>
      <c r="R1279" s="7" t="s">
        <v>6866</v>
      </c>
      <c r="S1279" s="48" t="s">
        <v>3436</v>
      </c>
      <c r="T1279" s="48" t="s">
        <v>3436</v>
      </c>
      <c r="U1279" s="48"/>
      <c r="V1279" s="48"/>
      <c r="W1279" s="7">
        <v>2.6316000000000002</v>
      </c>
      <c r="X1279" s="7"/>
      <c r="Y1279" s="8">
        <f t="shared" si="119"/>
        <v>258.6336</v>
      </c>
      <c r="Z1279" s="7"/>
      <c r="AA1279" s="7">
        <v>1000</v>
      </c>
      <c r="AB1279" s="7"/>
      <c r="AC1279" s="7"/>
      <c r="AD1279" s="7">
        <v>120</v>
      </c>
      <c r="AE1279" s="7"/>
      <c r="AF1279" s="7"/>
      <c r="AG1279" s="7"/>
    </row>
    <row r="1280" spans="1:33">
      <c r="A1280" s="4">
        <f t="shared" si="115"/>
        <v>1279</v>
      </c>
      <c r="B1280" s="4" t="s">
        <v>20</v>
      </c>
      <c r="C1280" s="4" t="s">
        <v>23</v>
      </c>
      <c r="D1280" s="7" t="s">
        <v>5089</v>
      </c>
      <c r="E1280" s="4" t="s">
        <v>7408</v>
      </c>
      <c r="F1280" s="4" t="s">
        <v>5731</v>
      </c>
      <c r="G1280" s="7" t="s">
        <v>25</v>
      </c>
      <c r="H1280" s="4" t="s">
        <v>637</v>
      </c>
      <c r="I1280" s="7" t="s">
        <v>6045</v>
      </c>
      <c r="J1280" s="7" t="s">
        <v>6046</v>
      </c>
      <c r="K1280" s="7" t="s">
        <v>2940</v>
      </c>
      <c r="L1280" s="4" t="s">
        <v>5974</v>
      </c>
      <c r="M1280" s="7"/>
      <c r="N1280" s="7" t="s">
        <v>6583</v>
      </c>
      <c r="O1280" s="49" t="s">
        <v>24</v>
      </c>
      <c r="P1280" s="63">
        <v>154.94</v>
      </c>
      <c r="Q1280" s="8" t="s">
        <v>2585</v>
      </c>
      <c r="R1280" s="7" t="s">
        <v>6867</v>
      </c>
      <c r="S1280" s="48" t="s">
        <v>3436</v>
      </c>
      <c r="T1280" s="48" t="s">
        <v>3436</v>
      </c>
      <c r="U1280" s="48"/>
      <c r="V1280" s="48"/>
      <c r="W1280" s="7">
        <v>1.9890000000000001</v>
      </c>
      <c r="X1280" s="7"/>
      <c r="Y1280" s="8">
        <f t="shared" si="119"/>
        <v>196.94400000000002</v>
      </c>
      <c r="Z1280" s="7"/>
      <c r="AA1280" s="7">
        <v>1000</v>
      </c>
      <c r="AB1280" s="7"/>
      <c r="AC1280" s="7"/>
      <c r="AD1280" s="7">
        <v>120</v>
      </c>
      <c r="AE1280" s="7"/>
      <c r="AF1280" s="7"/>
      <c r="AG1280" s="7"/>
    </row>
    <row r="1281" spans="1:33">
      <c r="A1281" s="4">
        <f t="shared" si="115"/>
        <v>1280</v>
      </c>
      <c r="B1281" s="4" t="s">
        <v>20</v>
      </c>
      <c r="C1281" s="4" t="s">
        <v>23</v>
      </c>
      <c r="D1281" s="7" t="s">
        <v>5090</v>
      </c>
      <c r="E1281" s="4" t="s">
        <v>7408</v>
      </c>
      <c r="F1281" s="4" t="s">
        <v>5731</v>
      </c>
      <c r="G1281" s="7" t="s">
        <v>25</v>
      </c>
      <c r="H1281" s="4" t="s">
        <v>637</v>
      </c>
      <c r="I1281" s="7" t="s">
        <v>6045</v>
      </c>
      <c r="J1281" s="7" t="s">
        <v>6046</v>
      </c>
      <c r="K1281" s="7" t="s">
        <v>2940</v>
      </c>
      <c r="L1281" s="4" t="s">
        <v>5974</v>
      </c>
      <c r="M1281" s="7"/>
      <c r="N1281" s="7" t="s">
        <v>6583</v>
      </c>
      <c r="O1281" s="49" t="s">
        <v>24</v>
      </c>
      <c r="P1281" s="63">
        <v>154.94</v>
      </c>
      <c r="Q1281" s="8" t="s">
        <v>2585</v>
      </c>
      <c r="R1281" s="7" t="s">
        <v>6868</v>
      </c>
      <c r="S1281" s="48" t="s">
        <v>3436</v>
      </c>
      <c r="T1281" s="48" t="s">
        <v>3436</v>
      </c>
      <c r="U1281" s="48"/>
      <c r="V1281" s="48"/>
      <c r="W1281" s="7">
        <v>1.9890000000000001</v>
      </c>
      <c r="X1281" s="7"/>
      <c r="Y1281" s="8">
        <f t="shared" si="119"/>
        <v>196.94400000000002</v>
      </c>
      <c r="Z1281" s="7"/>
      <c r="AA1281" s="7">
        <v>1000</v>
      </c>
      <c r="AB1281" s="7"/>
      <c r="AC1281" s="7"/>
      <c r="AD1281" s="7">
        <v>120</v>
      </c>
      <c r="AE1281" s="7"/>
      <c r="AF1281" s="7"/>
      <c r="AG1281" s="7"/>
    </row>
    <row r="1282" spans="1:33">
      <c r="A1282" s="4">
        <f t="shared" si="115"/>
        <v>1281</v>
      </c>
      <c r="B1282" s="4" t="s">
        <v>20</v>
      </c>
      <c r="C1282" s="4" t="s">
        <v>23</v>
      </c>
      <c r="D1282" s="7" t="s">
        <v>5091</v>
      </c>
      <c r="E1282" s="4" t="s">
        <v>7408</v>
      </c>
      <c r="F1282" s="4" t="s">
        <v>5731</v>
      </c>
      <c r="G1282" s="7" t="s">
        <v>25</v>
      </c>
      <c r="H1282" s="4" t="s">
        <v>637</v>
      </c>
      <c r="I1282" s="7" t="s">
        <v>6045</v>
      </c>
      <c r="J1282" s="7" t="s">
        <v>6046</v>
      </c>
      <c r="K1282" s="7" t="s">
        <v>2940</v>
      </c>
      <c r="L1282" s="4" t="s">
        <v>5974</v>
      </c>
      <c r="M1282" s="7"/>
      <c r="N1282" s="7" t="s">
        <v>6583</v>
      </c>
      <c r="O1282" s="49" t="s">
        <v>24</v>
      </c>
      <c r="P1282" s="63">
        <v>154.94</v>
      </c>
      <c r="Q1282" s="8" t="s">
        <v>2585</v>
      </c>
      <c r="R1282" s="7" t="s">
        <v>6869</v>
      </c>
      <c r="S1282" s="48" t="s">
        <v>3436</v>
      </c>
      <c r="T1282" s="48" t="s">
        <v>3436</v>
      </c>
      <c r="U1282" s="48"/>
      <c r="V1282" s="48"/>
      <c r="W1282" s="7">
        <v>1.9890000000000001</v>
      </c>
      <c r="X1282" s="7"/>
      <c r="Y1282" s="8">
        <f t="shared" si="119"/>
        <v>196.94400000000002</v>
      </c>
      <c r="Z1282" s="7"/>
      <c r="AA1282" s="7">
        <v>1000</v>
      </c>
      <c r="AB1282" s="7"/>
      <c r="AC1282" s="7"/>
      <c r="AD1282" s="7">
        <v>120</v>
      </c>
      <c r="AE1282" s="7"/>
      <c r="AF1282" s="7"/>
      <c r="AG1282" s="7"/>
    </row>
    <row r="1283" spans="1:33">
      <c r="A1283" s="4">
        <f t="shared" si="115"/>
        <v>1282</v>
      </c>
      <c r="B1283" s="4" t="s">
        <v>20</v>
      </c>
      <c r="C1283" s="4" t="s">
        <v>23</v>
      </c>
      <c r="D1283" s="7" t="s">
        <v>5092</v>
      </c>
      <c r="E1283" s="4" t="s">
        <v>7408</v>
      </c>
      <c r="F1283" s="4" t="s">
        <v>5731</v>
      </c>
      <c r="G1283" s="7" t="s">
        <v>25</v>
      </c>
      <c r="H1283" s="4" t="s">
        <v>637</v>
      </c>
      <c r="I1283" s="7" t="s">
        <v>6045</v>
      </c>
      <c r="J1283" s="7" t="s">
        <v>6046</v>
      </c>
      <c r="K1283" s="7" t="s">
        <v>2940</v>
      </c>
      <c r="L1283" s="4" t="s">
        <v>5974</v>
      </c>
      <c r="M1283" s="7"/>
      <c r="N1283" s="7" t="s">
        <v>6583</v>
      </c>
      <c r="O1283" s="49" t="s">
        <v>24</v>
      </c>
      <c r="P1283" s="63">
        <v>154.94</v>
      </c>
      <c r="Q1283" s="8" t="s">
        <v>2585</v>
      </c>
      <c r="R1283" s="7" t="s">
        <v>6870</v>
      </c>
      <c r="S1283" s="48" t="s">
        <v>3436</v>
      </c>
      <c r="T1283" s="48" t="s">
        <v>3436</v>
      </c>
      <c r="U1283" s="48"/>
      <c r="V1283" s="48"/>
      <c r="W1283" s="7">
        <v>1.9890000000000001</v>
      </c>
      <c r="X1283" s="7"/>
      <c r="Y1283" s="8">
        <f t="shared" si="119"/>
        <v>196.94400000000002</v>
      </c>
      <c r="Z1283" s="7"/>
      <c r="AA1283" s="7">
        <v>1000</v>
      </c>
      <c r="AB1283" s="7"/>
      <c r="AC1283" s="7"/>
      <c r="AD1283" s="7">
        <v>120</v>
      </c>
      <c r="AE1283" s="7"/>
      <c r="AF1283" s="7"/>
      <c r="AG1283" s="7"/>
    </row>
    <row r="1284" spans="1:33">
      <c r="A1284" s="4">
        <f t="shared" si="115"/>
        <v>1283</v>
      </c>
      <c r="B1284" s="4" t="s">
        <v>20</v>
      </c>
      <c r="C1284" s="4" t="s">
        <v>23</v>
      </c>
      <c r="D1284" s="7" t="s">
        <v>5093</v>
      </c>
      <c r="E1284" s="4" t="s">
        <v>7408</v>
      </c>
      <c r="F1284" s="4" t="s">
        <v>5731</v>
      </c>
      <c r="G1284" s="7" t="s">
        <v>25</v>
      </c>
      <c r="H1284" s="4" t="s">
        <v>637</v>
      </c>
      <c r="I1284" s="7" t="s">
        <v>6045</v>
      </c>
      <c r="J1284" s="7" t="s">
        <v>6046</v>
      </c>
      <c r="K1284" s="7" t="s">
        <v>2940</v>
      </c>
      <c r="L1284" s="4" t="s">
        <v>5974</v>
      </c>
      <c r="M1284" s="7"/>
      <c r="N1284" s="7" t="s">
        <v>6583</v>
      </c>
      <c r="O1284" s="49" t="s">
        <v>24</v>
      </c>
      <c r="P1284" s="63">
        <v>154.94</v>
      </c>
      <c r="Q1284" s="8" t="s">
        <v>2585</v>
      </c>
      <c r="R1284" s="7" t="s">
        <v>6871</v>
      </c>
      <c r="S1284" s="48" t="s">
        <v>3436</v>
      </c>
      <c r="T1284" s="48" t="s">
        <v>3436</v>
      </c>
      <c r="U1284" s="48"/>
      <c r="V1284" s="48"/>
      <c r="W1284" s="7">
        <v>1.9890000000000001</v>
      </c>
      <c r="X1284" s="7"/>
      <c r="Y1284" s="8">
        <f t="shared" si="119"/>
        <v>196.94400000000002</v>
      </c>
      <c r="Z1284" s="7"/>
      <c r="AA1284" s="7">
        <v>1000</v>
      </c>
      <c r="AB1284" s="7"/>
      <c r="AC1284" s="7"/>
      <c r="AD1284" s="7">
        <v>120</v>
      </c>
      <c r="AE1284" s="7"/>
      <c r="AF1284" s="7"/>
      <c r="AG1284" s="7"/>
    </row>
    <row r="1285" spans="1:33">
      <c r="A1285" s="4">
        <f t="shared" si="115"/>
        <v>1284</v>
      </c>
      <c r="B1285" s="4" t="s">
        <v>20</v>
      </c>
      <c r="C1285" s="4" t="s">
        <v>23</v>
      </c>
      <c r="D1285" s="7" t="s">
        <v>5094</v>
      </c>
      <c r="E1285" s="4" t="s">
        <v>7408</v>
      </c>
      <c r="F1285" s="7" t="s">
        <v>5731</v>
      </c>
      <c r="G1285" s="7" t="s">
        <v>25</v>
      </c>
      <c r="H1285" s="4" t="s">
        <v>637</v>
      </c>
      <c r="I1285" s="7" t="s">
        <v>6045</v>
      </c>
      <c r="J1285" s="7" t="s">
        <v>6046</v>
      </c>
      <c r="K1285" s="7" t="s">
        <v>2940</v>
      </c>
      <c r="L1285" s="4" t="s">
        <v>5974</v>
      </c>
      <c r="M1285" s="7"/>
      <c r="N1285" s="7" t="s">
        <v>6583</v>
      </c>
      <c r="O1285" s="49" t="s">
        <v>24</v>
      </c>
      <c r="P1285" s="63">
        <v>154.94</v>
      </c>
      <c r="Q1285" s="8" t="s">
        <v>2585</v>
      </c>
      <c r="R1285" s="7" t="s">
        <v>6872</v>
      </c>
      <c r="S1285" s="48" t="s">
        <v>3436</v>
      </c>
      <c r="T1285" s="48" t="s">
        <v>3436</v>
      </c>
      <c r="U1285" s="48"/>
      <c r="V1285" s="48"/>
      <c r="W1285" s="7">
        <v>1.9890000000000001</v>
      </c>
      <c r="X1285" s="7"/>
      <c r="Y1285" s="8">
        <f t="shared" si="119"/>
        <v>196.94400000000002</v>
      </c>
      <c r="Z1285" s="7"/>
      <c r="AA1285" s="7">
        <v>1000</v>
      </c>
      <c r="AB1285" s="7"/>
      <c r="AC1285" s="7"/>
      <c r="AD1285" s="7">
        <v>120</v>
      </c>
      <c r="AE1285" s="7"/>
      <c r="AF1285" s="7"/>
      <c r="AG1285" s="7"/>
    </row>
    <row r="1286" spans="1:33">
      <c r="A1286" s="4">
        <f t="shared" si="115"/>
        <v>1285</v>
      </c>
      <c r="B1286" s="4" t="s">
        <v>20</v>
      </c>
      <c r="C1286" s="4" t="s">
        <v>23</v>
      </c>
      <c r="D1286" s="7" t="s">
        <v>5095</v>
      </c>
      <c r="E1286" s="4" t="s">
        <v>7408</v>
      </c>
      <c r="F1286" s="7" t="s">
        <v>5730</v>
      </c>
      <c r="G1286" s="7" t="s">
        <v>25</v>
      </c>
      <c r="H1286" s="4" t="s">
        <v>5862</v>
      </c>
      <c r="I1286" s="7" t="s">
        <v>5862</v>
      </c>
      <c r="J1286" s="7" t="s">
        <v>5862</v>
      </c>
      <c r="K1286" s="7" t="s">
        <v>5862</v>
      </c>
      <c r="L1286" s="7" t="s">
        <v>5862</v>
      </c>
      <c r="M1286" s="7"/>
      <c r="N1286" s="7" t="s">
        <v>6583</v>
      </c>
      <c r="O1286" s="7" t="e">
        <v>#N/A</v>
      </c>
      <c r="P1286" s="63" t="e">
        <v>#N/A</v>
      </c>
      <c r="Q1286" s="8" t="s">
        <v>2585</v>
      </c>
      <c r="R1286" s="7" t="s">
        <v>5862</v>
      </c>
      <c r="S1286" s="48" t="s">
        <v>3436</v>
      </c>
      <c r="T1286" s="48" t="s">
        <v>3436</v>
      </c>
      <c r="U1286" s="48"/>
      <c r="V1286" s="48"/>
      <c r="W1286" s="7" t="s">
        <v>5862</v>
      </c>
      <c r="X1286" s="7"/>
      <c r="Y1286" s="8"/>
      <c r="Z1286" s="7"/>
      <c r="AA1286" s="7">
        <v>1000</v>
      </c>
      <c r="AB1286" s="7"/>
      <c r="AC1286" s="7"/>
      <c r="AD1286" s="7">
        <v>120</v>
      </c>
      <c r="AE1286" s="7"/>
      <c r="AF1286" s="7"/>
      <c r="AG1286" s="7"/>
    </row>
    <row r="1287" spans="1:33">
      <c r="A1287" s="4">
        <f t="shared" si="115"/>
        <v>1286</v>
      </c>
      <c r="B1287" s="4" t="s">
        <v>20</v>
      </c>
      <c r="C1287" s="4" t="s">
        <v>23</v>
      </c>
      <c r="D1287" s="7" t="s">
        <v>5096</v>
      </c>
      <c r="E1287" s="4" t="s">
        <v>7408</v>
      </c>
      <c r="F1287" s="7" t="s">
        <v>5730</v>
      </c>
      <c r="G1287" s="7" t="s">
        <v>25</v>
      </c>
      <c r="H1287" s="4" t="s">
        <v>5862</v>
      </c>
      <c r="I1287" s="7" t="s">
        <v>5862</v>
      </c>
      <c r="J1287" s="7" t="s">
        <v>5862</v>
      </c>
      <c r="K1287" s="7" t="s">
        <v>5862</v>
      </c>
      <c r="L1287" s="7" t="s">
        <v>5862</v>
      </c>
      <c r="M1287" s="7"/>
      <c r="N1287" s="7" t="s">
        <v>6583</v>
      </c>
      <c r="O1287" s="7" t="e">
        <v>#N/A</v>
      </c>
      <c r="P1287" s="63" t="e">
        <v>#N/A</v>
      </c>
      <c r="Q1287" s="8" t="s">
        <v>2585</v>
      </c>
      <c r="R1287" s="7" t="s">
        <v>5862</v>
      </c>
      <c r="S1287" s="48" t="s">
        <v>3436</v>
      </c>
      <c r="T1287" s="48" t="s">
        <v>3436</v>
      </c>
      <c r="U1287" s="48"/>
      <c r="V1287" s="48"/>
      <c r="W1287" s="7" t="s">
        <v>5862</v>
      </c>
      <c r="X1287" s="7"/>
      <c r="Y1287" s="8"/>
      <c r="Z1287" s="7"/>
      <c r="AA1287" s="7">
        <v>1000</v>
      </c>
      <c r="AB1287" s="7"/>
      <c r="AC1287" s="7"/>
      <c r="AD1287" s="7">
        <v>120</v>
      </c>
      <c r="AE1287" s="7"/>
      <c r="AF1287" s="7"/>
      <c r="AG1287" s="7"/>
    </row>
    <row r="1288" spans="1:33">
      <c r="A1288" s="4">
        <f t="shared" si="115"/>
        <v>1287</v>
      </c>
      <c r="B1288" s="4" t="s">
        <v>20</v>
      </c>
      <c r="C1288" s="4" t="s">
        <v>23</v>
      </c>
      <c r="D1288" s="7" t="s">
        <v>5097</v>
      </c>
      <c r="E1288" s="4" t="s">
        <v>7408</v>
      </c>
      <c r="F1288" s="7" t="s">
        <v>5730</v>
      </c>
      <c r="G1288" s="7" t="s">
        <v>25</v>
      </c>
      <c r="H1288" s="4" t="s">
        <v>5862</v>
      </c>
      <c r="I1288" s="7" t="s">
        <v>5862</v>
      </c>
      <c r="J1288" s="7" t="s">
        <v>5862</v>
      </c>
      <c r="K1288" s="7" t="s">
        <v>5862</v>
      </c>
      <c r="L1288" s="4" t="s">
        <v>5862</v>
      </c>
      <c r="M1288" s="7"/>
      <c r="N1288" s="7" t="s">
        <v>6583</v>
      </c>
      <c r="O1288" s="7" t="e">
        <v>#N/A</v>
      </c>
      <c r="P1288" s="63" t="e">
        <v>#N/A</v>
      </c>
      <c r="Q1288" s="8" t="s">
        <v>2585</v>
      </c>
      <c r="R1288" s="7" t="s">
        <v>5862</v>
      </c>
      <c r="S1288" s="48" t="s">
        <v>3436</v>
      </c>
      <c r="T1288" s="48" t="s">
        <v>3436</v>
      </c>
      <c r="U1288" s="48"/>
      <c r="V1288" s="48"/>
      <c r="W1288" s="7" t="s">
        <v>5862</v>
      </c>
      <c r="X1288" s="7"/>
      <c r="Y1288" s="8"/>
      <c r="Z1288" s="7"/>
      <c r="AA1288" s="7">
        <v>1000</v>
      </c>
      <c r="AB1288" s="7"/>
      <c r="AC1288" s="7"/>
      <c r="AD1288" s="7">
        <v>120</v>
      </c>
      <c r="AE1288" s="7"/>
      <c r="AF1288" s="7"/>
      <c r="AG1288" s="7"/>
    </row>
    <row r="1289" spans="1:33">
      <c r="A1289" s="4">
        <f t="shared" si="115"/>
        <v>1288</v>
      </c>
      <c r="B1289" s="4" t="s">
        <v>20</v>
      </c>
      <c r="C1289" s="4" t="s">
        <v>23</v>
      </c>
      <c r="D1289" s="7" t="s">
        <v>5098</v>
      </c>
      <c r="E1289" s="4" t="s">
        <v>7408</v>
      </c>
      <c r="F1289" s="7" t="s">
        <v>5731</v>
      </c>
      <c r="G1289" s="7" t="s">
        <v>25</v>
      </c>
      <c r="H1289" s="4" t="s">
        <v>637</v>
      </c>
      <c r="I1289" s="7" t="s">
        <v>5992</v>
      </c>
      <c r="J1289" s="7" t="s">
        <v>5886</v>
      </c>
      <c r="K1289" s="7" t="s">
        <v>2940</v>
      </c>
      <c r="L1289" s="4" t="s">
        <v>5984</v>
      </c>
      <c r="M1289" s="7"/>
      <c r="N1289" s="7" t="s">
        <v>3917</v>
      </c>
      <c r="O1289" s="49" t="s">
        <v>24</v>
      </c>
      <c r="P1289" s="63">
        <v>154.94</v>
      </c>
      <c r="Q1289" s="8" t="s">
        <v>2585</v>
      </c>
      <c r="R1289" s="7" t="s">
        <v>6873</v>
      </c>
      <c r="S1289" s="48" t="s">
        <v>3436</v>
      </c>
      <c r="T1289" s="48" t="s">
        <v>3436</v>
      </c>
      <c r="U1289" s="48"/>
      <c r="V1289" s="48"/>
      <c r="W1289" s="7">
        <v>3.6719999999999997</v>
      </c>
      <c r="X1289" s="7"/>
      <c r="Y1289" s="8">
        <f t="shared" ref="Y1289:Y1291" si="120">W1289*96+6</f>
        <v>358.51199999999994</v>
      </c>
      <c r="Z1289" s="7"/>
      <c r="AA1289" s="7">
        <v>1000</v>
      </c>
      <c r="AB1289" s="7"/>
      <c r="AC1289" s="7"/>
      <c r="AD1289" s="7">
        <v>120</v>
      </c>
      <c r="AE1289" s="7"/>
      <c r="AF1289" s="7"/>
      <c r="AG1289" s="7"/>
    </row>
    <row r="1290" spans="1:33">
      <c r="A1290" s="4">
        <f t="shared" si="115"/>
        <v>1289</v>
      </c>
      <c r="B1290" s="4" t="s">
        <v>20</v>
      </c>
      <c r="C1290" s="4" t="s">
        <v>23</v>
      </c>
      <c r="D1290" s="7" t="s">
        <v>5099</v>
      </c>
      <c r="E1290" s="4" t="s">
        <v>7408</v>
      </c>
      <c r="F1290" s="7" t="s">
        <v>5731</v>
      </c>
      <c r="G1290" s="7" t="s">
        <v>25</v>
      </c>
      <c r="H1290" s="4" t="s">
        <v>637</v>
      </c>
      <c r="I1290" s="7" t="s">
        <v>5992</v>
      </c>
      <c r="J1290" s="7" t="s">
        <v>5886</v>
      </c>
      <c r="K1290" s="7" t="s">
        <v>2940</v>
      </c>
      <c r="L1290" s="7" t="s">
        <v>5984</v>
      </c>
      <c r="M1290" s="7"/>
      <c r="N1290" s="7" t="s">
        <v>3917</v>
      </c>
      <c r="O1290" s="49" t="s">
        <v>24</v>
      </c>
      <c r="P1290" s="63">
        <v>154.94</v>
      </c>
      <c r="Q1290" s="8" t="s">
        <v>2585</v>
      </c>
      <c r="R1290" s="7" t="s">
        <v>6874</v>
      </c>
      <c r="S1290" s="48" t="s">
        <v>3436</v>
      </c>
      <c r="T1290" s="48" t="s">
        <v>3436</v>
      </c>
      <c r="U1290" s="48"/>
      <c r="V1290" s="48"/>
      <c r="W1290" s="7">
        <v>3.6719999999999997</v>
      </c>
      <c r="X1290" s="7"/>
      <c r="Y1290" s="8">
        <f t="shared" si="120"/>
        <v>358.51199999999994</v>
      </c>
      <c r="Z1290" s="7"/>
      <c r="AA1290" s="7">
        <v>1000</v>
      </c>
      <c r="AB1290" s="7"/>
      <c r="AC1290" s="7"/>
      <c r="AD1290" s="7">
        <v>120</v>
      </c>
      <c r="AE1290" s="7"/>
      <c r="AF1290" s="7"/>
      <c r="AG1290" s="7"/>
    </row>
    <row r="1291" spans="1:33">
      <c r="A1291" s="4">
        <f t="shared" si="115"/>
        <v>1290</v>
      </c>
      <c r="B1291" s="4" t="s">
        <v>20</v>
      </c>
      <c r="C1291" s="4" t="s">
        <v>23</v>
      </c>
      <c r="D1291" s="7" t="s">
        <v>5100</v>
      </c>
      <c r="E1291" s="4" t="s">
        <v>7408</v>
      </c>
      <c r="F1291" s="7" t="s">
        <v>5731</v>
      </c>
      <c r="G1291" s="7" t="s">
        <v>25</v>
      </c>
      <c r="H1291" s="4" t="s">
        <v>637</v>
      </c>
      <c r="I1291" s="7" t="s">
        <v>5992</v>
      </c>
      <c r="J1291" s="7" t="s">
        <v>5886</v>
      </c>
      <c r="K1291" s="7" t="s">
        <v>2940</v>
      </c>
      <c r="L1291" s="4" t="s">
        <v>5984</v>
      </c>
      <c r="M1291" s="7"/>
      <c r="N1291" s="7" t="s">
        <v>3917</v>
      </c>
      <c r="O1291" s="49" t="s">
        <v>24</v>
      </c>
      <c r="P1291" s="63">
        <v>154.94</v>
      </c>
      <c r="Q1291" s="8" t="s">
        <v>2585</v>
      </c>
      <c r="R1291" s="7" t="s">
        <v>6875</v>
      </c>
      <c r="S1291" s="48" t="s">
        <v>3436</v>
      </c>
      <c r="T1291" s="48" t="s">
        <v>3436</v>
      </c>
      <c r="U1291" s="48"/>
      <c r="V1291" s="48"/>
      <c r="W1291" s="7">
        <v>3.6719999999999997</v>
      </c>
      <c r="X1291" s="7"/>
      <c r="Y1291" s="8">
        <f t="shared" si="120"/>
        <v>358.51199999999994</v>
      </c>
      <c r="Z1291" s="7"/>
      <c r="AA1291" s="7">
        <v>1000</v>
      </c>
      <c r="AB1291" s="7"/>
      <c r="AC1291" s="7"/>
      <c r="AD1291" s="7">
        <v>120</v>
      </c>
      <c r="AE1291" s="7"/>
      <c r="AF1291" s="7"/>
      <c r="AG1291" s="7"/>
    </row>
    <row r="1292" spans="1:33">
      <c r="A1292" s="4">
        <f t="shared" si="115"/>
        <v>1291</v>
      </c>
      <c r="B1292" s="4" t="s">
        <v>20</v>
      </c>
      <c r="C1292" s="4" t="s">
        <v>23</v>
      </c>
      <c r="D1292" s="7" t="s">
        <v>5101</v>
      </c>
      <c r="E1292" s="4" t="s">
        <v>7408</v>
      </c>
      <c r="F1292" s="7" t="s">
        <v>5730</v>
      </c>
      <c r="G1292" s="7" t="s">
        <v>25</v>
      </c>
      <c r="H1292" s="4" t="s">
        <v>5862</v>
      </c>
      <c r="I1292" s="7" t="s">
        <v>5862</v>
      </c>
      <c r="J1292" s="7" t="s">
        <v>5862</v>
      </c>
      <c r="K1292" s="7" t="s">
        <v>5862</v>
      </c>
      <c r="L1292" s="4" t="s">
        <v>5862</v>
      </c>
      <c r="M1292" s="7"/>
      <c r="N1292" s="7" t="s">
        <v>2896</v>
      </c>
      <c r="O1292" s="7" t="e">
        <v>#N/A</v>
      </c>
      <c r="P1292" s="63" t="e">
        <v>#N/A</v>
      </c>
      <c r="Q1292" s="8" t="s">
        <v>2585</v>
      </c>
      <c r="R1292" s="7" t="s">
        <v>5862</v>
      </c>
      <c r="S1292" s="48" t="s">
        <v>3436</v>
      </c>
      <c r="T1292" s="48" t="s">
        <v>3436</v>
      </c>
      <c r="U1292" s="48"/>
      <c r="V1292" s="48"/>
      <c r="W1292" s="7" t="s">
        <v>5862</v>
      </c>
      <c r="X1292" s="7"/>
      <c r="Y1292" s="8"/>
      <c r="Z1292" s="7"/>
      <c r="AA1292" s="7">
        <v>1000</v>
      </c>
      <c r="AB1292" s="7"/>
      <c r="AC1292" s="7"/>
      <c r="AD1292" s="7">
        <v>120</v>
      </c>
      <c r="AE1292" s="7"/>
      <c r="AF1292" s="7"/>
      <c r="AG1292" s="7"/>
    </row>
    <row r="1293" spans="1:33">
      <c r="A1293" s="4">
        <f t="shared" si="115"/>
        <v>1292</v>
      </c>
      <c r="B1293" s="4" t="s">
        <v>20</v>
      </c>
      <c r="C1293" s="4" t="s">
        <v>23</v>
      </c>
      <c r="D1293" s="7" t="s">
        <v>5102</v>
      </c>
      <c r="E1293" s="4" t="s">
        <v>7408</v>
      </c>
      <c r="F1293" s="7" t="s">
        <v>5730</v>
      </c>
      <c r="G1293" s="7" t="s">
        <v>25</v>
      </c>
      <c r="H1293" s="4" t="s">
        <v>5862</v>
      </c>
      <c r="I1293" s="7" t="s">
        <v>5862</v>
      </c>
      <c r="J1293" s="7" t="s">
        <v>5862</v>
      </c>
      <c r="K1293" s="7" t="s">
        <v>5862</v>
      </c>
      <c r="L1293" s="4" t="s">
        <v>5862</v>
      </c>
      <c r="M1293" s="7"/>
      <c r="N1293" s="7" t="s">
        <v>2896</v>
      </c>
      <c r="O1293" s="7" t="e">
        <v>#N/A</v>
      </c>
      <c r="P1293" s="63" t="e">
        <v>#N/A</v>
      </c>
      <c r="Q1293" s="8" t="s">
        <v>2585</v>
      </c>
      <c r="R1293" s="7" t="s">
        <v>5862</v>
      </c>
      <c r="S1293" s="48" t="s">
        <v>3436</v>
      </c>
      <c r="T1293" s="48" t="s">
        <v>3436</v>
      </c>
      <c r="U1293" s="48"/>
      <c r="V1293" s="48"/>
      <c r="W1293" s="7" t="s">
        <v>5862</v>
      </c>
      <c r="X1293" s="7"/>
      <c r="Y1293" s="8"/>
      <c r="Z1293" s="7"/>
      <c r="AA1293" s="7">
        <v>1000</v>
      </c>
      <c r="AB1293" s="7"/>
      <c r="AC1293" s="7"/>
      <c r="AD1293" s="7">
        <v>120</v>
      </c>
      <c r="AE1293" s="7"/>
      <c r="AF1293" s="7"/>
      <c r="AG1293" s="7"/>
    </row>
    <row r="1294" spans="1:33">
      <c r="A1294" s="4">
        <f t="shared" si="115"/>
        <v>1293</v>
      </c>
      <c r="B1294" s="4" t="s">
        <v>20</v>
      </c>
      <c r="C1294" s="4" t="s">
        <v>23</v>
      </c>
      <c r="D1294" s="7" t="s">
        <v>5103</v>
      </c>
      <c r="E1294" s="4" t="s">
        <v>7408</v>
      </c>
      <c r="F1294" s="7" t="s">
        <v>5730</v>
      </c>
      <c r="G1294" s="7" t="s">
        <v>25</v>
      </c>
      <c r="H1294" s="4" t="s">
        <v>5862</v>
      </c>
      <c r="I1294" s="7" t="s">
        <v>5862</v>
      </c>
      <c r="J1294" s="7" t="s">
        <v>5862</v>
      </c>
      <c r="K1294" s="7" t="s">
        <v>5862</v>
      </c>
      <c r="L1294" s="4" t="s">
        <v>5862</v>
      </c>
      <c r="M1294" s="7"/>
      <c r="N1294" s="7" t="s">
        <v>2896</v>
      </c>
      <c r="O1294" s="7" t="e">
        <v>#N/A</v>
      </c>
      <c r="P1294" s="63" t="e">
        <v>#N/A</v>
      </c>
      <c r="Q1294" s="8" t="s">
        <v>2585</v>
      </c>
      <c r="R1294" s="7" t="s">
        <v>5862</v>
      </c>
      <c r="S1294" s="48" t="s">
        <v>3436</v>
      </c>
      <c r="T1294" s="48" t="s">
        <v>3436</v>
      </c>
      <c r="U1294" s="48"/>
      <c r="V1294" s="48"/>
      <c r="W1294" s="7" t="s">
        <v>5862</v>
      </c>
      <c r="X1294" s="7"/>
      <c r="Y1294" s="8"/>
      <c r="Z1294" s="7"/>
      <c r="AA1294" s="7">
        <v>1000</v>
      </c>
      <c r="AB1294" s="7"/>
      <c r="AC1294" s="7"/>
      <c r="AD1294" s="7">
        <v>120</v>
      </c>
      <c r="AE1294" s="7"/>
      <c r="AF1294" s="7"/>
      <c r="AG1294" s="7"/>
    </row>
    <row r="1295" spans="1:33">
      <c r="A1295" s="4">
        <f t="shared" si="115"/>
        <v>1294</v>
      </c>
      <c r="B1295" s="4" t="s">
        <v>20</v>
      </c>
      <c r="C1295" s="4" t="s">
        <v>23</v>
      </c>
      <c r="D1295" s="7" t="s">
        <v>5104</v>
      </c>
      <c r="E1295" s="4" t="s">
        <v>7408</v>
      </c>
      <c r="F1295" s="7" t="s">
        <v>5730</v>
      </c>
      <c r="G1295" s="7" t="s">
        <v>25</v>
      </c>
      <c r="H1295" s="4" t="s">
        <v>5862</v>
      </c>
      <c r="I1295" s="7" t="s">
        <v>5862</v>
      </c>
      <c r="J1295" s="7" t="s">
        <v>5862</v>
      </c>
      <c r="K1295" s="7" t="s">
        <v>5862</v>
      </c>
      <c r="L1295" s="4" t="s">
        <v>5862</v>
      </c>
      <c r="M1295" s="7"/>
      <c r="N1295" s="7" t="s">
        <v>6583</v>
      </c>
      <c r="O1295" s="7" t="e">
        <v>#N/A</v>
      </c>
      <c r="P1295" s="63" t="e">
        <v>#N/A</v>
      </c>
      <c r="Q1295" s="8" t="s">
        <v>2585</v>
      </c>
      <c r="R1295" s="7" t="s">
        <v>5862</v>
      </c>
      <c r="S1295" s="48" t="s">
        <v>3436</v>
      </c>
      <c r="T1295" s="48" t="s">
        <v>3436</v>
      </c>
      <c r="U1295" s="48"/>
      <c r="V1295" s="48"/>
      <c r="W1295" s="7" t="s">
        <v>5862</v>
      </c>
      <c r="X1295" s="7"/>
      <c r="Y1295" s="8"/>
      <c r="Z1295" s="7"/>
      <c r="AA1295" s="7">
        <v>1000</v>
      </c>
      <c r="AB1295" s="7"/>
      <c r="AC1295" s="7"/>
      <c r="AD1295" s="7">
        <v>120</v>
      </c>
      <c r="AE1295" s="7"/>
      <c r="AF1295" s="7"/>
      <c r="AG1295" s="7"/>
    </row>
    <row r="1296" spans="1:33">
      <c r="A1296" s="4">
        <f t="shared" si="115"/>
        <v>1295</v>
      </c>
      <c r="B1296" s="4" t="s">
        <v>20</v>
      </c>
      <c r="C1296" s="4" t="s">
        <v>23</v>
      </c>
      <c r="D1296" s="7" t="s">
        <v>5105</v>
      </c>
      <c r="E1296" s="4" t="s">
        <v>7408</v>
      </c>
      <c r="F1296" s="7" t="s">
        <v>5730</v>
      </c>
      <c r="G1296" s="7" t="s">
        <v>25</v>
      </c>
      <c r="H1296" s="7" t="s">
        <v>5862</v>
      </c>
      <c r="I1296" s="7" t="s">
        <v>5862</v>
      </c>
      <c r="J1296" s="7" t="s">
        <v>5862</v>
      </c>
      <c r="K1296" s="7" t="s">
        <v>5862</v>
      </c>
      <c r="L1296" s="7" t="s">
        <v>5862</v>
      </c>
      <c r="M1296" s="7"/>
      <c r="N1296" s="7" t="s">
        <v>6583</v>
      </c>
      <c r="O1296" s="7" t="e">
        <v>#N/A</v>
      </c>
      <c r="P1296" s="63" t="e">
        <v>#N/A</v>
      </c>
      <c r="Q1296" s="8" t="s">
        <v>2585</v>
      </c>
      <c r="R1296" s="7" t="s">
        <v>5862</v>
      </c>
      <c r="S1296" s="48" t="s">
        <v>3436</v>
      </c>
      <c r="T1296" s="48" t="s">
        <v>3436</v>
      </c>
      <c r="U1296" s="48"/>
      <c r="V1296" s="48"/>
      <c r="W1296" s="7" t="s">
        <v>5862</v>
      </c>
      <c r="X1296" s="7"/>
      <c r="Y1296" s="8"/>
      <c r="Z1296" s="7"/>
      <c r="AA1296" s="7">
        <v>1000</v>
      </c>
      <c r="AB1296" s="7"/>
      <c r="AC1296" s="7"/>
      <c r="AD1296" s="7">
        <v>120</v>
      </c>
      <c r="AE1296" s="7"/>
      <c r="AF1296" s="7"/>
      <c r="AG1296" s="7"/>
    </row>
    <row r="1297" spans="1:33">
      <c r="A1297" s="4">
        <f t="shared" si="115"/>
        <v>1296</v>
      </c>
      <c r="B1297" s="4" t="s">
        <v>20</v>
      </c>
      <c r="C1297" s="4" t="s">
        <v>23</v>
      </c>
      <c r="D1297" s="7" t="s">
        <v>5106</v>
      </c>
      <c r="E1297" s="4" t="s">
        <v>7408</v>
      </c>
      <c r="F1297" s="7" t="s">
        <v>5730</v>
      </c>
      <c r="G1297" s="7" t="s">
        <v>25</v>
      </c>
      <c r="H1297" s="7" t="s">
        <v>5862</v>
      </c>
      <c r="I1297" s="7" t="s">
        <v>5862</v>
      </c>
      <c r="J1297" s="7" t="s">
        <v>5862</v>
      </c>
      <c r="K1297" s="7" t="s">
        <v>5862</v>
      </c>
      <c r="L1297" s="7" t="s">
        <v>5862</v>
      </c>
      <c r="M1297" s="7"/>
      <c r="N1297" s="7" t="s">
        <v>6583</v>
      </c>
      <c r="O1297" s="7" t="e">
        <v>#N/A</v>
      </c>
      <c r="P1297" s="63" t="e">
        <v>#N/A</v>
      </c>
      <c r="Q1297" s="8" t="s">
        <v>2585</v>
      </c>
      <c r="R1297" s="7" t="s">
        <v>5862</v>
      </c>
      <c r="S1297" s="48" t="s">
        <v>3436</v>
      </c>
      <c r="T1297" s="48" t="s">
        <v>3436</v>
      </c>
      <c r="U1297" s="48"/>
      <c r="V1297" s="48"/>
      <c r="W1297" s="7" t="s">
        <v>5862</v>
      </c>
      <c r="X1297" s="7"/>
      <c r="Y1297" s="8"/>
      <c r="Z1297" s="7"/>
      <c r="AA1297" s="7">
        <v>1000</v>
      </c>
      <c r="AB1297" s="7"/>
      <c r="AC1297" s="7"/>
      <c r="AD1297" s="7">
        <v>120</v>
      </c>
      <c r="AE1297" s="7"/>
      <c r="AF1297" s="7"/>
      <c r="AG1297" s="7"/>
    </row>
    <row r="1298" spans="1:33">
      <c r="A1298" s="4">
        <f t="shared" si="115"/>
        <v>1297</v>
      </c>
      <c r="B1298" s="4" t="s">
        <v>20</v>
      </c>
      <c r="C1298" s="4" t="s">
        <v>23</v>
      </c>
      <c r="D1298" s="7" t="s">
        <v>5107</v>
      </c>
      <c r="E1298" s="4" t="s">
        <v>7408</v>
      </c>
      <c r="F1298" s="7" t="s">
        <v>5730</v>
      </c>
      <c r="G1298" s="7" t="s">
        <v>25</v>
      </c>
      <c r="H1298" s="7" t="s">
        <v>5862</v>
      </c>
      <c r="I1298" s="7" t="s">
        <v>5862</v>
      </c>
      <c r="J1298" s="7" t="s">
        <v>5862</v>
      </c>
      <c r="K1298" s="7" t="s">
        <v>5862</v>
      </c>
      <c r="L1298" s="7" t="s">
        <v>5862</v>
      </c>
      <c r="M1298" s="7"/>
      <c r="N1298" s="7" t="s">
        <v>6583</v>
      </c>
      <c r="O1298" s="7" t="e">
        <v>#N/A</v>
      </c>
      <c r="P1298" s="63" t="e">
        <v>#N/A</v>
      </c>
      <c r="Q1298" s="8" t="s">
        <v>2585</v>
      </c>
      <c r="R1298" s="7" t="s">
        <v>5862</v>
      </c>
      <c r="S1298" s="48" t="s">
        <v>3436</v>
      </c>
      <c r="T1298" s="48" t="s">
        <v>3436</v>
      </c>
      <c r="U1298" s="48"/>
      <c r="V1298" s="48"/>
      <c r="W1298" s="7" t="s">
        <v>5862</v>
      </c>
      <c r="X1298" s="7"/>
      <c r="Y1298" s="8"/>
      <c r="Z1298" s="7"/>
      <c r="AA1298" s="7">
        <v>1000</v>
      </c>
      <c r="AB1298" s="7"/>
      <c r="AC1298" s="7"/>
      <c r="AD1298" s="7">
        <v>120</v>
      </c>
      <c r="AE1298" s="7"/>
      <c r="AF1298" s="7"/>
      <c r="AG1298" s="7"/>
    </row>
    <row r="1299" spans="1:33">
      <c r="A1299" s="4">
        <f t="shared" ref="A1299:A1362" si="121">A1298+1</f>
        <v>1298</v>
      </c>
      <c r="B1299" s="4" t="s">
        <v>20</v>
      </c>
      <c r="C1299" s="4" t="s">
        <v>23</v>
      </c>
      <c r="D1299" s="7" t="s">
        <v>5108</v>
      </c>
      <c r="E1299" s="4" t="s">
        <v>7408</v>
      </c>
      <c r="F1299" s="7" t="s">
        <v>5730</v>
      </c>
      <c r="G1299" s="7" t="s">
        <v>25</v>
      </c>
      <c r="H1299" s="7" t="s">
        <v>5862</v>
      </c>
      <c r="I1299" s="7" t="s">
        <v>5862</v>
      </c>
      <c r="J1299" s="7" t="s">
        <v>5862</v>
      </c>
      <c r="K1299" s="7" t="s">
        <v>5862</v>
      </c>
      <c r="L1299" s="7" t="s">
        <v>5862</v>
      </c>
      <c r="M1299" s="7"/>
      <c r="N1299" s="7" t="s">
        <v>5806</v>
      </c>
      <c r="O1299" s="7" t="e">
        <v>#N/A</v>
      </c>
      <c r="P1299" s="63" t="e">
        <v>#N/A</v>
      </c>
      <c r="Q1299" s="8" t="s">
        <v>2585</v>
      </c>
      <c r="R1299" s="7" t="s">
        <v>5862</v>
      </c>
      <c r="S1299" s="48" t="s">
        <v>3436</v>
      </c>
      <c r="T1299" s="48" t="s">
        <v>3436</v>
      </c>
      <c r="U1299" s="48"/>
      <c r="V1299" s="48"/>
      <c r="W1299" s="7" t="s">
        <v>5862</v>
      </c>
      <c r="X1299" s="7"/>
      <c r="Y1299" s="8"/>
      <c r="Z1299" s="7"/>
      <c r="AA1299" s="7">
        <v>1000</v>
      </c>
      <c r="AB1299" s="7"/>
      <c r="AC1299" s="7"/>
      <c r="AD1299" s="7">
        <v>120</v>
      </c>
      <c r="AE1299" s="7"/>
      <c r="AF1299" s="7"/>
      <c r="AG1299" s="7"/>
    </row>
    <row r="1300" spans="1:33">
      <c r="A1300" s="4">
        <f t="shared" si="121"/>
        <v>1299</v>
      </c>
      <c r="B1300" s="4" t="s">
        <v>20</v>
      </c>
      <c r="C1300" s="4" t="s">
        <v>23</v>
      </c>
      <c r="D1300" s="7" t="s">
        <v>5109</v>
      </c>
      <c r="E1300" s="4" t="s">
        <v>7408</v>
      </c>
      <c r="F1300" s="7" t="s">
        <v>5730</v>
      </c>
      <c r="G1300" s="7" t="s">
        <v>25</v>
      </c>
      <c r="H1300" s="7" t="s">
        <v>5862</v>
      </c>
      <c r="I1300" s="7" t="s">
        <v>5862</v>
      </c>
      <c r="J1300" s="7" t="s">
        <v>5862</v>
      </c>
      <c r="K1300" s="7" t="s">
        <v>5862</v>
      </c>
      <c r="L1300" s="7" t="s">
        <v>5862</v>
      </c>
      <c r="M1300" s="7"/>
      <c r="N1300" s="7" t="s">
        <v>5806</v>
      </c>
      <c r="O1300" s="7" t="e">
        <v>#N/A</v>
      </c>
      <c r="P1300" s="63" t="e">
        <v>#N/A</v>
      </c>
      <c r="Q1300" s="8" t="s">
        <v>2585</v>
      </c>
      <c r="R1300" s="7" t="s">
        <v>5862</v>
      </c>
      <c r="S1300" s="48" t="s">
        <v>3436</v>
      </c>
      <c r="T1300" s="48" t="s">
        <v>3436</v>
      </c>
      <c r="U1300" s="48"/>
      <c r="V1300" s="48"/>
      <c r="W1300" s="7" t="s">
        <v>5862</v>
      </c>
      <c r="X1300" s="7"/>
      <c r="Y1300" s="8"/>
      <c r="Z1300" s="7"/>
      <c r="AA1300" s="7">
        <v>1000</v>
      </c>
      <c r="AB1300" s="7"/>
      <c r="AC1300" s="7"/>
      <c r="AD1300" s="7">
        <v>120</v>
      </c>
      <c r="AE1300" s="7"/>
      <c r="AF1300" s="7"/>
      <c r="AG1300" s="7"/>
    </row>
    <row r="1301" spans="1:33">
      <c r="A1301" s="4">
        <f t="shared" si="121"/>
        <v>1300</v>
      </c>
      <c r="B1301" s="4" t="s">
        <v>20</v>
      </c>
      <c r="C1301" s="4" t="s">
        <v>23</v>
      </c>
      <c r="D1301" s="7" t="s">
        <v>5110</v>
      </c>
      <c r="E1301" s="4" t="s">
        <v>7408</v>
      </c>
      <c r="F1301" s="7" t="s">
        <v>5730</v>
      </c>
      <c r="G1301" s="7" t="s">
        <v>25</v>
      </c>
      <c r="H1301" s="4" t="s">
        <v>5862</v>
      </c>
      <c r="I1301" s="7" t="s">
        <v>5862</v>
      </c>
      <c r="J1301" s="7" t="s">
        <v>5862</v>
      </c>
      <c r="K1301" s="7" t="s">
        <v>5862</v>
      </c>
      <c r="L1301" s="7" t="s">
        <v>5862</v>
      </c>
      <c r="M1301" s="7"/>
      <c r="N1301" s="7" t="s">
        <v>5806</v>
      </c>
      <c r="O1301" s="7" t="e">
        <v>#N/A</v>
      </c>
      <c r="P1301" s="63" t="e">
        <v>#N/A</v>
      </c>
      <c r="Q1301" s="8" t="s">
        <v>2585</v>
      </c>
      <c r="R1301" s="7" t="s">
        <v>5862</v>
      </c>
      <c r="S1301" s="48" t="s">
        <v>3436</v>
      </c>
      <c r="T1301" s="48" t="s">
        <v>3436</v>
      </c>
      <c r="U1301" s="48"/>
      <c r="V1301" s="48"/>
      <c r="W1301" s="7" t="s">
        <v>5862</v>
      </c>
      <c r="X1301" s="7"/>
      <c r="Y1301" s="8"/>
      <c r="Z1301" s="7"/>
      <c r="AA1301" s="7">
        <v>1000</v>
      </c>
      <c r="AB1301" s="7"/>
      <c r="AC1301" s="7"/>
      <c r="AD1301" s="7">
        <v>120</v>
      </c>
      <c r="AE1301" s="7"/>
      <c r="AF1301" s="7"/>
      <c r="AG1301" s="7"/>
    </row>
    <row r="1302" spans="1:33">
      <c r="A1302" s="4">
        <f t="shared" si="121"/>
        <v>1301</v>
      </c>
      <c r="B1302" s="4" t="s">
        <v>20</v>
      </c>
      <c r="C1302" s="4" t="s">
        <v>23</v>
      </c>
      <c r="D1302" s="7" t="s">
        <v>5111</v>
      </c>
      <c r="E1302" s="4" t="s">
        <v>7408</v>
      </c>
      <c r="F1302" s="7" t="s">
        <v>5731</v>
      </c>
      <c r="G1302" s="7" t="s">
        <v>25</v>
      </c>
      <c r="H1302" s="4" t="s">
        <v>637</v>
      </c>
      <c r="I1302" s="7" t="s">
        <v>5980</v>
      </c>
      <c r="J1302" s="7" t="s">
        <v>6013</v>
      </c>
      <c r="K1302" s="7" t="s">
        <v>2940</v>
      </c>
      <c r="L1302" s="7" t="s">
        <v>6047</v>
      </c>
      <c r="M1302" s="7"/>
      <c r="N1302" s="7" t="s">
        <v>6583</v>
      </c>
      <c r="O1302" s="49" t="s">
        <v>24</v>
      </c>
      <c r="P1302" s="63">
        <v>154.94</v>
      </c>
      <c r="Q1302" s="8" t="s">
        <v>2585</v>
      </c>
      <c r="R1302" s="7" t="s">
        <v>6876</v>
      </c>
      <c r="S1302" s="48" t="s">
        <v>3436</v>
      </c>
      <c r="T1302" s="48" t="s">
        <v>3436</v>
      </c>
      <c r="U1302" s="48"/>
      <c r="V1302" s="48"/>
      <c r="W1302" s="7">
        <v>2.3561999999999999</v>
      </c>
      <c r="X1302" s="7"/>
      <c r="Y1302" s="8">
        <f t="shared" ref="Y1302:Y1303" si="122">W1302*96+6</f>
        <v>232.1952</v>
      </c>
      <c r="Z1302" s="7"/>
      <c r="AA1302" s="7">
        <v>1000</v>
      </c>
      <c r="AB1302" s="7"/>
      <c r="AC1302" s="7"/>
      <c r="AD1302" s="7">
        <v>120</v>
      </c>
      <c r="AE1302" s="7"/>
      <c r="AF1302" s="7"/>
      <c r="AG1302" s="7"/>
    </row>
    <row r="1303" spans="1:33">
      <c r="A1303" s="4">
        <f t="shared" si="121"/>
        <v>1302</v>
      </c>
      <c r="B1303" s="4" t="s">
        <v>20</v>
      </c>
      <c r="C1303" s="4" t="s">
        <v>23</v>
      </c>
      <c r="D1303" s="7" t="s">
        <v>5112</v>
      </c>
      <c r="E1303" s="4" t="s">
        <v>7408</v>
      </c>
      <c r="F1303" s="7" t="s">
        <v>5731</v>
      </c>
      <c r="G1303" s="7" t="s">
        <v>25</v>
      </c>
      <c r="H1303" s="4" t="s">
        <v>637</v>
      </c>
      <c r="I1303" s="7" t="s">
        <v>5980</v>
      </c>
      <c r="J1303" s="7" t="s">
        <v>6013</v>
      </c>
      <c r="K1303" s="7" t="s">
        <v>2940</v>
      </c>
      <c r="L1303" s="7" t="s">
        <v>6047</v>
      </c>
      <c r="M1303" s="7"/>
      <c r="N1303" s="7" t="s">
        <v>6583</v>
      </c>
      <c r="O1303" s="49" t="s">
        <v>24</v>
      </c>
      <c r="P1303" s="63">
        <v>154.94</v>
      </c>
      <c r="Q1303" s="8" t="s">
        <v>2585</v>
      </c>
      <c r="R1303" s="7" t="s">
        <v>6877</v>
      </c>
      <c r="S1303" s="48" t="s">
        <v>3436</v>
      </c>
      <c r="T1303" s="48" t="s">
        <v>3436</v>
      </c>
      <c r="U1303" s="48"/>
      <c r="V1303" s="48"/>
      <c r="W1303" s="7">
        <v>2.3561999999999999</v>
      </c>
      <c r="X1303" s="7"/>
      <c r="Y1303" s="8">
        <f t="shared" si="122"/>
        <v>232.1952</v>
      </c>
      <c r="Z1303" s="7"/>
      <c r="AA1303" s="7">
        <v>1000</v>
      </c>
      <c r="AB1303" s="7"/>
      <c r="AC1303" s="7"/>
      <c r="AD1303" s="7">
        <v>120</v>
      </c>
      <c r="AE1303" s="7"/>
      <c r="AF1303" s="7"/>
      <c r="AG1303" s="7"/>
    </row>
    <row r="1304" spans="1:33">
      <c r="A1304" s="4">
        <f t="shared" si="121"/>
        <v>1303</v>
      </c>
      <c r="B1304" s="4" t="s">
        <v>20</v>
      </c>
      <c r="C1304" s="4" t="s">
        <v>21</v>
      </c>
      <c r="D1304" s="7" t="s">
        <v>5113</v>
      </c>
      <c r="E1304" s="4" t="s">
        <v>7408</v>
      </c>
      <c r="F1304" s="7" t="s">
        <v>5733</v>
      </c>
      <c r="G1304" s="7" t="s">
        <v>556</v>
      </c>
      <c r="H1304" s="4" t="s">
        <v>637</v>
      </c>
      <c r="I1304" s="7" t="s">
        <v>6048</v>
      </c>
      <c r="J1304" s="7" t="s">
        <v>5765</v>
      </c>
      <c r="K1304" s="7" t="s">
        <v>6049</v>
      </c>
      <c r="L1304" s="7" t="s">
        <v>6016</v>
      </c>
      <c r="M1304" s="7"/>
      <c r="N1304" s="7" t="s">
        <v>6294</v>
      </c>
      <c r="O1304" s="49" t="s">
        <v>24</v>
      </c>
      <c r="P1304" s="8">
        <v>149.86000000000001</v>
      </c>
      <c r="Q1304" s="8">
        <v>144</v>
      </c>
      <c r="R1304" s="7" t="s">
        <v>6878</v>
      </c>
      <c r="S1304" s="7" t="s">
        <v>3436</v>
      </c>
      <c r="T1304" s="7" t="s">
        <v>3436</v>
      </c>
      <c r="U1304" s="7"/>
      <c r="V1304" s="7"/>
      <c r="W1304" s="7">
        <v>200</v>
      </c>
      <c r="X1304" s="7"/>
      <c r="Y1304" s="8">
        <f t="shared" ref="Y1304" si="123">W1304+3</f>
        <v>203</v>
      </c>
      <c r="Z1304" s="7"/>
      <c r="AA1304" s="7">
        <v>800</v>
      </c>
      <c r="AB1304" s="7">
        <v>800</v>
      </c>
      <c r="AC1304" s="7" t="s">
        <v>6879</v>
      </c>
      <c r="AD1304" s="7">
        <v>90</v>
      </c>
      <c r="AE1304" s="7" t="s">
        <v>6248</v>
      </c>
      <c r="AF1304" s="7" t="s">
        <v>6880</v>
      </c>
      <c r="AG1304" s="7"/>
    </row>
    <row r="1305" spans="1:33">
      <c r="A1305" s="4">
        <f t="shared" si="121"/>
        <v>1304</v>
      </c>
      <c r="B1305" s="4" t="s">
        <v>20</v>
      </c>
      <c r="C1305" s="4" t="s">
        <v>21</v>
      </c>
      <c r="D1305" s="7" t="s">
        <v>5114</v>
      </c>
      <c r="E1305" s="4" t="s">
        <v>7408</v>
      </c>
      <c r="F1305" s="7" t="s">
        <v>5733</v>
      </c>
      <c r="G1305" s="7" t="s">
        <v>556</v>
      </c>
      <c r="H1305" s="4" t="s">
        <v>637</v>
      </c>
      <c r="I1305" s="7" t="s">
        <v>6048</v>
      </c>
      <c r="J1305" s="7" t="s">
        <v>5765</v>
      </c>
      <c r="K1305" s="7" t="s">
        <v>6049</v>
      </c>
      <c r="L1305" s="7" t="s">
        <v>6016</v>
      </c>
      <c r="M1305" s="7"/>
      <c r="N1305" s="7" t="s">
        <v>6294</v>
      </c>
      <c r="O1305" s="49" t="s">
        <v>24</v>
      </c>
      <c r="P1305" s="8">
        <v>149.86000000000001</v>
      </c>
      <c r="Q1305" s="8">
        <v>144</v>
      </c>
      <c r="R1305" s="7" t="s">
        <v>6881</v>
      </c>
      <c r="S1305" s="7" t="s">
        <v>3436</v>
      </c>
      <c r="T1305" s="7" t="s">
        <v>3436</v>
      </c>
      <c r="U1305" s="7"/>
      <c r="V1305" s="7"/>
      <c r="W1305" s="7">
        <v>200</v>
      </c>
      <c r="X1305" s="7"/>
      <c r="Y1305" s="8">
        <f t="shared" ref="Y1305" si="124">W1305+3</f>
        <v>203</v>
      </c>
      <c r="Z1305" s="7"/>
      <c r="AA1305" s="7">
        <v>800</v>
      </c>
      <c r="AB1305" s="7">
        <v>800</v>
      </c>
      <c r="AC1305" s="7" t="s">
        <v>6879</v>
      </c>
      <c r="AD1305" s="7">
        <v>90</v>
      </c>
      <c r="AE1305" s="7" t="s">
        <v>6248</v>
      </c>
      <c r="AF1305" s="7" t="s">
        <v>6880</v>
      </c>
      <c r="AG1305" s="7"/>
    </row>
    <row r="1306" spans="1:33">
      <c r="A1306" s="4">
        <f t="shared" si="121"/>
        <v>1305</v>
      </c>
      <c r="B1306" s="4" t="s">
        <v>20</v>
      </c>
      <c r="C1306" s="4" t="s">
        <v>21</v>
      </c>
      <c r="D1306" s="7" t="s">
        <v>5115</v>
      </c>
      <c r="E1306" s="4" t="s">
        <v>7408</v>
      </c>
      <c r="F1306" s="7" t="s">
        <v>5733</v>
      </c>
      <c r="G1306" s="7" t="s">
        <v>556</v>
      </c>
      <c r="H1306" s="4" t="s">
        <v>637</v>
      </c>
      <c r="I1306" s="7" t="s">
        <v>6048</v>
      </c>
      <c r="J1306" s="7" t="s">
        <v>5765</v>
      </c>
      <c r="K1306" s="7" t="s">
        <v>6049</v>
      </c>
      <c r="L1306" s="7" t="s">
        <v>6016</v>
      </c>
      <c r="M1306" s="7"/>
      <c r="N1306" s="7" t="s">
        <v>6294</v>
      </c>
      <c r="O1306" s="49" t="s">
        <v>24</v>
      </c>
      <c r="P1306" s="8">
        <v>149.86000000000001</v>
      </c>
      <c r="Q1306" s="8">
        <v>144</v>
      </c>
      <c r="R1306" s="7" t="s">
        <v>6882</v>
      </c>
      <c r="S1306" s="7" t="s">
        <v>3436</v>
      </c>
      <c r="T1306" s="7" t="s">
        <v>3436</v>
      </c>
      <c r="U1306" s="7"/>
      <c r="V1306" s="7"/>
      <c r="W1306" s="7">
        <v>200</v>
      </c>
      <c r="X1306" s="7"/>
      <c r="Y1306" s="8">
        <f t="shared" ref="Y1306" si="125">W1306+3</f>
        <v>203</v>
      </c>
      <c r="Z1306" s="7"/>
      <c r="AA1306" s="7">
        <v>800</v>
      </c>
      <c r="AB1306" s="7">
        <v>800</v>
      </c>
      <c r="AC1306" s="7" t="s">
        <v>6879</v>
      </c>
      <c r="AD1306" s="7">
        <v>90</v>
      </c>
      <c r="AE1306" s="7" t="s">
        <v>6248</v>
      </c>
      <c r="AF1306" s="7" t="s">
        <v>6880</v>
      </c>
      <c r="AG1306" s="7"/>
    </row>
    <row r="1307" spans="1:33">
      <c r="A1307" s="4">
        <f t="shared" si="121"/>
        <v>1306</v>
      </c>
      <c r="B1307" s="4" t="s">
        <v>20</v>
      </c>
      <c r="C1307" s="4" t="s">
        <v>21</v>
      </c>
      <c r="D1307" s="7" t="s">
        <v>5116</v>
      </c>
      <c r="E1307" s="4" t="s">
        <v>7408</v>
      </c>
      <c r="F1307" s="7" t="s">
        <v>5733</v>
      </c>
      <c r="G1307" s="7" t="s">
        <v>556</v>
      </c>
      <c r="H1307" s="4" t="s">
        <v>637</v>
      </c>
      <c r="I1307" s="7" t="s">
        <v>6050</v>
      </c>
      <c r="J1307" s="7" t="s">
        <v>5765</v>
      </c>
      <c r="K1307" s="7" t="s">
        <v>2940</v>
      </c>
      <c r="L1307" s="7" t="s">
        <v>6016</v>
      </c>
      <c r="M1307" s="7"/>
      <c r="N1307" s="7" t="s">
        <v>6883</v>
      </c>
      <c r="O1307" s="49" t="s">
        <v>24</v>
      </c>
      <c r="P1307" s="8">
        <v>149.86000000000001</v>
      </c>
      <c r="Q1307" s="8">
        <v>144</v>
      </c>
      <c r="R1307" s="7" t="s">
        <v>6884</v>
      </c>
      <c r="S1307" s="7" t="s">
        <v>3436</v>
      </c>
      <c r="T1307" s="7" t="s">
        <v>3436</v>
      </c>
      <c r="U1307" s="7"/>
      <c r="V1307" s="7"/>
      <c r="W1307" s="7">
        <v>241</v>
      </c>
      <c r="X1307" s="7"/>
      <c r="Y1307" s="8">
        <f t="shared" ref="Y1307" si="126">W1307+3</f>
        <v>244</v>
      </c>
      <c r="Z1307" s="7"/>
      <c r="AA1307" s="7">
        <v>800</v>
      </c>
      <c r="AB1307" s="7">
        <v>800</v>
      </c>
      <c r="AC1307" s="7" t="s">
        <v>6879</v>
      </c>
      <c r="AD1307" s="7">
        <v>120</v>
      </c>
      <c r="AE1307" s="7" t="s">
        <v>6248</v>
      </c>
      <c r="AF1307" s="7" t="s">
        <v>6880</v>
      </c>
      <c r="AG1307" s="7"/>
    </row>
    <row r="1308" spans="1:33">
      <c r="A1308" s="4">
        <f t="shared" si="121"/>
        <v>1307</v>
      </c>
      <c r="B1308" s="4" t="s">
        <v>20</v>
      </c>
      <c r="C1308" s="4" t="s">
        <v>21</v>
      </c>
      <c r="D1308" s="7" t="s">
        <v>5117</v>
      </c>
      <c r="E1308" s="4" t="s">
        <v>7408</v>
      </c>
      <c r="F1308" s="7" t="s">
        <v>5733</v>
      </c>
      <c r="G1308" s="7" t="s">
        <v>556</v>
      </c>
      <c r="H1308" s="4" t="s">
        <v>637</v>
      </c>
      <c r="I1308" s="7" t="s">
        <v>6050</v>
      </c>
      <c r="J1308" s="7" t="s">
        <v>5765</v>
      </c>
      <c r="K1308" s="7" t="s">
        <v>2940</v>
      </c>
      <c r="L1308" s="7" t="s">
        <v>6016</v>
      </c>
      <c r="M1308" s="7"/>
      <c r="N1308" s="7" t="s">
        <v>6297</v>
      </c>
      <c r="O1308" s="49" t="s">
        <v>24</v>
      </c>
      <c r="P1308" s="8">
        <v>149.86000000000001</v>
      </c>
      <c r="Q1308" s="8">
        <v>144</v>
      </c>
      <c r="R1308" s="7" t="s">
        <v>6885</v>
      </c>
      <c r="S1308" s="7" t="s">
        <v>3436</v>
      </c>
      <c r="T1308" s="7" t="s">
        <v>3436</v>
      </c>
      <c r="U1308" s="7"/>
      <c r="V1308" s="7"/>
      <c r="W1308" s="7">
        <v>304</v>
      </c>
      <c r="X1308" s="7"/>
      <c r="Y1308" s="8">
        <f t="shared" ref="Y1308" si="127">W1308+3</f>
        <v>307</v>
      </c>
      <c r="Z1308" s="7"/>
      <c r="AA1308" s="7">
        <v>800</v>
      </c>
      <c r="AB1308" s="7">
        <v>800</v>
      </c>
      <c r="AC1308" s="7" t="s">
        <v>6886</v>
      </c>
      <c r="AD1308" s="7">
        <v>120</v>
      </c>
      <c r="AE1308" s="7" t="s">
        <v>6248</v>
      </c>
      <c r="AF1308" s="7" t="s">
        <v>6880</v>
      </c>
      <c r="AG1308" s="7"/>
    </row>
    <row r="1309" spans="1:33">
      <c r="A1309" s="4">
        <f t="shared" si="121"/>
        <v>1308</v>
      </c>
      <c r="B1309" s="4" t="s">
        <v>20</v>
      </c>
      <c r="C1309" s="4" t="s">
        <v>21</v>
      </c>
      <c r="D1309" s="7" t="s">
        <v>5118</v>
      </c>
      <c r="E1309" s="4" t="s">
        <v>7408</v>
      </c>
      <c r="F1309" s="7" t="s">
        <v>5733</v>
      </c>
      <c r="G1309" s="7" t="s">
        <v>556</v>
      </c>
      <c r="H1309" s="4" t="s">
        <v>637</v>
      </c>
      <c r="I1309" s="7" t="s">
        <v>6050</v>
      </c>
      <c r="J1309" s="7" t="s">
        <v>5765</v>
      </c>
      <c r="K1309" s="7" t="s">
        <v>2940</v>
      </c>
      <c r="L1309" s="7" t="s">
        <v>6016</v>
      </c>
      <c r="M1309" s="7"/>
      <c r="N1309" s="7" t="s">
        <v>6297</v>
      </c>
      <c r="O1309" s="49" t="s">
        <v>24</v>
      </c>
      <c r="P1309" s="8">
        <v>149.86000000000001</v>
      </c>
      <c r="Q1309" s="8">
        <v>144</v>
      </c>
      <c r="R1309" s="7" t="s">
        <v>6887</v>
      </c>
      <c r="S1309" s="7" t="s">
        <v>3436</v>
      </c>
      <c r="T1309" s="7" t="s">
        <v>3436</v>
      </c>
      <c r="U1309" s="7"/>
      <c r="V1309" s="7"/>
      <c r="W1309" s="7">
        <v>304</v>
      </c>
      <c r="X1309" s="7"/>
      <c r="Y1309" s="8">
        <f t="shared" ref="Y1309" si="128">W1309+3</f>
        <v>307</v>
      </c>
      <c r="Z1309" s="7"/>
      <c r="AA1309" s="7">
        <v>800</v>
      </c>
      <c r="AB1309" s="7">
        <v>800</v>
      </c>
      <c r="AC1309" s="7" t="s">
        <v>6886</v>
      </c>
      <c r="AD1309" s="7">
        <v>120</v>
      </c>
      <c r="AE1309" s="7" t="s">
        <v>6248</v>
      </c>
      <c r="AF1309" s="7" t="s">
        <v>6880</v>
      </c>
      <c r="AG1309" s="7"/>
    </row>
    <row r="1310" spans="1:33">
      <c r="A1310" s="4">
        <f t="shared" si="121"/>
        <v>1309</v>
      </c>
      <c r="B1310" s="4" t="s">
        <v>20</v>
      </c>
      <c r="C1310" s="4" t="s">
        <v>21</v>
      </c>
      <c r="D1310" s="7" t="s">
        <v>5119</v>
      </c>
      <c r="E1310" s="4" t="s">
        <v>7408</v>
      </c>
      <c r="F1310" s="7" t="s">
        <v>5733</v>
      </c>
      <c r="G1310" s="7" t="s">
        <v>556</v>
      </c>
      <c r="H1310" s="4" t="s">
        <v>637</v>
      </c>
      <c r="I1310" s="7" t="s">
        <v>6050</v>
      </c>
      <c r="J1310" s="7" t="s">
        <v>5765</v>
      </c>
      <c r="K1310" s="7" t="s">
        <v>2940</v>
      </c>
      <c r="L1310" s="7" t="s">
        <v>6016</v>
      </c>
      <c r="M1310" s="7"/>
      <c r="N1310" s="7" t="s">
        <v>6297</v>
      </c>
      <c r="O1310" s="49" t="s">
        <v>24</v>
      </c>
      <c r="P1310" s="8">
        <v>149.86000000000001</v>
      </c>
      <c r="Q1310" s="8">
        <v>144</v>
      </c>
      <c r="R1310" s="7" t="s">
        <v>6888</v>
      </c>
      <c r="S1310" s="7" t="s">
        <v>3436</v>
      </c>
      <c r="T1310" s="7" t="s">
        <v>3436</v>
      </c>
      <c r="U1310" s="7"/>
      <c r="V1310" s="7"/>
      <c r="W1310" s="7">
        <v>304</v>
      </c>
      <c r="X1310" s="7"/>
      <c r="Y1310" s="8">
        <f t="shared" ref="Y1310" si="129">W1310+3</f>
        <v>307</v>
      </c>
      <c r="Z1310" s="7"/>
      <c r="AA1310" s="7">
        <v>800</v>
      </c>
      <c r="AB1310" s="7">
        <v>800</v>
      </c>
      <c r="AC1310" s="7" t="s">
        <v>6886</v>
      </c>
      <c r="AD1310" s="7">
        <v>120</v>
      </c>
      <c r="AE1310" s="7" t="s">
        <v>6248</v>
      </c>
      <c r="AF1310" s="7" t="s">
        <v>6880</v>
      </c>
      <c r="AG1310" s="7"/>
    </row>
    <row r="1311" spans="1:33">
      <c r="A1311" s="4">
        <f t="shared" si="121"/>
        <v>1310</v>
      </c>
      <c r="B1311" s="4" t="s">
        <v>20</v>
      </c>
      <c r="C1311" s="4" t="s">
        <v>21</v>
      </c>
      <c r="D1311" s="7" t="s">
        <v>5120</v>
      </c>
      <c r="E1311" s="4" t="s">
        <v>7408</v>
      </c>
      <c r="F1311" s="7" t="s">
        <v>5733</v>
      </c>
      <c r="G1311" s="7" t="s">
        <v>556</v>
      </c>
      <c r="H1311" s="4" t="s">
        <v>637</v>
      </c>
      <c r="I1311" s="7" t="s">
        <v>6050</v>
      </c>
      <c r="J1311" s="7" t="s">
        <v>5765</v>
      </c>
      <c r="K1311" s="7" t="s">
        <v>2940</v>
      </c>
      <c r="L1311" s="7" t="s">
        <v>6016</v>
      </c>
      <c r="M1311" s="7"/>
      <c r="N1311" s="7" t="s">
        <v>6297</v>
      </c>
      <c r="O1311" s="49" t="s">
        <v>24</v>
      </c>
      <c r="P1311" s="8">
        <v>149.86000000000001</v>
      </c>
      <c r="Q1311" s="8">
        <v>144</v>
      </c>
      <c r="R1311" s="7" t="s">
        <v>6889</v>
      </c>
      <c r="S1311" s="7" t="s">
        <v>3436</v>
      </c>
      <c r="T1311" s="7" t="s">
        <v>3436</v>
      </c>
      <c r="U1311" s="7"/>
      <c r="V1311" s="7"/>
      <c r="W1311" s="7">
        <v>304</v>
      </c>
      <c r="X1311" s="7"/>
      <c r="Y1311" s="8">
        <f t="shared" ref="Y1311" si="130">W1311+3</f>
        <v>307</v>
      </c>
      <c r="Z1311" s="7"/>
      <c r="AA1311" s="7">
        <v>800</v>
      </c>
      <c r="AB1311" s="7">
        <v>800</v>
      </c>
      <c r="AC1311" s="7" t="s">
        <v>6886</v>
      </c>
      <c r="AD1311" s="7">
        <v>120</v>
      </c>
      <c r="AE1311" s="7" t="s">
        <v>6248</v>
      </c>
      <c r="AF1311" s="7" t="s">
        <v>6880</v>
      </c>
      <c r="AG1311" s="7"/>
    </row>
    <row r="1312" spans="1:33">
      <c r="A1312" s="4">
        <f t="shared" si="121"/>
        <v>1311</v>
      </c>
      <c r="B1312" s="4" t="s">
        <v>20</v>
      </c>
      <c r="C1312" s="4" t="s">
        <v>21</v>
      </c>
      <c r="D1312" s="7" t="s">
        <v>5121</v>
      </c>
      <c r="E1312" s="4" t="s">
        <v>7408</v>
      </c>
      <c r="F1312" s="7" t="s">
        <v>5733</v>
      </c>
      <c r="G1312" s="7" t="s">
        <v>556</v>
      </c>
      <c r="H1312" s="4" t="s">
        <v>637</v>
      </c>
      <c r="I1312" s="7" t="s">
        <v>6050</v>
      </c>
      <c r="J1312" s="7" t="s">
        <v>5765</v>
      </c>
      <c r="K1312" s="7" t="s">
        <v>2940</v>
      </c>
      <c r="L1312" s="7" t="s">
        <v>6016</v>
      </c>
      <c r="M1312" s="7"/>
      <c r="N1312" s="7" t="s">
        <v>6297</v>
      </c>
      <c r="O1312" s="49" t="s">
        <v>24</v>
      </c>
      <c r="P1312" s="8">
        <v>149.86000000000001</v>
      </c>
      <c r="Q1312" s="8">
        <v>144</v>
      </c>
      <c r="R1312" s="7" t="s">
        <v>6890</v>
      </c>
      <c r="S1312" s="7" t="s">
        <v>3436</v>
      </c>
      <c r="T1312" s="7" t="s">
        <v>3436</v>
      </c>
      <c r="U1312" s="7"/>
      <c r="V1312" s="7"/>
      <c r="W1312" s="7">
        <v>304</v>
      </c>
      <c r="X1312" s="7"/>
      <c r="Y1312" s="8">
        <f t="shared" ref="Y1312" si="131">W1312+3</f>
        <v>307</v>
      </c>
      <c r="Z1312" s="7"/>
      <c r="AA1312" s="7">
        <v>800</v>
      </c>
      <c r="AB1312" s="7">
        <v>800</v>
      </c>
      <c r="AC1312" s="7" t="s">
        <v>6886</v>
      </c>
      <c r="AD1312" s="7">
        <v>120</v>
      </c>
      <c r="AE1312" s="7" t="s">
        <v>6248</v>
      </c>
      <c r="AF1312" s="7" t="s">
        <v>6880</v>
      </c>
      <c r="AG1312" s="7"/>
    </row>
    <row r="1313" spans="1:33">
      <c r="A1313" s="4">
        <f t="shared" si="121"/>
        <v>1312</v>
      </c>
      <c r="B1313" s="4" t="s">
        <v>20</v>
      </c>
      <c r="C1313" s="4" t="s">
        <v>21</v>
      </c>
      <c r="D1313" s="7" t="s">
        <v>5122</v>
      </c>
      <c r="E1313" s="4" t="s">
        <v>7408</v>
      </c>
      <c r="F1313" s="7" t="s">
        <v>5733</v>
      </c>
      <c r="G1313" s="7" t="s">
        <v>556</v>
      </c>
      <c r="H1313" s="4" t="s">
        <v>637</v>
      </c>
      <c r="I1313" s="7" t="s">
        <v>6051</v>
      </c>
      <c r="J1313" s="7" t="s">
        <v>5765</v>
      </c>
      <c r="K1313" s="7" t="s">
        <v>6052</v>
      </c>
      <c r="L1313" s="7" t="s">
        <v>6016</v>
      </c>
      <c r="M1313" s="7"/>
      <c r="N1313" s="7" t="s">
        <v>6297</v>
      </c>
      <c r="O1313" s="49" t="s">
        <v>24</v>
      </c>
      <c r="P1313" s="8">
        <v>149.86000000000001</v>
      </c>
      <c r="Q1313" s="8">
        <v>144</v>
      </c>
      <c r="R1313" s="7" t="s">
        <v>6891</v>
      </c>
      <c r="S1313" s="7" t="s">
        <v>3436</v>
      </c>
      <c r="T1313" s="7" t="s">
        <v>3436</v>
      </c>
      <c r="U1313" s="7"/>
      <c r="V1313" s="7"/>
      <c r="W1313" s="7">
        <v>260</v>
      </c>
      <c r="X1313" s="7"/>
      <c r="Y1313" s="8">
        <f t="shared" ref="Y1313" si="132">W1313+3</f>
        <v>263</v>
      </c>
      <c r="Z1313" s="7"/>
      <c r="AA1313" s="7">
        <v>800</v>
      </c>
      <c r="AB1313" s="7">
        <v>800</v>
      </c>
      <c r="AC1313" s="7" t="s">
        <v>6886</v>
      </c>
      <c r="AD1313" s="7">
        <v>120</v>
      </c>
      <c r="AE1313" s="7" t="s">
        <v>6248</v>
      </c>
      <c r="AF1313" s="7" t="s">
        <v>6880</v>
      </c>
      <c r="AG1313" s="7"/>
    </row>
    <row r="1314" spans="1:33">
      <c r="A1314" s="4">
        <f t="shared" si="121"/>
        <v>1313</v>
      </c>
      <c r="B1314" s="4" t="s">
        <v>20</v>
      </c>
      <c r="C1314" s="4" t="s">
        <v>21</v>
      </c>
      <c r="D1314" s="7" t="s">
        <v>5123</v>
      </c>
      <c r="E1314" s="4" t="s">
        <v>7408</v>
      </c>
      <c r="F1314" s="7" t="s">
        <v>5733</v>
      </c>
      <c r="G1314" s="7" t="s">
        <v>556</v>
      </c>
      <c r="H1314" s="4" t="s">
        <v>637</v>
      </c>
      <c r="I1314" s="7" t="s">
        <v>6053</v>
      </c>
      <c r="J1314" s="7" t="s">
        <v>5765</v>
      </c>
      <c r="K1314" s="7" t="s">
        <v>6052</v>
      </c>
      <c r="L1314" s="7" t="s">
        <v>6016</v>
      </c>
      <c r="M1314" s="7"/>
      <c r="N1314" s="7" t="s">
        <v>6297</v>
      </c>
      <c r="O1314" s="49" t="s">
        <v>24</v>
      </c>
      <c r="P1314" s="8">
        <v>149.86000000000001</v>
      </c>
      <c r="Q1314" s="8">
        <v>144</v>
      </c>
      <c r="R1314" s="7" t="s">
        <v>6892</v>
      </c>
      <c r="S1314" s="7" t="s">
        <v>3436</v>
      </c>
      <c r="T1314" s="7" t="s">
        <v>3436</v>
      </c>
      <c r="U1314" s="7"/>
      <c r="V1314" s="7"/>
      <c r="W1314" s="7">
        <v>260</v>
      </c>
      <c r="X1314" s="7"/>
      <c r="Y1314" s="8">
        <f t="shared" ref="Y1314" si="133">W1314+3</f>
        <v>263</v>
      </c>
      <c r="Z1314" s="7"/>
      <c r="AA1314" s="7">
        <v>800</v>
      </c>
      <c r="AB1314" s="7">
        <v>800</v>
      </c>
      <c r="AC1314" s="7" t="s">
        <v>6886</v>
      </c>
      <c r="AD1314" s="7">
        <v>120</v>
      </c>
      <c r="AE1314" s="7" t="s">
        <v>6248</v>
      </c>
      <c r="AF1314" s="7" t="s">
        <v>6880</v>
      </c>
      <c r="AG1314" s="7"/>
    </row>
    <row r="1315" spans="1:33">
      <c r="A1315" s="4">
        <f t="shared" si="121"/>
        <v>1314</v>
      </c>
      <c r="B1315" s="4" t="s">
        <v>20</v>
      </c>
      <c r="C1315" s="4" t="s">
        <v>21</v>
      </c>
      <c r="D1315" s="7" t="s">
        <v>5124</v>
      </c>
      <c r="E1315" s="4" t="s">
        <v>7408</v>
      </c>
      <c r="F1315" s="7" t="s">
        <v>5733</v>
      </c>
      <c r="G1315" s="7" t="s">
        <v>556</v>
      </c>
      <c r="H1315" s="4" t="s">
        <v>637</v>
      </c>
      <c r="I1315" s="7" t="s">
        <v>6051</v>
      </c>
      <c r="J1315" s="7" t="s">
        <v>5765</v>
      </c>
      <c r="K1315" s="7" t="s">
        <v>6052</v>
      </c>
      <c r="L1315" s="7" t="s">
        <v>6016</v>
      </c>
      <c r="M1315" s="7"/>
      <c r="N1315" s="7" t="s">
        <v>6297</v>
      </c>
      <c r="O1315" s="49" t="s">
        <v>24</v>
      </c>
      <c r="P1315" s="8">
        <v>149.86000000000001</v>
      </c>
      <c r="Q1315" s="8">
        <v>144</v>
      </c>
      <c r="R1315" s="7" t="s">
        <v>6893</v>
      </c>
      <c r="S1315" s="7" t="s">
        <v>3436</v>
      </c>
      <c r="T1315" s="7" t="s">
        <v>3436</v>
      </c>
      <c r="U1315" s="7"/>
      <c r="V1315" s="7"/>
      <c r="W1315" s="7">
        <v>260</v>
      </c>
      <c r="X1315" s="7"/>
      <c r="Y1315" s="8">
        <f t="shared" ref="Y1315" si="134">W1315+3</f>
        <v>263</v>
      </c>
      <c r="Z1315" s="7"/>
      <c r="AA1315" s="7">
        <v>800</v>
      </c>
      <c r="AB1315" s="7">
        <v>800</v>
      </c>
      <c r="AC1315" s="7" t="s">
        <v>6886</v>
      </c>
      <c r="AD1315" s="7">
        <v>120</v>
      </c>
      <c r="AE1315" s="7" t="s">
        <v>6248</v>
      </c>
      <c r="AF1315" s="7" t="s">
        <v>6880</v>
      </c>
      <c r="AG1315" s="7"/>
    </row>
    <row r="1316" spans="1:33">
      <c r="A1316" s="4">
        <f t="shared" si="121"/>
        <v>1315</v>
      </c>
      <c r="B1316" s="4" t="s">
        <v>20</v>
      </c>
      <c r="C1316" s="4" t="s">
        <v>21</v>
      </c>
      <c r="D1316" s="7" t="s">
        <v>5125</v>
      </c>
      <c r="E1316" s="4" t="s">
        <v>7408</v>
      </c>
      <c r="F1316" s="7" t="s">
        <v>5733</v>
      </c>
      <c r="G1316" s="7" t="s">
        <v>556</v>
      </c>
      <c r="H1316" s="4" t="s">
        <v>637</v>
      </c>
      <c r="I1316" s="7" t="s">
        <v>6051</v>
      </c>
      <c r="J1316" s="7" t="s">
        <v>5765</v>
      </c>
      <c r="K1316" s="7" t="s">
        <v>6052</v>
      </c>
      <c r="L1316" s="7" t="s">
        <v>6016</v>
      </c>
      <c r="M1316" s="7"/>
      <c r="N1316" s="7" t="s">
        <v>6294</v>
      </c>
      <c r="O1316" s="49" t="s">
        <v>24</v>
      </c>
      <c r="P1316" s="8">
        <v>149.86000000000001</v>
      </c>
      <c r="Q1316" s="8">
        <v>144</v>
      </c>
      <c r="R1316" s="7" t="s">
        <v>6894</v>
      </c>
      <c r="S1316" s="7" t="s">
        <v>3436</v>
      </c>
      <c r="T1316" s="7" t="s">
        <v>3436</v>
      </c>
      <c r="U1316" s="7"/>
      <c r="V1316" s="7"/>
      <c r="W1316" s="7">
        <v>286</v>
      </c>
      <c r="X1316" s="7"/>
      <c r="Y1316" s="8">
        <f t="shared" ref="Y1316" si="135">W1316+3</f>
        <v>289</v>
      </c>
      <c r="Z1316" s="7"/>
      <c r="AA1316" s="7">
        <v>800</v>
      </c>
      <c r="AB1316" s="7">
        <v>800</v>
      </c>
      <c r="AC1316" s="7" t="s">
        <v>6886</v>
      </c>
      <c r="AD1316" s="7">
        <v>120</v>
      </c>
      <c r="AE1316" s="7" t="s">
        <v>6248</v>
      </c>
      <c r="AF1316" s="7" t="s">
        <v>6880</v>
      </c>
      <c r="AG1316" s="7"/>
    </row>
    <row r="1317" spans="1:33">
      <c r="A1317" s="4">
        <f t="shared" si="121"/>
        <v>1316</v>
      </c>
      <c r="B1317" s="4" t="s">
        <v>20</v>
      </c>
      <c r="C1317" s="4" t="s">
        <v>21</v>
      </c>
      <c r="D1317" s="7" t="s">
        <v>5126</v>
      </c>
      <c r="E1317" s="4" t="s">
        <v>7408</v>
      </c>
      <c r="F1317" s="7" t="s">
        <v>5733</v>
      </c>
      <c r="G1317" s="7" t="s">
        <v>556</v>
      </c>
      <c r="H1317" s="4" t="s">
        <v>637</v>
      </c>
      <c r="I1317" s="7" t="s">
        <v>6051</v>
      </c>
      <c r="J1317" s="7" t="s">
        <v>5765</v>
      </c>
      <c r="K1317" s="7" t="s">
        <v>6052</v>
      </c>
      <c r="L1317" s="7" t="s">
        <v>6016</v>
      </c>
      <c r="M1317" s="7"/>
      <c r="N1317" s="7" t="s">
        <v>6294</v>
      </c>
      <c r="O1317" s="49" t="s">
        <v>24</v>
      </c>
      <c r="P1317" s="8">
        <v>149.86000000000001</v>
      </c>
      <c r="Q1317" s="8">
        <v>144</v>
      </c>
      <c r="R1317" s="7" t="s">
        <v>6895</v>
      </c>
      <c r="S1317" s="7" t="s">
        <v>3436</v>
      </c>
      <c r="T1317" s="7" t="s">
        <v>3436</v>
      </c>
      <c r="U1317" s="7"/>
      <c r="V1317" s="7"/>
      <c r="W1317" s="7">
        <v>286</v>
      </c>
      <c r="X1317" s="7"/>
      <c r="Y1317" s="8">
        <f t="shared" ref="Y1317" si="136">W1317+3</f>
        <v>289</v>
      </c>
      <c r="Z1317" s="7"/>
      <c r="AA1317" s="7">
        <v>800</v>
      </c>
      <c r="AB1317" s="7">
        <v>800</v>
      </c>
      <c r="AC1317" s="7" t="s">
        <v>6886</v>
      </c>
      <c r="AD1317" s="7">
        <v>120</v>
      </c>
      <c r="AE1317" s="7" t="s">
        <v>6248</v>
      </c>
      <c r="AF1317" s="7" t="s">
        <v>6880</v>
      </c>
      <c r="AG1317" s="7"/>
    </row>
    <row r="1318" spans="1:33">
      <c r="A1318" s="4">
        <f t="shared" si="121"/>
        <v>1317</v>
      </c>
      <c r="B1318" s="4" t="s">
        <v>20</v>
      </c>
      <c r="C1318" s="4" t="s">
        <v>21</v>
      </c>
      <c r="D1318" s="7" t="s">
        <v>5127</v>
      </c>
      <c r="E1318" s="4" t="s">
        <v>7408</v>
      </c>
      <c r="F1318" s="7" t="s">
        <v>5733</v>
      </c>
      <c r="G1318" s="7" t="s">
        <v>556</v>
      </c>
      <c r="H1318" s="4" t="s">
        <v>637</v>
      </c>
      <c r="I1318" s="7" t="s">
        <v>6051</v>
      </c>
      <c r="J1318" s="7" t="s">
        <v>5765</v>
      </c>
      <c r="K1318" s="7" t="s">
        <v>6049</v>
      </c>
      <c r="L1318" s="7" t="s">
        <v>6016</v>
      </c>
      <c r="M1318" s="7"/>
      <c r="N1318" s="7" t="s">
        <v>6294</v>
      </c>
      <c r="O1318" s="49" t="s">
        <v>24</v>
      </c>
      <c r="P1318" s="8">
        <v>149.86000000000001</v>
      </c>
      <c r="Q1318" s="8">
        <v>144</v>
      </c>
      <c r="R1318" s="7" t="s">
        <v>6896</v>
      </c>
      <c r="S1318" s="7" t="s">
        <v>3436</v>
      </c>
      <c r="T1318" s="7" t="s">
        <v>3436</v>
      </c>
      <c r="U1318" s="7"/>
      <c r="V1318" s="7"/>
      <c r="W1318" s="7">
        <v>262</v>
      </c>
      <c r="X1318" s="7"/>
      <c r="Y1318" s="8">
        <f t="shared" ref="Y1318" si="137">W1318+3</f>
        <v>265</v>
      </c>
      <c r="Z1318" s="7"/>
      <c r="AA1318" s="7">
        <v>800</v>
      </c>
      <c r="AB1318" s="7">
        <v>800</v>
      </c>
      <c r="AC1318" s="7" t="s">
        <v>6886</v>
      </c>
      <c r="AD1318" s="7">
        <v>120</v>
      </c>
      <c r="AE1318" s="7" t="s">
        <v>6248</v>
      </c>
      <c r="AF1318" s="7" t="s">
        <v>6880</v>
      </c>
      <c r="AG1318" s="7"/>
    </row>
    <row r="1319" spans="1:33">
      <c r="A1319" s="4">
        <f t="shared" si="121"/>
        <v>1318</v>
      </c>
      <c r="B1319" s="4" t="s">
        <v>20</v>
      </c>
      <c r="C1319" s="4" t="s">
        <v>21</v>
      </c>
      <c r="D1319" s="7" t="s">
        <v>5128</v>
      </c>
      <c r="E1319" s="4" t="s">
        <v>7408</v>
      </c>
      <c r="F1319" s="7" t="s">
        <v>5733</v>
      </c>
      <c r="G1319" s="7" t="s">
        <v>556</v>
      </c>
      <c r="H1319" s="4" t="s">
        <v>637</v>
      </c>
      <c r="I1319" s="7" t="s">
        <v>6051</v>
      </c>
      <c r="J1319" s="7" t="s">
        <v>5765</v>
      </c>
      <c r="K1319" s="7" t="s">
        <v>6049</v>
      </c>
      <c r="L1319" s="7" t="s">
        <v>6016</v>
      </c>
      <c r="M1319" s="7"/>
      <c r="N1319" s="7" t="s">
        <v>6294</v>
      </c>
      <c r="O1319" s="49" t="s">
        <v>24</v>
      </c>
      <c r="P1319" s="8">
        <v>149.86000000000001</v>
      </c>
      <c r="Q1319" s="8">
        <v>144</v>
      </c>
      <c r="R1319" s="7" t="s">
        <v>6897</v>
      </c>
      <c r="S1319" s="7" t="s">
        <v>3436</v>
      </c>
      <c r="T1319" s="7" t="s">
        <v>3436</v>
      </c>
      <c r="U1319" s="7"/>
      <c r="V1319" s="7"/>
      <c r="W1319" s="7">
        <v>262</v>
      </c>
      <c r="X1319" s="7"/>
      <c r="Y1319" s="8">
        <f t="shared" ref="Y1319" si="138">W1319+3</f>
        <v>265</v>
      </c>
      <c r="Z1319" s="7"/>
      <c r="AA1319" s="7">
        <v>800</v>
      </c>
      <c r="AB1319" s="7">
        <v>800</v>
      </c>
      <c r="AC1319" s="7" t="s">
        <v>6886</v>
      </c>
      <c r="AD1319" s="7">
        <v>120</v>
      </c>
      <c r="AE1319" s="7" t="s">
        <v>6248</v>
      </c>
      <c r="AF1319" s="7" t="s">
        <v>6880</v>
      </c>
      <c r="AG1319" s="7"/>
    </row>
    <row r="1320" spans="1:33">
      <c r="A1320" s="4">
        <f t="shared" si="121"/>
        <v>1319</v>
      </c>
      <c r="B1320" s="4" t="s">
        <v>20</v>
      </c>
      <c r="C1320" s="4" t="s">
        <v>21</v>
      </c>
      <c r="D1320" s="7" t="s">
        <v>5129</v>
      </c>
      <c r="E1320" s="4" t="s">
        <v>7408</v>
      </c>
      <c r="F1320" s="7" t="s">
        <v>5733</v>
      </c>
      <c r="G1320" s="7" t="s">
        <v>556</v>
      </c>
      <c r="H1320" s="4" t="s">
        <v>637</v>
      </c>
      <c r="I1320" s="7" t="s">
        <v>6051</v>
      </c>
      <c r="J1320" s="7" t="s">
        <v>5765</v>
      </c>
      <c r="K1320" s="7" t="s">
        <v>6054</v>
      </c>
      <c r="L1320" s="7" t="s">
        <v>6016</v>
      </c>
      <c r="M1320" s="7"/>
      <c r="N1320" s="7" t="s">
        <v>6294</v>
      </c>
      <c r="O1320" s="49" t="s">
        <v>24</v>
      </c>
      <c r="P1320" s="8">
        <v>149.86000000000001</v>
      </c>
      <c r="Q1320" s="8">
        <v>144</v>
      </c>
      <c r="R1320" s="7" t="s">
        <v>6898</v>
      </c>
      <c r="S1320" s="7" t="s">
        <v>3436</v>
      </c>
      <c r="T1320" s="7" t="s">
        <v>3436</v>
      </c>
      <c r="U1320" s="7"/>
      <c r="V1320" s="7"/>
      <c r="W1320" s="7">
        <v>261</v>
      </c>
      <c r="X1320" s="7"/>
      <c r="Y1320" s="8">
        <f t="shared" ref="Y1320" si="139">W1320+3</f>
        <v>264</v>
      </c>
      <c r="Z1320" s="7"/>
      <c r="AA1320" s="7">
        <v>800</v>
      </c>
      <c r="AB1320" s="7">
        <v>800</v>
      </c>
      <c r="AC1320" s="7" t="s">
        <v>6886</v>
      </c>
      <c r="AD1320" s="7">
        <v>120</v>
      </c>
      <c r="AE1320" s="7" t="s">
        <v>6248</v>
      </c>
      <c r="AF1320" s="7" t="s">
        <v>6880</v>
      </c>
      <c r="AG1320" s="7"/>
    </row>
    <row r="1321" spans="1:33">
      <c r="A1321" s="4">
        <f t="shared" si="121"/>
        <v>1320</v>
      </c>
      <c r="B1321" s="4" t="s">
        <v>20</v>
      </c>
      <c r="C1321" s="4" t="s">
        <v>21</v>
      </c>
      <c r="D1321" s="7" t="s">
        <v>5130</v>
      </c>
      <c r="E1321" s="4" t="s">
        <v>7408</v>
      </c>
      <c r="F1321" s="7" t="s">
        <v>5733</v>
      </c>
      <c r="G1321" s="7" t="s">
        <v>556</v>
      </c>
      <c r="H1321" s="4" t="s">
        <v>637</v>
      </c>
      <c r="I1321" s="7" t="s">
        <v>6051</v>
      </c>
      <c r="J1321" s="7" t="s">
        <v>5765</v>
      </c>
      <c r="K1321" s="7" t="s">
        <v>6054</v>
      </c>
      <c r="L1321" s="7" t="s">
        <v>6016</v>
      </c>
      <c r="M1321" s="7"/>
      <c r="N1321" s="7" t="s">
        <v>6294</v>
      </c>
      <c r="O1321" s="49" t="s">
        <v>24</v>
      </c>
      <c r="P1321" s="8">
        <v>149.86000000000001</v>
      </c>
      <c r="Q1321" s="8">
        <v>144</v>
      </c>
      <c r="R1321" s="7" t="s">
        <v>6899</v>
      </c>
      <c r="S1321" s="7" t="s">
        <v>3436</v>
      </c>
      <c r="T1321" s="7" t="s">
        <v>3436</v>
      </c>
      <c r="U1321" s="7"/>
      <c r="V1321" s="7"/>
      <c r="W1321" s="7">
        <v>261</v>
      </c>
      <c r="X1321" s="7"/>
      <c r="Y1321" s="8">
        <f t="shared" ref="Y1321" si="140">W1321+3</f>
        <v>264</v>
      </c>
      <c r="Z1321" s="7"/>
      <c r="AA1321" s="7">
        <v>800</v>
      </c>
      <c r="AB1321" s="7">
        <v>800</v>
      </c>
      <c r="AC1321" s="7" t="s">
        <v>6886</v>
      </c>
      <c r="AD1321" s="7">
        <v>120</v>
      </c>
      <c r="AE1321" s="7" t="s">
        <v>6248</v>
      </c>
      <c r="AF1321" s="7" t="s">
        <v>6880</v>
      </c>
      <c r="AG1321" s="7"/>
    </row>
    <row r="1322" spans="1:33">
      <c r="A1322" s="4">
        <f t="shared" si="121"/>
        <v>1321</v>
      </c>
      <c r="B1322" s="4" t="s">
        <v>20</v>
      </c>
      <c r="C1322" s="4" t="s">
        <v>21</v>
      </c>
      <c r="D1322" s="7" t="s">
        <v>5131</v>
      </c>
      <c r="E1322" s="4" t="s">
        <v>7408</v>
      </c>
      <c r="F1322" s="7" t="s">
        <v>5733</v>
      </c>
      <c r="G1322" s="7" t="s">
        <v>556</v>
      </c>
      <c r="H1322" s="4" t="s">
        <v>637</v>
      </c>
      <c r="I1322" s="7" t="s">
        <v>6051</v>
      </c>
      <c r="J1322" s="7" t="s">
        <v>5765</v>
      </c>
      <c r="K1322" s="7" t="s">
        <v>6054</v>
      </c>
      <c r="L1322" s="7" t="s">
        <v>6016</v>
      </c>
      <c r="M1322" s="7"/>
      <c r="N1322" s="7" t="s">
        <v>6294</v>
      </c>
      <c r="O1322" s="49" t="s">
        <v>24</v>
      </c>
      <c r="P1322" s="8">
        <v>149.86000000000001</v>
      </c>
      <c r="Q1322" s="8">
        <v>144</v>
      </c>
      <c r="R1322" s="7" t="s">
        <v>6900</v>
      </c>
      <c r="S1322" s="7" t="s">
        <v>3436</v>
      </c>
      <c r="T1322" s="7" t="s">
        <v>3436</v>
      </c>
      <c r="U1322" s="7"/>
      <c r="V1322" s="7"/>
      <c r="W1322" s="7">
        <v>261</v>
      </c>
      <c r="X1322" s="7"/>
      <c r="Y1322" s="8">
        <f t="shared" ref="Y1322" si="141">W1322+3</f>
        <v>264</v>
      </c>
      <c r="Z1322" s="7"/>
      <c r="AA1322" s="7">
        <v>800</v>
      </c>
      <c r="AB1322" s="7">
        <v>800</v>
      </c>
      <c r="AC1322" s="7" t="s">
        <v>6886</v>
      </c>
      <c r="AD1322" s="7">
        <v>120</v>
      </c>
      <c r="AE1322" s="7" t="s">
        <v>6248</v>
      </c>
      <c r="AF1322" s="7" t="s">
        <v>6880</v>
      </c>
      <c r="AG1322" s="7"/>
    </row>
    <row r="1323" spans="1:33">
      <c r="A1323" s="4">
        <f t="shared" si="121"/>
        <v>1322</v>
      </c>
      <c r="B1323" s="4" t="s">
        <v>20</v>
      </c>
      <c r="C1323" s="4" t="s">
        <v>21</v>
      </c>
      <c r="D1323" s="7" t="s">
        <v>5132</v>
      </c>
      <c r="E1323" s="4" t="s">
        <v>7408</v>
      </c>
      <c r="F1323" s="7" t="s">
        <v>5733</v>
      </c>
      <c r="G1323" s="7" t="s">
        <v>556</v>
      </c>
      <c r="H1323" s="4" t="s">
        <v>637</v>
      </c>
      <c r="I1323" s="7" t="s">
        <v>6051</v>
      </c>
      <c r="J1323" s="7" t="s">
        <v>5765</v>
      </c>
      <c r="K1323" s="7" t="s">
        <v>6054</v>
      </c>
      <c r="L1323" s="7" t="s">
        <v>6016</v>
      </c>
      <c r="M1323" s="7"/>
      <c r="N1323" s="7" t="s">
        <v>6294</v>
      </c>
      <c r="O1323" s="49" t="s">
        <v>24</v>
      </c>
      <c r="P1323" s="8">
        <v>149.86000000000001</v>
      </c>
      <c r="Q1323" s="8">
        <v>144</v>
      </c>
      <c r="R1323" s="7" t="s">
        <v>6901</v>
      </c>
      <c r="S1323" s="7" t="s">
        <v>3436</v>
      </c>
      <c r="T1323" s="7" t="s">
        <v>3436</v>
      </c>
      <c r="U1323" s="7"/>
      <c r="V1323" s="7"/>
      <c r="W1323" s="7">
        <v>261</v>
      </c>
      <c r="X1323" s="7"/>
      <c r="Y1323" s="8">
        <f t="shared" ref="Y1323" si="142">W1323+3</f>
        <v>264</v>
      </c>
      <c r="Z1323" s="7"/>
      <c r="AA1323" s="7">
        <v>800</v>
      </c>
      <c r="AB1323" s="7">
        <v>800</v>
      </c>
      <c r="AC1323" s="7" t="s">
        <v>6886</v>
      </c>
      <c r="AD1323" s="7">
        <v>120</v>
      </c>
      <c r="AE1323" s="7" t="s">
        <v>6248</v>
      </c>
      <c r="AF1323" s="7" t="s">
        <v>6880</v>
      </c>
      <c r="AG1323" s="7"/>
    </row>
    <row r="1324" spans="1:33">
      <c r="A1324" s="4">
        <f t="shared" si="121"/>
        <v>1323</v>
      </c>
      <c r="B1324" s="4" t="s">
        <v>20</v>
      </c>
      <c r="C1324" s="4" t="s">
        <v>773</v>
      </c>
      <c r="D1324" s="7" t="s">
        <v>5133</v>
      </c>
      <c r="E1324" s="4" t="s">
        <v>7408</v>
      </c>
      <c r="F1324" s="7" t="s">
        <v>5733</v>
      </c>
      <c r="G1324" s="7" t="s">
        <v>556</v>
      </c>
      <c r="H1324" s="4" t="s">
        <v>637</v>
      </c>
      <c r="I1324" s="7" t="s">
        <v>6055</v>
      </c>
      <c r="J1324" s="7" t="s">
        <v>5765</v>
      </c>
      <c r="K1324" s="7" t="s">
        <v>6056</v>
      </c>
      <c r="L1324" s="7" t="s">
        <v>6016</v>
      </c>
      <c r="M1324" s="7"/>
      <c r="N1324" s="7" t="s">
        <v>6297</v>
      </c>
      <c r="O1324" s="49" t="s">
        <v>24</v>
      </c>
      <c r="P1324" s="8">
        <v>149.86000000000001</v>
      </c>
      <c r="Q1324" s="8">
        <v>138</v>
      </c>
      <c r="R1324" s="7" t="s">
        <v>6902</v>
      </c>
      <c r="S1324" s="7" t="s">
        <v>3436</v>
      </c>
      <c r="T1324" s="7" t="s">
        <v>3436</v>
      </c>
      <c r="U1324" s="7"/>
      <c r="V1324" s="7"/>
      <c r="W1324" s="7">
        <v>247</v>
      </c>
      <c r="X1324" s="7"/>
      <c r="Y1324" s="8">
        <f t="shared" ref="Y1324" si="143">W1324+3</f>
        <v>250</v>
      </c>
      <c r="Z1324" s="7"/>
      <c r="AA1324" s="7">
        <v>800</v>
      </c>
      <c r="AB1324" s="7">
        <v>800</v>
      </c>
      <c r="AC1324" s="7" t="s">
        <v>6879</v>
      </c>
      <c r="AD1324" s="7">
        <v>90</v>
      </c>
      <c r="AE1324" s="7" t="s">
        <v>6248</v>
      </c>
      <c r="AF1324" s="7" t="s">
        <v>6880</v>
      </c>
      <c r="AG1324" s="7"/>
    </row>
    <row r="1325" spans="1:33">
      <c r="A1325" s="4">
        <f t="shared" si="121"/>
        <v>1324</v>
      </c>
      <c r="B1325" s="4" t="s">
        <v>20</v>
      </c>
      <c r="C1325" s="4" t="s">
        <v>773</v>
      </c>
      <c r="D1325" s="7" t="s">
        <v>5134</v>
      </c>
      <c r="E1325" s="4" t="s">
        <v>7408</v>
      </c>
      <c r="F1325" s="7" t="s">
        <v>5733</v>
      </c>
      <c r="G1325" s="7" t="s">
        <v>556</v>
      </c>
      <c r="H1325" s="4" t="s">
        <v>637</v>
      </c>
      <c r="I1325" s="7" t="s">
        <v>6055</v>
      </c>
      <c r="J1325" s="7" t="s">
        <v>5765</v>
      </c>
      <c r="K1325" s="7" t="s">
        <v>6056</v>
      </c>
      <c r="L1325" s="7" t="s">
        <v>6016</v>
      </c>
      <c r="M1325" s="7"/>
      <c r="N1325" s="7" t="s">
        <v>6297</v>
      </c>
      <c r="O1325" s="49" t="s">
        <v>24</v>
      </c>
      <c r="P1325" s="8">
        <v>149.86000000000001</v>
      </c>
      <c r="Q1325" s="8">
        <v>138</v>
      </c>
      <c r="R1325" s="7" t="s">
        <v>6903</v>
      </c>
      <c r="S1325" s="7" t="s">
        <v>3436</v>
      </c>
      <c r="T1325" s="7" t="s">
        <v>3436</v>
      </c>
      <c r="U1325" s="7"/>
      <c r="V1325" s="7"/>
      <c r="W1325" s="7">
        <v>247</v>
      </c>
      <c r="X1325" s="7"/>
      <c r="Y1325" s="8">
        <f t="shared" ref="Y1325" si="144">W1325+3</f>
        <v>250</v>
      </c>
      <c r="Z1325" s="7"/>
      <c r="AA1325" s="7">
        <v>800</v>
      </c>
      <c r="AB1325" s="7">
        <v>800</v>
      </c>
      <c r="AC1325" s="7" t="s">
        <v>6879</v>
      </c>
      <c r="AD1325" s="7">
        <v>90</v>
      </c>
      <c r="AE1325" s="7" t="s">
        <v>6248</v>
      </c>
      <c r="AF1325" s="7" t="s">
        <v>6880</v>
      </c>
      <c r="AG1325" s="7"/>
    </row>
    <row r="1326" spans="1:33">
      <c r="A1326" s="4">
        <f t="shared" si="121"/>
        <v>1325</v>
      </c>
      <c r="B1326" s="4" t="s">
        <v>20</v>
      </c>
      <c r="C1326" s="4" t="s">
        <v>21</v>
      </c>
      <c r="D1326" s="7" t="s">
        <v>5135</v>
      </c>
      <c r="E1326" s="4" t="s">
        <v>7408</v>
      </c>
      <c r="F1326" s="7" t="s">
        <v>5733</v>
      </c>
      <c r="G1326" s="7" t="s">
        <v>556</v>
      </c>
      <c r="H1326" s="4" t="s">
        <v>637</v>
      </c>
      <c r="I1326" s="7" t="s">
        <v>6057</v>
      </c>
      <c r="J1326" s="7" t="s">
        <v>5765</v>
      </c>
      <c r="K1326" s="7" t="s">
        <v>643</v>
      </c>
      <c r="L1326" s="7" t="s">
        <v>6016</v>
      </c>
      <c r="M1326" s="7"/>
      <c r="N1326" s="7" t="s">
        <v>6294</v>
      </c>
      <c r="O1326" s="49" t="s">
        <v>24</v>
      </c>
      <c r="P1326" s="8">
        <v>149.86000000000001</v>
      </c>
      <c r="Q1326" s="8">
        <v>143</v>
      </c>
      <c r="R1326" s="7" t="s">
        <v>6904</v>
      </c>
      <c r="S1326" s="7" t="s">
        <v>3436</v>
      </c>
      <c r="T1326" s="7" t="s">
        <v>3436</v>
      </c>
      <c r="U1326" s="7"/>
      <c r="V1326" s="7"/>
      <c r="W1326" s="7">
        <v>192</v>
      </c>
      <c r="X1326" s="7"/>
      <c r="Y1326" s="8">
        <f t="shared" ref="Y1326" si="145">W1326+3</f>
        <v>195</v>
      </c>
      <c r="Z1326" s="7"/>
      <c r="AA1326" s="7">
        <v>800</v>
      </c>
      <c r="AB1326" s="7">
        <v>800</v>
      </c>
      <c r="AC1326" s="7" t="s">
        <v>6879</v>
      </c>
      <c r="AD1326" s="7">
        <v>90</v>
      </c>
      <c r="AE1326" s="7" t="s">
        <v>6248</v>
      </c>
      <c r="AF1326" s="7" t="s">
        <v>6880</v>
      </c>
      <c r="AG1326" s="7"/>
    </row>
    <row r="1327" spans="1:33">
      <c r="A1327" s="4">
        <f t="shared" si="121"/>
        <v>1326</v>
      </c>
      <c r="B1327" s="4" t="s">
        <v>20</v>
      </c>
      <c r="C1327" s="4" t="s">
        <v>21</v>
      </c>
      <c r="D1327" s="7" t="s">
        <v>5136</v>
      </c>
      <c r="E1327" s="4" t="s">
        <v>7408</v>
      </c>
      <c r="F1327" s="7" t="s">
        <v>5733</v>
      </c>
      <c r="G1327" s="7" t="s">
        <v>556</v>
      </c>
      <c r="H1327" s="4" t="s">
        <v>637</v>
      </c>
      <c r="I1327" s="7" t="s">
        <v>6057</v>
      </c>
      <c r="J1327" s="7" t="s">
        <v>5765</v>
      </c>
      <c r="K1327" s="7" t="s">
        <v>643</v>
      </c>
      <c r="L1327" s="7" t="s">
        <v>6016</v>
      </c>
      <c r="M1327" s="7"/>
      <c r="N1327" s="7" t="s">
        <v>6294</v>
      </c>
      <c r="O1327" s="49" t="s">
        <v>24</v>
      </c>
      <c r="P1327" s="8">
        <v>149.86000000000001</v>
      </c>
      <c r="Q1327" s="8">
        <v>143</v>
      </c>
      <c r="R1327" s="7" t="s">
        <v>6905</v>
      </c>
      <c r="S1327" s="7" t="s">
        <v>3436</v>
      </c>
      <c r="T1327" s="7" t="s">
        <v>3436</v>
      </c>
      <c r="U1327" s="7"/>
      <c r="V1327" s="7"/>
      <c r="W1327" s="7">
        <v>192</v>
      </c>
      <c r="X1327" s="7"/>
      <c r="Y1327" s="8">
        <f t="shared" ref="Y1327" si="146">W1327+3</f>
        <v>195</v>
      </c>
      <c r="Z1327" s="7"/>
      <c r="AA1327" s="7">
        <v>800</v>
      </c>
      <c r="AB1327" s="7">
        <v>800</v>
      </c>
      <c r="AC1327" s="7" t="s">
        <v>6879</v>
      </c>
      <c r="AD1327" s="7">
        <v>90</v>
      </c>
      <c r="AE1327" s="7" t="s">
        <v>6248</v>
      </c>
      <c r="AF1327" s="7" t="s">
        <v>6880</v>
      </c>
      <c r="AG1327" s="7"/>
    </row>
    <row r="1328" spans="1:33">
      <c r="A1328" s="4">
        <f t="shared" si="121"/>
        <v>1327</v>
      </c>
      <c r="B1328" s="4" t="s">
        <v>20</v>
      </c>
      <c r="C1328" s="4" t="s">
        <v>21</v>
      </c>
      <c r="D1328" s="7" t="s">
        <v>5137</v>
      </c>
      <c r="E1328" s="4" t="s">
        <v>7408</v>
      </c>
      <c r="F1328" s="7" t="s">
        <v>5733</v>
      </c>
      <c r="G1328" s="7" t="s">
        <v>556</v>
      </c>
      <c r="H1328" s="4" t="s">
        <v>637</v>
      </c>
      <c r="I1328" s="7" t="s">
        <v>6057</v>
      </c>
      <c r="J1328" s="7" t="s">
        <v>5765</v>
      </c>
      <c r="K1328" s="7" t="s">
        <v>643</v>
      </c>
      <c r="L1328" s="7" t="s">
        <v>6016</v>
      </c>
      <c r="M1328" s="7"/>
      <c r="N1328" s="7" t="s">
        <v>6294</v>
      </c>
      <c r="O1328" s="49" t="s">
        <v>24</v>
      </c>
      <c r="P1328" s="8">
        <v>149.86000000000001</v>
      </c>
      <c r="Q1328" s="8">
        <v>143</v>
      </c>
      <c r="R1328" s="7" t="s">
        <v>6906</v>
      </c>
      <c r="S1328" s="7" t="s">
        <v>3436</v>
      </c>
      <c r="T1328" s="7" t="s">
        <v>3436</v>
      </c>
      <c r="U1328" s="7"/>
      <c r="V1328" s="7"/>
      <c r="W1328" s="7">
        <v>192</v>
      </c>
      <c r="X1328" s="7"/>
      <c r="Y1328" s="8">
        <f t="shared" ref="Y1328" si="147">W1328+3</f>
        <v>195</v>
      </c>
      <c r="Z1328" s="7"/>
      <c r="AA1328" s="7">
        <v>800</v>
      </c>
      <c r="AB1328" s="7">
        <v>800</v>
      </c>
      <c r="AC1328" s="7" t="s">
        <v>6879</v>
      </c>
      <c r="AD1328" s="7">
        <v>90</v>
      </c>
      <c r="AE1328" s="7" t="s">
        <v>6248</v>
      </c>
      <c r="AF1328" s="7" t="s">
        <v>6880</v>
      </c>
      <c r="AG1328" s="7"/>
    </row>
    <row r="1329" spans="1:33">
      <c r="A1329" s="4">
        <f t="shared" si="121"/>
        <v>1328</v>
      </c>
      <c r="B1329" s="4" t="s">
        <v>20</v>
      </c>
      <c r="C1329" s="4" t="s">
        <v>21</v>
      </c>
      <c r="D1329" s="7" t="s">
        <v>5138</v>
      </c>
      <c r="E1329" s="4" t="s">
        <v>7408</v>
      </c>
      <c r="F1329" s="7" t="s">
        <v>5733</v>
      </c>
      <c r="G1329" s="7" t="s">
        <v>556</v>
      </c>
      <c r="H1329" s="4" t="s">
        <v>637</v>
      </c>
      <c r="I1329" s="7" t="s">
        <v>6058</v>
      </c>
      <c r="J1329" s="7" t="s">
        <v>5765</v>
      </c>
      <c r="K1329" s="7" t="s">
        <v>6054</v>
      </c>
      <c r="L1329" s="7" t="s">
        <v>6016</v>
      </c>
      <c r="M1329" s="7"/>
      <c r="N1329" s="7" t="s">
        <v>6294</v>
      </c>
      <c r="O1329" s="49" t="s">
        <v>24</v>
      </c>
      <c r="P1329" s="8">
        <v>149.86000000000001</v>
      </c>
      <c r="Q1329" s="8">
        <v>144</v>
      </c>
      <c r="R1329" s="7" t="s">
        <v>6907</v>
      </c>
      <c r="S1329" s="7" t="s">
        <v>3436</v>
      </c>
      <c r="T1329" s="7" t="s">
        <v>3436</v>
      </c>
      <c r="U1329" s="7"/>
      <c r="V1329" s="7"/>
      <c r="W1329" s="7">
        <v>200</v>
      </c>
      <c r="X1329" s="7"/>
      <c r="Y1329" s="8">
        <f t="shared" ref="Y1329" si="148">W1329+3</f>
        <v>203</v>
      </c>
      <c r="Z1329" s="7"/>
      <c r="AA1329" s="7">
        <v>800</v>
      </c>
      <c r="AB1329" s="7">
        <v>800</v>
      </c>
      <c r="AC1329" s="7" t="s">
        <v>6886</v>
      </c>
      <c r="AD1329" s="7">
        <v>120</v>
      </c>
      <c r="AE1329" s="7" t="s">
        <v>6248</v>
      </c>
      <c r="AF1329" s="7" t="s">
        <v>6880</v>
      </c>
      <c r="AG1329" s="7"/>
    </row>
    <row r="1330" spans="1:33">
      <c r="A1330" s="4">
        <f t="shared" si="121"/>
        <v>1329</v>
      </c>
      <c r="B1330" s="4" t="s">
        <v>20</v>
      </c>
      <c r="C1330" s="4" t="s">
        <v>21</v>
      </c>
      <c r="D1330" s="7" t="s">
        <v>5139</v>
      </c>
      <c r="E1330" s="4" t="s">
        <v>7408</v>
      </c>
      <c r="F1330" s="7" t="s">
        <v>5733</v>
      </c>
      <c r="G1330" s="7" t="s">
        <v>556</v>
      </c>
      <c r="H1330" s="4" t="s">
        <v>637</v>
      </c>
      <c r="I1330" s="7" t="s">
        <v>6058</v>
      </c>
      <c r="J1330" s="7" t="s">
        <v>5765</v>
      </c>
      <c r="K1330" s="7" t="s">
        <v>6054</v>
      </c>
      <c r="L1330" s="7" t="s">
        <v>6016</v>
      </c>
      <c r="M1330" s="7"/>
      <c r="N1330" s="7" t="s">
        <v>6294</v>
      </c>
      <c r="O1330" s="49" t="s">
        <v>24</v>
      </c>
      <c r="P1330" s="8">
        <v>149.86000000000001</v>
      </c>
      <c r="Q1330" s="8">
        <v>144</v>
      </c>
      <c r="R1330" s="7" t="s">
        <v>6908</v>
      </c>
      <c r="S1330" s="7" t="s">
        <v>3436</v>
      </c>
      <c r="T1330" s="7" t="s">
        <v>3436</v>
      </c>
      <c r="U1330" s="7"/>
      <c r="V1330" s="7"/>
      <c r="W1330" s="7">
        <v>200</v>
      </c>
      <c r="X1330" s="7"/>
      <c r="Y1330" s="8">
        <f t="shared" ref="Y1330" si="149">W1330+3</f>
        <v>203</v>
      </c>
      <c r="Z1330" s="7"/>
      <c r="AA1330" s="7">
        <v>800</v>
      </c>
      <c r="AB1330" s="7">
        <v>800</v>
      </c>
      <c r="AC1330" s="7" t="s">
        <v>6886</v>
      </c>
      <c r="AD1330" s="7">
        <v>120</v>
      </c>
      <c r="AE1330" s="7" t="s">
        <v>6248</v>
      </c>
      <c r="AF1330" s="7" t="s">
        <v>6880</v>
      </c>
      <c r="AG1330" s="7"/>
    </row>
    <row r="1331" spans="1:33">
      <c r="A1331" s="4">
        <f t="shared" si="121"/>
        <v>1330</v>
      </c>
      <c r="B1331" s="4" t="s">
        <v>20</v>
      </c>
      <c r="C1331" s="4" t="s">
        <v>21</v>
      </c>
      <c r="D1331" s="7" t="s">
        <v>5140</v>
      </c>
      <c r="E1331" s="4" t="s">
        <v>7408</v>
      </c>
      <c r="F1331" s="7" t="s">
        <v>5733</v>
      </c>
      <c r="G1331" s="7" t="s">
        <v>556</v>
      </c>
      <c r="H1331" s="4" t="s">
        <v>637</v>
      </c>
      <c r="I1331" s="7" t="s">
        <v>6058</v>
      </c>
      <c r="J1331" s="7" t="s">
        <v>5765</v>
      </c>
      <c r="K1331" s="7" t="s">
        <v>6054</v>
      </c>
      <c r="L1331" s="7" t="s">
        <v>6016</v>
      </c>
      <c r="M1331" s="7"/>
      <c r="N1331" s="7" t="s">
        <v>6294</v>
      </c>
      <c r="O1331" s="49" t="s">
        <v>24</v>
      </c>
      <c r="P1331" s="8">
        <v>149.86000000000001</v>
      </c>
      <c r="Q1331" s="8">
        <v>144</v>
      </c>
      <c r="R1331" s="7" t="s">
        <v>6909</v>
      </c>
      <c r="S1331" s="7" t="s">
        <v>3436</v>
      </c>
      <c r="T1331" s="7" t="s">
        <v>3436</v>
      </c>
      <c r="U1331" s="7"/>
      <c r="V1331" s="7"/>
      <c r="W1331" s="7">
        <v>200</v>
      </c>
      <c r="X1331" s="7"/>
      <c r="Y1331" s="8">
        <f t="shared" ref="Y1331" si="150">W1331+3</f>
        <v>203</v>
      </c>
      <c r="Z1331" s="7"/>
      <c r="AA1331" s="7">
        <v>800</v>
      </c>
      <c r="AB1331" s="7">
        <v>800</v>
      </c>
      <c r="AC1331" s="7" t="s">
        <v>6886</v>
      </c>
      <c r="AD1331" s="7">
        <v>120</v>
      </c>
      <c r="AE1331" s="7" t="s">
        <v>6248</v>
      </c>
      <c r="AF1331" s="7" t="s">
        <v>6880</v>
      </c>
      <c r="AG1331" s="7"/>
    </row>
    <row r="1332" spans="1:33">
      <c r="A1332" s="4">
        <f t="shared" si="121"/>
        <v>1331</v>
      </c>
      <c r="B1332" s="4" t="s">
        <v>20</v>
      </c>
      <c r="C1332" s="4" t="s">
        <v>21</v>
      </c>
      <c r="D1332" s="7" t="s">
        <v>5141</v>
      </c>
      <c r="E1332" s="4" t="s">
        <v>7408</v>
      </c>
      <c r="F1332" s="7" t="s">
        <v>5733</v>
      </c>
      <c r="G1332" s="7" t="s">
        <v>556</v>
      </c>
      <c r="H1332" s="4" t="s">
        <v>637</v>
      </c>
      <c r="I1332" s="7" t="s">
        <v>6058</v>
      </c>
      <c r="J1332" s="7" t="s">
        <v>5765</v>
      </c>
      <c r="K1332" s="7" t="s">
        <v>6054</v>
      </c>
      <c r="L1332" s="7" t="s">
        <v>6016</v>
      </c>
      <c r="M1332" s="7"/>
      <c r="N1332" s="7" t="s">
        <v>6294</v>
      </c>
      <c r="O1332" s="49" t="s">
        <v>24</v>
      </c>
      <c r="P1332" s="8">
        <v>149.86000000000001</v>
      </c>
      <c r="Q1332" s="8">
        <v>144</v>
      </c>
      <c r="R1332" s="7" t="s">
        <v>6910</v>
      </c>
      <c r="S1332" s="7" t="s">
        <v>3436</v>
      </c>
      <c r="T1332" s="7" t="s">
        <v>3436</v>
      </c>
      <c r="U1332" s="7"/>
      <c r="V1332" s="7"/>
      <c r="W1332" s="7">
        <v>200</v>
      </c>
      <c r="X1332" s="7"/>
      <c r="Y1332" s="8">
        <f t="shared" ref="Y1332" si="151">W1332+3</f>
        <v>203</v>
      </c>
      <c r="Z1332" s="7"/>
      <c r="AA1332" s="7">
        <v>800</v>
      </c>
      <c r="AB1332" s="7">
        <v>800</v>
      </c>
      <c r="AC1332" s="7" t="s">
        <v>6886</v>
      </c>
      <c r="AD1332" s="7">
        <v>120</v>
      </c>
      <c r="AE1332" s="7" t="s">
        <v>6248</v>
      </c>
      <c r="AF1332" s="7" t="s">
        <v>6880</v>
      </c>
      <c r="AG1332" s="7"/>
    </row>
    <row r="1333" spans="1:33">
      <c r="A1333" s="4">
        <f t="shared" si="121"/>
        <v>1332</v>
      </c>
      <c r="B1333" s="4" t="s">
        <v>20</v>
      </c>
      <c r="C1333" s="4" t="s">
        <v>21</v>
      </c>
      <c r="D1333" s="7" t="s">
        <v>5142</v>
      </c>
      <c r="E1333" s="4" t="s">
        <v>7408</v>
      </c>
      <c r="F1333" s="7" t="s">
        <v>5733</v>
      </c>
      <c r="G1333" s="7" t="s">
        <v>556</v>
      </c>
      <c r="H1333" s="4" t="s">
        <v>637</v>
      </c>
      <c r="I1333" s="7" t="s">
        <v>6058</v>
      </c>
      <c r="J1333" s="7" t="s">
        <v>5765</v>
      </c>
      <c r="K1333" s="7" t="s">
        <v>6054</v>
      </c>
      <c r="L1333" s="7" t="s">
        <v>6016</v>
      </c>
      <c r="M1333" s="7"/>
      <c r="N1333" s="7" t="s">
        <v>6294</v>
      </c>
      <c r="O1333" s="49" t="s">
        <v>24</v>
      </c>
      <c r="P1333" s="8">
        <v>149.86000000000001</v>
      </c>
      <c r="Q1333" s="8">
        <v>144</v>
      </c>
      <c r="R1333" s="7" t="s">
        <v>6911</v>
      </c>
      <c r="S1333" s="7" t="s">
        <v>3436</v>
      </c>
      <c r="T1333" s="7" t="s">
        <v>3436</v>
      </c>
      <c r="U1333" s="7"/>
      <c r="V1333" s="7"/>
      <c r="W1333" s="7">
        <v>200</v>
      </c>
      <c r="X1333" s="7"/>
      <c r="Y1333" s="8">
        <f t="shared" ref="Y1333" si="152">W1333+3</f>
        <v>203</v>
      </c>
      <c r="Z1333" s="7"/>
      <c r="AA1333" s="7">
        <v>800</v>
      </c>
      <c r="AB1333" s="7">
        <v>800</v>
      </c>
      <c r="AC1333" s="7" t="s">
        <v>6886</v>
      </c>
      <c r="AD1333" s="7">
        <v>120</v>
      </c>
      <c r="AE1333" s="7" t="s">
        <v>6248</v>
      </c>
      <c r="AF1333" s="7" t="s">
        <v>6880</v>
      </c>
      <c r="AG1333" s="7"/>
    </row>
    <row r="1334" spans="1:33">
      <c r="A1334" s="4">
        <f t="shared" si="121"/>
        <v>1333</v>
      </c>
      <c r="B1334" s="4" t="s">
        <v>20</v>
      </c>
      <c r="C1334" s="4" t="s">
        <v>21</v>
      </c>
      <c r="D1334" s="7" t="s">
        <v>5143</v>
      </c>
      <c r="E1334" s="4" t="s">
        <v>7408</v>
      </c>
      <c r="F1334" s="7" t="s">
        <v>5733</v>
      </c>
      <c r="G1334" s="7" t="s">
        <v>556</v>
      </c>
      <c r="H1334" s="4" t="s">
        <v>637</v>
      </c>
      <c r="I1334" s="7" t="s">
        <v>6058</v>
      </c>
      <c r="J1334" s="7" t="s">
        <v>5765</v>
      </c>
      <c r="K1334" s="7" t="s">
        <v>1232</v>
      </c>
      <c r="L1334" s="7" t="s">
        <v>6016</v>
      </c>
      <c r="M1334" s="7"/>
      <c r="N1334" s="7" t="s">
        <v>6294</v>
      </c>
      <c r="O1334" s="49" t="s">
        <v>24</v>
      </c>
      <c r="P1334" s="8">
        <v>149.86000000000001</v>
      </c>
      <c r="Q1334" s="8">
        <v>144</v>
      </c>
      <c r="R1334" s="7" t="s">
        <v>6912</v>
      </c>
      <c r="S1334" s="7" t="s">
        <v>3436</v>
      </c>
      <c r="T1334" s="7" t="s">
        <v>3436</v>
      </c>
      <c r="U1334" s="7"/>
      <c r="V1334" s="7"/>
      <c r="W1334" s="7">
        <v>200</v>
      </c>
      <c r="X1334" s="7"/>
      <c r="Y1334" s="8">
        <f t="shared" ref="Y1334" si="153">W1334+3</f>
        <v>203</v>
      </c>
      <c r="Z1334" s="7"/>
      <c r="AA1334" s="7">
        <v>800</v>
      </c>
      <c r="AB1334" s="7">
        <v>800</v>
      </c>
      <c r="AC1334" s="7" t="s">
        <v>6886</v>
      </c>
      <c r="AD1334" s="7">
        <v>120</v>
      </c>
      <c r="AE1334" s="7" t="s">
        <v>6248</v>
      </c>
      <c r="AF1334" s="7" t="s">
        <v>6880</v>
      </c>
      <c r="AG1334" s="7"/>
    </row>
    <row r="1335" spans="1:33">
      <c r="A1335" s="4">
        <f t="shared" si="121"/>
        <v>1334</v>
      </c>
      <c r="B1335" s="4" t="s">
        <v>20</v>
      </c>
      <c r="C1335" s="4" t="s">
        <v>21</v>
      </c>
      <c r="D1335" s="7" t="s">
        <v>5144</v>
      </c>
      <c r="E1335" s="4" t="s">
        <v>7408</v>
      </c>
      <c r="F1335" s="7" t="s">
        <v>5733</v>
      </c>
      <c r="G1335" s="7" t="s">
        <v>556</v>
      </c>
      <c r="H1335" s="4" t="s">
        <v>637</v>
      </c>
      <c r="I1335" s="7" t="s">
        <v>6058</v>
      </c>
      <c r="J1335" s="7" t="s">
        <v>5765</v>
      </c>
      <c r="K1335" s="7" t="s">
        <v>1232</v>
      </c>
      <c r="L1335" s="7" t="s">
        <v>6016</v>
      </c>
      <c r="M1335" s="7"/>
      <c r="N1335" s="7" t="s">
        <v>6294</v>
      </c>
      <c r="O1335" s="49" t="s">
        <v>24</v>
      </c>
      <c r="P1335" s="8">
        <v>149.86000000000001</v>
      </c>
      <c r="Q1335" s="8">
        <v>144</v>
      </c>
      <c r="R1335" s="7" t="s">
        <v>6913</v>
      </c>
      <c r="S1335" s="7" t="s">
        <v>3436</v>
      </c>
      <c r="T1335" s="7" t="s">
        <v>3436</v>
      </c>
      <c r="U1335" s="7"/>
      <c r="V1335" s="7"/>
      <c r="W1335" s="7">
        <v>200</v>
      </c>
      <c r="X1335" s="7"/>
      <c r="Y1335" s="8">
        <f t="shared" ref="Y1335" si="154">W1335+3</f>
        <v>203</v>
      </c>
      <c r="Z1335" s="7"/>
      <c r="AA1335" s="7">
        <v>800</v>
      </c>
      <c r="AB1335" s="7">
        <v>800</v>
      </c>
      <c r="AC1335" s="7" t="s">
        <v>6886</v>
      </c>
      <c r="AD1335" s="7">
        <v>120</v>
      </c>
      <c r="AE1335" s="7" t="s">
        <v>6248</v>
      </c>
      <c r="AF1335" s="7" t="s">
        <v>6880</v>
      </c>
      <c r="AG1335" s="7"/>
    </row>
    <row r="1336" spans="1:33">
      <c r="A1336" s="4">
        <f t="shared" si="121"/>
        <v>1335</v>
      </c>
      <c r="B1336" s="4" t="s">
        <v>20</v>
      </c>
      <c r="C1336" s="4" t="s">
        <v>21</v>
      </c>
      <c r="D1336" s="7" t="s">
        <v>5145</v>
      </c>
      <c r="E1336" s="4" t="s">
        <v>7408</v>
      </c>
      <c r="F1336" s="7" t="s">
        <v>5733</v>
      </c>
      <c r="G1336" s="7" t="s">
        <v>556</v>
      </c>
      <c r="H1336" s="4" t="s">
        <v>637</v>
      </c>
      <c r="I1336" s="7" t="s">
        <v>5764</v>
      </c>
      <c r="J1336" s="7" t="s">
        <v>5765</v>
      </c>
      <c r="K1336" s="7" t="s">
        <v>1232</v>
      </c>
      <c r="L1336" s="7" t="s">
        <v>6016</v>
      </c>
      <c r="M1336" s="7"/>
      <c r="N1336" s="7" t="s">
        <v>6297</v>
      </c>
      <c r="O1336" s="49" t="s">
        <v>24</v>
      </c>
      <c r="P1336" s="8">
        <v>149.86000000000001</v>
      </c>
      <c r="Q1336" s="8">
        <v>144</v>
      </c>
      <c r="R1336" s="7" t="s">
        <v>6914</v>
      </c>
      <c r="S1336" s="7" t="s">
        <v>3436</v>
      </c>
      <c r="T1336" s="7" t="s">
        <v>3436</v>
      </c>
      <c r="U1336" s="7"/>
      <c r="V1336" s="7"/>
      <c r="W1336" s="7">
        <v>289</v>
      </c>
      <c r="X1336" s="7"/>
      <c r="Y1336" s="8">
        <f t="shared" ref="Y1336" si="155">W1336+3</f>
        <v>292</v>
      </c>
      <c r="Z1336" s="7"/>
      <c r="AA1336" s="7">
        <v>800</v>
      </c>
      <c r="AB1336" s="7">
        <v>800</v>
      </c>
      <c r="AC1336" s="7" t="s">
        <v>6879</v>
      </c>
      <c r="AD1336" s="7">
        <v>90</v>
      </c>
      <c r="AE1336" s="7" t="s">
        <v>6248</v>
      </c>
      <c r="AF1336" s="7" t="s">
        <v>6880</v>
      </c>
      <c r="AG1336" s="7"/>
    </row>
    <row r="1337" spans="1:33">
      <c r="A1337" s="4">
        <f t="shared" si="121"/>
        <v>1336</v>
      </c>
      <c r="B1337" s="4" t="s">
        <v>20</v>
      </c>
      <c r="C1337" s="4" t="s">
        <v>21</v>
      </c>
      <c r="D1337" s="7" t="s">
        <v>5146</v>
      </c>
      <c r="E1337" s="4" t="s">
        <v>7408</v>
      </c>
      <c r="F1337" s="7" t="s">
        <v>5733</v>
      </c>
      <c r="G1337" s="7" t="s">
        <v>556</v>
      </c>
      <c r="H1337" s="4" t="s">
        <v>637</v>
      </c>
      <c r="I1337" s="7" t="s">
        <v>5764</v>
      </c>
      <c r="J1337" s="7" t="s">
        <v>5765</v>
      </c>
      <c r="K1337" s="7" t="s">
        <v>1232</v>
      </c>
      <c r="L1337" s="7" t="s">
        <v>6016</v>
      </c>
      <c r="M1337" s="7"/>
      <c r="N1337" s="7" t="s">
        <v>6297</v>
      </c>
      <c r="O1337" s="49" t="s">
        <v>24</v>
      </c>
      <c r="P1337" s="8">
        <v>149.86000000000001</v>
      </c>
      <c r="Q1337" s="8">
        <v>144</v>
      </c>
      <c r="R1337" s="7" t="s">
        <v>6915</v>
      </c>
      <c r="S1337" s="7" t="s">
        <v>3436</v>
      </c>
      <c r="T1337" s="7" t="s">
        <v>3436</v>
      </c>
      <c r="U1337" s="7"/>
      <c r="V1337" s="7"/>
      <c r="W1337" s="7">
        <v>299</v>
      </c>
      <c r="X1337" s="7"/>
      <c r="Y1337" s="8">
        <f t="shared" ref="Y1337" si="156">W1337+3</f>
        <v>302</v>
      </c>
      <c r="Z1337" s="7"/>
      <c r="AA1337" s="7">
        <v>800</v>
      </c>
      <c r="AB1337" s="7">
        <v>800</v>
      </c>
      <c r="AC1337" s="7" t="s">
        <v>6879</v>
      </c>
      <c r="AD1337" s="7">
        <v>90</v>
      </c>
      <c r="AE1337" s="7" t="s">
        <v>6248</v>
      </c>
      <c r="AF1337" s="7" t="s">
        <v>6880</v>
      </c>
      <c r="AG1337" s="7"/>
    </row>
    <row r="1338" spans="1:33">
      <c r="A1338" s="4">
        <f t="shared" si="121"/>
        <v>1337</v>
      </c>
      <c r="B1338" s="4" t="s">
        <v>20</v>
      </c>
      <c r="C1338" s="4" t="s">
        <v>21</v>
      </c>
      <c r="D1338" s="7" t="s">
        <v>5147</v>
      </c>
      <c r="E1338" s="4" t="s">
        <v>7408</v>
      </c>
      <c r="F1338" s="7" t="s">
        <v>5733</v>
      </c>
      <c r="G1338" s="7" t="s">
        <v>556</v>
      </c>
      <c r="H1338" s="4" t="s">
        <v>637</v>
      </c>
      <c r="I1338" s="7" t="s">
        <v>5764</v>
      </c>
      <c r="J1338" s="7" t="s">
        <v>5765</v>
      </c>
      <c r="K1338" s="7" t="s">
        <v>3783</v>
      </c>
      <c r="L1338" s="7" t="s">
        <v>6016</v>
      </c>
      <c r="M1338" s="7"/>
      <c r="N1338" s="7" t="s">
        <v>6294</v>
      </c>
      <c r="O1338" s="49" t="s">
        <v>24</v>
      </c>
      <c r="P1338" s="8">
        <v>149.86000000000001</v>
      </c>
      <c r="Q1338" s="8">
        <v>144</v>
      </c>
      <c r="R1338" s="7" t="s">
        <v>6916</v>
      </c>
      <c r="S1338" s="7" t="s">
        <v>3436</v>
      </c>
      <c r="T1338" s="7" t="s">
        <v>3436</v>
      </c>
      <c r="U1338" s="7"/>
      <c r="V1338" s="7"/>
      <c r="W1338" s="7">
        <v>289</v>
      </c>
      <c r="X1338" s="7"/>
      <c r="Y1338" s="8">
        <f t="shared" ref="Y1338" si="157">W1338+3</f>
        <v>292</v>
      </c>
      <c r="Z1338" s="7"/>
      <c r="AA1338" s="7">
        <v>800</v>
      </c>
      <c r="AB1338" s="7">
        <v>800</v>
      </c>
      <c r="AC1338" s="7" t="s">
        <v>6879</v>
      </c>
      <c r="AD1338" s="7">
        <v>90</v>
      </c>
      <c r="AE1338" s="7" t="s">
        <v>6248</v>
      </c>
      <c r="AF1338" s="7" t="s">
        <v>6880</v>
      </c>
      <c r="AG1338" s="7"/>
    </row>
    <row r="1339" spans="1:33">
      <c r="A1339" s="4">
        <f t="shared" si="121"/>
        <v>1338</v>
      </c>
      <c r="B1339" s="4" t="s">
        <v>20</v>
      </c>
      <c r="C1339" s="4" t="s">
        <v>21</v>
      </c>
      <c r="D1339" s="7" t="s">
        <v>5148</v>
      </c>
      <c r="E1339" s="4" t="s">
        <v>7408</v>
      </c>
      <c r="F1339" s="7" t="s">
        <v>5733</v>
      </c>
      <c r="G1339" s="7" t="s">
        <v>556</v>
      </c>
      <c r="H1339" s="4" t="s">
        <v>637</v>
      </c>
      <c r="I1339" s="7" t="s">
        <v>5764</v>
      </c>
      <c r="J1339" s="7" t="s">
        <v>5765</v>
      </c>
      <c r="K1339" s="7" t="s">
        <v>3783</v>
      </c>
      <c r="L1339" s="7" t="s">
        <v>6016</v>
      </c>
      <c r="M1339" s="7"/>
      <c r="N1339" s="7" t="s">
        <v>6294</v>
      </c>
      <c r="O1339" s="49" t="s">
        <v>24</v>
      </c>
      <c r="P1339" s="8">
        <v>149.86000000000001</v>
      </c>
      <c r="Q1339" s="8">
        <v>144</v>
      </c>
      <c r="R1339" s="7" t="s">
        <v>6917</v>
      </c>
      <c r="S1339" s="7" t="s">
        <v>3436</v>
      </c>
      <c r="T1339" s="7" t="s">
        <v>3436</v>
      </c>
      <c r="U1339" s="7"/>
      <c r="V1339" s="7"/>
      <c r="W1339" s="7">
        <v>289</v>
      </c>
      <c r="X1339" s="7"/>
      <c r="Y1339" s="8">
        <f t="shared" ref="Y1339" si="158">W1339+3</f>
        <v>292</v>
      </c>
      <c r="Z1339" s="7"/>
      <c r="AA1339" s="7">
        <v>800</v>
      </c>
      <c r="AB1339" s="7">
        <v>800</v>
      </c>
      <c r="AC1339" s="7" t="s">
        <v>6879</v>
      </c>
      <c r="AD1339" s="7">
        <v>90</v>
      </c>
      <c r="AE1339" s="7" t="s">
        <v>6248</v>
      </c>
      <c r="AF1339" s="7" t="s">
        <v>6880</v>
      </c>
      <c r="AG1339" s="7"/>
    </row>
    <row r="1340" spans="1:33">
      <c r="A1340" s="4">
        <f t="shared" si="121"/>
        <v>1339</v>
      </c>
      <c r="B1340" s="4" t="s">
        <v>20</v>
      </c>
      <c r="C1340" s="4" t="s">
        <v>21</v>
      </c>
      <c r="D1340" s="7" t="s">
        <v>5149</v>
      </c>
      <c r="E1340" s="4" t="s">
        <v>7408</v>
      </c>
      <c r="F1340" s="7" t="s">
        <v>5733</v>
      </c>
      <c r="G1340" s="7" t="s">
        <v>556</v>
      </c>
      <c r="H1340" s="4" t="s">
        <v>637</v>
      </c>
      <c r="I1340" s="7" t="s">
        <v>5764</v>
      </c>
      <c r="J1340" s="7" t="s">
        <v>5765</v>
      </c>
      <c r="K1340" s="7" t="s">
        <v>3684</v>
      </c>
      <c r="L1340" s="7" t="s">
        <v>6016</v>
      </c>
      <c r="M1340" s="7"/>
      <c r="N1340" s="7" t="s">
        <v>6297</v>
      </c>
      <c r="O1340" s="49" t="s">
        <v>24</v>
      </c>
      <c r="P1340" s="8">
        <v>149.86000000000001</v>
      </c>
      <c r="Q1340" s="8">
        <v>144</v>
      </c>
      <c r="R1340" s="7" t="s">
        <v>6918</v>
      </c>
      <c r="S1340" s="7" t="s">
        <v>3436</v>
      </c>
      <c r="T1340" s="7" t="s">
        <v>3436</v>
      </c>
      <c r="U1340" s="7"/>
      <c r="V1340" s="7"/>
      <c r="W1340" s="7">
        <v>289</v>
      </c>
      <c r="X1340" s="7"/>
      <c r="Y1340" s="8">
        <f t="shared" ref="Y1340" si="159">W1340+3</f>
        <v>292</v>
      </c>
      <c r="Z1340" s="7"/>
      <c r="AA1340" s="7">
        <v>800</v>
      </c>
      <c r="AB1340" s="7">
        <v>800</v>
      </c>
      <c r="AC1340" s="7" t="s">
        <v>6879</v>
      </c>
      <c r="AD1340" s="7">
        <v>90</v>
      </c>
      <c r="AE1340" s="7" t="s">
        <v>6248</v>
      </c>
      <c r="AF1340" s="7" t="s">
        <v>6880</v>
      </c>
      <c r="AG1340" s="7"/>
    </row>
    <row r="1341" spans="1:33">
      <c r="A1341" s="4">
        <f t="shared" si="121"/>
        <v>1340</v>
      </c>
      <c r="B1341" s="4" t="s">
        <v>20</v>
      </c>
      <c r="C1341" s="4" t="s">
        <v>21</v>
      </c>
      <c r="D1341" s="7" t="s">
        <v>5150</v>
      </c>
      <c r="E1341" s="4" t="s">
        <v>7408</v>
      </c>
      <c r="F1341" s="7" t="s">
        <v>5733</v>
      </c>
      <c r="G1341" s="7" t="s">
        <v>556</v>
      </c>
      <c r="H1341" s="4" t="s">
        <v>637</v>
      </c>
      <c r="I1341" s="7" t="s">
        <v>5764</v>
      </c>
      <c r="J1341" s="7" t="s">
        <v>5765</v>
      </c>
      <c r="K1341" s="7" t="s">
        <v>3684</v>
      </c>
      <c r="L1341" s="7" t="s">
        <v>6016</v>
      </c>
      <c r="M1341" s="7"/>
      <c r="N1341" s="7" t="s">
        <v>6297</v>
      </c>
      <c r="O1341" s="49" t="s">
        <v>24</v>
      </c>
      <c r="P1341" s="8">
        <v>149.86000000000001</v>
      </c>
      <c r="Q1341" s="8">
        <v>144</v>
      </c>
      <c r="R1341" s="7" t="s">
        <v>6919</v>
      </c>
      <c r="S1341" s="7" t="s">
        <v>3436</v>
      </c>
      <c r="T1341" s="7" t="s">
        <v>3436</v>
      </c>
      <c r="U1341" s="7"/>
      <c r="V1341" s="7"/>
      <c r="W1341" s="7">
        <v>289</v>
      </c>
      <c r="X1341" s="7"/>
      <c r="Y1341" s="8">
        <f t="shared" ref="Y1341" si="160">W1341+3</f>
        <v>292</v>
      </c>
      <c r="Z1341" s="7"/>
      <c r="AA1341" s="7">
        <v>800</v>
      </c>
      <c r="AB1341" s="7">
        <v>800</v>
      </c>
      <c r="AC1341" s="7" t="s">
        <v>6879</v>
      </c>
      <c r="AD1341" s="7">
        <v>90</v>
      </c>
      <c r="AE1341" s="7" t="s">
        <v>6248</v>
      </c>
      <c r="AF1341" s="7" t="s">
        <v>6880</v>
      </c>
      <c r="AG1341" s="7"/>
    </row>
    <row r="1342" spans="1:33">
      <c r="A1342" s="4">
        <f t="shared" si="121"/>
        <v>1341</v>
      </c>
      <c r="B1342" s="4" t="s">
        <v>20</v>
      </c>
      <c r="C1342" s="4" t="s">
        <v>21</v>
      </c>
      <c r="D1342" s="7" t="s">
        <v>5151</v>
      </c>
      <c r="E1342" s="4" t="s">
        <v>7408</v>
      </c>
      <c r="F1342" s="7" t="s">
        <v>5733</v>
      </c>
      <c r="G1342" s="7" t="s">
        <v>556</v>
      </c>
      <c r="H1342" s="4" t="s">
        <v>637</v>
      </c>
      <c r="I1342" s="7" t="s">
        <v>5764</v>
      </c>
      <c r="J1342" s="7" t="s">
        <v>5765</v>
      </c>
      <c r="K1342" s="7" t="s">
        <v>3684</v>
      </c>
      <c r="L1342" s="7" t="s">
        <v>6016</v>
      </c>
      <c r="M1342" s="7"/>
      <c r="N1342" s="7" t="s">
        <v>6297</v>
      </c>
      <c r="O1342" s="49" t="s">
        <v>24</v>
      </c>
      <c r="P1342" s="8">
        <v>149.86000000000001</v>
      </c>
      <c r="Q1342" s="8">
        <v>144</v>
      </c>
      <c r="R1342" s="7" t="s">
        <v>6920</v>
      </c>
      <c r="S1342" s="7" t="s">
        <v>3436</v>
      </c>
      <c r="T1342" s="7" t="s">
        <v>3436</v>
      </c>
      <c r="U1342" s="7"/>
      <c r="V1342" s="7"/>
      <c r="W1342" s="7">
        <v>289</v>
      </c>
      <c r="X1342" s="7"/>
      <c r="Y1342" s="8">
        <f t="shared" ref="Y1342" si="161">W1342+3</f>
        <v>292</v>
      </c>
      <c r="Z1342" s="7"/>
      <c r="AA1342" s="7">
        <v>800</v>
      </c>
      <c r="AB1342" s="7">
        <v>800</v>
      </c>
      <c r="AC1342" s="7" t="s">
        <v>6879</v>
      </c>
      <c r="AD1342" s="7">
        <v>90</v>
      </c>
      <c r="AE1342" s="7" t="s">
        <v>6248</v>
      </c>
      <c r="AF1342" s="7" t="s">
        <v>6880</v>
      </c>
      <c r="AG1342" s="7"/>
    </row>
    <row r="1343" spans="1:33">
      <c r="A1343" s="4">
        <f t="shared" si="121"/>
        <v>1342</v>
      </c>
      <c r="B1343" s="4" t="s">
        <v>20</v>
      </c>
      <c r="C1343" s="4" t="s">
        <v>21</v>
      </c>
      <c r="D1343" s="7" t="s">
        <v>5152</v>
      </c>
      <c r="E1343" s="4" t="s">
        <v>7408</v>
      </c>
      <c r="F1343" s="7" t="s">
        <v>5733</v>
      </c>
      <c r="G1343" s="7" t="s">
        <v>556</v>
      </c>
      <c r="H1343" s="4" t="s">
        <v>637</v>
      </c>
      <c r="I1343" s="7" t="s">
        <v>6059</v>
      </c>
      <c r="J1343" s="7" t="s">
        <v>6060</v>
      </c>
      <c r="K1343" s="7" t="s">
        <v>2940</v>
      </c>
      <c r="L1343" s="7" t="s">
        <v>6016</v>
      </c>
      <c r="M1343" s="7"/>
      <c r="N1343" s="7" t="s">
        <v>6294</v>
      </c>
      <c r="O1343" s="49" t="s">
        <v>24</v>
      </c>
      <c r="P1343" s="8">
        <v>149.86000000000001</v>
      </c>
      <c r="Q1343" s="8">
        <v>138</v>
      </c>
      <c r="R1343" s="7" t="s">
        <v>6921</v>
      </c>
      <c r="S1343" s="7" t="s">
        <v>3436</v>
      </c>
      <c r="T1343" s="7" t="s">
        <v>3436</v>
      </c>
      <c r="U1343" s="7"/>
      <c r="V1343" s="7"/>
      <c r="W1343" s="7">
        <v>247</v>
      </c>
      <c r="X1343" s="7"/>
      <c r="Y1343" s="8">
        <f t="shared" ref="Y1343" si="162">W1343+3</f>
        <v>250</v>
      </c>
      <c r="Z1343" s="7"/>
      <c r="AA1343" s="7">
        <v>800</v>
      </c>
      <c r="AB1343" s="7">
        <v>800</v>
      </c>
      <c r="AC1343" s="7" t="s">
        <v>6886</v>
      </c>
      <c r="AD1343" s="7">
        <v>120</v>
      </c>
      <c r="AE1343" s="7" t="s">
        <v>6248</v>
      </c>
      <c r="AF1343" s="7" t="s">
        <v>6880</v>
      </c>
      <c r="AG1343" s="7"/>
    </row>
    <row r="1344" spans="1:33">
      <c r="A1344" s="4">
        <f t="shared" si="121"/>
        <v>1343</v>
      </c>
      <c r="B1344" s="4" t="s">
        <v>20</v>
      </c>
      <c r="C1344" s="4" t="s">
        <v>21</v>
      </c>
      <c r="D1344" s="7" t="s">
        <v>5153</v>
      </c>
      <c r="E1344" s="4" t="s">
        <v>7408</v>
      </c>
      <c r="F1344" s="7" t="s">
        <v>5733</v>
      </c>
      <c r="G1344" s="7" t="s">
        <v>556</v>
      </c>
      <c r="H1344" s="4" t="s">
        <v>637</v>
      </c>
      <c r="I1344" s="7" t="s">
        <v>6057</v>
      </c>
      <c r="J1344" s="7" t="s">
        <v>6061</v>
      </c>
      <c r="K1344" s="7" t="s">
        <v>643</v>
      </c>
      <c r="L1344" s="7" t="s">
        <v>6016</v>
      </c>
      <c r="M1344" s="7"/>
      <c r="N1344" s="7" t="s">
        <v>6294</v>
      </c>
      <c r="O1344" s="49" t="s">
        <v>24</v>
      </c>
      <c r="P1344" s="8">
        <v>149.86000000000001</v>
      </c>
      <c r="Q1344" s="8">
        <v>143</v>
      </c>
      <c r="R1344" s="7" t="s">
        <v>6922</v>
      </c>
      <c r="S1344" s="7" t="s">
        <v>3436</v>
      </c>
      <c r="T1344" s="7" t="s">
        <v>3436</v>
      </c>
      <c r="U1344" s="7"/>
      <c r="V1344" s="7"/>
      <c r="W1344" s="7">
        <v>192</v>
      </c>
      <c r="X1344" s="7"/>
      <c r="Y1344" s="8">
        <f t="shared" ref="Y1344" si="163">W1344+3</f>
        <v>195</v>
      </c>
      <c r="Z1344" s="7"/>
      <c r="AA1344" s="7">
        <v>800</v>
      </c>
      <c r="AB1344" s="7">
        <v>800</v>
      </c>
      <c r="AC1344" s="7" t="s">
        <v>6879</v>
      </c>
      <c r="AD1344" s="7">
        <v>90</v>
      </c>
      <c r="AE1344" s="7" t="s">
        <v>6248</v>
      </c>
      <c r="AF1344" s="7" t="s">
        <v>6880</v>
      </c>
      <c r="AG1344" s="7"/>
    </row>
    <row r="1345" spans="1:33">
      <c r="A1345" s="4">
        <f t="shared" si="121"/>
        <v>1344</v>
      </c>
      <c r="B1345" s="4" t="s">
        <v>20</v>
      </c>
      <c r="C1345" s="4" t="s">
        <v>21</v>
      </c>
      <c r="D1345" s="7" t="s">
        <v>5154</v>
      </c>
      <c r="E1345" s="4" t="s">
        <v>7408</v>
      </c>
      <c r="F1345" s="7" t="s">
        <v>5733</v>
      </c>
      <c r="G1345" s="7" t="s">
        <v>556</v>
      </c>
      <c r="H1345" s="4" t="s">
        <v>637</v>
      </c>
      <c r="I1345" s="7" t="s">
        <v>6057</v>
      </c>
      <c r="J1345" s="7" t="s">
        <v>6061</v>
      </c>
      <c r="K1345" s="7" t="s">
        <v>643</v>
      </c>
      <c r="L1345" s="7" t="s">
        <v>6016</v>
      </c>
      <c r="M1345" s="7"/>
      <c r="N1345" s="7" t="s">
        <v>6294</v>
      </c>
      <c r="O1345" s="49" t="s">
        <v>24</v>
      </c>
      <c r="P1345" s="8">
        <v>149.86000000000001</v>
      </c>
      <c r="Q1345" s="8">
        <v>143</v>
      </c>
      <c r="R1345" s="7" t="s">
        <v>6923</v>
      </c>
      <c r="S1345" s="7" t="s">
        <v>3436</v>
      </c>
      <c r="T1345" s="7" t="s">
        <v>3436</v>
      </c>
      <c r="U1345" s="7"/>
      <c r="V1345" s="7"/>
      <c r="W1345" s="7">
        <v>192</v>
      </c>
      <c r="X1345" s="7"/>
      <c r="Y1345" s="8">
        <f t="shared" ref="Y1345" si="164">W1345+3</f>
        <v>195</v>
      </c>
      <c r="Z1345" s="7"/>
      <c r="AA1345" s="7">
        <v>800</v>
      </c>
      <c r="AB1345" s="7">
        <v>800</v>
      </c>
      <c r="AC1345" s="7" t="s">
        <v>6879</v>
      </c>
      <c r="AD1345" s="7">
        <v>90</v>
      </c>
      <c r="AE1345" s="7" t="s">
        <v>6248</v>
      </c>
      <c r="AF1345" s="7" t="s">
        <v>6880</v>
      </c>
      <c r="AG1345" s="7"/>
    </row>
    <row r="1346" spans="1:33">
      <c r="A1346" s="4">
        <f t="shared" si="121"/>
        <v>1345</v>
      </c>
      <c r="B1346" s="4" t="s">
        <v>20</v>
      </c>
      <c r="C1346" s="4" t="s">
        <v>21</v>
      </c>
      <c r="D1346" s="7" t="s">
        <v>5155</v>
      </c>
      <c r="E1346" s="4" t="s">
        <v>7408</v>
      </c>
      <c r="F1346" s="7" t="s">
        <v>5733</v>
      </c>
      <c r="G1346" s="7" t="s">
        <v>556</v>
      </c>
      <c r="H1346" s="4" t="s">
        <v>637</v>
      </c>
      <c r="I1346" s="7" t="s">
        <v>6057</v>
      </c>
      <c r="J1346" s="7" t="s">
        <v>6061</v>
      </c>
      <c r="K1346" s="7" t="s">
        <v>643</v>
      </c>
      <c r="L1346" s="7" t="s">
        <v>6016</v>
      </c>
      <c r="M1346" s="7"/>
      <c r="N1346" s="7" t="s">
        <v>6294</v>
      </c>
      <c r="O1346" s="49" t="s">
        <v>24</v>
      </c>
      <c r="P1346" s="8">
        <v>149.86000000000001</v>
      </c>
      <c r="Q1346" s="8">
        <v>143</v>
      </c>
      <c r="R1346" s="7" t="s">
        <v>6924</v>
      </c>
      <c r="S1346" s="7" t="s">
        <v>3436</v>
      </c>
      <c r="T1346" s="7" t="s">
        <v>3436</v>
      </c>
      <c r="U1346" s="7"/>
      <c r="V1346" s="7"/>
      <c r="W1346" s="7">
        <v>192</v>
      </c>
      <c r="X1346" s="7"/>
      <c r="Y1346" s="8">
        <f t="shared" ref="Y1346" si="165">W1346+3</f>
        <v>195</v>
      </c>
      <c r="Z1346" s="7"/>
      <c r="AA1346" s="7">
        <v>800</v>
      </c>
      <c r="AB1346" s="7">
        <v>800</v>
      </c>
      <c r="AC1346" s="7" t="s">
        <v>6879</v>
      </c>
      <c r="AD1346" s="7">
        <v>90</v>
      </c>
      <c r="AE1346" s="7" t="s">
        <v>6248</v>
      </c>
      <c r="AF1346" s="7" t="s">
        <v>6880</v>
      </c>
      <c r="AG1346" s="7"/>
    </row>
    <row r="1347" spans="1:33">
      <c r="A1347" s="4">
        <f t="shared" si="121"/>
        <v>1346</v>
      </c>
      <c r="B1347" s="4" t="s">
        <v>20</v>
      </c>
      <c r="C1347" s="4" t="s">
        <v>21</v>
      </c>
      <c r="D1347" s="7" t="s">
        <v>5156</v>
      </c>
      <c r="E1347" s="4" t="s">
        <v>7408</v>
      </c>
      <c r="F1347" s="7" t="s">
        <v>5733</v>
      </c>
      <c r="G1347" s="7" t="s">
        <v>556</v>
      </c>
      <c r="H1347" s="4" t="s">
        <v>637</v>
      </c>
      <c r="I1347" s="7" t="s">
        <v>6057</v>
      </c>
      <c r="J1347" s="7" t="s">
        <v>6061</v>
      </c>
      <c r="K1347" s="7" t="s">
        <v>643</v>
      </c>
      <c r="L1347" s="7" t="s">
        <v>6016</v>
      </c>
      <c r="M1347" s="7"/>
      <c r="N1347" s="7" t="s">
        <v>6294</v>
      </c>
      <c r="O1347" s="49" t="s">
        <v>24</v>
      </c>
      <c r="P1347" s="8">
        <v>149.86000000000001</v>
      </c>
      <c r="Q1347" s="8">
        <v>143</v>
      </c>
      <c r="R1347" s="7" t="s">
        <v>6925</v>
      </c>
      <c r="S1347" s="7" t="s">
        <v>3436</v>
      </c>
      <c r="T1347" s="7" t="s">
        <v>3436</v>
      </c>
      <c r="U1347" s="7"/>
      <c r="V1347" s="7"/>
      <c r="W1347" s="7">
        <v>192</v>
      </c>
      <c r="X1347" s="7"/>
      <c r="Y1347" s="8">
        <f t="shared" ref="Y1347" si="166">W1347+3</f>
        <v>195</v>
      </c>
      <c r="Z1347" s="7"/>
      <c r="AA1347" s="7">
        <v>800</v>
      </c>
      <c r="AB1347" s="7">
        <v>800</v>
      </c>
      <c r="AC1347" s="7" t="s">
        <v>6879</v>
      </c>
      <c r="AD1347" s="7">
        <v>90</v>
      </c>
      <c r="AE1347" s="7" t="s">
        <v>6248</v>
      </c>
      <c r="AF1347" s="7" t="s">
        <v>6880</v>
      </c>
      <c r="AG1347" s="7"/>
    </row>
    <row r="1348" spans="1:33">
      <c r="A1348" s="4">
        <f t="shared" si="121"/>
        <v>1347</v>
      </c>
      <c r="B1348" s="4" t="s">
        <v>20</v>
      </c>
      <c r="C1348" s="4" t="s">
        <v>21</v>
      </c>
      <c r="D1348" s="7" t="s">
        <v>5157</v>
      </c>
      <c r="E1348" s="4" t="s">
        <v>7408</v>
      </c>
      <c r="F1348" s="7" t="s">
        <v>5733</v>
      </c>
      <c r="G1348" s="7" t="s">
        <v>556</v>
      </c>
      <c r="H1348" s="4" t="s">
        <v>637</v>
      </c>
      <c r="I1348" s="7" t="s">
        <v>6057</v>
      </c>
      <c r="J1348" s="7" t="s">
        <v>6061</v>
      </c>
      <c r="K1348" s="7" t="s">
        <v>643</v>
      </c>
      <c r="L1348" s="7" t="s">
        <v>6016</v>
      </c>
      <c r="M1348" s="7"/>
      <c r="N1348" s="7" t="s">
        <v>6294</v>
      </c>
      <c r="O1348" s="49" t="s">
        <v>24</v>
      </c>
      <c r="P1348" s="8">
        <v>149.86000000000001</v>
      </c>
      <c r="Q1348" s="8">
        <v>143</v>
      </c>
      <c r="R1348" s="7" t="s">
        <v>6926</v>
      </c>
      <c r="S1348" s="7" t="s">
        <v>3436</v>
      </c>
      <c r="T1348" s="7" t="s">
        <v>3436</v>
      </c>
      <c r="U1348" s="7"/>
      <c r="V1348" s="7"/>
      <c r="W1348" s="7">
        <v>192</v>
      </c>
      <c r="X1348" s="7"/>
      <c r="Y1348" s="8">
        <f t="shared" ref="Y1348" si="167">W1348+3</f>
        <v>195</v>
      </c>
      <c r="Z1348" s="7"/>
      <c r="AA1348" s="7">
        <v>800</v>
      </c>
      <c r="AB1348" s="7">
        <v>800</v>
      </c>
      <c r="AC1348" s="7" t="s">
        <v>6879</v>
      </c>
      <c r="AD1348" s="7">
        <v>90</v>
      </c>
      <c r="AE1348" s="7" t="s">
        <v>6248</v>
      </c>
      <c r="AF1348" s="7" t="s">
        <v>6880</v>
      </c>
      <c r="AG1348" s="7"/>
    </row>
    <row r="1349" spans="1:33">
      <c r="A1349" s="4">
        <f t="shared" si="121"/>
        <v>1348</v>
      </c>
      <c r="B1349" s="4" t="s">
        <v>20</v>
      </c>
      <c r="C1349" s="4" t="s">
        <v>21</v>
      </c>
      <c r="D1349" s="7" t="s">
        <v>5158</v>
      </c>
      <c r="E1349" s="4" t="s">
        <v>7408</v>
      </c>
      <c r="F1349" s="7" t="s">
        <v>5733</v>
      </c>
      <c r="G1349" s="7" t="s">
        <v>556</v>
      </c>
      <c r="H1349" s="4" t="s">
        <v>637</v>
      </c>
      <c r="I1349" s="7" t="s">
        <v>6057</v>
      </c>
      <c r="J1349" s="7" t="s">
        <v>6061</v>
      </c>
      <c r="K1349" s="7" t="s">
        <v>643</v>
      </c>
      <c r="L1349" s="7" t="s">
        <v>6016</v>
      </c>
      <c r="M1349" s="7"/>
      <c r="N1349" s="7" t="s">
        <v>6294</v>
      </c>
      <c r="O1349" s="49" t="s">
        <v>24</v>
      </c>
      <c r="P1349" s="8">
        <v>149.86000000000001</v>
      </c>
      <c r="Q1349" s="8">
        <v>143</v>
      </c>
      <c r="R1349" s="7" t="s">
        <v>6927</v>
      </c>
      <c r="S1349" s="7" t="s">
        <v>3436</v>
      </c>
      <c r="T1349" s="7" t="s">
        <v>3436</v>
      </c>
      <c r="U1349" s="7"/>
      <c r="V1349" s="7"/>
      <c r="W1349" s="7">
        <v>192</v>
      </c>
      <c r="X1349" s="7"/>
      <c r="Y1349" s="8">
        <f t="shared" ref="Y1349" si="168">W1349+3</f>
        <v>195</v>
      </c>
      <c r="Z1349" s="7"/>
      <c r="AA1349" s="7">
        <v>800</v>
      </c>
      <c r="AB1349" s="7">
        <v>800</v>
      </c>
      <c r="AC1349" s="7" t="s">
        <v>6879</v>
      </c>
      <c r="AD1349" s="7">
        <v>90</v>
      </c>
      <c r="AE1349" s="7" t="s">
        <v>6248</v>
      </c>
      <c r="AF1349" s="7" t="s">
        <v>6880</v>
      </c>
      <c r="AG1349" s="7"/>
    </row>
    <row r="1350" spans="1:33">
      <c r="A1350" s="4">
        <f t="shared" si="121"/>
        <v>1349</v>
      </c>
      <c r="B1350" s="4" t="s">
        <v>20</v>
      </c>
      <c r="C1350" s="4" t="s">
        <v>21</v>
      </c>
      <c r="D1350" s="7" t="s">
        <v>5159</v>
      </c>
      <c r="E1350" s="4" t="s">
        <v>7408</v>
      </c>
      <c r="F1350" s="7" t="s">
        <v>5733</v>
      </c>
      <c r="G1350" s="7" t="s">
        <v>556</v>
      </c>
      <c r="H1350" s="4" t="s">
        <v>637</v>
      </c>
      <c r="I1350" s="7" t="s">
        <v>6057</v>
      </c>
      <c r="J1350" s="7" t="s">
        <v>6061</v>
      </c>
      <c r="K1350" s="7" t="s">
        <v>643</v>
      </c>
      <c r="L1350" s="7" t="s">
        <v>6016</v>
      </c>
      <c r="M1350" s="7"/>
      <c r="N1350" s="7" t="s">
        <v>6294</v>
      </c>
      <c r="O1350" s="49" t="s">
        <v>24</v>
      </c>
      <c r="P1350" s="8">
        <v>149.86000000000001</v>
      </c>
      <c r="Q1350" s="8">
        <v>143</v>
      </c>
      <c r="R1350" s="7" t="s">
        <v>6928</v>
      </c>
      <c r="S1350" s="7" t="s">
        <v>3436</v>
      </c>
      <c r="T1350" s="7" t="s">
        <v>3436</v>
      </c>
      <c r="U1350" s="7"/>
      <c r="V1350" s="7"/>
      <c r="W1350" s="7">
        <v>192</v>
      </c>
      <c r="X1350" s="7"/>
      <c r="Y1350" s="8">
        <f t="shared" ref="Y1350" si="169">W1350+3</f>
        <v>195</v>
      </c>
      <c r="Z1350" s="7"/>
      <c r="AA1350" s="7">
        <v>800</v>
      </c>
      <c r="AB1350" s="7">
        <v>800</v>
      </c>
      <c r="AC1350" s="7" t="s">
        <v>6879</v>
      </c>
      <c r="AD1350" s="7">
        <v>90</v>
      </c>
      <c r="AE1350" s="7" t="s">
        <v>6248</v>
      </c>
      <c r="AF1350" s="7" t="s">
        <v>6880</v>
      </c>
      <c r="AG1350" s="7"/>
    </row>
    <row r="1351" spans="1:33">
      <c r="A1351" s="4">
        <f t="shared" si="121"/>
        <v>1350</v>
      </c>
      <c r="B1351" s="4" t="s">
        <v>20</v>
      </c>
      <c r="C1351" s="4" t="s">
        <v>21</v>
      </c>
      <c r="D1351" s="7" t="s">
        <v>5160</v>
      </c>
      <c r="E1351" s="4" t="s">
        <v>7408</v>
      </c>
      <c r="F1351" s="7" t="s">
        <v>5733</v>
      </c>
      <c r="G1351" s="7" t="s">
        <v>556</v>
      </c>
      <c r="H1351" s="4" t="s">
        <v>637</v>
      </c>
      <c r="I1351" s="7" t="s">
        <v>6057</v>
      </c>
      <c r="J1351" s="7" t="s">
        <v>6061</v>
      </c>
      <c r="K1351" s="7" t="s">
        <v>643</v>
      </c>
      <c r="L1351" s="7" t="s">
        <v>6016</v>
      </c>
      <c r="M1351" s="7"/>
      <c r="N1351" s="7" t="s">
        <v>6294</v>
      </c>
      <c r="O1351" s="49" t="s">
        <v>24</v>
      </c>
      <c r="P1351" s="8">
        <v>149.86000000000001</v>
      </c>
      <c r="Q1351" s="8">
        <v>143</v>
      </c>
      <c r="R1351" s="7" t="s">
        <v>6929</v>
      </c>
      <c r="S1351" s="7" t="s">
        <v>3436</v>
      </c>
      <c r="T1351" s="7" t="s">
        <v>3436</v>
      </c>
      <c r="U1351" s="7"/>
      <c r="V1351" s="7"/>
      <c r="W1351" s="7">
        <v>192</v>
      </c>
      <c r="X1351" s="7"/>
      <c r="Y1351" s="8">
        <f t="shared" ref="Y1351" si="170">W1351+3</f>
        <v>195</v>
      </c>
      <c r="Z1351" s="7"/>
      <c r="AA1351" s="7">
        <v>800</v>
      </c>
      <c r="AB1351" s="7">
        <v>800</v>
      </c>
      <c r="AC1351" s="7" t="s">
        <v>6879</v>
      </c>
      <c r="AD1351" s="7">
        <v>90</v>
      </c>
      <c r="AE1351" s="7" t="s">
        <v>6248</v>
      </c>
      <c r="AF1351" s="7" t="s">
        <v>6880</v>
      </c>
      <c r="AG1351" s="7"/>
    </row>
    <row r="1352" spans="1:33">
      <c r="A1352" s="4">
        <f t="shared" si="121"/>
        <v>1351</v>
      </c>
      <c r="B1352" s="4" t="s">
        <v>20</v>
      </c>
      <c r="C1352" s="4" t="s">
        <v>21</v>
      </c>
      <c r="D1352" s="7" t="s">
        <v>5161</v>
      </c>
      <c r="E1352" s="4" t="s">
        <v>7408</v>
      </c>
      <c r="F1352" s="7" t="s">
        <v>5733</v>
      </c>
      <c r="G1352" s="7" t="s">
        <v>556</v>
      </c>
      <c r="H1352" s="4" t="s">
        <v>637</v>
      </c>
      <c r="I1352" s="7" t="s">
        <v>6057</v>
      </c>
      <c r="J1352" s="7" t="s">
        <v>6061</v>
      </c>
      <c r="K1352" s="7" t="s">
        <v>643</v>
      </c>
      <c r="L1352" s="7" t="s">
        <v>6016</v>
      </c>
      <c r="M1352" s="7"/>
      <c r="N1352" s="7" t="s">
        <v>6294</v>
      </c>
      <c r="O1352" s="49" t="s">
        <v>24</v>
      </c>
      <c r="P1352" s="8">
        <v>149.86000000000001</v>
      </c>
      <c r="Q1352" s="8">
        <v>143</v>
      </c>
      <c r="R1352" s="7" t="s">
        <v>6930</v>
      </c>
      <c r="S1352" s="7" t="s">
        <v>3436</v>
      </c>
      <c r="T1352" s="7" t="s">
        <v>3436</v>
      </c>
      <c r="U1352" s="7"/>
      <c r="V1352" s="7"/>
      <c r="W1352" s="7">
        <v>192</v>
      </c>
      <c r="X1352" s="7"/>
      <c r="Y1352" s="8">
        <f t="shared" ref="Y1352" si="171">W1352+3</f>
        <v>195</v>
      </c>
      <c r="Z1352" s="7"/>
      <c r="AA1352" s="7">
        <v>800</v>
      </c>
      <c r="AB1352" s="7">
        <v>800</v>
      </c>
      <c r="AC1352" s="7" t="s">
        <v>6879</v>
      </c>
      <c r="AD1352" s="7">
        <v>90</v>
      </c>
      <c r="AE1352" s="7" t="s">
        <v>6248</v>
      </c>
      <c r="AF1352" s="7" t="s">
        <v>6880</v>
      </c>
      <c r="AG1352" s="7"/>
    </row>
    <row r="1353" spans="1:33">
      <c r="A1353" s="4">
        <f t="shared" si="121"/>
        <v>1352</v>
      </c>
      <c r="B1353" s="4" t="s">
        <v>20</v>
      </c>
      <c r="C1353" s="4" t="s">
        <v>21</v>
      </c>
      <c r="D1353" s="7" t="s">
        <v>5162</v>
      </c>
      <c r="E1353" s="4" t="s">
        <v>7408</v>
      </c>
      <c r="F1353" s="7" t="s">
        <v>5733</v>
      </c>
      <c r="G1353" s="7" t="s">
        <v>556</v>
      </c>
      <c r="H1353" s="4" t="s">
        <v>637</v>
      </c>
      <c r="I1353" s="7" t="s">
        <v>6057</v>
      </c>
      <c r="J1353" s="7" t="s">
        <v>6061</v>
      </c>
      <c r="K1353" s="7" t="s">
        <v>643</v>
      </c>
      <c r="L1353" s="7" t="s">
        <v>6016</v>
      </c>
      <c r="M1353" s="7"/>
      <c r="N1353" s="7" t="s">
        <v>6294</v>
      </c>
      <c r="O1353" s="49" t="s">
        <v>24</v>
      </c>
      <c r="P1353" s="8">
        <v>149.86000000000001</v>
      </c>
      <c r="Q1353" s="8">
        <v>143</v>
      </c>
      <c r="R1353" s="7" t="s">
        <v>6931</v>
      </c>
      <c r="S1353" s="7" t="s">
        <v>3436</v>
      </c>
      <c r="T1353" s="7" t="s">
        <v>3436</v>
      </c>
      <c r="U1353" s="7"/>
      <c r="V1353" s="7"/>
      <c r="W1353" s="7">
        <v>192</v>
      </c>
      <c r="X1353" s="7"/>
      <c r="Y1353" s="8">
        <f t="shared" ref="Y1353:Y1372" si="172">W1353+3</f>
        <v>195</v>
      </c>
      <c r="Z1353" s="7"/>
      <c r="AA1353" s="7">
        <v>800</v>
      </c>
      <c r="AB1353" s="7">
        <v>800</v>
      </c>
      <c r="AC1353" s="7" t="s">
        <v>6879</v>
      </c>
      <c r="AD1353" s="7">
        <v>90</v>
      </c>
      <c r="AE1353" s="7" t="s">
        <v>6248</v>
      </c>
      <c r="AF1353" s="7" t="s">
        <v>6880</v>
      </c>
      <c r="AG1353" s="7"/>
    </row>
    <row r="1354" spans="1:33">
      <c r="A1354" s="4">
        <f t="shared" si="121"/>
        <v>1353</v>
      </c>
      <c r="B1354" s="4" t="s">
        <v>20</v>
      </c>
      <c r="C1354" s="4" t="s">
        <v>21</v>
      </c>
      <c r="D1354" s="7" t="s">
        <v>5163</v>
      </c>
      <c r="E1354" s="4" t="s">
        <v>7408</v>
      </c>
      <c r="F1354" s="7" t="s">
        <v>5733</v>
      </c>
      <c r="G1354" s="7" t="s">
        <v>556</v>
      </c>
      <c r="H1354" s="4" t="s">
        <v>637</v>
      </c>
      <c r="I1354" s="7" t="s">
        <v>6057</v>
      </c>
      <c r="J1354" s="7" t="s">
        <v>6061</v>
      </c>
      <c r="K1354" s="7" t="s">
        <v>643</v>
      </c>
      <c r="L1354" s="7" t="s">
        <v>6016</v>
      </c>
      <c r="M1354" s="7"/>
      <c r="N1354" s="7" t="s">
        <v>6294</v>
      </c>
      <c r="O1354" s="49" t="s">
        <v>24</v>
      </c>
      <c r="P1354" s="8">
        <v>149.86000000000001</v>
      </c>
      <c r="Q1354" s="8">
        <v>143</v>
      </c>
      <c r="R1354" s="7" t="s">
        <v>6932</v>
      </c>
      <c r="S1354" s="7" t="s">
        <v>3436</v>
      </c>
      <c r="T1354" s="7" t="s">
        <v>3436</v>
      </c>
      <c r="U1354" s="7"/>
      <c r="V1354" s="7"/>
      <c r="W1354" s="7">
        <v>192</v>
      </c>
      <c r="X1354" s="7"/>
      <c r="Y1354" s="8">
        <f t="shared" si="172"/>
        <v>195</v>
      </c>
      <c r="Z1354" s="7"/>
      <c r="AA1354" s="7">
        <v>800</v>
      </c>
      <c r="AB1354" s="7">
        <v>800</v>
      </c>
      <c r="AC1354" s="7" t="s">
        <v>6879</v>
      </c>
      <c r="AD1354" s="7">
        <v>90</v>
      </c>
      <c r="AE1354" s="7" t="s">
        <v>6248</v>
      </c>
      <c r="AF1354" s="7" t="s">
        <v>6880</v>
      </c>
      <c r="AG1354" s="7"/>
    </row>
    <row r="1355" spans="1:33">
      <c r="A1355" s="4">
        <f t="shared" si="121"/>
        <v>1354</v>
      </c>
      <c r="B1355" s="4" t="s">
        <v>20</v>
      </c>
      <c r="C1355" s="4" t="s">
        <v>21</v>
      </c>
      <c r="D1355" s="7" t="s">
        <v>5164</v>
      </c>
      <c r="E1355" s="4" t="s">
        <v>7408</v>
      </c>
      <c r="F1355" s="7" t="s">
        <v>5733</v>
      </c>
      <c r="G1355" s="7" t="s">
        <v>556</v>
      </c>
      <c r="H1355" s="4" t="s">
        <v>637</v>
      </c>
      <c r="I1355" s="7" t="s">
        <v>6057</v>
      </c>
      <c r="J1355" s="7" t="s">
        <v>6061</v>
      </c>
      <c r="K1355" s="7" t="s">
        <v>643</v>
      </c>
      <c r="L1355" s="7" t="s">
        <v>6016</v>
      </c>
      <c r="M1355" s="7"/>
      <c r="N1355" s="7" t="s">
        <v>6294</v>
      </c>
      <c r="O1355" s="49" t="s">
        <v>24</v>
      </c>
      <c r="P1355" s="8">
        <v>149.86000000000001</v>
      </c>
      <c r="Q1355" s="8">
        <v>143</v>
      </c>
      <c r="R1355" s="7" t="s">
        <v>6933</v>
      </c>
      <c r="S1355" s="7" t="s">
        <v>3436</v>
      </c>
      <c r="T1355" s="7" t="s">
        <v>3436</v>
      </c>
      <c r="U1355" s="7"/>
      <c r="V1355" s="7"/>
      <c r="W1355" s="7">
        <v>192</v>
      </c>
      <c r="X1355" s="7"/>
      <c r="Y1355" s="8">
        <f t="shared" si="172"/>
        <v>195</v>
      </c>
      <c r="Z1355" s="7"/>
      <c r="AA1355" s="7">
        <v>800</v>
      </c>
      <c r="AB1355" s="7">
        <v>800</v>
      </c>
      <c r="AC1355" s="7" t="s">
        <v>6879</v>
      </c>
      <c r="AD1355" s="7">
        <v>90</v>
      </c>
      <c r="AE1355" s="7" t="s">
        <v>6248</v>
      </c>
      <c r="AF1355" s="7" t="s">
        <v>6880</v>
      </c>
      <c r="AG1355" s="7"/>
    </row>
    <row r="1356" spans="1:33">
      <c r="A1356" s="4">
        <f t="shared" si="121"/>
        <v>1355</v>
      </c>
      <c r="B1356" s="4" t="s">
        <v>20</v>
      </c>
      <c r="C1356" s="4" t="s">
        <v>21</v>
      </c>
      <c r="D1356" s="7" t="s">
        <v>5165</v>
      </c>
      <c r="E1356" s="4" t="s">
        <v>7408</v>
      </c>
      <c r="F1356" s="7" t="s">
        <v>5733</v>
      </c>
      <c r="G1356" s="7" t="s">
        <v>556</v>
      </c>
      <c r="H1356" s="4" t="s">
        <v>637</v>
      </c>
      <c r="I1356" s="7" t="s">
        <v>6057</v>
      </c>
      <c r="J1356" s="7" t="s">
        <v>6061</v>
      </c>
      <c r="K1356" s="7" t="s">
        <v>643</v>
      </c>
      <c r="L1356" s="7" t="s">
        <v>6016</v>
      </c>
      <c r="M1356" s="7"/>
      <c r="N1356" s="7" t="s">
        <v>6294</v>
      </c>
      <c r="O1356" s="49" t="s">
        <v>24</v>
      </c>
      <c r="P1356" s="8">
        <v>149.86000000000001</v>
      </c>
      <c r="Q1356" s="8">
        <v>143</v>
      </c>
      <c r="R1356" s="7" t="s">
        <v>6934</v>
      </c>
      <c r="S1356" s="7" t="s">
        <v>3436</v>
      </c>
      <c r="T1356" s="7" t="s">
        <v>3436</v>
      </c>
      <c r="U1356" s="7"/>
      <c r="V1356" s="7"/>
      <c r="W1356" s="7">
        <v>192</v>
      </c>
      <c r="X1356" s="7"/>
      <c r="Y1356" s="8">
        <f t="shared" si="172"/>
        <v>195</v>
      </c>
      <c r="Z1356" s="7"/>
      <c r="AA1356" s="7">
        <v>800</v>
      </c>
      <c r="AB1356" s="7">
        <v>800</v>
      </c>
      <c r="AC1356" s="7" t="s">
        <v>6879</v>
      </c>
      <c r="AD1356" s="7">
        <v>90</v>
      </c>
      <c r="AE1356" s="7" t="s">
        <v>6248</v>
      </c>
      <c r="AF1356" s="7" t="s">
        <v>6880</v>
      </c>
      <c r="AG1356" s="7"/>
    </row>
    <row r="1357" spans="1:33">
      <c r="A1357" s="4">
        <f t="shared" si="121"/>
        <v>1356</v>
      </c>
      <c r="B1357" s="4" t="s">
        <v>20</v>
      </c>
      <c r="C1357" s="4" t="s">
        <v>21</v>
      </c>
      <c r="D1357" s="7" t="s">
        <v>5166</v>
      </c>
      <c r="E1357" s="4" t="s">
        <v>7408</v>
      </c>
      <c r="F1357" s="7" t="s">
        <v>5733</v>
      </c>
      <c r="G1357" s="7" t="s">
        <v>556</v>
      </c>
      <c r="H1357" s="7" t="s">
        <v>637</v>
      </c>
      <c r="I1357" s="7" t="s">
        <v>6057</v>
      </c>
      <c r="J1357" s="7" t="s">
        <v>6061</v>
      </c>
      <c r="K1357" s="7" t="s">
        <v>643</v>
      </c>
      <c r="L1357" s="7" t="s">
        <v>6016</v>
      </c>
      <c r="M1357" s="7"/>
      <c r="N1357" s="7" t="s">
        <v>6294</v>
      </c>
      <c r="O1357" s="49" t="s">
        <v>24</v>
      </c>
      <c r="P1357" s="8">
        <v>149.86000000000001</v>
      </c>
      <c r="Q1357" s="8">
        <v>143</v>
      </c>
      <c r="R1357" s="7" t="s">
        <v>6935</v>
      </c>
      <c r="S1357" s="7" t="s">
        <v>3436</v>
      </c>
      <c r="T1357" s="7" t="s">
        <v>3436</v>
      </c>
      <c r="U1357" s="7"/>
      <c r="V1357" s="7"/>
      <c r="W1357" s="7">
        <v>212</v>
      </c>
      <c r="X1357" s="7"/>
      <c r="Y1357" s="8">
        <f t="shared" si="172"/>
        <v>215</v>
      </c>
      <c r="Z1357" s="7"/>
      <c r="AA1357" s="7">
        <v>800</v>
      </c>
      <c r="AB1357" s="7">
        <v>800</v>
      </c>
      <c r="AC1357" s="7" t="s">
        <v>6879</v>
      </c>
      <c r="AD1357" s="7">
        <v>90</v>
      </c>
      <c r="AE1357" s="7" t="s">
        <v>6248</v>
      </c>
      <c r="AF1357" s="7" t="s">
        <v>6880</v>
      </c>
      <c r="AG1357" s="7"/>
    </row>
    <row r="1358" spans="1:33">
      <c r="A1358" s="4">
        <f t="shared" si="121"/>
        <v>1357</v>
      </c>
      <c r="B1358" s="4" t="s">
        <v>20</v>
      </c>
      <c r="C1358" s="4" t="s">
        <v>21</v>
      </c>
      <c r="D1358" s="7" t="s">
        <v>5167</v>
      </c>
      <c r="E1358" s="4" t="s">
        <v>7408</v>
      </c>
      <c r="F1358" s="7" t="s">
        <v>5733</v>
      </c>
      <c r="G1358" s="7" t="s">
        <v>556</v>
      </c>
      <c r="H1358" s="7" t="s">
        <v>637</v>
      </c>
      <c r="I1358" s="7" t="s">
        <v>6057</v>
      </c>
      <c r="J1358" s="7" t="s">
        <v>6061</v>
      </c>
      <c r="K1358" s="7" t="s">
        <v>643</v>
      </c>
      <c r="L1358" s="7" t="s">
        <v>6016</v>
      </c>
      <c r="M1358" s="7"/>
      <c r="N1358" s="7" t="s">
        <v>6294</v>
      </c>
      <c r="O1358" s="49" t="s">
        <v>24</v>
      </c>
      <c r="P1358" s="8">
        <v>149.86000000000001</v>
      </c>
      <c r="Q1358" s="8">
        <v>143</v>
      </c>
      <c r="R1358" s="7" t="s">
        <v>6936</v>
      </c>
      <c r="S1358" s="7" t="s">
        <v>3436</v>
      </c>
      <c r="T1358" s="7" t="s">
        <v>3436</v>
      </c>
      <c r="U1358" s="7"/>
      <c r="V1358" s="7"/>
      <c r="W1358" s="7">
        <v>212</v>
      </c>
      <c r="X1358" s="7"/>
      <c r="Y1358" s="8">
        <f t="shared" si="172"/>
        <v>215</v>
      </c>
      <c r="Z1358" s="7"/>
      <c r="AA1358" s="7">
        <v>800</v>
      </c>
      <c r="AB1358" s="7">
        <v>800</v>
      </c>
      <c r="AC1358" s="7" t="s">
        <v>6879</v>
      </c>
      <c r="AD1358" s="7">
        <v>90</v>
      </c>
      <c r="AE1358" s="7" t="s">
        <v>6248</v>
      </c>
      <c r="AF1358" s="7" t="s">
        <v>6880</v>
      </c>
      <c r="AG1358" s="7"/>
    </row>
    <row r="1359" spans="1:33">
      <c r="A1359" s="4">
        <f t="shared" si="121"/>
        <v>1358</v>
      </c>
      <c r="B1359" s="4" t="s">
        <v>20</v>
      </c>
      <c r="C1359" s="4" t="s">
        <v>21</v>
      </c>
      <c r="D1359" s="7" t="s">
        <v>5168</v>
      </c>
      <c r="E1359" s="4" t="s">
        <v>7408</v>
      </c>
      <c r="F1359" s="7" t="s">
        <v>5733</v>
      </c>
      <c r="G1359" s="7" t="s">
        <v>556</v>
      </c>
      <c r="H1359" s="7" t="s">
        <v>637</v>
      </c>
      <c r="I1359" s="7" t="s">
        <v>6057</v>
      </c>
      <c r="J1359" s="7" t="s">
        <v>6061</v>
      </c>
      <c r="K1359" s="7" t="s">
        <v>643</v>
      </c>
      <c r="L1359" s="7" t="s">
        <v>6016</v>
      </c>
      <c r="M1359" s="7"/>
      <c r="N1359" s="7" t="s">
        <v>6294</v>
      </c>
      <c r="O1359" s="49" t="s">
        <v>24</v>
      </c>
      <c r="P1359" s="8">
        <v>149.86000000000001</v>
      </c>
      <c r="Q1359" s="8">
        <v>143</v>
      </c>
      <c r="R1359" s="7" t="s">
        <v>6937</v>
      </c>
      <c r="S1359" s="7" t="s">
        <v>3436</v>
      </c>
      <c r="T1359" s="7" t="s">
        <v>3436</v>
      </c>
      <c r="U1359" s="7"/>
      <c r="V1359" s="7"/>
      <c r="W1359" s="7">
        <v>212</v>
      </c>
      <c r="X1359" s="7"/>
      <c r="Y1359" s="8">
        <f t="shared" si="172"/>
        <v>215</v>
      </c>
      <c r="Z1359" s="7"/>
      <c r="AA1359" s="7">
        <v>800</v>
      </c>
      <c r="AB1359" s="7">
        <v>800</v>
      </c>
      <c r="AC1359" s="7" t="s">
        <v>6879</v>
      </c>
      <c r="AD1359" s="7">
        <v>90</v>
      </c>
      <c r="AE1359" s="7" t="s">
        <v>6248</v>
      </c>
      <c r="AF1359" s="7" t="s">
        <v>6880</v>
      </c>
      <c r="AG1359" s="7"/>
    </row>
    <row r="1360" spans="1:33">
      <c r="A1360" s="4">
        <f t="shared" si="121"/>
        <v>1359</v>
      </c>
      <c r="B1360" s="4" t="s">
        <v>20</v>
      </c>
      <c r="C1360" s="4" t="s">
        <v>21</v>
      </c>
      <c r="D1360" s="7" t="s">
        <v>5169</v>
      </c>
      <c r="E1360" s="4" t="s">
        <v>7408</v>
      </c>
      <c r="F1360" s="7" t="s">
        <v>5733</v>
      </c>
      <c r="G1360" s="7" t="s">
        <v>556</v>
      </c>
      <c r="H1360" s="7" t="s">
        <v>637</v>
      </c>
      <c r="I1360" s="7" t="s">
        <v>6057</v>
      </c>
      <c r="J1360" s="7" t="s">
        <v>6061</v>
      </c>
      <c r="K1360" s="7" t="s">
        <v>643</v>
      </c>
      <c r="L1360" s="7" t="s">
        <v>6016</v>
      </c>
      <c r="M1360" s="7"/>
      <c r="N1360" s="7" t="s">
        <v>6294</v>
      </c>
      <c r="O1360" s="49" t="s">
        <v>24</v>
      </c>
      <c r="P1360" s="8">
        <v>149.86000000000001</v>
      </c>
      <c r="Q1360" s="8">
        <v>143</v>
      </c>
      <c r="R1360" s="7" t="s">
        <v>6938</v>
      </c>
      <c r="S1360" s="7" t="s">
        <v>3436</v>
      </c>
      <c r="T1360" s="7" t="s">
        <v>3436</v>
      </c>
      <c r="U1360" s="7"/>
      <c r="V1360" s="7"/>
      <c r="W1360" s="7">
        <v>192</v>
      </c>
      <c r="X1360" s="7"/>
      <c r="Y1360" s="8">
        <f t="shared" si="172"/>
        <v>195</v>
      </c>
      <c r="Z1360" s="7"/>
      <c r="AA1360" s="7">
        <v>800</v>
      </c>
      <c r="AB1360" s="7">
        <v>800</v>
      </c>
      <c r="AC1360" s="7" t="s">
        <v>6879</v>
      </c>
      <c r="AD1360" s="7">
        <v>90</v>
      </c>
      <c r="AE1360" s="7" t="s">
        <v>6248</v>
      </c>
      <c r="AF1360" s="7" t="s">
        <v>6880</v>
      </c>
      <c r="AG1360" s="7"/>
    </row>
    <row r="1361" spans="1:33">
      <c r="A1361" s="4">
        <f t="shared" si="121"/>
        <v>1360</v>
      </c>
      <c r="B1361" s="4" t="s">
        <v>20</v>
      </c>
      <c r="C1361" s="4" t="s">
        <v>21</v>
      </c>
      <c r="D1361" s="7" t="s">
        <v>5170</v>
      </c>
      <c r="E1361" s="4" t="s">
        <v>7408</v>
      </c>
      <c r="F1361" s="7" t="s">
        <v>5733</v>
      </c>
      <c r="G1361" s="7" t="s">
        <v>556</v>
      </c>
      <c r="H1361" s="7" t="s">
        <v>637</v>
      </c>
      <c r="I1361" s="7" t="s">
        <v>6048</v>
      </c>
      <c r="J1361" s="7" t="s">
        <v>5765</v>
      </c>
      <c r="K1361" s="7" t="s">
        <v>6049</v>
      </c>
      <c r="L1361" s="7" t="s">
        <v>6016</v>
      </c>
      <c r="M1361" s="7"/>
      <c r="N1361" s="7" t="s">
        <v>6294</v>
      </c>
      <c r="O1361" s="49" t="s">
        <v>24</v>
      </c>
      <c r="P1361" s="8">
        <v>149.86000000000001</v>
      </c>
      <c r="Q1361" s="8">
        <v>144</v>
      </c>
      <c r="R1361" s="7" t="s">
        <v>6939</v>
      </c>
      <c r="S1361" s="7" t="s">
        <v>3436</v>
      </c>
      <c r="T1361" s="7" t="s">
        <v>3436</v>
      </c>
      <c r="U1361" s="7"/>
      <c r="V1361" s="7"/>
      <c r="W1361" s="7">
        <v>192</v>
      </c>
      <c r="X1361" s="7"/>
      <c r="Y1361" s="8">
        <f t="shared" si="172"/>
        <v>195</v>
      </c>
      <c r="Z1361" s="7"/>
      <c r="AA1361" s="7">
        <v>800</v>
      </c>
      <c r="AB1361" s="7">
        <v>800</v>
      </c>
      <c r="AC1361" s="7" t="s">
        <v>6879</v>
      </c>
      <c r="AD1361" s="7">
        <v>90</v>
      </c>
      <c r="AE1361" s="7" t="s">
        <v>6248</v>
      </c>
      <c r="AF1361" s="7" t="s">
        <v>6880</v>
      </c>
      <c r="AG1361" s="7"/>
    </row>
    <row r="1362" spans="1:33">
      <c r="A1362" s="4">
        <f t="shared" si="121"/>
        <v>1361</v>
      </c>
      <c r="B1362" s="4" t="s">
        <v>20</v>
      </c>
      <c r="C1362" s="4" t="s">
        <v>21</v>
      </c>
      <c r="D1362" s="7" t="s">
        <v>5171</v>
      </c>
      <c r="E1362" s="4" t="s">
        <v>7408</v>
      </c>
      <c r="F1362" s="7" t="s">
        <v>5733</v>
      </c>
      <c r="G1362" s="7" t="s">
        <v>556</v>
      </c>
      <c r="H1362" s="7" t="s">
        <v>637</v>
      </c>
      <c r="I1362" s="7" t="s">
        <v>6048</v>
      </c>
      <c r="J1362" s="7" t="s">
        <v>5765</v>
      </c>
      <c r="K1362" s="7" t="s">
        <v>6049</v>
      </c>
      <c r="L1362" s="7" t="s">
        <v>6016</v>
      </c>
      <c r="M1362" s="7"/>
      <c r="N1362" s="7" t="s">
        <v>6294</v>
      </c>
      <c r="O1362" s="49" t="s">
        <v>24</v>
      </c>
      <c r="P1362" s="8">
        <v>149.86000000000001</v>
      </c>
      <c r="Q1362" s="8">
        <v>144</v>
      </c>
      <c r="R1362" s="7" t="s">
        <v>6940</v>
      </c>
      <c r="S1362" s="7" t="s">
        <v>3436</v>
      </c>
      <c r="T1362" s="7" t="s">
        <v>3436</v>
      </c>
      <c r="U1362" s="7"/>
      <c r="V1362" s="7"/>
      <c r="W1362" s="7">
        <v>192</v>
      </c>
      <c r="X1362" s="7"/>
      <c r="Y1362" s="8">
        <f t="shared" si="172"/>
        <v>195</v>
      </c>
      <c r="Z1362" s="7"/>
      <c r="AA1362" s="7">
        <v>800</v>
      </c>
      <c r="AB1362" s="7">
        <v>800</v>
      </c>
      <c r="AC1362" s="7" t="s">
        <v>6879</v>
      </c>
      <c r="AD1362" s="7">
        <v>90</v>
      </c>
      <c r="AE1362" s="7" t="s">
        <v>6248</v>
      </c>
      <c r="AF1362" s="7" t="s">
        <v>6880</v>
      </c>
      <c r="AG1362" s="7"/>
    </row>
    <row r="1363" spans="1:33">
      <c r="A1363" s="4">
        <f t="shared" ref="A1363:A1426" si="173">A1362+1</f>
        <v>1362</v>
      </c>
      <c r="B1363" s="4" t="s">
        <v>20</v>
      </c>
      <c r="C1363" s="4" t="s">
        <v>21</v>
      </c>
      <c r="D1363" s="7" t="s">
        <v>5172</v>
      </c>
      <c r="E1363" s="4" t="s">
        <v>7408</v>
      </c>
      <c r="F1363" s="7" t="s">
        <v>5733</v>
      </c>
      <c r="G1363" s="7" t="s">
        <v>556</v>
      </c>
      <c r="H1363" s="7" t="s">
        <v>637</v>
      </c>
      <c r="I1363" s="7" t="s">
        <v>6057</v>
      </c>
      <c r="J1363" s="7" t="s">
        <v>6061</v>
      </c>
      <c r="K1363" s="7" t="s">
        <v>643</v>
      </c>
      <c r="L1363" s="7" t="s">
        <v>6016</v>
      </c>
      <c r="M1363" s="7"/>
      <c r="N1363" s="7" t="s">
        <v>6294</v>
      </c>
      <c r="O1363" s="49" t="s">
        <v>24</v>
      </c>
      <c r="P1363" s="8">
        <v>149.86000000000001</v>
      </c>
      <c r="Q1363" s="8">
        <v>143</v>
      </c>
      <c r="R1363" s="7" t="s">
        <v>6941</v>
      </c>
      <c r="S1363" s="7" t="s">
        <v>3436</v>
      </c>
      <c r="T1363" s="7" t="s">
        <v>3436</v>
      </c>
      <c r="U1363" s="7"/>
      <c r="V1363" s="7"/>
      <c r="W1363" s="7">
        <v>192</v>
      </c>
      <c r="X1363" s="7"/>
      <c r="Y1363" s="8">
        <f t="shared" si="172"/>
        <v>195</v>
      </c>
      <c r="Z1363" s="7"/>
      <c r="AA1363" s="7">
        <v>800</v>
      </c>
      <c r="AB1363" s="7">
        <v>800</v>
      </c>
      <c r="AC1363" s="7" t="s">
        <v>6879</v>
      </c>
      <c r="AD1363" s="7">
        <v>90</v>
      </c>
      <c r="AE1363" s="7" t="s">
        <v>6248</v>
      </c>
      <c r="AF1363" s="7" t="s">
        <v>6880</v>
      </c>
      <c r="AG1363" s="7"/>
    </row>
    <row r="1364" spans="1:33">
      <c r="A1364" s="4">
        <f t="shared" si="173"/>
        <v>1363</v>
      </c>
      <c r="B1364" s="4" t="s">
        <v>20</v>
      </c>
      <c r="C1364" s="4" t="s">
        <v>21</v>
      </c>
      <c r="D1364" s="7" t="s">
        <v>5173</v>
      </c>
      <c r="E1364" s="4" t="s">
        <v>7408</v>
      </c>
      <c r="F1364" s="7" t="s">
        <v>5733</v>
      </c>
      <c r="G1364" s="7" t="s">
        <v>556</v>
      </c>
      <c r="H1364" s="7" t="s">
        <v>637</v>
      </c>
      <c r="I1364" s="7" t="s">
        <v>6058</v>
      </c>
      <c r="J1364" s="7" t="s">
        <v>5765</v>
      </c>
      <c r="K1364" s="7" t="s">
        <v>6049</v>
      </c>
      <c r="L1364" s="7" t="s">
        <v>6016</v>
      </c>
      <c r="M1364" s="7"/>
      <c r="N1364" s="7" t="s">
        <v>6294</v>
      </c>
      <c r="O1364" s="49" t="s">
        <v>24</v>
      </c>
      <c r="P1364" s="8">
        <v>149.86000000000001</v>
      </c>
      <c r="Q1364" s="8">
        <v>144</v>
      </c>
      <c r="R1364" s="7" t="s">
        <v>6942</v>
      </c>
      <c r="S1364" s="7" t="s">
        <v>3436</v>
      </c>
      <c r="T1364" s="7" t="s">
        <v>3436</v>
      </c>
      <c r="U1364" s="7"/>
      <c r="V1364" s="7"/>
      <c r="W1364" s="7">
        <v>200</v>
      </c>
      <c r="X1364" s="7"/>
      <c r="Y1364" s="8">
        <f t="shared" si="172"/>
        <v>203</v>
      </c>
      <c r="Z1364" s="7"/>
      <c r="AA1364" s="7">
        <v>800</v>
      </c>
      <c r="AB1364" s="7">
        <v>800</v>
      </c>
      <c r="AC1364" s="7" t="s">
        <v>6886</v>
      </c>
      <c r="AD1364" s="7">
        <v>120</v>
      </c>
      <c r="AE1364" s="7" t="s">
        <v>6248</v>
      </c>
      <c r="AF1364" s="7" t="s">
        <v>6880</v>
      </c>
      <c r="AG1364" s="7"/>
    </row>
    <row r="1365" spans="1:33">
      <c r="A1365" s="4">
        <f t="shared" si="173"/>
        <v>1364</v>
      </c>
      <c r="B1365" s="4" t="s">
        <v>20</v>
      </c>
      <c r="C1365" s="4" t="s">
        <v>21</v>
      </c>
      <c r="D1365" s="7" t="s">
        <v>5174</v>
      </c>
      <c r="E1365" s="4" t="s">
        <v>7408</v>
      </c>
      <c r="F1365" s="7" t="s">
        <v>5733</v>
      </c>
      <c r="G1365" s="7" t="s">
        <v>556</v>
      </c>
      <c r="H1365" s="7" t="s">
        <v>637</v>
      </c>
      <c r="I1365" s="7" t="s">
        <v>6058</v>
      </c>
      <c r="J1365" s="7" t="s">
        <v>5765</v>
      </c>
      <c r="K1365" s="7" t="s">
        <v>6049</v>
      </c>
      <c r="L1365" s="7" t="s">
        <v>6016</v>
      </c>
      <c r="M1365" s="7"/>
      <c r="N1365" s="7" t="s">
        <v>6294</v>
      </c>
      <c r="O1365" s="49" t="s">
        <v>24</v>
      </c>
      <c r="P1365" s="8">
        <v>149.86000000000001</v>
      </c>
      <c r="Q1365" s="8">
        <v>144</v>
      </c>
      <c r="R1365" s="7" t="s">
        <v>6943</v>
      </c>
      <c r="S1365" s="7" t="s">
        <v>3436</v>
      </c>
      <c r="T1365" s="7" t="s">
        <v>3436</v>
      </c>
      <c r="U1365" s="7"/>
      <c r="V1365" s="7"/>
      <c r="W1365" s="7">
        <v>200</v>
      </c>
      <c r="X1365" s="7"/>
      <c r="Y1365" s="8">
        <f t="shared" si="172"/>
        <v>203</v>
      </c>
      <c r="Z1365" s="7"/>
      <c r="AA1365" s="7">
        <v>800</v>
      </c>
      <c r="AB1365" s="7">
        <v>800</v>
      </c>
      <c r="AC1365" s="7" t="s">
        <v>6886</v>
      </c>
      <c r="AD1365" s="7">
        <v>120</v>
      </c>
      <c r="AE1365" s="7" t="s">
        <v>6248</v>
      </c>
      <c r="AF1365" s="7" t="s">
        <v>6880</v>
      </c>
      <c r="AG1365" s="7"/>
    </row>
    <row r="1366" spans="1:33">
      <c r="A1366" s="4">
        <f t="shared" si="173"/>
        <v>1365</v>
      </c>
      <c r="B1366" s="4" t="s">
        <v>20</v>
      </c>
      <c r="C1366" s="4" t="s">
        <v>21</v>
      </c>
      <c r="D1366" s="7" t="s">
        <v>5175</v>
      </c>
      <c r="E1366" s="4" t="s">
        <v>7408</v>
      </c>
      <c r="F1366" s="7" t="s">
        <v>5733</v>
      </c>
      <c r="G1366" s="7" t="s">
        <v>556</v>
      </c>
      <c r="H1366" s="7" t="s">
        <v>637</v>
      </c>
      <c r="I1366" s="7" t="s">
        <v>6058</v>
      </c>
      <c r="J1366" s="7" t="s">
        <v>5765</v>
      </c>
      <c r="K1366" s="7" t="s">
        <v>6049</v>
      </c>
      <c r="L1366" s="7" t="s">
        <v>6016</v>
      </c>
      <c r="M1366" s="7"/>
      <c r="N1366" s="7" t="s">
        <v>6294</v>
      </c>
      <c r="O1366" s="49" t="s">
        <v>24</v>
      </c>
      <c r="P1366" s="8">
        <v>149.86000000000001</v>
      </c>
      <c r="Q1366" s="8">
        <v>144</v>
      </c>
      <c r="R1366" s="7" t="s">
        <v>6944</v>
      </c>
      <c r="S1366" s="7" t="s">
        <v>3436</v>
      </c>
      <c r="T1366" s="7" t="s">
        <v>3436</v>
      </c>
      <c r="U1366" s="7"/>
      <c r="V1366" s="7"/>
      <c r="W1366" s="7">
        <v>200</v>
      </c>
      <c r="X1366" s="7"/>
      <c r="Y1366" s="8">
        <f t="shared" si="172"/>
        <v>203</v>
      </c>
      <c r="Z1366" s="7"/>
      <c r="AA1366" s="7">
        <v>800</v>
      </c>
      <c r="AB1366" s="7">
        <v>800</v>
      </c>
      <c r="AC1366" s="7" t="s">
        <v>6886</v>
      </c>
      <c r="AD1366" s="7">
        <v>120</v>
      </c>
      <c r="AE1366" s="7" t="s">
        <v>6248</v>
      </c>
      <c r="AF1366" s="7" t="s">
        <v>6880</v>
      </c>
      <c r="AG1366" s="7"/>
    </row>
    <row r="1367" spans="1:33">
      <c r="A1367" s="4">
        <f t="shared" si="173"/>
        <v>1366</v>
      </c>
      <c r="B1367" s="4" t="s">
        <v>20</v>
      </c>
      <c r="C1367" s="4" t="s">
        <v>21</v>
      </c>
      <c r="D1367" s="7" t="s">
        <v>5176</v>
      </c>
      <c r="E1367" s="4" t="s">
        <v>7408</v>
      </c>
      <c r="F1367" s="7" t="s">
        <v>5733</v>
      </c>
      <c r="G1367" s="7" t="s">
        <v>556</v>
      </c>
      <c r="H1367" s="7" t="s">
        <v>637</v>
      </c>
      <c r="I1367" s="7" t="s">
        <v>6058</v>
      </c>
      <c r="J1367" s="7" t="s">
        <v>5765</v>
      </c>
      <c r="K1367" s="7" t="s">
        <v>6049</v>
      </c>
      <c r="L1367" s="7" t="s">
        <v>6016</v>
      </c>
      <c r="M1367" s="7"/>
      <c r="N1367" s="7" t="s">
        <v>6294</v>
      </c>
      <c r="O1367" s="49" t="s">
        <v>24</v>
      </c>
      <c r="P1367" s="8">
        <v>149.86000000000001</v>
      </c>
      <c r="Q1367" s="8">
        <v>144</v>
      </c>
      <c r="R1367" s="7" t="s">
        <v>6945</v>
      </c>
      <c r="S1367" s="7" t="s">
        <v>3436</v>
      </c>
      <c r="T1367" s="7" t="s">
        <v>3436</v>
      </c>
      <c r="U1367" s="7"/>
      <c r="V1367" s="7"/>
      <c r="W1367" s="7">
        <v>200</v>
      </c>
      <c r="X1367" s="7"/>
      <c r="Y1367" s="8">
        <f t="shared" si="172"/>
        <v>203</v>
      </c>
      <c r="Z1367" s="7"/>
      <c r="AA1367" s="7">
        <v>800</v>
      </c>
      <c r="AB1367" s="7">
        <v>800</v>
      </c>
      <c r="AC1367" s="7" t="s">
        <v>6886</v>
      </c>
      <c r="AD1367" s="7">
        <v>120</v>
      </c>
      <c r="AE1367" s="7" t="s">
        <v>6248</v>
      </c>
      <c r="AF1367" s="7" t="s">
        <v>6880</v>
      </c>
      <c r="AG1367" s="7"/>
    </row>
    <row r="1368" spans="1:33">
      <c r="A1368" s="4">
        <f t="shared" si="173"/>
        <v>1367</v>
      </c>
      <c r="B1368" s="4" t="s">
        <v>20</v>
      </c>
      <c r="C1368" s="4" t="s">
        <v>21</v>
      </c>
      <c r="D1368" s="7" t="s">
        <v>5177</v>
      </c>
      <c r="E1368" s="4" t="s">
        <v>7408</v>
      </c>
      <c r="F1368" s="7" t="s">
        <v>5733</v>
      </c>
      <c r="G1368" s="7" t="s">
        <v>556</v>
      </c>
      <c r="H1368" s="7" t="s">
        <v>637</v>
      </c>
      <c r="I1368" s="7" t="s">
        <v>6058</v>
      </c>
      <c r="J1368" s="7" t="s">
        <v>5765</v>
      </c>
      <c r="K1368" s="7" t="s">
        <v>6049</v>
      </c>
      <c r="L1368" s="7" t="s">
        <v>6016</v>
      </c>
      <c r="M1368" s="7"/>
      <c r="N1368" s="7" t="s">
        <v>6294</v>
      </c>
      <c r="O1368" s="49" t="s">
        <v>24</v>
      </c>
      <c r="P1368" s="8">
        <v>149.86000000000001</v>
      </c>
      <c r="Q1368" s="8">
        <v>144</v>
      </c>
      <c r="R1368" s="7" t="s">
        <v>6946</v>
      </c>
      <c r="S1368" s="7" t="s">
        <v>3436</v>
      </c>
      <c r="T1368" s="7" t="s">
        <v>3436</v>
      </c>
      <c r="U1368" s="7"/>
      <c r="V1368" s="7"/>
      <c r="W1368" s="7">
        <v>200</v>
      </c>
      <c r="X1368" s="7"/>
      <c r="Y1368" s="8">
        <f t="shared" si="172"/>
        <v>203</v>
      </c>
      <c r="Z1368" s="7"/>
      <c r="AA1368" s="7">
        <v>800</v>
      </c>
      <c r="AB1368" s="7">
        <v>800</v>
      </c>
      <c r="AC1368" s="7" t="s">
        <v>6886</v>
      </c>
      <c r="AD1368" s="7">
        <v>120</v>
      </c>
      <c r="AE1368" s="7" t="s">
        <v>6248</v>
      </c>
      <c r="AF1368" s="7" t="s">
        <v>6880</v>
      </c>
      <c r="AG1368" s="7"/>
    </row>
    <row r="1369" spans="1:33">
      <c r="A1369" s="4">
        <f t="shared" si="173"/>
        <v>1368</v>
      </c>
      <c r="B1369" s="4" t="s">
        <v>20</v>
      </c>
      <c r="C1369" s="4" t="s">
        <v>21</v>
      </c>
      <c r="D1369" s="7" t="s">
        <v>5178</v>
      </c>
      <c r="E1369" s="4" t="s">
        <v>7408</v>
      </c>
      <c r="F1369" s="7" t="s">
        <v>5733</v>
      </c>
      <c r="G1369" s="7" t="s">
        <v>556</v>
      </c>
      <c r="H1369" s="7" t="s">
        <v>637</v>
      </c>
      <c r="I1369" s="7" t="s">
        <v>6058</v>
      </c>
      <c r="J1369" s="7" t="s">
        <v>5765</v>
      </c>
      <c r="K1369" s="7" t="s">
        <v>6049</v>
      </c>
      <c r="L1369" s="7" t="s">
        <v>6016</v>
      </c>
      <c r="M1369" s="7"/>
      <c r="N1369" s="7" t="s">
        <v>6294</v>
      </c>
      <c r="O1369" s="49" t="s">
        <v>24</v>
      </c>
      <c r="P1369" s="8">
        <v>149.86000000000001</v>
      </c>
      <c r="Q1369" s="8">
        <v>144</v>
      </c>
      <c r="R1369" s="7" t="s">
        <v>6947</v>
      </c>
      <c r="S1369" s="7" t="s">
        <v>3436</v>
      </c>
      <c r="T1369" s="7" t="s">
        <v>3436</v>
      </c>
      <c r="U1369" s="7"/>
      <c r="V1369" s="7"/>
      <c r="W1369" s="7">
        <v>200</v>
      </c>
      <c r="X1369" s="7"/>
      <c r="Y1369" s="8">
        <f t="shared" si="172"/>
        <v>203</v>
      </c>
      <c r="Z1369" s="7"/>
      <c r="AA1369" s="7">
        <v>800</v>
      </c>
      <c r="AB1369" s="7">
        <v>800</v>
      </c>
      <c r="AC1369" s="7" t="s">
        <v>6886</v>
      </c>
      <c r="AD1369" s="7">
        <v>120</v>
      </c>
      <c r="AE1369" s="7" t="s">
        <v>6248</v>
      </c>
      <c r="AF1369" s="7" t="s">
        <v>6880</v>
      </c>
      <c r="AG1369" s="7"/>
    </row>
    <row r="1370" spans="1:33">
      <c r="A1370" s="4">
        <f t="shared" si="173"/>
        <v>1369</v>
      </c>
      <c r="B1370" s="4" t="s">
        <v>20</v>
      </c>
      <c r="C1370" s="4" t="s">
        <v>21</v>
      </c>
      <c r="D1370" s="7" t="s">
        <v>5179</v>
      </c>
      <c r="E1370" s="4" t="s">
        <v>7408</v>
      </c>
      <c r="F1370" s="7" t="s">
        <v>5733</v>
      </c>
      <c r="G1370" s="7" t="s">
        <v>556</v>
      </c>
      <c r="H1370" s="7" t="s">
        <v>637</v>
      </c>
      <c r="I1370" s="7" t="s">
        <v>6058</v>
      </c>
      <c r="J1370" s="7" t="s">
        <v>5765</v>
      </c>
      <c r="K1370" s="7" t="s">
        <v>6049</v>
      </c>
      <c r="L1370" s="7" t="s">
        <v>6016</v>
      </c>
      <c r="M1370" s="7"/>
      <c r="N1370" s="7" t="s">
        <v>6294</v>
      </c>
      <c r="O1370" s="49" t="s">
        <v>24</v>
      </c>
      <c r="P1370" s="8">
        <v>149.86000000000001</v>
      </c>
      <c r="Q1370" s="8">
        <v>144</v>
      </c>
      <c r="R1370" s="7" t="s">
        <v>6948</v>
      </c>
      <c r="S1370" s="7" t="s">
        <v>3436</v>
      </c>
      <c r="T1370" s="7" t="s">
        <v>3436</v>
      </c>
      <c r="U1370" s="7"/>
      <c r="V1370" s="7"/>
      <c r="W1370" s="7">
        <v>200</v>
      </c>
      <c r="X1370" s="7"/>
      <c r="Y1370" s="8">
        <f t="shared" si="172"/>
        <v>203</v>
      </c>
      <c r="Z1370" s="7"/>
      <c r="AA1370" s="7">
        <v>800</v>
      </c>
      <c r="AB1370" s="7">
        <v>800</v>
      </c>
      <c r="AC1370" s="7" t="s">
        <v>6886</v>
      </c>
      <c r="AD1370" s="7">
        <v>120</v>
      </c>
      <c r="AE1370" s="7" t="s">
        <v>6248</v>
      </c>
      <c r="AF1370" s="7" t="s">
        <v>6880</v>
      </c>
      <c r="AG1370" s="7"/>
    </row>
    <row r="1371" spans="1:33">
      <c r="A1371" s="4">
        <f t="shared" si="173"/>
        <v>1370</v>
      </c>
      <c r="B1371" s="4" t="s">
        <v>20</v>
      </c>
      <c r="C1371" s="4" t="s">
        <v>21</v>
      </c>
      <c r="D1371" s="7" t="s">
        <v>5180</v>
      </c>
      <c r="E1371" s="4" t="s">
        <v>7408</v>
      </c>
      <c r="F1371" s="7" t="s">
        <v>5733</v>
      </c>
      <c r="G1371" s="7" t="s">
        <v>556</v>
      </c>
      <c r="H1371" s="7" t="s">
        <v>637</v>
      </c>
      <c r="I1371" s="7" t="s">
        <v>6057</v>
      </c>
      <c r="J1371" s="7" t="s">
        <v>6061</v>
      </c>
      <c r="K1371" s="7" t="s">
        <v>643</v>
      </c>
      <c r="L1371" s="7" t="s">
        <v>6016</v>
      </c>
      <c r="M1371" s="7"/>
      <c r="N1371" s="7" t="s">
        <v>6294</v>
      </c>
      <c r="O1371" s="49" t="s">
        <v>24</v>
      </c>
      <c r="P1371" s="8">
        <v>149.86000000000001</v>
      </c>
      <c r="Q1371" s="8">
        <v>143</v>
      </c>
      <c r="R1371" s="7" t="s">
        <v>6949</v>
      </c>
      <c r="S1371" s="7" t="s">
        <v>3436</v>
      </c>
      <c r="T1371" s="7" t="s">
        <v>3436</v>
      </c>
      <c r="U1371" s="7"/>
      <c r="V1371" s="7"/>
      <c r="W1371" s="7">
        <v>192</v>
      </c>
      <c r="X1371" s="7"/>
      <c r="Y1371" s="8">
        <f t="shared" si="172"/>
        <v>195</v>
      </c>
      <c r="Z1371" s="7"/>
      <c r="AA1371" s="7">
        <v>800</v>
      </c>
      <c r="AB1371" s="7">
        <v>800</v>
      </c>
      <c r="AC1371" s="7" t="s">
        <v>6879</v>
      </c>
      <c r="AD1371" s="7">
        <v>90</v>
      </c>
      <c r="AE1371" s="7" t="s">
        <v>6248</v>
      </c>
      <c r="AF1371" s="7" t="s">
        <v>6880</v>
      </c>
      <c r="AG1371" s="7"/>
    </row>
    <row r="1372" spans="1:33">
      <c r="A1372" s="4">
        <f t="shared" si="173"/>
        <v>1371</v>
      </c>
      <c r="B1372" s="4" t="s">
        <v>20</v>
      </c>
      <c r="C1372" s="4" t="s">
        <v>21</v>
      </c>
      <c r="D1372" s="7" t="s">
        <v>5181</v>
      </c>
      <c r="E1372" s="4" t="s">
        <v>7408</v>
      </c>
      <c r="F1372" s="7" t="s">
        <v>5733</v>
      </c>
      <c r="G1372" s="7" t="s">
        <v>556</v>
      </c>
      <c r="H1372" s="7" t="s">
        <v>637</v>
      </c>
      <c r="I1372" s="7" t="s">
        <v>6057</v>
      </c>
      <c r="J1372" s="7" t="s">
        <v>6061</v>
      </c>
      <c r="K1372" s="7" t="s">
        <v>643</v>
      </c>
      <c r="L1372" s="7" t="s">
        <v>6016</v>
      </c>
      <c r="M1372" s="7"/>
      <c r="N1372" s="7" t="s">
        <v>6294</v>
      </c>
      <c r="O1372" s="49" t="s">
        <v>24</v>
      </c>
      <c r="P1372" s="8">
        <v>149.86000000000001</v>
      </c>
      <c r="Q1372" s="8">
        <v>143</v>
      </c>
      <c r="R1372" s="7" t="s">
        <v>6950</v>
      </c>
      <c r="S1372" s="7" t="s">
        <v>3436</v>
      </c>
      <c r="T1372" s="7" t="s">
        <v>3436</v>
      </c>
      <c r="U1372" s="7"/>
      <c r="V1372" s="7"/>
      <c r="W1372" s="7">
        <v>192</v>
      </c>
      <c r="X1372" s="7"/>
      <c r="Y1372" s="8">
        <f t="shared" si="172"/>
        <v>195</v>
      </c>
      <c r="Z1372" s="7"/>
      <c r="AA1372" s="7">
        <v>800</v>
      </c>
      <c r="AB1372" s="7">
        <v>800</v>
      </c>
      <c r="AC1372" s="7" t="s">
        <v>6879</v>
      </c>
      <c r="AD1372" s="7">
        <v>90</v>
      </c>
      <c r="AE1372" s="7" t="s">
        <v>6248</v>
      </c>
      <c r="AF1372" s="7" t="s">
        <v>6880</v>
      </c>
      <c r="AG1372" s="7"/>
    </row>
    <row r="1373" spans="1:33">
      <c r="A1373" s="4">
        <f t="shared" si="173"/>
        <v>1372</v>
      </c>
      <c r="B1373" s="4" t="s">
        <v>20</v>
      </c>
      <c r="C1373" s="4" t="s">
        <v>21</v>
      </c>
      <c r="D1373" s="7" t="s">
        <v>5182</v>
      </c>
      <c r="E1373" s="4" t="s">
        <v>7408</v>
      </c>
      <c r="F1373" s="7" t="s">
        <v>5733</v>
      </c>
      <c r="G1373" s="7" t="s">
        <v>556</v>
      </c>
      <c r="H1373" s="7" t="s">
        <v>637</v>
      </c>
      <c r="I1373" s="7" t="s">
        <v>6057</v>
      </c>
      <c r="J1373" s="7" t="s">
        <v>6061</v>
      </c>
      <c r="K1373" s="7" t="s">
        <v>643</v>
      </c>
      <c r="L1373" s="7" t="s">
        <v>6016</v>
      </c>
      <c r="M1373" s="7"/>
      <c r="N1373" s="7" t="s">
        <v>6294</v>
      </c>
      <c r="O1373" s="49" t="s">
        <v>24</v>
      </c>
      <c r="P1373" s="8">
        <v>149.86000000000001</v>
      </c>
      <c r="Q1373" s="8">
        <v>143</v>
      </c>
      <c r="R1373" s="7" t="s">
        <v>6951</v>
      </c>
      <c r="S1373" s="7" t="s">
        <v>3436</v>
      </c>
      <c r="T1373" s="7" t="s">
        <v>3436</v>
      </c>
      <c r="U1373" s="7"/>
      <c r="V1373" s="7"/>
      <c r="W1373" s="7">
        <v>192</v>
      </c>
      <c r="X1373" s="7"/>
      <c r="Y1373" s="8">
        <f t="shared" ref="Y1373:Y1392" si="174">W1373+3</f>
        <v>195</v>
      </c>
      <c r="Z1373" s="7"/>
      <c r="AA1373" s="7">
        <v>800</v>
      </c>
      <c r="AB1373" s="7">
        <v>800</v>
      </c>
      <c r="AC1373" s="7" t="s">
        <v>6879</v>
      </c>
      <c r="AD1373" s="7">
        <v>90</v>
      </c>
      <c r="AE1373" s="7" t="s">
        <v>6248</v>
      </c>
      <c r="AF1373" s="7" t="s">
        <v>6880</v>
      </c>
      <c r="AG1373" s="7"/>
    </row>
    <row r="1374" spans="1:33">
      <c r="A1374" s="4">
        <f t="shared" si="173"/>
        <v>1373</v>
      </c>
      <c r="B1374" s="4" t="s">
        <v>20</v>
      </c>
      <c r="C1374" s="4" t="s">
        <v>21</v>
      </c>
      <c r="D1374" s="7" t="s">
        <v>5183</v>
      </c>
      <c r="E1374" s="4" t="s">
        <v>7408</v>
      </c>
      <c r="F1374" s="7" t="s">
        <v>5733</v>
      </c>
      <c r="G1374" s="7" t="s">
        <v>556</v>
      </c>
      <c r="H1374" s="7" t="s">
        <v>637</v>
      </c>
      <c r="I1374" s="7" t="s">
        <v>6057</v>
      </c>
      <c r="J1374" s="7" t="s">
        <v>6061</v>
      </c>
      <c r="K1374" s="7" t="s">
        <v>643</v>
      </c>
      <c r="L1374" s="7" t="s">
        <v>6016</v>
      </c>
      <c r="M1374" s="7"/>
      <c r="N1374" s="7" t="s">
        <v>6294</v>
      </c>
      <c r="O1374" s="49" t="s">
        <v>24</v>
      </c>
      <c r="P1374" s="8">
        <v>149.86000000000001</v>
      </c>
      <c r="Q1374" s="8">
        <v>143</v>
      </c>
      <c r="R1374" s="7" t="s">
        <v>6952</v>
      </c>
      <c r="S1374" s="7" t="s">
        <v>3436</v>
      </c>
      <c r="T1374" s="7" t="s">
        <v>3436</v>
      </c>
      <c r="U1374" s="7"/>
      <c r="V1374" s="7"/>
      <c r="W1374" s="7">
        <v>192</v>
      </c>
      <c r="X1374" s="7"/>
      <c r="Y1374" s="8">
        <f t="shared" si="174"/>
        <v>195</v>
      </c>
      <c r="Z1374" s="7"/>
      <c r="AA1374" s="7">
        <v>800</v>
      </c>
      <c r="AB1374" s="7">
        <v>800</v>
      </c>
      <c r="AC1374" s="7" t="s">
        <v>6879</v>
      </c>
      <c r="AD1374" s="7">
        <v>90</v>
      </c>
      <c r="AE1374" s="7" t="s">
        <v>6248</v>
      </c>
      <c r="AF1374" s="7" t="s">
        <v>6880</v>
      </c>
      <c r="AG1374" s="7"/>
    </row>
    <row r="1375" spans="1:33">
      <c r="A1375" s="4">
        <f t="shared" si="173"/>
        <v>1374</v>
      </c>
      <c r="B1375" s="4" t="s">
        <v>20</v>
      </c>
      <c r="C1375" s="4" t="s">
        <v>21</v>
      </c>
      <c r="D1375" s="7" t="s">
        <v>5184</v>
      </c>
      <c r="E1375" s="4" t="s">
        <v>7408</v>
      </c>
      <c r="F1375" s="7" t="s">
        <v>5733</v>
      </c>
      <c r="G1375" s="7" t="s">
        <v>556</v>
      </c>
      <c r="H1375" s="7" t="s">
        <v>637</v>
      </c>
      <c r="I1375" s="7" t="s">
        <v>6058</v>
      </c>
      <c r="J1375" s="7" t="s">
        <v>5765</v>
      </c>
      <c r="K1375" s="7" t="s">
        <v>6049</v>
      </c>
      <c r="L1375" s="7" t="s">
        <v>6016</v>
      </c>
      <c r="M1375" s="7"/>
      <c r="N1375" s="7" t="s">
        <v>6294</v>
      </c>
      <c r="O1375" s="49" t="s">
        <v>24</v>
      </c>
      <c r="P1375" s="8">
        <v>149.86000000000001</v>
      </c>
      <c r="Q1375" s="8">
        <v>144</v>
      </c>
      <c r="R1375" s="7" t="s">
        <v>6953</v>
      </c>
      <c r="S1375" s="7" t="s">
        <v>3436</v>
      </c>
      <c r="T1375" s="7" t="s">
        <v>3436</v>
      </c>
      <c r="U1375" s="7"/>
      <c r="V1375" s="7"/>
      <c r="W1375" s="7">
        <v>200</v>
      </c>
      <c r="X1375" s="7"/>
      <c r="Y1375" s="8">
        <f t="shared" si="174"/>
        <v>203</v>
      </c>
      <c r="Z1375" s="7"/>
      <c r="AA1375" s="7">
        <v>800</v>
      </c>
      <c r="AB1375" s="7">
        <v>800</v>
      </c>
      <c r="AC1375" s="7" t="s">
        <v>6886</v>
      </c>
      <c r="AD1375" s="7">
        <v>120</v>
      </c>
      <c r="AE1375" s="7" t="s">
        <v>6248</v>
      </c>
      <c r="AF1375" s="7" t="s">
        <v>6880</v>
      </c>
      <c r="AG1375" s="7"/>
    </row>
    <row r="1376" spans="1:33">
      <c r="A1376" s="4">
        <f t="shared" si="173"/>
        <v>1375</v>
      </c>
      <c r="B1376" s="4" t="s">
        <v>20</v>
      </c>
      <c r="C1376" s="4" t="s">
        <v>21</v>
      </c>
      <c r="D1376" s="7" t="s">
        <v>5185</v>
      </c>
      <c r="E1376" s="4" t="s">
        <v>7408</v>
      </c>
      <c r="F1376" s="7" t="s">
        <v>5733</v>
      </c>
      <c r="G1376" s="7" t="s">
        <v>556</v>
      </c>
      <c r="H1376" s="7" t="s">
        <v>637</v>
      </c>
      <c r="I1376" s="7" t="s">
        <v>6058</v>
      </c>
      <c r="J1376" s="7" t="s">
        <v>5765</v>
      </c>
      <c r="K1376" s="7" t="s">
        <v>6049</v>
      </c>
      <c r="L1376" s="7" t="s">
        <v>6016</v>
      </c>
      <c r="M1376" s="7"/>
      <c r="N1376" s="7" t="s">
        <v>6294</v>
      </c>
      <c r="O1376" s="49" t="s">
        <v>24</v>
      </c>
      <c r="P1376" s="8">
        <v>149.86000000000001</v>
      </c>
      <c r="Q1376" s="8">
        <v>144</v>
      </c>
      <c r="R1376" s="7" t="s">
        <v>6954</v>
      </c>
      <c r="S1376" s="7" t="s">
        <v>3436</v>
      </c>
      <c r="T1376" s="7" t="s">
        <v>3436</v>
      </c>
      <c r="U1376" s="7"/>
      <c r="V1376" s="7"/>
      <c r="W1376" s="7">
        <v>200</v>
      </c>
      <c r="X1376" s="7"/>
      <c r="Y1376" s="8">
        <f t="shared" si="174"/>
        <v>203</v>
      </c>
      <c r="Z1376" s="7"/>
      <c r="AA1376" s="7">
        <v>800</v>
      </c>
      <c r="AB1376" s="7">
        <v>800</v>
      </c>
      <c r="AC1376" s="7" t="s">
        <v>6886</v>
      </c>
      <c r="AD1376" s="7">
        <v>120</v>
      </c>
      <c r="AE1376" s="7" t="s">
        <v>6248</v>
      </c>
      <c r="AF1376" s="7" t="s">
        <v>6880</v>
      </c>
      <c r="AG1376" s="7"/>
    </row>
    <row r="1377" spans="1:33">
      <c r="A1377" s="4">
        <f t="shared" si="173"/>
        <v>1376</v>
      </c>
      <c r="B1377" s="4" t="s">
        <v>20</v>
      </c>
      <c r="C1377" s="4" t="s">
        <v>21</v>
      </c>
      <c r="D1377" s="7" t="s">
        <v>5186</v>
      </c>
      <c r="E1377" s="4" t="s">
        <v>7408</v>
      </c>
      <c r="F1377" s="7" t="s">
        <v>5733</v>
      </c>
      <c r="G1377" s="7" t="s">
        <v>556</v>
      </c>
      <c r="H1377" s="7" t="s">
        <v>637</v>
      </c>
      <c r="I1377" s="7" t="s">
        <v>6058</v>
      </c>
      <c r="J1377" s="7" t="s">
        <v>5765</v>
      </c>
      <c r="K1377" s="7" t="s">
        <v>6049</v>
      </c>
      <c r="L1377" s="7" t="s">
        <v>6016</v>
      </c>
      <c r="M1377" s="7"/>
      <c r="N1377" s="7" t="s">
        <v>6294</v>
      </c>
      <c r="O1377" s="49" t="s">
        <v>24</v>
      </c>
      <c r="P1377" s="8">
        <v>149.86000000000001</v>
      </c>
      <c r="Q1377" s="8">
        <v>144</v>
      </c>
      <c r="R1377" s="7" t="s">
        <v>6955</v>
      </c>
      <c r="S1377" s="7" t="s">
        <v>3436</v>
      </c>
      <c r="T1377" s="7" t="s">
        <v>3436</v>
      </c>
      <c r="U1377" s="7"/>
      <c r="V1377" s="7"/>
      <c r="W1377" s="7">
        <v>200</v>
      </c>
      <c r="X1377" s="7"/>
      <c r="Y1377" s="8">
        <f t="shared" si="174"/>
        <v>203</v>
      </c>
      <c r="Z1377" s="7"/>
      <c r="AA1377" s="7">
        <v>800</v>
      </c>
      <c r="AB1377" s="7">
        <v>800</v>
      </c>
      <c r="AC1377" s="7" t="s">
        <v>6886</v>
      </c>
      <c r="AD1377" s="7">
        <v>120</v>
      </c>
      <c r="AE1377" s="7" t="s">
        <v>6248</v>
      </c>
      <c r="AF1377" s="7" t="s">
        <v>6880</v>
      </c>
      <c r="AG1377" s="7"/>
    </row>
    <row r="1378" spans="1:33">
      <c r="A1378" s="4">
        <f t="shared" si="173"/>
        <v>1377</v>
      </c>
      <c r="B1378" s="4" t="s">
        <v>20</v>
      </c>
      <c r="C1378" s="4" t="s">
        <v>21</v>
      </c>
      <c r="D1378" s="7" t="s">
        <v>5187</v>
      </c>
      <c r="E1378" s="4" t="s">
        <v>7408</v>
      </c>
      <c r="F1378" s="7" t="s">
        <v>5733</v>
      </c>
      <c r="G1378" s="7" t="s">
        <v>556</v>
      </c>
      <c r="H1378" s="7" t="s">
        <v>637</v>
      </c>
      <c r="I1378" s="7" t="s">
        <v>6059</v>
      </c>
      <c r="J1378" s="7" t="s">
        <v>6060</v>
      </c>
      <c r="K1378" s="7" t="s">
        <v>2940</v>
      </c>
      <c r="L1378" s="7" t="s">
        <v>6016</v>
      </c>
      <c r="M1378" s="7"/>
      <c r="N1378" s="7" t="s">
        <v>6294</v>
      </c>
      <c r="O1378" s="49" t="s">
        <v>24</v>
      </c>
      <c r="P1378" s="8">
        <v>149.86000000000001</v>
      </c>
      <c r="Q1378" s="8">
        <v>138</v>
      </c>
      <c r="R1378" s="7" t="s">
        <v>6956</v>
      </c>
      <c r="S1378" s="7" t="s">
        <v>3436</v>
      </c>
      <c r="T1378" s="7" t="s">
        <v>3436</v>
      </c>
      <c r="U1378" s="7"/>
      <c r="V1378" s="7"/>
      <c r="W1378" s="7">
        <v>247</v>
      </c>
      <c r="X1378" s="7"/>
      <c r="Y1378" s="8">
        <f t="shared" si="174"/>
        <v>250</v>
      </c>
      <c r="Z1378" s="7"/>
      <c r="AA1378" s="7">
        <v>800</v>
      </c>
      <c r="AB1378" s="7">
        <v>800</v>
      </c>
      <c r="AC1378" s="7" t="s">
        <v>6886</v>
      </c>
      <c r="AD1378" s="7">
        <v>120</v>
      </c>
      <c r="AE1378" s="7" t="s">
        <v>6248</v>
      </c>
      <c r="AF1378" s="7" t="s">
        <v>6880</v>
      </c>
      <c r="AG1378" s="7"/>
    </row>
    <row r="1379" spans="1:33">
      <c r="A1379" s="4">
        <f t="shared" si="173"/>
        <v>1378</v>
      </c>
      <c r="B1379" s="4" t="s">
        <v>20</v>
      </c>
      <c r="C1379" s="4" t="s">
        <v>21</v>
      </c>
      <c r="D1379" s="7" t="s">
        <v>5188</v>
      </c>
      <c r="E1379" s="4" t="s">
        <v>7408</v>
      </c>
      <c r="F1379" s="7" t="s">
        <v>5733</v>
      </c>
      <c r="G1379" s="7" t="s">
        <v>556</v>
      </c>
      <c r="H1379" s="7" t="s">
        <v>637</v>
      </c>
      <c r="I1379" s="7" t="s">
        <v>6059</v>
      </c>
      <c r="J1379" s="7" t="s">
        <v>6060</v>
      </c>
      <c r="K1379" s="7" t="s">
        <v>2940</v>
      </c>
      <c r="L1379" s="7" t="s">
        <v>6016</v>
      </c>
      <c r="M1379" s="7"/>
      <c r="N1379" s="7" t="s">
        <v>6294</v>
      </c>
      <c r="O1379" s="49" t="s">
        <v>24</v>
      </c>
      <c r="P1379" s="8">
        <v>149.86000000000001</v>
      </c>
      <c r="Q1379" s="8">
        <v>138</v>
      </c>
      <c r="R1379" s="7" t="s">
        <v>6957</v>
      </c>
      <c r="S1379" s="7" t="s">
        <v>3436</v>
      </c>
      <c r="T1379" s="7" t="s">
        <v>3436</v>
      </c>
      <c r="U1379" s="7"/>
      <c r="V1379" s="7"/>
      <c r="W1379" s="7">
        <v>247</v>
      </c>
      <c r="X1379" s="7"/>
      <c r="Y1379" s="8">
        <f t="shared" si="174"/>
        <v>250</v>
      </c>
      <c r="Z1379" s="7"/>
      <c r="AA1379" s="7">
        <v>800</v>
      </c>
      <c r="AB1379" s="7">
        <v>800</v>
      </c>
      <c r="AC1379" s="7" t="s">
        <v>6886</v>
      </c>
      <c r="AD1379" s="7">
        <v>120</v>
      </c>
      <c r="AE1379" s="7" t="s">
        <v>6248</v>
      </c>
      <c r="AF1379" s="7" t="s">
        <v>6880</v>
      </c>
      <c r="AG1379" s="7"/>
    </row>
    <row r="1380" spans="1:33">
      <c r="A1380" s="4">
        <f t="shared" si="173"/>
        <v>1379</v>
      </c>
      <c r="B1380" s="4" t="s">
        <v>20</v>
      </c>
      <c r="C1380" s="4" t="s">
        <v>21</v>
      </c>
      <c r="D1380" s="7" t="s">
        <v>5189</v>
      </c>
      <c r="E1380" s="4" t="s">
        <v>7408</v>
      </c>
      <c r="F1380" s="7" t="s">
        <v>5733</v>
      </c>
      <c r="G1380" s="7" t="s">
        <v>556</v>
      </c>
      <c r="H1380" s="7" t="s">
        <v>637</v>
      </c>
      <c r="I1380" s="7" t="s">
        <v>6059</v>
      </c>
      <c r="J1380" s="7" t="s">
        <v>6060</v>
      </c>
      <c r="K1380" s="7" t="s">
        <v>2940</v>
      </c>
      <c r="L1380" s="7" t="s">
        <v>6016</v>
      </c>
      <c r="M1380" s="7"/>
      <c r="N1380" s="7" t="s">
        <v>6294</v>
      </c>
      <c r="O1380" s="49" t="s">
        <v>24</v>
      </c>
      <c r="P1380" s="8">
        <v>149.86000000000001</v>
      </c>
      <c r="Q1380" s="8">
        <v>138</v>
      </c>
      <c r="R1380" s="7" t="s">
        <v>6958</v>
      </c>
      <c r="S1380" s="7" t="s">
        <v>3436</v>
      </c>
      <c r="T1380" s="7" t="s">
        <v>3436</v>
      </c>
      <c r="U1380" s="7"/>
      <c r="V1380" s="7"/>
      <c r="W1380" s="7">
        <v>247</v>
      </c>
      <c r="X1380" s="7"/>
      <c r="Y1380" s="8">
        <f t="shared" si="174"/>
        <v>250</v>
      </c>
      <c r="Z1380" s="7"/>
      <c r="AA1380" s="7">
        <v>800</v>
      </c>
      <c r="AB1380" s="7">
        <v>800</v>
      </c>
      <c r="AC1380" s="7" t="s">
        <v>6886</v>
      </c>
      <c r="AD1380" s="7">
        <v>120</v>
      </c>
      <c r="AE1380" s="7" t="s">
        <v>6248</v>
      </c>
      <c r="AF1380" s="7" t="s">
        <v>6880</v>
      </c>
      <c r="AG1380" s="7"/>
    </row>
    <row r="1381" spans="1:33">
      <c r="A1381" s="4">
        <f t="shared" si="173"/>
        <v>1380</v>
      </c>
      <c r="B1381" s="4" t="s">
        <v>20</v>
      </c>
      <c r="C1381" s="4" t="s">
        <v>21</v>
      </c>
      <c r="D1381" s="7" t="s">
        <v>5190</v>
      </c>
      <c r="E1381" s="4" t="s">
        <v>7408</v>
      </c>
      <c r="F1381" s="7" t="s">
        <v>5733</v>
      </c>
      <c r="G1381" s="7" t="s">
        <v>556</v>
      </c>
      <c r="H1381" s="7" t="s">
        <v>637</v>
      </c>
      <c r="I1381" s="7" t="s">
        <v>6057</v>
      </c>
      <c r="J1381" s="7" t="s">
        <v>6061</v>
      </c>
      <c r="K1381" s="7" t="s">
        <v>643</v>
      </c>
      <c r="L1381" s="7" t="s">
        <v>6016</v>
      </c>
      <c r="M1381" s="7"/>
      <c r="N1381" s="7" t="s">
        <v>6294</v>
      </c>
      <c r="O1381" s="49" t="s">
        <v>24</v>
      </c>
      <c r="P1381" s="8">
        <v>149.86000000000001</v>
      </c>
      <c r="Q1381" s="8">
        <v>143</v>
      </c>
      <c r="R1381" s="7" t="s">
        <v>6959</v>
      </c>
      <c r="S1381" s="7" t="s">
        <v>3436</v>
      </c>
      <c r="T1381" s="7" t="s">
        <v>3436</v>
      </c>
      <c r="U1381" s="7"/>
      <c r="V1381" s="7"/>
      <c r="W1381" s="7">
        <v>192</v>
      </c>
      <c r="X1381" s="7"/>
      <c r="Y1381" s="8">
        <f t="shared" si="174"/>
        <v>195</v>
      </c>
      <c r="Z1381" s="7"/>
      <c r="AA1381" s="7">
        <v>800</v>
      </c>
      <c r="AB1381" s="7">
        <v>800</v>
      </c>
      <c r="AC1381" s="7" t="s">
        <v>6879</v>
      </c>
      <c r="AD1381" s="7">
        <v>90</v>
      </c>
      <c r="AE1381" s="7" t="s">
        <v>6248</v>
      </c>
      <c r="AF1381" s="7" t="s">
        <v>6880</v>
      </c>
      <c r="AG1381" s="7"/>
    </row>
    <row r="1382" spans="1:33">
      <c r="A1382" s="4">
        <f t="shared" si="173"/>
        <v>1381</v>
      </c>
      <c r="B1382" s="4" t="s">
        <v>20</v>
      </c>
      <c r="C1382" s="4" t="s">
        <v>21</v>
      </c>
      <c r="D1382" s="7" t="s">
        <v>5191</v>
      </c>
      <c r="E1382" s="4" t="s">
        <v>7408</v>
      </c>
      <c r="F1382" s="7" t="s">
        <v>5733</v>
      </c>
      <c r="G1382" s="7" t="s">
        <v>556</v>
      </c>
      <c r="H1382" s="7" t="s">
        <v>637</v>
      </c>
      <c r="I1382" s="7" t="s">
        <v>6057</v>
      </c>
      <c r="J1382" s="7" t="s">
        <v>6061</v>
      </c>
      <c r="K1382" s="7" t="s">
        <v>643</v>
      </c>
      <c r="L1382" s="7" t="s">
        <v>6016</v>
      </c>
      <c r="M1382" s="7"/>
      <c r="N1382" s="7" t="s">
        <v>6294</v>
      </c>
      <c r="O1382" s="49" t="s">
        <v>24</v>
      </c>
      <c r="P1382" s="8">
        <v>149.86000000000001</v>
      </c>
      <c r="Q1382" s="8">
        <v>143</v>
      </c>
      <c r="R1382" s="7" t="s">
        <v>6960</v>
      </c>
      <c r="S1382" s="7" t="s">
        <v>3436</v>
      </c>
      <c r="T1382" s="7" t="s">
        <v>3436</v>
      </c>
      <c r="U1382" s="7"/>
      <c r="V1382" s="7"/>
      <c r="W1382" s="7">
        <v>192</v>
      </c>
      <c r="X1382" s="7"/>
      <c r="Y1382" s="8">
        <f t="shared" si="174"/>
        <v>195</v>
      </c>
      <c r="Z1382" s="7"/>
      <c r="AA1382" s="7">
        <v>800</v>
      </c>
      <c r="AB1382" s="7">
        <v>800</v>
      </c>
      <c r="AC1382" s="7" t="s">
        <v>6879</v>
      </c>
      <c r="AD1382" s="7">
        <v>90</v>
      </c>
      <c r="AE1382" s="7" t="s">
        <v>6248</v>
      </c>
      <c r="AF1382" s="7" t="s">
        <v>6880</v>
      </c>
      <c r="AG1382" s="7"/>
    </row>
    <row r="1383" spans="1:33">
      <c r="A1383" s="4">
        <f t="shared" si="173"/>
        <v>1382</v>
      </c>
      <c r="B1383" s="4" t="s">
        <v>20</v>
      </c>
      <c r="C1383" s="4" t="s">
        <v>773</v>
      </c>
      <c r="D1383" s="7" t="s">
        <v>5192</v>
      </c>
      <c r="E1383" s="4" t="s">
        <v>7408</v>
      </c>
      <c r="F1383" s="7" t="s">
        <v>5733</v>
      </c>
      <c r="G1383" s="7" t="s">
        <v>556</v>
      </c>
      <c r="H1383" s="7" t="s">
        <v>637</v>
      </c>
      <c r="I1383" s="7" t="s">
        <v>6062</v>
      </c>
      <c r="J1383" s="7" t="s">
        <v>5765</v>
      </c>
      <c r="K1383" s="7" t="s">
        <v>6052</v>
      </c>
      <c r="L1383" s="7" t="s">
        <v>6016</v>
      </c>
      <c r="M1383" s="7"/>
      <c r="N1383" s="7" t="s">
        <v>6883</v>
      </c>
      <c r="O1383" s="49" t="s">
        <v>24</v>
      </c>
      <c r="P1383" s="8">
        <v>149.86000000000001</v>
      </c>
      <c r="Q1383" s="8">
        <v>144</v>
      </c>
      <c r="R1383" s="7" t="s">
        <v>6961</v>
      </c>
      <c r="S1383" s="7" t="s">
        <v>3436</v>
      </c>
      <c r="T1383" s="7" t="s">
        <v>3436</v>
      </c>
      <c r="U1383" s="7"/>
      <c r="V1383" s="7"/>
      <c r="W1383" s="7">
        <v>286</v>
      </c>
      <c r="X1383" s="7"/>
      <c r="Y1383" s="8">
        <f t="shared" si="174"/>
        <v>289</v>
      </c>
      <c r="Z1383" s="7"/>
      <c r="AA1383" s="7">
        <v>800</v>
      </c>
      <c r="AB1383" s="7">
        <v>800</v>
      </c>
      <c r="AC1383" s="7" t="s">
        <v>6886</v>
      </c>
      <c r="AD1383" s="7">
        <v>120</v>
      </c>
      <c r="AE1383" s="7" t="s">
        <v>6248</v>
      </c>
      <c r="AF1383" s="7" t="s">
        <v>6880</v>
      </c>
      <c r="AG1383" s="7"/>
    </row>
    <row r="1384" spans="1:33">
      <c r="A1384" s="4">
        <f t="shared" si="173"/>
        <v>1383</v>
      </c>
      <c r="B1384" s="4" t="s">
        <v>20</v>
      </c>
      <c r="C1384" s="4" t="s">
        <v>773</v>
      </c>
      <c r="D1384" s="7" t="s">
        <v>5193</v>
      </c>
      <c r="E1384" s="4" t="s">
        <v>7408</v>
      </c>
      <c r="F1384" s="7" t="s">
        <v>5733</v>
      </c>
      <c r="G1384" s="7" t="s">
        <v>556</v>
      </c>
      <c r="H1384" s="7" t="s">
        <v>637</v>
      </c>
      <c r="I1384" s="7" t="s">
        <v>6062</v>
      </c>
      <c r="J1384" s="7" t="s">
        <v>5765</v>
      </c>
      <c r="K1384" s="7" t="s">
        <v>6052</v>
      </c>
      <c r="L1384" s="7" t="s">
        <v>6016</v>
      </c>
      <c r="M1384" s="7"/>
      <c r="N1384" s="7" t="s">
        <v>6883</v>
      </c>
      <c r="O1384" s="49" t="s">
        <v>24</v>
      </c>
      <c r="P1384" s="8">
        <v>149.86000000000001</v>
      </c>
      <c r="Q1384" s="8">
        <v>144</v>
      </c>
      <c r="R1384" s="7" t="s">
        <v>6962</v>
      </c>
      <c r="S1384" s="7" t="s">
        <v>3436</v>
      </c>
      <c r="T1384" s="7" t="s">
        <v>3436</v>
      </c>
      <c r="U1384" s="7"/>
      <c r="V1384" s="7"/>
      <c r="W1384" s="7">
        <v>286</v>
      </c>
      <c r="X1384" s="7"/>
      <c r="Y1384" s="8">
        <f t="shared" si="174"/>
        <v>289</v>
      </c>
      <c r="Z1384" s="7"/>
      <c r="AA1384" s="7">
        <v>800</v>
      </c>
      <c r="AB1384" s="7">
        <v>800</v>
      </c>
      <c r="AC1384" s="7" t="s">
        <v>6886</v>
      </c>
      <c r="AD1384" s="7">
        <v>120</v>
      </c>
      <c r="AE1384" s="7" t="s">
        <v>6248</v>
      </c>
      <c r="AF1384" s="7" t="s">
        <v>6880</v>
      </c>
      <c r="AG1384" s="7"/>
    </row>
    <row r="1385" spans="1:33">
      <c r="A1385" s="4">
        <f t="shared" si="173"/>
        <v>1384</v>
      </c>
      <c r="B1385" s="4" t="s">
        <v>20</v>
      </c>
      <c r="C1385" s="4" t="s">
        <v>773</v>
      </c>
      <c r="D1385" s="7" t="s">
        <v>5194</v>
      </c>
      <c r="E1385" s="4" t="s">
        <v>7408</v>
      </c>
      <c r="F1385" s="7" t="s">
        <v>5733</v>
      </c>
      <c r="G1385" s="7" t="s">
        <v>556</v>
      </c>
      <c r="H1385" s="7" t="s">
        <v>637</v>
      </c>
      <c r="I1385" s="7" t="s">
        <v>6048</v>
      </c>
      <c r="J1385" s="7" t="s">
        <v>5765</v>
      </c>
      <c r="K1385" s="7" t="s">
        <v>6049</v>
      </c>
      <c r="L1385" s="7" t="s">
        <v>6016</v>
      </c>
      <c r="M1385" s="7"/>
      <c r="N1385" s="7" t="s">
        <v>6294</v>
      </c>
      <c r="O1385" s="49" t="s">
        <v>24</v>
      </c>
      <c r="P1385" s="8">
        <v>149.86000000000001</v>
      </c>
      <c r="Q1385" s="8">
        <v>144</v>
      </c>
      <c r="R1385" s="7" t="s">
        <v>6963</v>
      </c>
      <c r="S1385" s="7" t="s">
        <v>3436</v>
      </c>
      <c r="T1385" s="7" t="s">
        <v>3436</v>
      </c>
      <c r="U1385" s="7"/>
      <c r="V1385" s="7"/>
      <c r="W1385" s="7">
        <v>206</v>
      </c>
      <c r="X1385" s="7"/>
      <c r="Y1385" s="8">
        <f t="shared" si="174"/>
        <v>209</v>
      </c>
      <c r="Z1385" s="7"/>
      <c r="AA1385" s="7">
        <v>800</v>
      </c>
      <c r="AB1385" s="7">
        <v>800</v>
      </c>
      <c r="AC1385" s="7" t="s">
        <v>6879</v>
      </c>
      <c r="AD1385" s="7">
        <v>90</v>
      </c>
      <c r="AE1385" s="7" t="s">
        <v>6248</v>
      </c>
      <c r="AF1385" s="7" t="s">
        <v>6880</v>
      </c>
      <c r="AG1385" s="7"/>
    </row>
    <row r="1386" spans="1:33">
      <c r="A1386" s="4">
        <f t="shared" si="173"/>
        <v>1385</v>
      </c>
      <c r="B1386" s="4" t="s">
        <v>20</v>
      </c>
      <c r="C1386" s="4" t="s">
        <v>773</v>
      </c>
      <c r="D1386" s="7" t="s">
        <v>5195</v>
      </c>
      <c r="E1386" s="4" t="s">
        <v>7408</v>
      </c>
      <c r="F1386" s="7" t="s">
        <v>5733</v>
      </c>
      <c r="G1386" s="7" t="s">
        <v>556</v>
      </c>
      <c r="H1386" s="7" t="s">
        <v>637</v>
      </c>
      <c r="I1386" s="7" t="s">
        <v>6048</v>
      </c>
      <c r="J1386" s="7" t="s">
        <v>5765</v>
      </c>
      <c r="K1386" s="7" t="s">
        <v>6049</v>
      </c>
      <c r="L1386" s="7" t="s">
        <v>6016</v>
      </c>
      <c r="M1386" s="7"/>
      <c r="N1386" s="7" t="s">
        <v>6294</v>
      </c>
      <c r="O1386" s="49" t="s">
        <v>24</v>
      </c>
      <c r="P1386" s="8">
        <v>149.86000000000001</v>
      </c>
      <c r="Q1386" s="8">
        <v>144</v>
      </c>
      <c r="R1386" s="7" t="s">
        <v>6964</v>
      </c>
      <c r="S1386" s="7" t="s">
        <v>3436</v>
      </c>
      <c r="T1386" s="7" t="s">
        <v>3436</v>
      </c>
      <c r="U1386" s="7"/>
      <c r="V1386" s="7"/>
      <c r="W1386" s="7">
        <v>206</v>
      </c>
      <c r="X1386" s="7"/>
      <c r="Y1386" s="8">
        <f t="shared" si="174"/>
        <v>209</v>
      </c>
      <c r="Z1386" s="7"/>
      <c r="AA1386" s="7">
        <v>800</v>
      </c>
      <c r="AB1386" s="7">
        <v>800</v>
      </c>
      <c r="AC1386" s="7" t="s">
        <v>6879</v>
      </c>
      <c r="AD1386" s="7">
        <v>90</v>
      </c>
      <c r="AE1386" s="7" t="s">
        <v>6248</v>
      </c>
      <c r="AF1386" s="7" t="s">
        <v>6880</v>
      </c>
      <c r="AG1386" s="7"/>
    </row>
    <row r="1387" spans="1:33">
      <c r="A1387" s="4">
        <f t="shared" si="173"/>
        <v>1386</v>
      </c>
      <c r="B1387" s="4" t="s">
        <v>20</v>
      </c>
      <c r="C1387" s="4" t="s">
        <v>773</v>
      </c>
      <c r="D1387" s="7" t="s">
        <v>5196</v>
      </c>
      <c r="E1387" s="4" t="s">
        <v>7408</v>
      </c>
      <c r="F1387" s="7" t="s">
        <v>5733</v>
      </c>
      <c r="G1387" s="7" t="s">
        <v>556</v>
      </c>
      <c r="H1387" s="7" t="s">
        <v>637</v>
      </c>
      <c r="I1387" s="7" t="s">
        <v>6048</v>
      </c>
      <c r="J1387" s="7" t="s">
        <v>5765</v>
      </c>
      <c r="K1387" s="7" t="s">
        <v>6049</v>
      </c>
      <c r="L1387" s="7" t="s">
        <v>6016</v>
      </c>
      <c r="M1387" s="7"/>
      <c r="N1387" s="7" t="s">
        <v>6294</v>
      </c>
      <c r="O1387" s="49" t="s">
        <v>24</v>
      </c>
      <c r="P1387" s="8">
        <v>149.86000000000001</v>
      </c>
      <c r="Q1387" s="8">
        <v>144</v>
      </c>
      <c r="R1387" s="7" t="s">
        <v>6965</v>
      </c>
      <c r="S1387" s="7" t="s">
        <v>3436</v>
      </c>
      <c r="T1387" s="7" t="s">
        <v>3436</v>
      </c>
      <c r="U1387" s="7"/>
      <c r="V1387" s="7"/>
      <c r="W1387" s="7">
        <v>206</v>
      </c>
      <c r="X1387" s="7"/>
      <c r="Y1387" s="8">
        <f t="shared" si="174"/>
        <v>209</v>
      </c>
      <c r="Z1387" s="7"/>
      <c r="AA1387" s="7">
        <v>800</v>
      </c>
      <c r="AB1387" s="7">
        <v>800</v>
      </c>
      <c r="AC1387" s="7" t="s">
        <v>6879</v>
      </c>
      <c r="AD1387" s="7">
        <v>90</v>
      </c>
      <c r="AE1387" s="7" t="s">
        <v>6248</v>
      </c>
      <c r="AF1387" s="7" t="s">
        <v>6880</v>
      </c>
      <c r="AG1387" s="7"/>
    </row>
    <row r="1388" spans="1:33">
      <c r="A1388" s="4">
        <f t="shared" si="173"/>
        <v>1387</v>
      </c>
      <c r="B1388" s="4" t="s">
        <v>20</v>
      </c>
      <c r="C1388" s="4" t="s">
        <v>773</v>
      </c>
      <c r="D1388" s="7" t="s">
        <v>5197</v>
      </c>
      <c r="E1388" s="4" t="s">
        <v>7408</v>
      </c>
      <c r="F1388" s="7" t="s">
        <v>5733</v>
      </c>
      <c r="G1388" s="7" t="s">
        <v>556</v>
      </c>
      <c r="H1388" s="7" t="s">
        <v>637</v>
      </c>
      <c r="I1388" s="7" t="s">
        <v>6048</v>
      </c>
      <c r="J1388" s="7" t="s">
        <v>5765</v>
      </c>
      <c r="K1388" s="7" t="s">
        <v>6049</v>
      </c>
      <c r="L1388" s="7" t="s">
        <v>6016</v>
      </c>
      <c r="M1388" s="7"/>
      <c r="N1388" s="7" t="s">
        <v>6294</v>
      </c>
      <c r="O1388" s="49" t="s">
        <v>24</v>
      </c>
      <c r="P1388" s="8">
        <v>149.86000000000001</v>
      </c>
      <c r="Q1388" s="8">
        <v>144</v>
      </c>
      <c r="R1388" s="7" t="s">
        <v>6966</v>
      </c>
      <c r="S1388" s="7" t="s">
        <v>3436</v>
      </c>
      <c r="T1388" s="7" t="s">
        <v>3436</v>
      </c>
      <c r="U1388" s="7"/>
      <c r="V1388" s="7"/>
      <c r="W1388" s="7">
        <v>206</v>
      </c>
      <c r="X1388" s="7"/>
      <c r="Y1388" s="8">
        <f t="shared" si="174"/>
        <v>209</v>
      </c>
      <c r="Z1388" s="7"/>
      <c r="AA1388" s="7">
        <v>800</v>
      </c>
      <c r="AB1388" s="7">
        <v>800</v>
      </c>
      <c r="AC1388" s="7" t="s">
        <v>6879</v>
      </c>
      <c r="AD1388" s="7">
        <v>90</v>
      </c>
      <c r="AE1388" s="7" t="s">
        <v>6248</v>
      </c>
      <c r="AF1388" s="7" t="s">
        <v>6880</v>
      </c>
      <c r="AG1388" s="7"/>
    </row>
    <row r="1389" spans="1:33">
      <c r="A1389" s="4">
        <f t="shared" si="173"/>
        <v>1388</v>
      </c>
      <c r="B1389" s="4" t="s">
        <v>20</v>
      </c>
      <c r="C1389" s="4" t="s">
        <v>23</v>
      </c>
      <c r="D1389" s="7" t="s">
        <v>5198</v>
      </c>
      <c r="E1389" s="4" t="s">
        <v>7408</v>
      </c>
      <c r="F1389" s="7" t="s">
        <v>5734</v>
      </c>
      <c r="G1389" s="7" t="s">
        <v>556</v>
      </c>
      <c r="H1389" s="7" t="s">
        <v>637</v>
      </c>
      <c r="I1389" s="7" t="s">
        <v>5845</v>
      </c>
      <c r="J1389" s="7" t="s">
        <v>6063</v>
      </c>
      <c r="K1389" s="7" t="s">
        <v>1232</v>
      </c>
      <c r="L1389" s="7" t="s">
        <v>557</v>
      </c>
      <c r="M1389" s="7"/>
      <c r="N1389" s="7"/>
      <c r="O1389" s="49" t="s">
        <v>24</v>
      </c>
      <c r="P1389" s="8">
        <v>145</v>
      </c>
      <c r="Q1389" s="73">
        <v>130</v>
      </c>
      <c r="R1389" s="74" t="s">
        <v>6967</v>
      </c>
      <c r="S1389" s="7" t="s">
        <v>3436</v>
      </c>
      <c r="T1389" s="7" t="s">
        <v>3436</v>
      </c>
      <c r="U1389" s="7"/>
      <c r="V1389" s="7"/>
      <c r="W1389" s="7">
        <v>363</v>
      </c>
      <c r="X1389" s="7"/>
      <c r="Y1389" s="8">
        <f t="shared" si="174"/>
        <v>366</v>
      </c>
      <c r="Z1389" s="7"/>
      <c r="AA1389" s="7">
        <v>800</v>
      </c>
      <c r="AB1389" s="7">
        <v>800</v>
      </c>
      <c r="AC1389" s="7" t="s">
        <v>6968</v>
      </c>
      <c r="AD1389" s="7">
        <v>100</v>
      </c>
      <c r="AE1389" s="7" t="s">
        <v>6248</v>
      </c>
      <c r="AF1389" s="7"/>
      <c r="AG1389" s="7"/>
    </row>
    <row r="1390" spans="1:33">
      <c r="A1390" s="4">
        <f t="shared" si="173"/>
        <v>1389</v>
      </c>
      <c r="B1390" s="4" t="s">
        <v>20</v>
      </c>
      <c r="C1390" s="4" t="s">
        <v>23</v>
      </c>
      <c r="D1390" s="7" t="s">
        <v>5199</v>
      </c>
      <c r="E1390" s="4" t="s">
        <v>7408</v>
      </c>
      <c r="F1390" s="7" t="s">
        <v>5734</v>
      </c>
      <c r="G1390" s="7" t="s">
        <v>556</v>
      </c>
      <c r="H1390" s="7" t="s">
        <v>637</v>
      </c>
      <c r="I1390" s="7" t="s">
        <v>5845</v>
      </c>
      <c r="J1390" s="7" t="s">
        <v>6063</v>
      </c>
      <c r="K1390" s="7" t="s">
        <v>1232</v>
      </c>
      <c r="L1390" s="7" t="s">
        <v>557</v>
      </c>
      <c r="M1390" s="7"/>
      <c r="N1390" s="7"/>
      <c r="O1390" s="49" t="s">
        <v>24</v>
      </c>
      <c r="P1390" s="8">
        <v>145</v>
      </c>
      <c r="Q1390" s="73">
        <v>130</v>
      </c>
      <c r="R1390" s="74" t="s">
        <v>6967</v>
      </c>
      <c r="S1390" s="7" t="s">
        <v>3436</v>
      </c>
      <c r="T1390" s="7" t="s">
        <v>3436</v>
      </c>
      <c r="U1390" s="7"/>
      <c r="V1390" s="7"/>
      <c r="W1390" s="7">
        <v>363</v>
      </c>
      <c r="X1390" s="7"/>
      <c r="Y1390" s="8">
        <f t="shared" si="174"/>
        <v>366</v>
      </c>
      <c r="Z1390" s="7"/>
      <c r="AA1390" s="7">
        <v>800</v>
      </c>
      <c r="AB1390" s="7">
        <v>800</v>
      </c>
      <c r="AC1390" s="7" t="s">
        <v>6968</v>
      </c>
      <c r="AD1390" s="7">
        <v>100</v>
      </c>
      <c r="AE1390" s="7" t="s">
        <v>6248</v>
      </c>
      <c r="AF1390" s="7"/>
      <c r="AG1390" s="7"/>
    </row>
    <row r="1391" spans="1:33">
      <c r="A1391" s="4">
        <f t="shared" si="173"/>
        <v>1390</v>
      </c>
      <c r="B1391" s="4" t="s">
        <v>20</v>
      </c>
      <c r="C1391" s="4" t="s">
        <v>23</v>
      </c>
      <c r="D1391" s="7" t="s">
        <v>5200</v>
      </c>
      <c r="E1391" s="4" t="s">
        <v>7408</v>
      </c>
      <c r="F1391" s="7" t="s">
        <v>5734</v>
      </c>
      <c r="G1391" s="7" t="s">
        <v>556</v>
      </c>
      <c r="H1391" s="7" t="s">
        <v>637</v>
      </c>
      <c r="I1391" s="7" t="s">
        <v>5845</v>
      </c>
      <c r="J1391" s="7" t="s">
        <v>6064</v>
      </c>
      <c r="K1391" s="7" t="s">
        <v>1232</v>
      </c>
      <c r="L1391" s="7" t="s">
        <v>557</v>
      </c>
      <c r="M1391" s="7"/>
      <c r="N1391" s="7"/>
      <c r="O1391" s="49" t="s">
        <v>24</v>
      </c>
      <c r="P1391" s="8">
        <v>145</v>
      </c>
      <c r="Q1391" s="73">
        <v>119</v>
      </c>
      <c r="R1391" s="74" t="s">
        <v>6969</v>
      </c>
      <c r="S1391" s="7" t="s">
        <v>3436</v>
      </c>
      <c r="T1391" s="7" t="s">
        <v>3436</v>
      </c>
      <c r="U1391" s="7"/>
      <c r="V1391" s="7"/>
      <c r="W1391" s="7">
        <v>363</v>
      </c>
      <c r="X1391" s="7"/>
      <c r="Y1391" s="8">
        <f t="shared" si="174"/>
        <v>366</v>
      </c>
      <c r="Z1391" s="7"/>
      <c r="AA1391" s="7">
        <v>800</v>
      </c>
      <c r="AB1391" s="7">
        <v>800</v>
      </c>
      <c r="AC1391" s="7" t="s">
        <v>6968</v>
      </c>
      <c r="AD1391" s="7">
        <v>100</v>
      </c>
      <c r="AE1391" s="7" t="s">
        <v>6248</v>
      </c>
      <c r="AF1391" s="7"/>
      <c r="AG1391" s="7"/>
    </row>
    <row r="1392" spans="1:33">
      <c r="A1392" s="4">
        <f t="shared" si="173"/>
        <v>1391</v>
      </c>
      <c r="B1392" s="4" t="s">
        <v>20</v>
      </c>
      <c r="C1392" s="4" t="s">
        <v>23</v>
      </c>
      <c r="D1392" s="7" t="s">
        <v>5201</v>
      </c>
      <c r="E1392" s="4" t="s">
        <v>7408</v>
      </c>
      <c r="F1392" s="7" t="s">
        <v>5734</v>
      </c>
      <c r="G1392" s="7" t="s">
        <v>556</v>
      </c>
      <c r="H1392" s="7" t="s">
        <v>637</v>
      </c>
      <c r="I1392" s="7" t="s">
        <v>5845</v>
      </c>
      <c r="J1392" s="7" t="s">
        <v>6063</v>
      </c>
      <c r="K1392" s="7" t="s">
        <v>1232</v>
      </c>
      <c r="L1392" s="7" t="s">
        <v>557</v>
      </c>
      <c r="M1392" s="7"/>
      <c r="N1392" s="7"/>
      <c r="O1392" s="49" t="s">
        <v>24</v>
      </c>
      <c r="P1392" s="8">
        <v>145</v>
      </c>
      <c r="Q1392" s="73">
        <v>130</v>
      </c>
      <c r="R1392" s="74" t="s">
        <v>6967</v>
      </c>
      <c r="S1392" s="7" t="s">
        <v>3436</v>
      </c>
      <c r="T1392" s="7" t="s">
        <v>3436</v>
      </c>
      <c r="U1392" s="7"/>
      <c r="V1392" s="7"/>
      <c r="W1392" s="7">
        <v>363</v>
      </c>
      <c r="X1392" s="7"/>
      <c r="Y1392" s="8">
        <f t="shared" si="174"/>
        <v>366</v>
      </c>
      <c r="Z1392" s="7"/>
      <c r="AA1392" s="7">
        <v>800</v>
      </c>
      <c r="AB1392" s="7">
        <v>800</v>
      </c>
      <c r="AC1392" s="7" t="s">
        <v>6968</v>
      </c>
      <c r="AD1392" s="7">
        <v>100</v>
      </c>
      <c r="AE1392" s="7" t="s">
        <v>6248</v>
      </c>
      <c r="AF1392" s="7"/>
      <c r="AG1392" s="7"/>
    </row>
    <row r="1393" spans="1:33">
      <c r="A1393" s="4">
        <f t="shared" si="173"/>
        <v>1392</v>
      </c>
      <c r="B1393" s="4" t="s">
        <v>20</v>
      </c>
      <c r="C1393" s="4" t="s">
        <v>23</v>
      </c>
      <c r="D1393" s="7" t="s">
        <v>5202</v>
      </c>
      <c r="E1393" s="4" t="s">
        <v>7408</v>
      </c>
      <c r="F1393" s="7" t="s">
        <v>5734</v>
      </c>
      <c r="G1393" s="7" t="s">
        <v>556</v>
      </c>
      <c r="H1393" s="7" t="s">
        <v>637</v>
      </c>
      <c r="I1393" s="7" t="s">
        <v>5845</v>
      </c>
      <c r="J1393" s="7" t="s">
        <v>6063</v>
      </c>
      <c r="K1393" s="7" t="s">
        <v>1232</v>
      </c>
      <c r="L1393" s="7" t="s">
        <v>557</v>
      </c>
      <c r="M1393" s="7"/>
      <c r="N1393" s="7"/>
      <c r="O1393" s="49" t="s">
        <v>24</v>
      </c>
      <c r="P1393" s="8">
        <v>145</v>
      </c>
      <c r="Q1393" s="73">
        <v>130</v>
      </c>
      <c r="R1393" s="74" t="s">
        <v>6967</v>
      </c>
      <c r="S1393" s="7" t="s">
        <v>3436</v>
      </c>
      <c r="T1393" s="7" t="s">
        <v>3436</v>
      </c>
      <c r="U1393" s="7"/>
      <c r="V1393" s="7"/>
      <c r="W1393" s="7">
        <v>363</v>
      </c>
      <c r="X1393" s="7"/>
      <c r="Y1393" s="8">
        <f t="shared" ref="Y1393:Y1412" si="175">W1393+3</f>
        <v>366</v>
      </c>
      <c r="Z1393" s="7"/>
      <c r="AA1393" s="7">
        <v>800</v>
      </c>
      <c r="AB1393" s="7">
        <v>800</v>
      </c>
      <c r="AC1393" s="7" t="s">
        <v>6968</v>
      </c>
      <c r="AD1393" s="7">
        <v>100</v>
      </c>
      <c r="AE1393" s="7" t="s">
        <v>6248</v>
      </c>
      <c r="AF1393" s="7"/>
      <c r="AG1393" s="7"/>
    </row>
    <row r="1394" spans="1:33">
      <c r="A1394" s="4">
        <f t="shared" si="173"/>
        <v>1393</v>
      </c>
      <c r="B1394" s="4" t="s">
        <v>20</v>
      </c>
      <c r="C1394" s="4" t="s">
        <v>23</v>
      </c>
      <c r="D1394" s="7" t="s">
        <v>5203</v>
      </c>
      <c r="E1394" s="4" t="s">
        <v>7408</v>
      </c>
      <c r="F1394" s="7" t="s">
        <v>5734</v>
      </c>
      <c r="G1394" s="7" t="s">
        <v>556</v>
      </c>
      <c r="H1394" s="7" t="s">
        <v>637</v>
      </c>
      <c r="I1394" s="7" t="s">
        <v>5845</v>
      </c>
      <c r="J1394" s="7" t="s">
        <v>6063</v>
      </c>
      <c r="K1394" s="7" t="s">
        <v>1232</v>
      </c>
      <c r="L1394" s="7" t="s">
        <v>557</v>
      </c>
      <c r="M1394" s="7"/>
      <c r="N1394" s="7"/>
      <c r="O1394" s="49" t="s">
        <v>24</v>
      </c>
      <c r="P1394" s="8">
        <v>145</v>
      </c>
      <c r="Q1394" s="73">
        <v>130</v>
      </c>
      <c r="R1394" s="74" t="s">
        <v>6967</v>
      </c>
      <c r="S1394" s="7" t="s">
        <v>3436</v>
      </c>
      <c r="T1394" s="7" t="s">
        <v>3436</v>
      </c>
      <c r="U1394" s="7"/>
      <c r="V1394" s="7"/>
      <c r="W1394" s="7">
        <v>363</v>
      </c>
      <c r="X1394" s="7"/>
      <c r="Y1394" s="8">
        <f t="shared" si="175"/>
        <v>366</v>
      </c>
      <c r="Z1394" s="7"/>
      <c r="AA1394" s="7">
        <v>800</v>
      </c>
      <c r="AB1394" s="7">
        <v>800</v>
      </c>
      <c r="AC1394" s="7" t="s">
        <v>6968</v>
      </c>
      <c r="AD1394" s="7">
        <v>100</v>
      </c>
      <c r="AE1394" s="7" t="s">
        <v>6248</v>
      </c>
      <c r="AF1394" s="7"/>
      <c r="AG1394" s="7"/>
    </row>
    <row r="1395" spans="1:33">
      <c r="A1395" s="4">
        <f t="shared" si="173"/>
        <v>1394</v>
      </c>
      <c r="B1395" s="4" t="s">
        <v>20</v>
      </c>
      <c r="C1395" s="4" t="s">
        <v>23</v>
      </c>
      <c r="D1395" s="7" t="s">
        <v>5204</v>
      </c>
      <c r="E1395" s="4" t="s">
        <v>7408</v>
      </c>
      <c r="F1395" s="7" t="s">
        <v>5734</v>
      </c>
      <c r="G1395" s="7" t="s">
        <v>556</v>
      </c>
      <c r="H1395" s="7" t="s">
        <v>637</v>
      </c>
      <c r="I1395" s="7" t="s">
        <v>5845</v>
      </c>
      <c r="J1395" s="7" t="s">
        <v>6063</v>
      </c>
      <c r="K1395" s="7" t="s">
        <v>1232</v>
      </c>
      <c r="L1395" s="7" t="s">
        <v>557</v>
      </c>
      <c r="M1395" s="7"/>
      <c r="N1395" s="7"/>
      <c r="O1395" s="49" t="s">
        <v>24</v>
      </c>
      <c r="P1395" s="8">
        <v>145</v>
      </c>
      <c r="Q1395" s="73">
        <v>130</v>
      </c>
      <c r="R1395" s="74" t="s">
        <v>6967</v>
      </c>
      <c r="S1395" s="7" t="s">
        <v>3436</v>
      </c>
      <c r="T1395" s="7" t="s">
        <v>3436</v>
      </c>
      <c r="U1395" s="7"/>
      <c r="V1395" s="7"/>
      <c r="W1395" s="7">
        <v>363</v>
      </c>
      <c r="X1395" s="7"/>
      <c r="Y1395" s="8">
        <f t="shared" si="175"/>
        <v>366</v>
      </c>
      <c r="Z1395" s="7"/>
      <c r="AA1395" s="7">
        <v>800</v>
      </c>
      <c r="AB1395" s="7">
        <v>800</v>
      </c>
      <c r="AC1395" s="7" t="s">
        <v>6968</v>
      </c>
      <c r="AD1395" s="7">
        <v>100</v>
      </c>
      <c r="AE1395" s="7" t="s">
        <v>6248</v>
      </c>
      <c r="AF1395" s="7"/>
      <c r="AG1395" s="7"/>
    </row>
    <row r="1396" spans="1:33">
      <c r="A1396" s="4">
        <f t="shared" si="173"/>
        <v>1395</v>
      </c>
      <c r="B1396" s="4" t="s">
        <v>20</v>
      </c>
      <c r="C1396" s="4" t="s">
        <v>23</v>
      </c>
      <c r="D1396" s="7" t="s">
        <v>5205</v>
      </c>
      <c r="E1396" s="4" t="s">
        <v>7408</v>
      </c>
      <c r="F1396" s="7" t="s">
        <v>5734</v>
      </c>
      <c r="G1396" s="7" t="s">
        <v>556</v>
      </c>
      <c r="H1396" s="7" t="s">
        <v>637</v>
      </c>
      <c r="I1396" s="7" t="s">
        <v>5845</v>
      </c>
      <c r="J1396" s="7" t="s">
        <v>6064</v>
      </c>
      <c r="K1396" s="7" t="s">
        <v>1232</v>
      </c>
      <c r="L1396" s="7" t="s">
        <v>557</v>
      </c>
      <c r="M1396" s="7"/>
      <c r="N1396" s="7"/>
      <c r="O1396" s="49" t="s">
        <v>24</v>
      </c>
      <c r="P1396" s="8">
        <v>145</v>
      </c>
      <c r="Q1396" s="73">
        <v>119</v>
      </c>
      <c r="R1396" s="74" t="s">
        <v>6969</v>
      </c>
      <c r="S1396" s="7" t="s">
        <v>3436</v>
      </c>
      <c r="T1396" s="7" t="s">
        <v>3436</v>
      </c>
      <c r="U1396" s="7"/>
      <c r="V1396" s="7"/>
      <c r="W1396" s="7">
        <v>363</v>
      </c>
      <c r="X1396" s="7"/>
      <c r="Y1396" s="8">
        <f t="shared" si="175"/>
        <v>366</v>
      </c>
      <c r="Z1396" s="7"/>
      <c r="AA1396" s="7">
        <v>800</v>
      </c>
      <c r="AB1396" s="7">
        <v>800</v>
      </c>
      <c r="AC1396" s="7" t="s">
        <v>6968</v>
      </c>
      <c r="AD1396" s="7">
        <v>100</v>
      </c>
      <c r="AE1396" s="7" t="s">
        <v>6248</v>
      </c>
      <c r="AF1396" s="7"/>
      <c r="AG1396" s="7"/>
    </row>
    <row r="1397" spans="1:33">
      <c r="A1397" s="4">
        <f t="shared" si="173"/>
        <v>1396</v>
      </c>
      <c r="B1397" s="4" t="s">
        <v>20</v>
      </c>
      <c r="C1397" s="4" t="s">
        <v>23</v>
      </c>
      <c r="D1397" s="7" t="s">
        <v>5206</v>
      </c>
      <c r="E1397" s="4" t="s">
        <v>7408</v>
      </c>
      <c r="F1397" s="7" t="s">
        <v>5734</v>
      </c>
      <c r="G1397" s="7" t="s">
        <v>556</v>
      </c>
      <c r="H1397" s="7" t="s">
        <v>637</v>
      </c>
      <c r="I1397" s="7" t="s">
        <v>5845</v>
      </c>
      <c r="J1397" s="7" t="s">
        <v>6063</v>
      </c>
      <c r="K1397" s="7" t="s">
        <v>1232</v>
      </c>
      <c r="L1397" s="7" t="s">
        <v>557</v>
      </c>
      <c r="M1397" s="7"/>
      <c r="N1397" s="7"/>
      <c r="O1397" s="49" t="s">
        <v>24</v>
      </c>
      <c r="P1397" s="8">
        <v>145</v>
      </c>
      <c r="Q1397" s="73">
        <v>130</v>
      </c>
      <c r="R1397" s="74" t="s">
        <v>6967</v>
      </c>
      <c r="S1397" s="7" t="s">
        <v>3436</v>
      </c>
      <c r="T1397" s="7" t="s">
        <v>3436</v>
      </c>
      <c r="U1397" s="7"/>
      <c r="V1397" s="7"/>
      <c r="W1397" s="7">
        <v>363</v>
      </c>
      <c r="X1397" s="7"/>
      <c r="Y1397" s="8">
        <f t="shared" si="175"/>
        <v>366</v>
      </c>
      <c r="Z1397" s="7"/>
      <c r="AA1397" s="7">
        <v>800</v>
      </c>
      <c r="AB1397" s="7">
        <v>800</v>
      </c>
      <c r="AC1397" s="7" t="s">
        <v>6968</v>
      </c>
      <c r="AD1397" s="7">
        <v>100</v>
      </c>
      <c r="AE1397" s="7" t="s">
        <v>6248</v>
      </c>
      <c r="AF1397" s="7"/>
      <c r="AG1397" s="7"/>
    </row>
    <row r="1398" spans="1:33">
      <c r="A1398" s="4">
        <f t="shared" si="173"/>
        <v>1397</v>
      </c>
      <c r="B1398" s="4" t="s">
        <v>20</v>
      </c>
      <c r="C1398" s="4" t="s">
        <v>23</v>
      </c>
      <c r="D1398" s="7" t="s">
        <v>5207</v>
      </c>
      <c r="E1398" s="4" t="s">
        <v>7408</v>
      </c>
      <c r="F1398" s="7" t="s">
        <v>5734</v>
      </c>
      <c r="G1398" s="7" t="s">
        <v>556</v>
      </c>
      <c r="H1398" s="7" t="s">
        <v>637</v>
      </c>
      <c r="I1398" s="7" t="s">
        <v>5845</v>
      </c>
      <c r="J1398" s="7" t="s">
        <v>6063</v>
      </c>
      <c r="K1398" s="7" t="s">
        <v>1232</v>
      </c>
      <c r="L1398" s="7" t="s">
        <v>557</v>
      </c>
      <c r="M1398" s="7"/>
      <c r="N1398" s="7"/>
      <c r="O1398" s="49" t="s">
        <v>24</v>
      </c>
      <c r="P1398" s="8">
        <v>145</v>
      </c>
      <c r="Q1398" s="73">
        <v>130</v>
      </c>
      <c r="R1398" s="74" t="s">
        <v>6967</v>
      </c>
      <c r="S1398" s="7" t="s">
        <v>3436</v>
      </c>
      <c r="T1398" s="7" t="s">
        <v>3436</v>
      </c>
      <c r="U1398" s="7"/>
      <c r="V1398" s="7"/>
      <c r="W1398" s="7">
        <v>363</v>
      </c>
      <c r="X1398" s="7"/>
      <c r="Y1398" s="8">
        <f t="shared" si="175"/>
        <v>366</v>
      </c>
      <c r="Z1398" s="7"/>
      <c r="AA1398" s="7">
        <v>800</v>
      </c>
      <c r="AB1398" s="7">
        <v>800</v>
      </c>
      <c r="AC1398" s="7" t="s">
        <v>6968</v>
      </c>
      <c r="AD1398" s="7">
        <v>100</v>
      </c>
      <c r="AE1398" s="7" t="s">
        <v>6248</v>
      </c>
      <c r="AF1398" s="7"/>
      <c r="AG1398" s="7"/>
    </row>
    <row r="1399" spans="1:33">
      <c r="A1399" s="4">
        <f t="shared" si="173"/>
        <v>1398</v>
      </c>
      <c r="B1399" s="4" t="s">
        <v>20</v>
      </c>
      <c r="C1399" s="4" t="s">
        <v>23</v>
      </c>
      <c r="D1399" s="7" t="s">
        <v>5208</v>
      </c>
      <c r="E1399" s="4" t="s">
        <v>7408</v>
      </c>
      <c r="F1399" s="7" t="s">
        <v>5734</v>
      </c>
      <c r="G1399" s="7" t="s">
        <v>556</v>
      </c>
      <c r="H1399" s="7" t="s">
        <v>637</v>
      </c>
      <c r="I1399" s="7" t="s">
        <v>5845</v>
      </c>
      <c r="J1399" s="7" t="s">
        <v>6065</v>
      </c>
      <c r="K1399" s="7" t="s">
        <v>1232</v>
      </c>
      <c r="L1399" s="7" t="s">
        <v>557</v>
      </c>
      <c r="M1399" s="7"/>
      <c r="N1399" s="7"/>
      <c r="O1399" s="49" t="s">
        <v>24</v>
      </c>
      <c r="P1399" s="8">
        <v>145</v>
      </c>
      <c r="Q1399" s="73">
        <v>140</v>
      </c>
      <c r="R1399" s="74" t="s">
        <v>6970</v>
      </c>
      <c r="S1399" s="7" t="s">
        <v>3436</v>
      </c>
      <c r="T1399" s="7" t="s">
        <v>3436</v>
      </c>
      <c r="U1399" s="7"/>
      <c r="V1399" s="7"/>
      <c r="W1399" s="7">
        <v>368</v>
      </c>
      <c r="X1399" s="7"/>
      <c r="Y1399" s="8">
        <f t="shared" si="175"/>
        <v>371</v>
      </c>
      <c r="Z1399" s="7"/>
      <c r="AA1399" s="7">
        <v>800</v>
      </c>
      <c r="AB1399" s="7">
        <v>800</v>
      </c>
      <c r="AC1399" s="7" t="s">
        <v>6968</v>
      </c>
      <c r="AD1399" s="7">
        <v>100</v>
      </c>
      <c r="AE1399" s="7" t="s">
        <v>6248</v>
      </c>
      <c r="AF1399" s="7"/>
      <c r="AG1399" s="7"/>
    </row>
    <row r="1400" spans="1:33">
      <c r="A1400" s="4">
        <f t="shared" si="173"/>
        <v>1399</v>
      </c>
      <c r="B1400" s="4" t="s">
        <v>20</v>
      </c>
      <c r="C1400" s="4" t="s">
        <v>23</v>
      </c>
      <c r="D1400" s="7" t="s">
        <v>5209</v>
      </c>
      <c r="E1400" s="4" t="s">
        <v>7408</v>
      </c>
      <c r="F1400" s="7" t="s">
        <v>5734</v>
      </c>
      <c r="G1400" s="7" t="s">
        <v>556</v>
      </c>
      <c r="H1400" s="7" t="s">
        <v>637</v>
      </c>
      <c r="I1400" s="7" t="s">
        <v>5845</v>
      </c>
      <c r="J1400" s="7" t="s">
        <v>6063</v>
      </c>
      <c r="K1400" s="7" t="s">
        <v>1232</v>
      </c>
      <c r="L1400" s="7" t="s">
        <v>557</v>
      </c>
      <c r="M1400" s="7"/>
      <c r="N1400" s="7"/>
      <c r="O1400" s="49" t="s">
        <v>24</v>
      </c>
      <c r="P1400" s="8">
        <v>145</v>
      </c>
      <c r="Q1400" s="73">
        <v>130</v>
      </c>
      <c r="R1400" s="74" t="s">
        <v>6967</v>
      </c>
      <c r="S1400" s="7" t="s">
        <v>3436</v>
      </c>
      <c r="T1400" s="7" t="s">
        <v>3436</v>
      </c>
      <c r="U1400" s="7"/>
      <c r="V1400" s="7"/>
      <c r="W1400" s="7">
        <v>363</v>
      </c>
      <c r="X1400" s="7"/>
      <c r="Y1400" s="8">
        <f t="shared" si="175"/>
        <v>366</v>
      </c>
      <c r="Z1400" s="7"/>
      <c r="AA1400" s="7">
        <v>800</v>
      </c>
      <c r="AB1400" s="7">
        <v>800</v>
      </c>
      <c r="AC1400" s="7" t="s">
        <v>6968</v>
      </c>
      <c r="AD1400" s="7">
        <v>100</v>
      </c>
      <c r="AE1400" s="7" t="s">
        <v>6248</v>
      </c>
      <c r="AF1400" s="7"/>
      <c r="AG1400" s="7"/>
    </row>
    <row r="1401" spans="1:33">
      <c r="A1401" s="4">
        <f t="shared" si="173"/>
        <v>1400</v>
      </c>
      <c r="B1401" s="4" t="s">
        <v>20</v>
      </c>
      <c r="C1401" s="4" t="s">
        <v>23</v>
      </c>
      <c r="D1401" s="7" t="s">
        <v>5210</v>
      </c>
      <c r="E1401" s="4" t="s">
        <v>7408</v>
      </c>
      <c r="F1401" s="7" t="s">
        <v>5734</v>
      </c>
      <c r="G1401" s="7" t="s">
        <v>556</v>
      </c>
      <c r="H1401" s="7" t="s">
        <v>637</v>
      </c>
      <c r="I1401" s="7" t="s">
        <v>5845</v>
      </c>
      <c r="J1401" s="7" t="s">
        <v>6065</v>
      </c>
      <c r="K1401" s="7" t="s">
        <v>1232</v>
      </c>
      <c r="L1401" s="7" t="s">
        <v>557</v>
      </c>
      <c r="M1401" s="7"/>
      <c r="N1401" s="7"/>
      <c r="O1401" s="49" t="s">
        <v>24</v>
      </c>
      <c r="P1401" s="8">
        <v>145</v>
      </c>
      <c r="Q1401" s="73">
        <v>140</v>
      </c>
      <c r="R1401" s="74" t="s">
        <v>6970</v>
      </c>
      <c r="S1401" s="7" t="s">
        <v>3436</v>
      </c>
      <c r="T1401" s="7" t="s">
        <v>3436</v>
      </c>
      <c r="U1401" s="7"/>
      <c r="V1401" s="7"/>
      <c r="W1401" s="7">
        <v>368</v>
      </c>
      <c r="X1401" s="7"/>
      <c r="Y1401" s="8">
        <f t="shared" si="175"/>
        <v>371</v>
      </c>
      <c r="Z1401" s="7"/>
      <c r="AA1401" s="7">
        <v>800</v>
      </c>
      <c r="AB1401" s="7">
        <v>800</v>
      </c>
      <c r="AC1401" s="7" t="s">
        <v>6968</v>
      </c>
      <c r="AD1401" s="7">
        <v>100</v>
      </c>
      <c r="AE1401" s="7" t="s">
        <v>6248</v>
      </c>
      <c r="AF1401" s="7"/>
      <c r="AG1401" s="7"/>
    </row>
    <row r="1402" spans="1:33">
      <c r="A1402" s="4">
        <f t="shared" si="173"/>
        <v>1401</v>
      </c>
      <c r="B1402" s="4" t="s">
        <v>20</v>
      </c>
      <c r="C1402" s="4" t="s">
        <v>23</v>
      </c>
      <c r="D1402" s="7" t="s">
        <v>5211</v>
      </c>
      <c r="E1402" s="4" t="s">
        <v>7408</v>
      </c>
      <c r="F1402" s="7" t="s">
        <v>5734</v>
      </c>
      <c r="G1402" s="7" t="s">
        <v>556</v>
      </c>
      <c r="H1402" s="7" t="s">
        <v>637</v>
      </c>
      <c r="I1402" s="7" t="s">
        <v>5845</v>
      </c>
      <c r="J1402" s="7" t="s">
        <v>6065</v>
      </c>
      <c r="K1402" s="7" t="s">
        <v>1232</v>
      </c>
      <c r="L1402" s="7" t="s">
        <v>557</v>
      </c>
      <c r="M1402" s="7"/>
      <c r="N1402" s="7"/>
      <c r="O1402" s="49" t="s">
        <v>24</v>
      </c>
      <c r="P1402" s="8">
        <v>145</v>
      </c>
      <c r="Q1402" s="73">
        <v>140</v>
      </c>
      <c r="R1402" s="74" t="s">
        <v>6970</v>
      </c>
      <c r="S1402" s="7" t="s">
        <v>3436</v>
      </c>
      <c r="T1402" s="7" t="s">
        <v>3436</v>
      </c>
      <c r="U1402" s="7"/>
      <c r="V1402" s="7"/>
      <c r="W1402" s="7">
        <v>368</v>
      </c>
      <c r="X1402" s="7"/>
      <c r="Y1402" s="8">
        <f t="shared" si="175"/>
        <v>371</v>
      </c>
      <c r="Z1402" s="7"/>
      <c r="AA1402" s="7">
        <v>800</v>
      </c>
      <c r="AB1402" s="7">
        <v>800</v>
      </c>
      <c r="AC1402" s="7" t="s">
        <v>6968</v>
      </c>
      <c r="AD1402" s="7">
        <v>100</v>
      </c>
      <c r="AE1402" s="7" t="s">
        <v>6248</v>
      </c>
      <c r="AF1402" s="7"/>
      <c r="AG1402" s="7"/>
    </row>
    <row r="1403" spans="1:33">
      <c r="A1403" s="4">
        <f t="shared" si="173"/>
        <v>1402</v>
      </c>
      <c r="B1403" s="4" t="s">
        <v>20</v>
      </c>
      <c r="C1403" s="4" t="s">
        <v>23</v>
      </c>
      <c r="D1403" s="7" t="s">
        <v>5212</v>
      </c>
      <c r="E1403" s="4" t="s">
        <v>7408</v>
      </c>
      <c r="F1403" s="7" t="s">
        <v>5734</v>
      </c>
      <c r="G1403" s="7" t="s">
        <v>556</v>
      </c>
      <c r="H1403" s="4" t="s">
        <v>637</v>
      </c>
      <c r="I1403" s="7" t="s">
        <v>5845</v>
      </c>
      <c r="J1403" s="7" t="s">
        <v>6065</v>
      </c>
      <c r="K1403" s="7" t="s">
        <v>1232</v>
      </c>
      <c r="L1403" s="7" t="s">
        <v>557</v>
      </c>
      <c r="M1403" s="7"/>
      <c r="N1403" s="7"/>
      <c r="O1403" s="49" t="s">
        <v>24</v>
      </c>
      <c r="P1403" s="8">
        <v>145</v>
      </c>
      <c r="Q1403" s="73">
        <v>140</v>
      </c>
      <c r="R1403" s="74" t="s">
        <v>6970</v>
      </c>
      <c r="S1403" s="7" t="s">
        <v>3436</v>
      </c>
      <c r="T1403" s="7" t="s">
        <v>3436</v>
      </c>
      <c r="U1403" s="7"/>
      <c r="V1403" s="7"/>
      <c r="W1403" s="7">
        <v>368</v>
      </c>
      <c r="X1403" s="7"/>
      <c r="Y1403" s="8">
        <f t="shared" si="175"/>
        <v>371</v>
      </c>
      <c r="Z1403" s="7"/>
      <c r="AA1403" s="7">
        <v>800</v>
      </c>
      <c r="AB1403" s="7">
        <v>800</v>
      </c>
      <c r="AC1403" s="7" t="s">
        <v>6968</v>
      </c>
      <c r="AD1403" s="7">
        <v>100</v>
      </c>
      <c r="AE1403" s="7" t="s">
        <v>6248</v>
      </c>
      <c r="AF1403" s="7"/>
      <c r="AG1403" s="7"/>
    </row>
    <row r="1404" spans="1:33">
      <c r="A1404" s="4">
        <f t="shared" si="173"/>
        <v>1403</v>
      </c>
      <c r="B1404" s="4" t="s">
        <v>20</v>
      </c>
      <c r="C1404" s="4" t="s">
        <v>23</v>
      </c>
      <c r="D1404" s="7" t="s">
        <v>5213</v>
      </c>
      <c r="E1404" s="4" t="s">
        <v>7408</v>
      </c>
      <c r="F1404" s="7" t="s">
        <v>5734</v>
      </c>
      <c r="G1404" s="7" t="s">
        <v>556</v>
      </c>
      <c r="H1404" s="4" t="s">
        <v>637</v>
      </c>
      <c r="I1404" s="7" t="s">
        <v>5845</v>
      </c>
      <c r="J1404" s="7" t="s">
        <v>6065</v>
      </c>
      <c r="K1404" s="7" t="s">
        <v>1232</v>
      </c>
      <c r="L1404" s="7" t="s">
        <v>557</v>
      </c>
      <c r="M1404" s="7"/>
      <c r="N1404" s="7"/>
      <c r="O1404" s="49" t="s">
        <v>24</v>
      </c>
      <c r="P1404" s="8">
        <v>145</v>
      </c>
      <c r="Q1404" s="73">
        <v>140</v>
      </c>
      <c r="R1404" s="74" t="s">
        <v>6970</v>
      </c>
      <c r="S1404" s="7" t="s">
        <v>3436</v>
      </c>
      <c r="T1404" s="7" t="s">
        <v>3436</v>
      </c>
      <c r="U1404" s="7"/>
      <c r="V1404" s="7"/>
      <c r="W1404" s="7">
        <v>368</v>
      </c>
      <c r="X1404" s="7"/>
      <c r="Y1404" s="8">
        <f t="shared" si="175"/>
        <v>371</v>
      </c>
      <c r="Z1404" s="7"/>
      <c r="AA1404" s="7">
        <v>800</v>
      </c>
      <c r="AB1404" s="7">
        <v>800</v>
      </c>
      <c r="AC1404" s="7" t="s">
        <v>6968</v>
      </c>
      <c r="AD1404" s="7">
        <v>100</v>
      </c>
      <c r="AE1404" s="7" t="s">
        <v>6248</v>
      </c>
      <c r="AF1404" s="7"/>
      <c r="AG1404" s="7"/>
    </row>
    <row r="1405" spans="1:33">
      <c r="A1405" s="4">
        <f t="shared" si="173"/>
        <v>1404</v>
      </c>
      <c r="B1405" s="4" t="s">
        <v>20</v>
      </c>
      <c r="C1405" s="4" t="s">
        <v>23</v>
      </c>
      <c r="D1405" s="7" t="s">
        <v>5214</v>
      </c>
      <c r="E1405" s="4" t="s">
        <v>7408</v>
      </c>
      <c r="F1405" s="7" t="s">
        <v>5734</v>
      </c>
      <c r="G1405" s="7" t="s">
        <v>556</v>
      </c>
      <c r="H1405" s="4" t="s">
        <v>637</v>
      </c>
      <c r="I1405" s="7" t="s">
        <v>5845</v>
      </c>
      <c r="J1405" s="7" t="s">
        <v>6063</v>
      </c>
      <c r="K1405" s="7" t="s">
        <v>1232</v>
      </c>
      <c r="L1405" s="7" t="s">
        <v>557</v>
      </c>
      <c r="M1405" s="7"/>
      <c r="N1405" s="7"/>
      <c r="O1405" s="49" t="s">
        <v>24</v>
      </c>
      <c r="P1405" s="8">
        <v>145</v>
      </c>
      <c r="Q1405" s="73">
        <v>130</v>
      </c>
      <c r="R1405" s="74" t="s">
        <v>6967</v>
      </c>
      <c r="S1405" s="7" t="s">
        <v>3436</v>
      </c>
      <c r="T1405" s="7" t="s">
        <v>3436</v>
      </c>
      <c r="U1405" s="7"/>
      <c r="V1405" s="7"/>
      <c r="W1405" s="7">
        <v>363</v>
      </c>
      <c r="X1405" s="7"/>
      <c r="Y1405" s="8">
        <f t="shared" si="175"/>
        <v>366</v>
      </c>
      <c r="Z1405" s="7"/>
      <c r="AA1405" s="7">
        <v>800</v>
      </c>
      <c r="AB1405" s="7">
        <v>800</v>
      </c>
      <c r="AC1405" s="7" t="s">
        <v>6968</v>
      </c>
      <c r="AD1405" s="7">
        <v>100</v>
      </c>
      <c r="AE1405" s="7" t="s">
        <v>6248</v>
      </c>
      <c r="AF1405" s="7"/>
      <c r="AG1405" s="7"/>
    </row>
    <row r="1406" spans="1:33">
      <c r="A1406" s="4">
        <f t="shared" si="173"/>
        <v>1405</v>
      </c>
      <c r="B1406" s="4" t="s">
        <v>20</v>
      </c>
      <c r="C1406" s="4" t="s">
        <v>23</v>
      </c>
      <c r="D1406" s="7" t="s">
        <v>5215</v>
      </c>
      <c r="E1406" s="4" t="s">
        <v>7408</v>
      </c>
      <c r="F1406" s="7" t="s">
        <v>5734</v>
      </c>
      <c r="G1406" s="7" t="s">
        <v>556</v>
      </c>
      <c r="H1406" s="4" t="s">
        <v>637</v>
      </c>
      <c r="I1406" s="7" t="s">
        <v>5845</v>
      </c>
      <c r="J1406" s="7" t="s">
        <v>6063</v>
      </c>
      <c r="K1406" s="7" t="s">
        <v>1232</v>
      </c>
      <c r="L1406" s="7" t="s">
        <v>557</v>
      </c>
      <c r="M1406" s="7"/>
      <c r="N1406" s="7"/>
      <c r="O1406" s="49" t="s">
        <v>24</v>
      </c>
      <c r="P1406" s="8">
        <v>145</v>
      </c>
      <c r="Q1406" s="73">
        <v>130</v>
      </c>
      <c r="R1406" s="74" t="s">
        <v>6967</v>
      </c>
      <c r="S1406" s="7" t="s">
        <v>3436</v>
      </c>
      <c r="T1406" s="7" t="s">
        <v>3436</v>
      </c>
      <c r="U1406" s="7"/>
      <c r="V1406" s="7"/>
      <c r="W1406" s="7">
        <v>363</v>
      </c>
      <c r="X1406" s="7"/>
      <c r="Y1406" s="8">
        <f t="shared" si="175"/>
        <v>366</v>
      </c>
      <c r="Z1406" s="7"/>
      <c r="AA1406" s="7">
        <v>800</v>
      </c>
      <c r="AB1406" s="7">
        <v>800</v>
      </c>
      <c r="AC1406" s="7" t="s">
        <v>6968</v>
      </c>
      <c r="AD1406" s="7">
        <v>100</v>
      </c>
      <c r="AE1406" s="7" t="s">
        <v>6248</v>
      </c>
      <c r="AF1406" s="7"/>
      <c r="AG1406" s="7"/>
    </row>
    <row r="1407" spans="1:33">
      <c r="A1407" s="4">
        <f t="shared" si="173"/>
        <v>1406</v>
      </c>
      <c r="B1407" s="4" t="s">
        <v>20</v>
      </c>
      <c r="C1407" s="4" t="s">
        <v>23</v>
      </c>
      <c r="D1407" s="7" t="s">
        <v>5216</v>
      </c>
      <c r="E1407" s="4" t="s">
        <v>7408</v>
      </c>
      <c r="F1407" s="7" t="s">
        <v>5734</v>
      </c>
      <c r="G1407" s="7" t="s">
        <v>556</v>
      </c>
      <c r="H1407" s="4" t="s">
        <v>637</v>
      </c>
      <c r="I1407" s="7" t="s">
        <v>5845</v>
      </c>
      <c r="J1407" s="7" t="s">
        <v>6063</v>
      </c>
      <c r="K1407" s="7" t="s">
        <v>1232</v>
      </c>
      <c r="L1407" s="7" t="s">
        <v>557</v>
      </c>
      <c r="M1407" s="7"/>
      <c r="N1407" s="7"/>
      <c r="O1407" s="49" t="s">
        <v>24</v>
      </c>
      <c r="P1407" s="8">
        <v>145</v>
      </c>
      <c r="Q1407" s="73">
        <v>130</v>
      </c>
      <c r="R1407" s="74" t="s">
        <v>6967</v>
      </c>
      <c r="S1407" s="7" t="s">
        <v>3436</v>
      </c>
      <c r="T1407" s="7" t="s">
        <v>3436</v>
      </c>
      <c r="U1407" s="7"/>
      <c r="V1407" s="7"/>
      <c r="W1407" s="7">
        <v>363</v>
      </c>
      <c r="X1407" s="7"/>
      <c r="Y1407" s="8">
        <f t="shared" si="175"/>
        <v>366</v>
      </c>
      <c r="Z1407" s="7"/>
      <c r="AA1407" s="7">
        <v>800</v>
      </c>
      <c r="AB1407" s="7">
        <v>800</v>
      </c>
      <c r="AC1407" s="7" t="s">
        <v>6968</v>
      </c>
      <c r="AD1407" s="7">
        <v>100</v>
      </c>
      <c r="AE1407" s="7" t="s">
        <v>6248</v>
      </c>
      <c r="AF1407" s="7"/>
      <c r="AG1407" s="7"/>
    </row>
    <row r="1408" spans="1:33">
      <c r="A1408" s="4">
        <f t="shared" si="173"/>
        <v>1407</v>
      </c>
      <c r="B1408" s="4" t="s">
        <v>20</v>
      </c>
      <c r="C1408" s="4" t="s">
        <v>23</v>
      </c>
      <c r="D1408" s="7" t="s">
        <v>5217</v>
      </c>
      <c r="E1408" s="4" t="s">
        <v>7408</v>
      </c>
      <c r="F1408" s="7" t="s">
        <v>5734</v>
      </c>
      <c r="G1408" s="7" t="s">
        <v>556</v>
      </c>
      <c r="H1408" s="4" t="s">
        <v>637</v>
      </c>
      <c r="I1408" s="7" t="s">
        <v>5845</v>
      </c>
      <c r="J1408" s="7" t="s">
        <v>6063</v>
      </c>
      <c r="K1408" s="7" t="s">
        <v>1232</v>
      </c>
      <c r="L1408" s="7" t="s">
        <v>557</v>
      </c>
      <c r="M1408" s="7"/>
      <c r="N1408" s="7"/>
      <c r="O1408" s="49" t="s">
        <v>24</v>
      </c>
      <c r="P1408" s="8">
        <v>145</v>
      </c>
      <c r="Q1408" s="73">
        <v>130</v>
      </c>
      <c r="R1408" s="74" t="s">
        <v>6967</v>
      </c>
      <c r="S1408" s="7" t="s">
        <v>3436</v>
      </c>
      <c r="T1408" s="7" t="s">
        <v>3436</v>
      </c>
      <c r="U1408" s="7"/>
      <c r="V1408" s="7"/>
      <c r="W1408" s="7">
        <v>363</v>
      </c>
      <c r="X1408" s="7"/>
      <c r="Y1408" s="8">
        <f t="shared" si="175"/>
        <v>366</v>
      </c>
      <c r="Z1408" s="7"/>
      <c r="AA1408" s="7">
        <v>800</v>
      </c>
      <c r="AB1408" s="7">
        <v>800</v>
      </c>
      <c r="AC1408" s="7" t="s">
        <v>6968</v>
      </c>
      <c r="AD1408" s="7">
        <v>100</v>
      </c>
      <c r="AE1408" s="7" t="s">
        <v>6248</v>
      </c>
      <c r="AF1408" s="7"/>
      <c r="AG1408" s="7"/>
    </row>
    <row r="1409" spans="1:33">
      <c r="A1409" s="4">
        <f t="shared" si="173"/>
        <v>1408</v>
      </c>
      <c r="B1409" s="4" t="s">
        <v>20</v>
      </c>
      <c r="C1409" s="4" t="s">
        <v>23</v>
      </c>
      <c r="D1409" s="7" t="s">
        <v>5218</v>
      </c>
      <c r="E1409" s="4" t="s">
        <v>7408</v>
      </c>
      <c r="F1409" s="7" t="s">
        <v>5734</v>
      </c>
      <c r="G1409" s="7" t="s">
        <v>556</v>
      </c>
      <c r="H1409" s="4" t="s">
        <v>637</v>
      </c>
      <c r="I1409" s="7" t="s">
        <v>5845</v>
      </c>
      <c r="J1409" s="7" t="s">
        <v>6063</v>
      </c>
      <c r="K1409" s="7" t="s">
        <v>1232</v>
      </c>
      <c r="L1409" s="7" t="s">
        <v>557</v>
      </c>
      <c r="M1409" s="7"/>
      <c r="N1409" s="7"/>
      <c r="O1409" s="49" t="s">
        <v>24</v>
      </c>
      <c r="P1409" s="8">
        <v>145</v>
      </c>
      <c r="Q1409" s="73">
        <v>130</v>
      </c>
      <c r="R1409" s="74" t="s">
        <v>6967</v>
      </c>
      <c r="S1409" s="7" t="s">
        <v>3436</v>
      </c>
      <c r="T1409" s="7" t="s">
        <v>3436</v>
      </c>
      <c r="U1409" s="7"/>
      <c r="V1409" s="7"/>
      <c r="W1409" s="7">
        <v>363</v>
      </c>
      <c r="X1409" s="7"/>
      <c r="Y1409" s="8">
        <f t="shared" si="175"/>
        <v>366</v>
      </c>
      <c r="Z1409" s="7"/>
      <c r="AA1409" s="7">
        <v>800</v>
      </c>
      <c r="AB1409" s="7">
        <v>800</v>
      </c>
      <c r="AC1409" s="7" t="s">
        <v>6968</v>
      </c>
      <c r="AD1409" s="7">
        <v>100</v>
      </c>
      <c r="AE1409" s="7" t="s">
        <v>6248</v>
      </c>
      <c r="AF1409" s="7"/>
      <c r="AG1409" s="7"/>
    </row>
    <row r="1410" spans="1:33">
      <c r="A1410" s="4">
        <f t="shared" si="173"/>
        <v>1409</v>
      </c>
      <c r="B1410" s="4" t="s">
        <v>20</v>
      </c>
      <c r="C1410" s="4" t="s">
        <v>23</v>
      </c>
      <c r="D1410" s="7" t="s">
        <v>5219</v>
      </c>
      <c r="E1410" s="4" t="s">
        <v>7408</v>
      </c>
      <c r="F1410" s="7" t="s">
        <v>5734</v>
      </c>
      <c r="G1410" s="7" t="s">
        <v>556</v>
      </c>
      <c r="H1410" s="4" t="s">
        <v>637</v>
      </c>
      <c r="I1410" s="7" t="s">
        <v>5845</v>
      </c>
      <c r="J1410" s="7" t="s">
        <v>6063</v>
      </c>
      <c r="K1410" s="7" t="s">
        <v>1232</v>
      </c>
      <c r="L1410" s="7" t="s">
        <v>557</v>
      </c>
      <c r="M1410" s="7"/>
      <c r="N1410" s="7"/>
      <c r="O1410" s="49" t="s">
        <v>24</v>
      </c>
      <c r="P1410" s="8">
        <v>145</v>
      </c>
      <c r="Q1410" s="73">
        <v>130</v>
      </c>
      <c r="R1410" s="74" t="s">
        <v>6967</v>
      </c>
      <c r="S1410" s="7" t="s">
        <v>3436</v>
      </c>
      <c r="T1410" s="7" t="s">
        <v>3436</v>
      </c>
      <c r="U1410" s="7"/>
      <c r="V1410" s="7"/>
      <c r="W1410" s="7">
        <v>363</v>
      </c>
      <c r="X1410" s="7"/>
      <c r="Y1410" s="8">
        <f t="shared" si="175"/>
        <v>366</v>
      </c>
      <c r="Z1410" s="7"/>
      <c r="AA1410" s="7">
        <v>800</v>
      </c>
      <c r="AB1410" s="7">
        <v>800</v>
      </c>
      <c r="AC1410" s="7" t="s">
        <v>6968</v>
      </c>
      <c r="AD1410" s="7">
        <v>100</v>
      </c>
      <c r="AE1410" s="7" t="s">
        <v>6248</v>
      </c>
      <c r="AF1410" s="7"/>
      <c r="AG1410" s="7"/>
    </row>
    <row r="1411" spans="1:33">
      <c r="A1411" s="4">
        <f t="shared" si="173"/>
        <v>1410</v>
      </c>
      <c r="B1411" s="4" t="s">
        <v>20</v>
      </c>
      <c r="C1411" s="4" t="s">
        <v>23</v>
      </c>
      <c r="D1411" s="7" t="s">
        <v>5220</v>
      </c>
      <c r="E1411" s="4" t="s">
        <v>7408</v>
      </c>
      <c r="F1411" s="7" t="s">
        <v>5734</v>
      </c>
      <c r="G1411" s="7" t="s">
        <v>556</v>
      </c>
      <c r="H1411" s="4" t="s">
        <v>637</v>
      </c>
      <c r="I1411" s="7" t="s">
        <v>5845</v>
      </c>
      <c r="J1411" s="7" t="s">
        <v>6063</v>
      </c>
      <c r="K1411" s="7" t="s">
        <v>1232</v>
      </c>
      <c r="L1411" s="7" t="s">
        <v>557</v>
      </c>
      <c r="M1411" s="7"/>
      <c r="N1411" s="7"/>
      <c r="O1411" s="49" t="s">
        <v>24</v>
      </c>
      <c r="P1411" s="8">
        <v>145</v>
      </c>
      <c r="Q1411" s="73">
        <v>130</v>
      </c>
      <c r="R1411" s="74" t="s">
        <v>6967</v>
      </c>
      <c r="S1411" s="7" t="s">
        <v>3436</v>
      </c>
      <c r="T1411" s="7" t="s">
        <v>3436</v>
      </c>
      <c r="U1411" s="7"/>
      <c r="V1411" s="7"/>
      <c r="W1411" s="7">
        <v>363</v>
      </c>
      <c r="X1411" s="7"/>
      <c r="Y1411" s="8">
        <f t="shared" si="175"/>
        <v>366</v>
      </c>
      <c r="Z1411" s="7"/>
      <c r="AA1411" s="7">
        <v>800</v>
      </c>
      <c r="AB1411" s="7">
        <v>800</v>
      </c>
      <c r="AC1411" s="7" t="s">
        <v>6968</v>
      </c>
      <c r="AD1411" s="7">
        <v>100</v>
      </c>
      <c r="AE1411" s="7" t="s">
        <v>6248</v>
      </c>
      <c r="AF1411" s="7"/>
      <c r="AG1411" s="7"/>
    </row>
    <row r="1412" spans="1:33">
      <c r="A1412" s="4">
        <f t="shared" si="173"/>
        <v>1411</v>
      </c>
      <c r="B1412" s="4" t="s">
        <v>20</v>
      </c>
      <c r="C1412" s="4" t="s">
        <v>23</v>
      </c>
      <c r="D1412" s="7" t="s">
        <v>5221</v>
      </c>
      <c r="E1412" s="4" t="s">
        <v>7408</v>
      </c>
      <c r="F1412" s="7" t="s">
        <v>5734</v>
      </c>
      <c r="G1412" s="7" t="s">
        <v>556</v>
      </c>
      <c r="H1412" s="4" t="s">
        <v>637</v>
      </c>
      <c r="I1412" s="7" t="s">
        <v>5845</v>
      </c>
      <c r="J1412" s="7" t="s">
        <v>6063</v>
      </c>
      <c r="K1412" s="7" t="s">
        <v>1232</v>
      </c>
      <c r="L1412" s="7" t="s">
        <v>557</v>
      </c>
      <c r="M1412" s="7"/>
      <c r="N1412" s="7"/>
      <c r="O1412" s="49" t="s">
        <v>24</v>
      </c>
      <c r="P1412" s="8">
        <v>145</v>
      </c>
      <c r="Q1412" s="73">
        <v>130</v>
      </c>
      <c r="R1412" s="74" t="s">
        <v>6967</v>
      </c>
      <c r="S1412" s="7" t="s">
        <v>3436</v>
      </c>
      <c r="T1412" s="7" t="s">
        <v>3436</v>
      </c>
      <c r="U1412" s="7"/>
      <c r="V1412" s="7"/>
      <c r="W1412" s="7">
        <v>363</v>
      </c>
      <c r="X1412" s="7"/>
      <c r="Y1412" s="8">
        <f t="shared" si="175"/>
        <v>366</v>
      </c>
      <c r="Z1412" s="7"/>
      <c r="AA1412" s="7">
        <v>800</v>
      </c>
      <c r="AB1412" s="7">
        <v>800</v>
      </c>
      <c r="AC1412" s="7" t="s">
        <v>6968</v>
      </c>
      <c r="AD1412" s="7">
        <v>100</v>
      </c>
      <c r="AE1412" s="7" t="s">
        <v>6248</v>
      </c>
      <c r="AF1412" s="7"/>
      <c r="AG1412" s="7"/>
    </row>
    <row r="1413" spans="1:33">
      <c r="A1413" s="4">
        <f t="shared" si="173"/>
        <v>1412</v>
      </c>
      <c r="B1413" s="4" t="s">
        <v>20</v>
      </c>
      <c r="C1413" s="4" t="s">
        <v>22</v>
      </c>
      <c r="D1413" s="7" t="s">
        <v>5222</v>
      </c>
      <c r="E1413" s="4" t="s">
        <v>7408</v>
      </c>
      <c r="F1413" s="7" t="s">
        <v>2757</v>
      </c>
      <c r="G1413" s="7" t="s">
        <v>25</v>
      </c>
      <c r="H1413" s="4" t="s">
        <v>6066</v>
      </c>
      <c r="I1413" s="7" t="s">
        <v>6067</v>
      </c>
      <c r="J1413" s="7" t="s">
        <v>2780</v>
      </c>
      <c r="K1413" s="7" t="s">
        <v>644</v>
      </c>
      <c r="L1413" s="7" t="s">
        <v>5744</v>
      </c>
      <c r="M1413" s="7"/>
      <c r="N1413" s="86" t="s">
        <v>2896</v>
      </c>
      <c r="O1413" s="86" t="s">
        <v>6269</v>
      </c>
      <c r="P1413" s="87">
        <v>114.3</v>
      </c>
      <c r="Q1413" s="8">
        <v>160</v>
      </c>
      <c r="R1413" s="7" t="s">
        <v>6971</v>
      </c>
      <c r="S1413" s="7" t="s">
        <v>6972</v>
      </c>
      <c r="T1413" s="7" t="s">
        <v>6972</v>
      </c>
      <c r="U1413" s="7"/>
      <c r="V1413" s="7"/>
      <c r="W1413" s="7">
        <v>2.2999999999999998</v>
      </c>
      <c r="X1413" s="7"/>
      <c r="Y1413" s="8">
        <f>W1413*1.25*96+6</f>
        <v>282</v>
      </c>
      <c r="Z1413" s="7"/>
      <c r="AA1413" s="49">
        <v>3000</v>
      </c>
      <c r="AB1413" s="7">
        <v>1000</v>
      </c>
      <c r="AC1413" s="7">
        <v>80</v>
      </c>
      <c r="AD1413" s="7">
        <v>120</v>
      </c>
      <c r="AE1413" s="7"/>
      <c r="AF1413" s="7"/>
      <c r="AG1413" s="7"/>
    </row>
    <row r="1414" spans="1:33">
      <c r="A1414" s="4">
        <f t="shared" si="173"/>
        <v>1413</v>
      </c>
      <c r="B1414" s="4" t="s">
        <v>20</v>
      </c>
      <c r="C1414" s="4" t="s">
        <v>773</v>
      </c>
      <c r="D1414" s="7" t="s">
        <v>5223</v>
      </c>
      <c r="E1414" s="4" t="s">
        <v>7408</v>
      </c>
      <c r="F1414" s="7" t="s">
        <v>5735</v>
      </c>
      <c r="G1414" s="7" t="s">
        <v>556</v>
      </c>
      <c r="H1414" s="4" t="s">
        <v>6068</v>
      </c>
      <c r="I1414" s="7" t="s">
        <v>6069</v>
      </c>
      <c r="J1414" s="7"/>
      <c r="K1414" s="7" t="s">
        <v>6070</v>
      </c>
      <c r="L1414" s="7" t="s">
        <v>6071</v>
      </c>
      <c r="M1414" s="7"/>
      <c r="N1414" s="75" t="s">
        <v>6973</v>
      </c>
      <c r="O1414" s="75" t="s">
        <v>719</v>
      </c>
      <c r="P1414" s="88">
        <v>182.88</v>
      </c>
      <c r="Q1414" s="88">
        <v>215</v>
      </c>
      <c r="R1414" s="75">
        <v>1209288</v>
      </c>
      <c r="S1414" s="7" t="s">
        <v>6303</v>
      </c>
      <c r="T1414" s="7" t="s">
        <v>6303</v>
      </c>
      <c r="U1414" s="7"/>
      <c r="V1414" s="7"/>
      <c r="W1414" s="7"/>
      <c r="X1414" s="75">
        <v>776</v>
      </c>
      <c r="Y1414" s="8"/>
      <c r="Z1414" s="8">
        <f>X1414+6</f>
        <v>782</v>
      </c>
      <c r="AA1414" s="7">
        <v>1000</v>
      </c>
      <c r="AB1414" s="75"/>
      <c r="AC1414" s="75" t="s">
        <v>6974</v>
      </c>
      <c r="AD1414" s="7">
        <v>90</v>
      </c>
      <c r="AE1414" s="48" t="s">
        <v>6248</v>
      </c>
      <c r="AF1414" s="7"/>
      <c r="AG1414" s="7"/>
    </row>
    <row r="1415" spans="1:33">
      <c r="A1415" s="4">
        <f t="shared" si="173"/>
        <v>1414</v>
      </c>
      <c r="B1415" s="4" t="s">
        <v>20</v>
      </c>
      <c r="C1415" s="4" t="s">
        <v>773</v>
      </c>
      <c r="D1415" s="7" t="s">
        <v>5224</v>
      </c>
      <c r="E1415" s="4" t="s">
        <v>7408</v>
      </c>
      <c r="F1415" s="7" t="s">
        <v>5735</v>
      </c>
      <c r="G1415" s="7" t="s">
        <v>556</v>
      </c>
      <c r="H1415" s="4" t="s">
        <v>6068</v>
      </c>
      <c r="I1415" s="7" t="s">
        <v>6069</v>
      </c>
      <c r="J1415" s="7"/>
      <c r="K1415" s="7" t="s">
        <v>6070</v>
      </c>
      <c r="L1415" s="7" t="s">
        <v>6071</v>
      </c>
      <c r="M1415" s="7"/>
      <c r="N1415" s="75" t="s">
        <v>6973</v>
      </c>
      <c r="O1415" s="75" t="s">
        <v>719</v>
      </c>
      <c r="P1415" s="88">
        <v>182.88</v>
      </c>
      <c r="Q1415" s="88">
        <v>215</v>
      </c>
      <c r="R1415" s="75">
        <v>1209288</v>
      </c>
      <c r="S1415" s="7" t="s">
        <v>6303</v>
      </c>
      <c r="T1415" s="7" t="s">
        <v>6303</v>
      </c>
      <c r="U1415" s="7"/>
      <c r="V1415" s="7"/>
      <c r="W1415" s="7"/>
      <c r="X1415" s="75">
        <v>760</v>
      </c>
      <c r="Y1415" s="8"/>
      <c r="Z1415" s="8">
        <f t="shared" ref="Z1415:Z1422" si="176">X1415+6</f>
        <v>766</v>
      </c>
      <c r="AA1415" s="7">
        <v>1000</v>
      </c>
      <c r="AB1415" s="75"/>
      <c r="AC1415" s="75" t="s">
        <v>6974</v>
      </c>
      <c r="AD1415" s="7">
        <v>90</v>
      </c>
      <c r="AE1415" s="48" t="s">
        <v>6248</v>
      </c>
      <c r="AF1415" s="7"/>
      <c r="AG1415" s="7"/>
    </row>
    <row r="1416" spans="1:33">
      <c r="A1416" s="4">
        <f t="shared" si="173"/>
        <v>1415</v>
      </c>
      <c r="B1416" s="4" t="s">
        <v>20</v>
      </c>
      <c r="C1416" s="4" t="s">
        <v>773</v>
      </c>
      <c r="D1416" s="7" t="s">
        <v>5225</v>
      </c>
      <c r="E1416" s="4" t="s">
        <v>7408</v>
      </c>
      <c r="F1416" s="7" t="s">
        <v>5735</v>
      </c>
      <c r="G1416" s="7" t="s">
        <v>556</v>
      </c>
      <c r="H1416" s="4" t="s">
        <v>6072</v>
      </c>
      <c r="I1416" s="7" t="s">
        <v>6073</v>
      </c>
      <c r="J1416" s="7"/>
      <c r="K1416" s="7" t="s">
        <v>6074</v>
      </c>
      <c r="L1416" s="7" t="s">
        <v>6071</v>
      </c>
      <c r="M1416" s="7"/>
      <c r="N1416" s="75" t="s">
        <v>6074</v>
      </c>
      <c r="O1416" s="75" t="s">
        <v>719</v>
      </c>
      <c r="P1416" s="88">
        <v>203.2</v>
      </c>
      <c r="Q1416" s="88">
        <v>255</v>
      </c>
      <c r="R1416" s="75">
        <v>1209288</v>
      </c>
      <c r="S1416" s="7" t="s">
        <v>6303</v>
      </c>
      <c r="T1416" s="7" t="s">
        <v>6303</v>
      </c>
      <c r="U1416" s="7"/>
      <c r="V1416" s="7"/>
      <c r="W1416" s="7"/>
      <c r="X1416" s="75">
        <v>735</v>
      </c>
      <c r="Y1416" s="8"/>
      <c r="Z1416" s="8">
        <f t="shared" si="176"/>
        <v>741</v>
      </c>
      <c r="AA1416" s="7">
        <v>1000</v>
      </c>
      <c r="AB1416" s="75"/>
      <c r="AC1416" s="75" t="s">
        <v>6974</v>
      </c>
      <c r="AD1416" s="7">
        <v>90</v>
      </c>
      <c r="AE1416" s="48" t="s">
        <v>6248</v>
      </c>
      <c r="AF1416" s="7"/>
      <c r="AG1416" s="7"/>
    </row>
    <row r="1417" spans="1:33">
      <c r="A1417" s="4">
        <f t="shared" si="173"/>
        <v>1416</v>
      </c>
      <c r="B1417" s="4" t="s">
        <v>20</v>
      </c>
      <c r="C1417" s="4" t="s">
        <v>773</v>
      </c>
      <c r="D1417" s="7" t="s">
        <v>5226</v>
      </c>
      <c r="E1417" s="4" t="s">
        <v>7408</v>
      </c>
      <c r="F1417" s="7" t="s">
        <v>5735</v>
      </c>
      <c r="G1417" s="7" t="s">
        <v>556</v>
      </c>
      <c r="H1417" s="4" t="s">
        <v>6072</v>
      </c>
      <c r="I1417" s="7" t="s">
        <v>6073</v>
      </c>
      <c r="J1417" s="7"/>
      <c r="K1417" s="7" t="s">
        <v>6074</v>
      </c>
      <c r="L1417" s="7" t="s">
        <v>6071</v>
      </c>
      <c r="M1417" s="7"/>
      <c r="N1417" s="75" t="s">
        <v>6074</v>
      </c>
      <c r="O1417" s="75" t="s">
        <v>719</v>
      </c>
      <c r="P1417" s="88">
        <v>203.2</v>
      </c>
      <c r="Q1417" s="88">
        <v>255</v>
      </c>
      <c r="R1417" s="75">
        <v>1209288</v>
      </c>
      <c r="S1417" s="7" t="s">
        <v>6303</v>
      </c>
      <c r="T1417" s="7" t="s">
        <v>6303</v>
      </c>
      <c r="U1417" s="7"/>
      <c r="V1417" s="7"/>
      <c r="W1417" s="7"/>
      <c r="X1417" s="75">
        <v>747</v>
      </c>
      <c r="Y1417" s="8"/>
      <c r="Z1417" s="8">
        <f t="shared" si="176"/>
        <v>753</v>
      </c>
      <c r="AA1417" s="7">
        <v>1000</v>
      </c>
      <c r="AB1417" s="75"/>
      <c r="AC1417" s="75" t="s">
        <v>6974</v>
      </c>
      <c r="AD1417" s="7">
        <v>90</v>
      </c>
      <c r="AE1417" s="48" t="s">
        <v>6248</v>
      </c>
      <c r="AF1417" s="7"/>
      <c r="AG1417" s="7"/>
    </row>
    <row r="1418" spans="1:33">
      <c r="A1418" s="4">
        <f t="shared" si="173"/>
        <v>1417</v>
      </c>
      <c r="B1418" s="4" t="s">
        <v>20</v>
      </c>
      <c r="C1418" s="4" t="s">
        <v>773</v>
      </c>
      <c r="D1418" s="7" t="s">
        <v>5227</v>
      </c>
      <c r="E1418" s="4" t="s">
        <v>7408</v>
      </c>
      <c r="F1418" s="7" t="s">
        <v>5735</v>
      </c>
      <c r="G1418" s="7" t="s">
        <v>556</v>
      </c>
      <c r="H1418" s="4" t="s">
        <v>6068</v>
      </c>
      <c r="I1418" s="7" t="s">
        <v>6069</v>
      </c>
      <c r="J1418" s="7"/>
      <c r="K1418" s="7" t="s">
        <v>6070</v>
      </c>
      <c r="L1418" s="7" t="s">
        <v>6071</v>
      </c>
      <c r="M1418" s="7"/>
      <c r="N1418" s="75" t="s">
        <v>6973</v>
      </c>
      <c r="O1418" s="75" t="s">
        <v>719</v>
      </c>
      <c r="P1418" s="88">
        <v>182.88</v>
      </c>
      <c r="Q1418" s="88">
        <v>215</v>
      </c>
      <c r="R1418" s="75">
        <v>1209288</v>
      </c>
      <c r="S1418" s="7" t="s">
        <v>6303</v>
      </c>
      <c r="T1418" s="7" t="s">
        <v>6303</v>
      </c>
      <c r="U1418" s="7"/>
      <c r="V1418" s="7"/>
      <c r="W1418" s="7"/>
      <c r="X1418" s="75">
        <v>725</v>
      </c>
      <c r="Y1418" s="8"/>
      <c r="Z1418" s="8">
        <f t="shared" si="176"/>
        <v>731</v>
      </c>
      <c r="AA1418" s="7">
        <v>1000</v>
      </c>
      <c r="AB1418" s="75"/>
      <c r="AC1418" s="75" t="s">
        <v>6974</v>
      </c>
      <c r="AD1418" s="7">
        <v>90</v>
      </c>
      <c r="AE1418" s="48" t="s">
        <v>6248</v>
      </c>
      <c r="AF1418" s="7"/>
      <c r="AG1418" s="7"/>
    </row>
    <row r="1419" spans="1:33">
      <c r="A1419" s="4">
        <f t="shared" si="173"/>
        <v>1418</v>
      </c>
      <c r="B1419" s="4" t="s">
        <v>20</v>
      </c>
      <c r="C1419" s="4" t="s">
        <v>773</v>
      </c>
      <c r="D1419" s="7" t="s">
        <v>5228</v>
      </c>
      <c r="E1419" s="4" t="s">
        <v>7408</v>
      </c>
      <c r="F1419" s="7" t="s">
        <v>5735</v>
      </c>
      <c r="G1419" s="7" t="s">
        <v>556</v>
      </c>
      <c r="H1419" s="4" t="s">
        <v>6072</v>
      </c>
      <c r="I1419" s="7" t="s">
        <v>6073</v>
      </c>
      <c r="J1419" s="7"/>
      <c r="K1419" s="7" t="s">
        <v>6074</v>
      </c>
      <c r="L1419" s="7" t="s">
        <v>6071</v>
      </c>
      <c r="M1419" s="7"/>
      <c r="N1419" s="75" t="s">
        <v>6074</v>
      </c>
      <c r="O1419" s="75" t="s">
        <v>719</v>
      </c>
      <c r="P1419" s="88">
        <v>203.2</v>
      </c>
      <c r="Q1419" s="88">
        <v>255</v>
      </c>
      <c r="R1419" s="75">
        <v>1209288</v>
      </c>
      <c r="S1419" s="7" t="s">
        <v>6303</v>
      </c>
      <c r="T1419" s="7" t="s">
        <v>6303</v>
      </c>
      <c r="U1419" s="7"/>
      <c r="V1419" s="7"/>
      <c r="W1419" s="7"/>
      <c r="X1419" s="75">
        <v>747</v>
      </c>
      <c r="Y1419" s="8"/>
      <c r="Z1419" s="8">
        <f t="shared" si="176"/>
        <v>753</v>
      </c>
      <c r="AA1419" s="7">
        <v>1000</v>
      </c>
      <c r="AB1419" s="75"/>
      <c r="AC1419" s="75" t="s">
        <v>6975</v>
      </c>
      <c r="AD1419" s="7">
        <v>90</v>
      </c>
      <c r="AE1419" s="48" t="s">
        <v>6248</v>
      </c>
      <c r="AF1419" s="7"/>
      <c r="AG1419" s="7"/>
    </row>
    <row r="1420" spans="1:33">
      <c r="A1420" s="4">
        <f t="shared" si="173"/>
        <v>1419</v>
      </c>
      <c r="B1420" s="4" t="s">
        <v>20</v>
      </c>
      <c r="C1420" s="4" t="s">
        <v>773</v>
      </c>
      <c r="D1420" s="7" t="s">
        <v>5229</v>
      </c>
      <c r="E1420" s="4" t="s">
        <v>7408</v>
      </c>
      <c r="F1420" s="7" t="s">
        <v>5735</v>
      </c>
      <c r="G1420" s="7" t="s">
        <v>556</v>
      </c>
      <c r="H1420" s="4" t="s">
        <v>6068</v>
      </c>
      <c r="I1420" s="7" t="s">
        <v>6069</v>
      </c>
      <c r="J1420" s="7"/>
      <c r="K1420" s="7" t="s">
        <v>6070</v>
      </c>
      <c r="L1420" s="7" t="s">
        <v>6071</v>
      </c>
      <c r="M1420" s="7"/>
      <c r="N1420" s="75" t="s">
        <v>6973</v>
      </c>
      <c r="O1420" s="75" t="s">
        <v>719</v>
      </c>
      <c r="P1420" s="88">
        <v>182.88</v>
      </c>
      <c r="Q1420" s="88">
        <v>215</v>
      </c>
      <c r="R1420" s="75">
        <v>1209288</v>
      </c>
      <c r="S1420" s="7" t="s">
        <v>6303</v>
      </c>
      <c r="T1420" s="7" t="s">
        <v>6303</v>
      </c>
      <c r="U1420" s="7"/>
      <c r="V1420" s="7"/>
      <c r="W1420" s="7"/>
      <c r="X1420" s="75">
        <v>776</v>
      </c>
      <c r="Y1420" s="8"/>
      <c r="Z1420" s="8">
        <f t="shared" si="176"/>
        <v>782</v>
      </c>
      <c r="AA1420" s="7">
        <v>1000</v>
      </c>
      <c r="AB1420" s="75"/>
      <c r="AC1420" s="75" t="s">
        <v>6974</v>
      </c>
      <c r="AD1420" s="7">
        <v>90</v>
      </c>
      <c r="AE1420" s="48" t="s">
        <v>6248</v>
      </c>
      <c r="AF1420" s="7"/>
      <c r="AG1420" s="7"/>
    </row>
    <row r="1421" spans="1:33">
      <c r="A1421" s="4">
        <f t="shared" si="173"/>
        <v>1420</v>
      </c>
      <c r="B1421" s="4" t="s">
        <v>20</v>
      </c>
      <c r="C1421" s="4" t="s">
        <v>22</v>
      </c>
      <c r="D1421" s="7" t="s">
        <v>5230</v>
      </c>
      <c r="E1421" s="4" t="s">
        <v>7408</v>
      </c>
      <c r="F1421" s="7" t="s">
        <v>5735</v>
      </c>
      <c r="G1421" s="7" t="s">
        <v>556</v>
      </c>
      <c r="H1421" s="4" t="s">
        <v>6075</v>
      </c>
      <c r="I1421" s="7" t="s">
        <v>6073</v>
      </c>
      <c r="J1421" s="7"/>
      <c r="K1421" s="7" t="s">
        <v>6076</v>
      </c>
      <c r="L1421" s="7" t="s">
        <v>6071</v>
      </c>
      <c r="M1421" s="7"/>
      <c r="N1421" s="75" t="s">
        <v>6976</v>
      </c>
      <c r="O1421" s="75" t="s">
        <v>719</v>
      </c>
      <c r="P1421" s="88">
        <v>182.88</v>
      </c>
      <c r="Q1421" s="88">
        <v>255</v>
      </c>
      <c r="R1421" s="75">
        <v>1209288</v>
      </c>
      <c r="S1421" s="7" t="s">
        <v>6303</v>
      </c>
      <c r="T1421" s="7" t="s">
        <v>6303</v>
      </c>
      <c r="U1421" s="7"/>
      <c r="V1421" s="7"/>
      <c r="W1421" s="7"/>
      <c r="X1421" s="75">
        <v>956</v>
      </c>
      <c r="Y1421" s="8"/>
      <c r="Z1421" s="8">
        <f t="shared" si="176"/>
        <v>962</v>
      </c>
      <c r="AA1421" s="7">
        <v>1000</v>
      </c>
      <c r="AB1421" s="75"/>
      <c r="AC1421" s="75" t="s">
        <v>6974</v>
      </c>
      <c r="AD1421" s="7">
        <v>90</v>
      </c>
      <c r="AE1421" s="48" t="s">
        <v>6248</v>
      </c>
      <c r="AF1421" s="7"/>
      <c r="AG1421" s="7"/>
    </row>
    <row r="1422" spans="1:33">
      <c r="A1422" s="4">
        <f t="shared" si="173"/>
        <v>1421</v>
      </c>
      <c r="B1422" s="4" t="s">
        <v>20</v>
      </c>
      <c r="C1422" s="4" t="s">
        <v>22</v>
      </c>
      <c r="D1422" s="7" t="s">
        <v>5231</v>
      </c>
      <c r="E1422" s="4" t="s">
        <v>7408</v>
      </c>
      <c r="F1422" s="7" t="s">
        <v>5735</v>
      </c>
      <c r="G1422" s="7" t="s">
        <v>556</v>
      </c>
      <c r="H1422" s="4" t="s">
        <v>6075</v>
      </c>
      <c r="I1422" s="7" t="s">
        <v>6073</v>
      </c>
      <c r="J1422" s="7"/>
      <c r="K1422" s="7" t="s">
        <v>6076</v>
      </c>
      <c r="L1422" s="7" t="s">
        <v>6071</v>
      </c>
      <c r="M1422" s="7"/>
      <c r="N1422" s="75" t="s">
        <v>6976</v>
      </c>
      <c r="O1422" s="75" t="s">
        <v>719</v>
      </c>
      <c r="P1422" s="88">
        <v>182.88</v>
      </c>
      <c r="Q1422" s="88">
        <v>255</v>
      </c>
      <c r="R1422" s="75">
        <v>1209288</v>
      </c>
      <c r="S1422" s="7" t="s">
        <v>6303</v>
      </c>
      <c r="T1422" s="7" t="s">
        <v>6303</v>
      </c>
      <c r="U1422" s="7"/>
      <c r="V1422" s="7"/>
      <c r="W1422" s="7"/>
      <c r="X1422" s="75">
        <v>961</v>
      </c>
      <c r="Y1422" s="8"/>
      <c r="Z1422" s="8">
        <f t="shared" si="176"/>
        <v>967</v>
      </c>
      <c r="AA1422" s="7">
        <v>1000</v>
      </c>
      <c r="AB1422" s="75"/>
      <c r="AC1422" s="75" t="s">
        <v>6974</v>
      </c>
      <c r="AD1422" s="7">
        <v>90</v>
      </c>
      <c r="AE1422" s="48" t="s">
        <v>6248</v>
      </c>
      <c r="AF1422" s="7"/>
      <c r="AG1422" s="7"/>
    </row>
    <row r="1423" spans="1:33">
      <c r="A1423" s="4">
        <f t="shared" si="173"/>
        <v>1422</v>
      </c>
      <c r="B1423" s="4" t="s">
        <v>20</v>
      </c>
      <c r="C1423" s="4" t="s">
        <v>22</v>
      </c>
      <c r="D1423" s="7" t="s">
        <v>5232</v>
      </c>
      <c r="E1423" s="4" t="s">
        <v>7408</v>
      </c>
      <c r="F1423" s="7" t="s">
        <v>5735</v>
      </c>
      <c r="G1423" s="7" t="s">
        <v>556</v>
      </c>
      <c r="H1423" s="4" t="s">
        <v>6075</v>
      </c>
      <c r="I1423" s="7" t="s">
        <v>6073</v>
      </c>
      <c r="J1423" s="7"/>
      <c r="K1423" s="7" t="s">
        <v>6076</v>
      </c>
      <c r="L1423" s="7" t="s">
        <v>6071</v>
      </c>
      <c r="M1423" s="7"/>
      <c r="N1423" s="75" t="s">
        <v>6976</v>
      </c>
      <c r="O1423" s="75" t="s">
        <v>719</v>
      </c>
      <c r="P1423" s="88">
        <v>182.88</v>
      </c>
      <c r="Q1423" s="88">
        <v>255</v>
      </c>
      <c r="R1423" s="75">
        <v>1209288</v>
      </c>
      <c r="S1423" s="7" t="s">
        <v>6303</v>
      </c>
      <c r="T1423" s="7" t="s">
        <v>6303</v>
      </c>
      <c r="U1423" s="7"/>
      <c r="V1423" s="7"/>
      <c r="W1423" s="7"/>
      <c r="X1423" s="75" t="s">
        <v>2585</v>
      </c>
      <c r="Y1423" s="8"/>
      <c r="Z1423" s="8"/>
      <c r="AA1423" s="7">
        <v>1000</v>
      </c>
      <c r="AB1423" s="75"/>
      <c r="AC1423" s="75" t="s">
        <v>6974</v>
      </c>
      <c r="AD1423" s="7">
        <v>90</v>
      </c>
      <c r="AE1423" s="48" t="s">
        <v>6248</v>
      </c>
      <c r="AF1423" s="7"/>
      <c r="AG1423" s="7"/>
    </row>
    <row r="1424" spans="1:33">
      <c r="A1424" s="4">
        <f t="shared" si="173"/>
        <v>1423</v>
      </c>
      <c r="B1424" s="4" t="s">
        <v>20</v>
      </c>
      <c r="C1424" s="4" t="s">
        <v>22</v>
      </c>
      <c r="D1424" s="7" t="s">
        <v>5233</v>
      </c>
      <c r="E1424" s="4" t="s">
        <v>7408</v>
      </c>
      <c r="F1424" s="7" t="s">
        <v>5735</v>
      </c>
      <c r="G1424" s="7" t="s">
        <v>556</v>
      </c>
      <c r="H1424" s="4" t="s">
        <v>5862</v>
      </c>
      <c r="I1424" s="7" t="s">
        <v>5862</v>
      </c>
      <c r="J1424" s="7" t="s">
        <v>5862</v>
      </c>
      <c r="K1424" s="7" t="s">
        <v>5862</v>
      </c>
      <c r="L1424" s="7" t="s">
        <v>5862</v>
      </c>
      <c r="M1424" s="7"/>
      <c r="N1424" s="75" t="s">
        <v>5862</v>
      </c>
      <c r="O1424" s="75" t="s">
        <v>5862</v>
      </c>
      <c r="P1424" s="88" t="s">
        <v>5862</v>
      </c>
      <c r="Q1424" s="88" t="s">
        <v>5862</v>
      </c>
      <c r="R1424" s="75" t="s">
        <v>5862</v>
      </c>
      <c r="S1424" s="7" t="s">
        <v>6303</v>
      </c>
      <c r="T1424" s="7" t="s">
        <v>6303</v>
      </c>
      <c r="U1424" s="7"/>
      <c r="V1424" s="7"/>
      <c r="W1424" s="7"/>
      <c r="X1424" s="75" t="s">
        <v>5862</v>
      </c>
      <c r="Y1424" s="8"/>
      <c r="Z1424" s="8"/>
      <c r="AA1424" s="75"/>
      <c r="AB1424" s="75"/>
      <c r="AC1424" s="75"/>
      <c r="AD1424" s="7"/>
      <c r="AE1424" s="75" t="s">
        <v>6248</v>
      </c>
      <c r="AF1424" s="7"/>
      <c r="AG1424" s="7"/>
    </row>
    <row r="1425" spans="1:33">
      <c r="A1425" s="4">
        <f t="shared" si="173"/>
        <v>1424</v>
      </c>
      <c r="B1425" s="4" t="s">
        <v>20</v>
      </c>
      <c r="C1425" s="4" t="s">
        <v>22</v>
      </c>
      <c r="D1425" s="7" t="s">
        <v>5234</v>
      </c>
      <c r="E1425" s="4" t="s">
        <v>7408</v>
      </c>
      <c r="F1425" s="7" t="s">
        <v>5735</v>
      </c>
      <c r="G1425" s="7" t="s">
        <v>556</v>
      </c>
      <c r="H1425" s="4" t="s">
        <v>5862</v>
      </c>
      <c r="I1425" s="7" t="s">
        <v>5862</v>
      </c>
      <c r="J1425" s="7" t="s">
        <v>5862</v>
      </c>
      <c r="K1425" s="7" t="s">
        <v>5862</v>
      </c>
      <c r="L1425" s="7" t="s">
        <v>5862</v>
      </c>
      <c r="M1425" s="7"/>
      <c r="N1425" s="75" t="s">
        <v>5862</v>
      </c>
      <c r="O1425" s="75" t="s">
        <v>5862</v>
      </c>
      <c r="P1425" s="88" t="s">
        <v>5862</v>
      </c>
      <c r="Q1425" s="88" t="s">
        <v>5862</v>
      </c>
      <c r="R1425" s="75" t="s">
        <v>5862</v>
      </c>
      <c r="S1425" s="7" t="s">
        <v>6303</v>
      </c>
      <c r="T1425" s="7" t="s">
        <v>6303</v>
      </c>
      <c r="U1425" s="7"/>
      <c r="V1425" s="7"/>
      <c r="W1425" s="7"/>
      <c r="X1425" s="75" t="s">
        <v>5862</v>
      </c>
      <c r="Y1425" s="8"/>
      <c r="Z1425" s="8"/>
      <c r="AA1425" s="75"/>
      <c r="AB1425" s="75"/>
      <c r="AC1425" s="75"/>
      <c r="AD1425" s="7"/>
      <c r="AE1425" s="75" t="s">
        <v>6248</v>
      </c>
      <c r="AF1425" s="7"/>
      <c r="AG1425" s="7"/>
    </row>
    <row r="1426" spans="1:33">
      <c r="A1426" s="4">
        <f t="shared" si="173"/>
        <v>1425</v>
      </c>
      <c r="B1426" s="4" t="s">
        <v>20</v>
      </c>
      <c r="C1426" s="4" t="s">
        <v>22</v>
      </c>
      <c r="D1426" s="7" t="s">
        <v>5235</v>
      </c>
      <c r="E1426" s="4" t="s">
        <v>7408</v>
      </c>
      <c r="F1426" s="7" t="s">
        <v>5735</v>
      </c>
      <c r="G1426" s="7" t="s">
        <v>556</v>
      </c>
      <c r="H1426" s="4" t="s">
        <v>6077</v>
      </c>
      <c r="I1426" s="7" t="s">
        <v>6078</v>
      </c>
      <c r="J1426" s="7"/>
      <c r="K1426" s="7" t="s">
        <v>6079</v>
      </c>
      <c r="L1426" s="7" t="s">
        <v>6071</v>
      </c>
      <c r="M1426" s="7"/>
      <c r="N1426" s="75" t="s">
        <v>6977</v>
      </c>
      <c r="O1426" s="75" t="s">
        <v>719</v>
      </c>
      <c r="P1426" s="88">
        <v>142.24</v>
      </c>
      <c r="Q1426" s="88">
        <v>255</v>
      </c>
      <c r="R1426" s="75">
        <v>1209288</v>
      </c>
      <c r="S1426" s="7" t="s">
        <v>6303</v>
      </c>
      <c r="T1426" s="7" t="s">
        <v>6303</v>
      </c>
      <c r="U1426" s="7"/>
      <c r="V1426" s="7"/>
      <c r="W1426" s="7"/>
      <c r="X1426" s="75">
        <v>775</v>
      </c>
      <c r="Y1426" s="8"/>
      <c r="Z1426" s="8">
        <f t="shared" ref="Z1426:Z1438" si="177">X1426+6</f>
        <v>781</v>
      </c>
      <c r="AA1426" s="7">
        <v>1000</v>
      </c>
      <c r="AB1426" s="75"/>
      <c r="AC1426" s="75" t="s">
        <v>6974</v>
      </c>
      <c r="AD1426" s="7">
        <v>90</v>
      </c>
      <c r="AE1426" s="48" t="s">
        <v>6248</v>
      </c>
      <c r="AF1426" s="7"/>
      <c r="AG1426" s="7"/>
    </row>
    <row r="1427" spans="1:33">
      <c r="A1427" s="4">
        <f t="shared" ref="A1427:A1490" si="178">A1426+1</f>
        <v>1426</v>
      </c>
      <c r="B1427" s="4" t="s">
        <v>20</v>
      </c>
      <c r="C1427" s="4" t="s">
        <v>22</v>
      </c>
      <c r="D1427" s="7" t="s">
        <v>5236</v>
      </c>
      <c r="E1427" s="4" t="s">
        <v>7408</v>
      </c>
      <c r="F1427" s="7" t="s">
        <v>5735</v>
      </c>
      <c r="G1427" s="7" t="s">
        <v>556</v>
      </c>
      <c r="H1427" s="4" t="s">
        <v>6077</v>
      </c>
      <c r="I1427" s="7" t="s">
        <v>6078</v>
      </c>
      <c r="J1427" s="7"/>
      <c r="K1427" s="7" t="s">
        <v>6079</v>
      </c>
      <c r="L1427" s="7" t="s">
        <v>6071</v>
      </c>
      <c r="M1427" s="7"/>
      <c r="N1427" s="75" t="s">
        <v>6977</v>
      </c>
      <c r="O1427" s="75" t="s">
        <v>719</v>
      </c>
      <c r="P1427" s="88">
        <v>142.24</v>
      </c>
      <c r="Q1427" s="88">
        <v>255</v>
      </c>
      <c r="R1427" s="75">
        <v>1209288</v>
      </c>
      <c r="S1427" s="7" t="s">
        <v>6303</v>
      </c>
      <c r="T1427" s="7" t="s">
        <v>6303</v>
      </c>
      <c r="U1427" s="7"/>
      <c r="V1427" s="7"/>
      <c r="W1427" s="7"/>
      <c r="X1427" s="75">
        <v>775</v>
      </c>
      <c r="Y1427" s="8"/>
      <c r="Z1427" s="8">
        <f t="shared" si="177"/>
        <v>781</v>
      </c>
      <c r="AA1427" s="7">
        <v>1000</v>
      </c>
      <c r="AB1427" s="75"/>
      <c r="AC1427" s="75" t="s">
        <v>6974</v>
      </c>
      <c r="AD1427" s="7">
        <v>90</v>
      </c>
      <c r="AE1427" s="48" t="s">
        <v>6248</v>
      </c>
      <c r="AF1427" s="7"/>
      <c r="AG1427" s="7"/>
    </row>
    <row r="1428" spans="1:33">
      <c r="A1428" s="4">
        <f t="shared" si="178"/>
        <v>1427</v>
      </c>
      <c r="B1428" s="4" t="s">
        <v>20</v>
      </c>
      <c r="C1428" s="4" t="s">
        <v>22</v>
      </c>
      <c r="D1428" s="7" t="s">
        <v>5237</v>
      </c>
      <c r="E1428" s="4" t="s">
        <v>7408</v>
      </c>
      <c r="F1428" s="7" t="s">
        <v>5735</v>
      </c>
      <c r="G1428" s="7" t="s">
        <v>556</v>
      </c>
      <c r="H1428" s="4" t="s">
        <v>6077</v>
      </c>
      <c r="I1428" s="7" t="s">
        <v>6078</v>
      </c>
      <c r="J1428" s="7"/>
      <c r="K1428" s="7" t="s">
        <v>6079</v>
      </c>
      <c r="L1428" s="7" t="s">
        <v>6071</v>
      </c>
      <c r="M1428" s="7"/>
      <c r="N1428" s="75" t="s">
        <v>6977</v>
      </c>
      <c r="O1428" s="75" t="s">
        <v>719</v>
      </c>
      <c r="P1428" s="88">
        <v>142.24</v>
      </c>
      <c r="Q1428" s="88">
        <v>255</v>
      </c>
      <c r="R1428" s="75">
        <v>1209288</v>
      </c>
      <c r="S1428" s="7" t="s">
        <v>6303</v>
      </c>
      <c r="T1428" s="7" t="s">
        <v>6303</v>
      </c>
      <c r="U1428" s="7"/>
      <c r="V1428" s="7"/>
      <c r="W1428" s="7"/>
      <c r="X1428" s="75">
        <v>775</v>
      </c>
      <c r="Y1428" s="8"/>
      <c r="Z1428" s="8">
        <f t="shared" si="177"/>
        <v>781</v>
      </c>
      <c r="AA1428" s="7">
        <v>1000</v>
      </c>
      <c r="AB1428" s="75"/>
      <c r="AC1428" s="75" t="s">
        <v>6974</v>
      </c>
      <c r="AD1428" s="7">
        <v>90</v>
      </c>
      <c r="AE1428" s="48" t="s">
        <v>6248</v>
      </c>
      <c r="AF1428" s="7"/>
      <c r="AG1428" s="7"/>
    </row>
    <row r="1429" spans="1:33">
      <c r="A1429" s="4">
        <f t="shared" si="178"/>
        <v>1428</v>
      </c>
      <c r="B1429" s="4" t="s">
        <v>20</v>
      </c>
      <c r="C1429" s="4" t="s">
        <v>22</v>
      </c>
      <c r="D1429" s="7" t="s">
        <v>5238</v>
      </c>
      <c r="E1429" s="4" t="s">
        <v>7408</v>
      </c>
      <c r="F1429" s="7" t="s">
        <v>5735</v>
      </c>
      <c r="G1429" s="7" t="s">
        <v>556</v>
      </c>
      <c r="H1429" s="4" t="s">
        <v>6077</v>
      </c>
      <c r="I1429" s="7" t="s">
        <v>6078</v>
      </c>
      <c r="J1429" s="7"/>
      <c r="K1429" s="7" t="s">
        <v>6079</v>
      </c>
      <c r="L1429" s="7" t="s">
        <v>6071</v>
      </c>
      <c r="M1429" s="7"/>
      <c r="N1429" s="75" t="s">
        <v>6977</v>
      </c>
      <c r="O1429" s="75" t="s">
        <v>719</v>
      </c>
      <c r="P1429" s="88">
        <v>142.24</v>
      </c>
      <c r="Q1429" s="88">
        <v>255</v>
      </c>
      <c r="R1429" s="75">
        <v>1209288</v>
      </c>
      <c r="S1429" s="7" t="s">
        <v>6303</v>
      </c>
      <c r="T1429" s="7" t="s">
        <v>6303</v>
      </c>
      <c r="U1429" s="7"/>
      <c r="V1429" s="7"/>
      <c r="W1429" s="7"/>
      <c r="X1429" s="75">
        <v>775</v>
      </c>
      <c r="Y1429" s="8"/>
      <c r="Z1429" s="8">
        <f t="shared" si="177"/>
        <v>781</v>
      </c>
      <c r="AA1429" s="7">
        <v>1000</v>
      </c>
      <c r="AB1429" s="75"/>
      <c r="AC1429" s="75" t="s">
        <v>6974</v>
      </c>
      <c r="AD1429" s="7">
        <v>90</v>
      </c>
      <c r="AE1429" s="48" t="s">
        <v>6248</v>
      </c>
      <c r="AF1429" s="7"/>
      <c r="AG1429" s="7"/>
    </row>
    <row r="1430" spans="1:33">
      <c r="A1430" s="4">
        <f t="shared" si="178"/>
        <v>1429</v>
      </c>
      <c r="B1430" s="4" t="s">
        <v>20</v>
      </c>
      <c r="C1430" s="4" t="s">
        <v>22</v>
      </c>
      <c r="D1430" s="7" t="s">
        <v>5239</v>
      </c>
      <c r="E1430" s="4" t="s">
        <v>7408</v>
      </c>
      <c r="F1430" s="7" t="s">
        <v>5735</v>
      </c>
      <c r="G1430" s="7" t="s">
        <v>556</v>
      </c>
      <c r="H1430" s="4" t="s">
        <v>6077</v>
      </c>
      <c r="I1430" s="7" t="s">
        <v>6078</v>
      </c>
      <c r="J1430" s="7"/>
      <c r="K1430" s="7" t="s">
        <v>6079</v>
      </c>
      <c r="L1430" s="7" t="s">
        <v>6071</v>
      </c>
      <c r="M1430" s="7"/>
      <c r="N1430" s="75" t="s">
        <v>6977</v>
      </c>
      <c r="O1430" s="75" t="s">
        <v>719</v>
      </c>
      <c r="P1430" s="88">
        <v>142.24</v>
      </c>
      <c r="Q1430" s="88">
        <v>255</v>
      </c>
      <c r="R1430" s="75">
        <v>1209288</v>
      </c>
      <c r="S1430" s="7" t="s">
        <v>6303</v>
      </c>
      <c r="T1430" s="7" t="s">
        <v>6303</v>
      </c>
      <c r="U1430" s="7"/>
      <c r="V1430" s="7"/>
      <c r="W1430" s="7"/>
      <c r="X1430" s="75">
        <v>775</v>
      </c>
      <c r="Y1430" s="8"/>
      <c r="Z1430" s="8">
        <f t="shared" si="177"/>
        <v>781</v>
      </c>
      <c r="AA1430" s="7">
        <v>1000</v>
      </c>
      <c r="AB1430" s="75"/>
      <c r="AC1430" s="75" t="s">
        <v>6974</v>
      </c>
      <c r="AD1430" s="7">
        <v>90</v>
      </c>
      <c r="AE1430" s="48" t="s">
        <v>6248</v>
      </c>
      <c r="AF1430" s="7"/>
      <c r="AG1430" s="7"/>
    </row>
    <row r="1431" spans="1:33">
      <c r="A1431" s="4">
        <f t="shared" si="178"/>
        <v>1430</v>
      </c>
      <c r="B1431" s="4" t="s">
        <v>20</v>
      </c>
      <c r="C1431" s="4" t="s">
        <v>22</v>
      </c>
      <c r="D1431" s="7" t="s">
        <v>5240</v>
      </c>
      <c r="E1431" s="4" t="s">
        <v>7408</v>
      </c>
      <c r="F1431" s="7" t="s">
        <v>5735</v>
      </c>
      <c r="G1431" s="7" t="s">
        <v>556</v>
      </c>
      <c r="H1431" s="4" t="s">
        <v>6077</v>
      </c>
      <c r="I1431" s="7" t="s">
        <v>6078</v>
      </c>
      <c r="J1431" s="7"/>
      <c r="K1431" s="7" t="s">
        <v>6079</v>
      </c>
      <c r="L1431" s="7" t="s">
        <v>6071</v>
      </c>
      <c r="M1431" s="7"/>
      <c r="N1431" s="75" t="s">
        <v>6977</v>
      </c>
      <c r="O1431" s="75" t="s">
        <v>719</v>
      </c>
      <c r="P1431" s="88">
        <v>142.24</v>
      </c>
      <c r="Q1431" s="88">
        <v>255</v>
      </c>
      <c r="R1431" s="75">
        <v>1209288</v>
      </c>
      <c r="S1431" s="7" t="s">
        <v>6303</v>
      </c>
      <c r="T1431" s="7" t="s">
        <v>6303</v>
      </c>
      <c r="U1431" s="7"/>
      <c r="V1431" s="7"/>
      <c r="W1431" s="7"/>
      <c r="X1431" s="75">
        <v>775</v>
      </c>
      <c r="Y1431" s="8"/>
      <c r="Z1431" s="8">
        <f t="shared" si="177"/>
        <v>781</v>
      </c>
      <c r="AA1431" s="7">
        <v>1000</v>
      </c>
      <c r="AB1431" s="75"/>
      <c r="AC1431" s="75" t="s">
        <v>6974</v>
      </c>
      <c r="AD1431" s="7">
        <v>90</v>
      </c>
      <c r="AE1431" s="48" t="s">
        <v>6248</v>
      </c>
      <c r="AF1431" s="7"/>
      <c r="AG1431" s="7"/>
    </row>
    <row r="1432" spans="1:33">
      <c r="A1432" s="4">
        <f t="shared" si="178"/>
        <v>1431</v>
      </c>
      <c r="B1432" s="4" t="s">
        <v>20</v>
      </c>
      <c r="C1432" s="4" t="s">
        <v>22</v>
      </c>
      <c r="D1432" s="7" t="s">
        <v>5241</v>
      </c>
      <c r="E1432" s="4" t="s">
        <v>7408</v>
      </c>
      <c r="F1432" s="7" t="s">
        <v>5735</v>
      </c>
      <c r="G1432" s="7" t="s">
        <v>556</v>
      </c>
      <c r="H1432" s="4" t="s">
        <v>5862</v>
      </c>
      <c r="I1432" s="7" t="s">
        <v>5862</v>
      </c>
      <c r="J1432" s="7" t="s">
        <v>5862</v>
      </c>
      <c r="K1432" s="7" t="s">
        <v>5862</v>
      </c>
      <c r="L1432" s="7" t="s">
        <v>5862</v>
      </c>
      <c r="M1432" s="7"/>
      <c r="N1432" s="75" t="s">
        <v>5862</v>
      </c>
      <c r="O1432" s="75" t="s">
        <v>5862</v>
      </c>
      <c r="P1432" s="88" t="s">
        <v>5862</v>
      </c>
      <c r="Q1432" s="88" t="s">
        <v>5862</v>
      </c>
      <c r="R1432" s="75" t="s">
        <v>5862</v>
      </c>
      <c r="S1432" s="7" t="s">
        <v>6303</v>
      </c>
      <c r="T1432" s="7" t="s">
        <v>6303</v>
      </c>
      <c r="U1432" s="7"/>
      <c r="V1432" s="7"/>
      <c r="W1432" s="7"/>
      <c r="X1432" s="75" t="s">
        <v>5862</v>
      </c>
      <c r="Y1432" s="8"/>
      <c r="Z1432" s="8"/>
      <c r="AA1432" s="7">
        <v>1000</v>
      </c>
      <c r="AB1432" s="75"/>
      <c r="AC1432" s="75" t="s">
        <v>6974</v>
      </c>
      <c r="AD1432" s="7">
        <v>90</v>
      </c>
      <c r="AE1432" s="48" t="s">
        <v>6248</v>
      </c>
      <c r="AF1432" s="7"/>
      <c r="AG1432" s="7"/>
    </row>
    <row r="1433" spans="1:33">
      <c r="A1433" s="4">
        <f t="shared" si="178"/>
        <v>1432</v>
      </c>
      <c r="B1433" s="4" t="s">
        <v>20</v>
      </c>
      <c r="C1433" s="4" t="s">
        <v>22</v>
      </c>
      <c r="D1433" s="7" t="s">
        <v>5242</v>
      </c>
      <c r="E1433" s="4" t="s">
        <v>7408</v>
      </c>
      <c r="F1433" s="7" t="s">
        <v>5735</v>
      </c>
      <c r="G1433" s="7" t="s">
        <v>556</v>
      </c>
      <c r="H1433" s="4" t="s">
        <v>5862</v>
      </c>
      <c r="I1433" s="7" t="s">
        <v>5862</v>
      </c>
      <c r="J1433" s="7" t="s">
        <v>5862</v>
      </c>
      <c r="K1433" s="7" t="s">
        <v>5862</v>
      </c>
      <c r="L1433" s="7" t="s">
        <v>5862</v>
      </c>
      <c r="M1433" s="7"/>
      <c r="N1433" s="75" t="s">
        <v>5862</v>
      </c>
      <c r="O1433" s="75" t="s">
        <v>5862</v>
      </c>
      <c r="P1433" s="88" t="s">
        <v>5862</v>
      </c>
      <c r="Q1433" s="88" t="s">
        <v>5862</v>
      </c>
      <c r="R1433" s="75" t="s">
        <v>5862</v>
      </c>
      <c r="S1433" s="7" t="s">
        <v>6303</v>
      </c>
      <c r="T1433" s="7" t="s">
        <v>6303</v>
      </c>
      <c r="U1433" s="7"/>
      <c r="V1433" s="7"/>
      <c r="W1433" s="7"/>
      <c r="X1433" s="75" t="s">
        <v>5862</v>
      </c>
      <c r="Y1433" s="8"/>
      <c r="Z1433" s="8"/>
      <c r="AA1433" s="7">
        <v>1000</v>
      </c>
      <c r="AB1433" s="75"/>
      <c r="AC1433" s="75" t="s">
        <v>6974</v>
      </c>
      <c r="AD1433" s="7">
        <v>90</v>
      </c>
      <c r="AE1433" s="48" t="s">
        <v>6248</v>
      </c>
      <c r="AF1433" s="7"/>
      <c r="AG1433" s="7"/>
    </row>
    <row r="1434" spans="1:33">
      <c r="A1434" s="4">
        <f t="shared" si="178"/>
        <v>1433</v>
      </c>
      <c r="B1434" s="4" t="s">
        <v>20</v>
      </c>
      <c r="C1434" s="4" t="s">
        <v>773</v>
      </c>
      <c r="D1434" s="7" t="s">
        <v>5243</v>
      </c>
      <c r="E1434" s="4" t="s">
        <v>7408</v>
      </c>
      <c r="F1434" s="7" t="s">
        <v>5735</v>
      </c>
      <c r="G1434" s="7" t="s">
        <v>556</v>
      </c>
      <c r="H1434" s="4" t="s">
        <v>6080</v>
      </c>
      <c r="I1434" s="7" t="s">
        <v>6081</v>
      </c>
      <c r="J1434" s="7"/>
      <c r="K1434" s="7" t="s">
        <v>6082</v>
      </c>
      <c r="L1434" s="7" t="s">
        <v>6071</v>
      </c>
      <c r="M1434" s="7"/>
      <c r="N1434" s="75" t="s">
        <v>6978</v>
      </c>
      <c r="O1434" s="75" t="s">
        <v>719</v>
      </c>
      <c r="P1434" s="88" t="s">
        <v>2585</v>
      </c>
      <c r="Q1434" s="88">
        <v>195</v>
      </c>
      <c r="R1434" s="75">
        <v>1209288</v>
      </c>
      <c r="S1434" s="7" t="s">
        <v>6303</v>
      </c>
      <c r="T1434" s="7" t="s">
        <v>6303</v>
      </c>
      <c r="U1434" s="7"/>
      <c r="V1434" s="7"/>
      <c r="W1434" s="7"/>
      <c r="X1434" s="75">
        <v>770</v>
      </c>
      <c r="Y1434" s="8"/>
      <c r="Z1434" s="8">
        <f t="shared" si="177"/>
        <v>776</v>
      </c>
      <c r="AA1434" s="7">
        <v>1000</v>
      </c>
      <c r="AB1434" s="75"/>
      <c r="AC1434" s="75" t="s">
        <v>6974</v>
      </c>
      <c r="AD1434" s="7">
        <v>90</v>
      </c>
      <c r="AE1434" s="48" t="s">
        <v>6248</v>
      </c>
      <c r="AF1434" s="7"/>
      <c r="AG1434" s="7"/>
    </row>
    <row r="1435" spans="1:33">
      <c r="A1435" s="4">
        <f t="shared" si="178"/>
        <v>1434</v>
      </c>
      <c r="B1435" s="4" t="s">
        <v>20</v>
      </c>
      <c r="C1435" s="4" t="s">
        <v>773</v>
      </c>
      <c r="D1435" s="7" t="s">
        <v>5244</v>
      </c>
      <c r="E1435" s="4" t="s">
        <v>7408</v>
      </c>
      <c r="F1435" s="7" t="s">
        <v>5735</v>
      </c>
      <c r="G1435" s="7" t="s">
        <v>556</v>
      </c>
      <c r="H1435" s="4" t="s">
        <v>6080</v>
      </c>
      <c r="I1435" s="7" t="s">
        <v>6081</v>
      </c>
      <c r="J1435" s="7"/>
      <c r="K1435" s="7" t="s">
        <v>6082</v>
      </c>
      <c r="L1435" s="7" t="s">
        <v>6071</v>
      </c>
      <c r="M1435" s="7"/>
      <c r="N1435" s="75" t="s">
        <v>6978</v>
      </c>
      <c r="O1435" s="75" t="s">
        <v>719</v>
      </c>
      <c r="P1435" s="88" t="s">
        <v>2585</v>
      </c>
      <c r="Q1435" s="88">
        <v>195</v>
      </c>
      <c r="R1435" s="75">
        <v>1209288</v>
      </c>
      <c r="S1435" s="7" t="s">
        <v>6303</v>
      </c>
      <c r="T1435" s="7" t="s">
        <v>6303</v>
      </c>
      <c r="U1435" s="7"/>
      <c r="V1435" s="7"/>
      <c r="W1435" s="7"/>
      <c r="X1435" s="75">
        <v>770</v>
      </c>
      <c r="Y1435" s="8"/>
      <c r="Z1435" s="8">
        <f t="shared" si="177"/>
        <v>776</v>
      </c>
      <c r="AA1435" s="7">
        <v>1000</v>
      </c>
      <c r="AB1435" s="75"/>
      <c r="AC1435" s="75" t="s">
        <v>6974</v>
      </c>
      <c r="AD1435" s="7">
        <v>90</v>
      </c>
      <c r="AE1435" s="48" t="s">
        <v>6248</v>
      </c>
      <c r="AF1435" s="7"/>
      <c r="AG1435" s="7"/>
    </row>
    <row r="1436" spans="1:33">
      <c r="A1436" s="4">
        <f t="shared" si="178"/>
        <v>1435</v>
      </c>
      <c r="B1436" s="4" t="s">
        <v>20</v>
      </c>
      <c r="C1436" s="4" t="s">
        <v>773</v>
      </c>
      <c r="D1436" s="7" t="s">
        <v>5245</v>
      </c>
      <c r="E1436" s="4" t="s">
        <v>7408</v>
      </c>
      <c r="F1436" s="7" t="s">
        <v>5735</v>
      </c>
      <c r="G1436" s="7" t="s">
        <v>556</v>
      </c>
      <c r="H1436" s="4" t="s">
        <v>6080</v>
      </c>
      <c r="I1436" s="7" t="s">
        <v>6081</v>
      </c>
      <c r="J1436" s="7"/>
      <c r="K1436" s="7" t="s">
        <v>6082</v>
      </c>
      <c r="L1436" s="7" t="s">
        <v>6071</v>
      </c>
      <c r="M1436" s="7"/>
      <c r="N1436" s="75" t="s">
        <v>6978</v>
      </c>
      <c r="O1436" s="75" t="s">
        <v>719</v>
      </c>
      <c r="P1436" s="88" t="s">
        <v>2585</v>
      </c>
      <c r="Q1436" s="88">
        <v>195</v>
      </c>
      <c r="R1436" s="75">
        <v>1209288</v>
      </c>
      <c r="S1436" s="7" t="s">
        <v>6303</v>
      </c>
      <c r="T1436" s="7" t="s">
        <v>6303</v>
      </c>
      <c r="U1436" s="7"/>
      <c r="V1436" s="7"/>
      <c r="W1436" s="7"/>
      <c r="X1436" s="75">
        <v>770</v>
      </c>
      <c r="Y1436" s="8"/>
      <c r="Z1436" s="8">
        <f t="shared" si="177"/>
        <v>776</v>
      </c>
      <c r="AA1436" s="7">
        <v>1000</v>
      </c>
      <c r="AB1436" s="75"/>
      <c r="AC1436" s="75" t="s">
        <v>6974</v>
      </c>
      <c r="AD1436" s="7">
        <v>90</v>
      </c>
      <c r="AE1436" s="48" t="s">
        <v>6248</v>
      </c>
      <c r="AF1436" s="7"/>
      <c r="AG1436" s="7"/>
    </row>
    <row r="1437" spans="1:33">
      <c r="A1437" s="4">
        <f t="shared" si="178"/>
        <v>1436</v>
      </c>
      <c r="B1437" s="4" t="s">
        <v>20</v>
      </c>
      <c r="C1437" s="4" t="s">
        <v>773</v>
      </c>
      <c r="D1437" s="7" t="s">
        <v>5246</v>
      </c>
      <c r="E1437" s="4" t="s">
        <v>7408</v>
      </c>
      <c r="F1437" s="7" t="s">
        <v>5735</v>
      </c>
      <c r="G1437" s="7" t="s">
        <v>556</v>
      </c>
      <c r="H1437" s="4" t="s">
        <v>6080</v>
      </c>
      <c r="I1437" s="7" t="s">
        <v>6081</v>
      </c>
      <c r="J1437" s="7"/>
      <c r="K1437" s="7" t="s">
        <v>6082</v>
      </c>
      <c r="L1437" s="7" t="s">
        <v>6071</v>
      </c>
      <c r="M1437" s="7"/>
      <c r="N1437" s="75" t="s">
        <v>6978</v>
      </c>
      <c r="O1437" s="75" t="s">
        <v>719</v>
      </c>
      <c r="P1437" s="88" t="s">
        <v>2585</v>
      </c>
      <c r="Q1437" s="88">
        <v>195</v>
      </c>
      <c r="R1437" s="75">
        <v>1209288</v>
      </c>
      <c r="S1437" s="7" t="s">
        <v>6303</v>
      </c>
      <c r="T1437" s="7" t="s">
        <v>6303</v>
      </c>
      <c r="U1437" s="7"/>
      <c r="V1437" s="7"/>
      <c r="W1437" s="7"/>
      <c r="X1437" s="75">
        <v>770</v>
      </c>
      <c r="Y1437" s="8"/>
      <c r="Z1437" s="8">
        <f t="shared" si="177"/>
        <v>776</v>
      </c>
      <c r="AA1437" s="7">
        <v>1000</v>
      </c>
      <c r="AB1437" s="75"/>
      <c r="AC1437" s="75" t="s">
        <v>6974</v>
      </c>
      <c r="AD1437" s="7">
        <v>90</v>
      </c>
      <c r="AE1437" s="48" t="s">
        <v>6248</v>
      </c>
      <c r="AF1437" s="7"/>
      <c r="AG1437" s="7"/>
    </row>
    <row r="1438" spans="1:33">
      <c r="A1438" s="4">
        <f t="shared" si="178"/>
        <v>1437</v>
      </c>
      <c r="B1438" s="4" t="s">
        <v>20</v>
      </c>
      <c r="C1438" s="4" t="s">
        <v>21</v>
      </c>
      <c r="D1438" s="7" t="s">
        <v>5247</v>
      </c>
      <c r="E1438" s="4" t="s">
        <v>7408</v>
      </c>
      <c r="F1438" s="7" t="s">
        <v>5735</v>
      </c>
      <c r="G1438" s="7" t="s">
        <v>556</v>
      </c>
      <c r="H1438" s="4" t="s">
        <v>637</v>
      </c>
      <c r="I1438" s="7" t="s">
        <v>6081</v>
      </c>
      <c r="J1438" s="7"/>
      <c r="K1438" s="7" t="s">
        <v>6083</v>
      </c>
      <c r="L1438" s="7" t="s">
        <v>6071</v>
      </c>
      <c r="M1438" s="7"/>
      <c r="N1438" s="75" t="s">
        <v>6083</v>
      </c>
      <c r="O1438" s="75" t="s">
        <v>719</v>
      </c>
      <c r="P1438" s="88">
        <v>182.88</v>
      </c>
      <c r="Q1438" s="88">
        <v>235</v>
      </c>
      <c r="R1438" s="75">
        <v>1209288</v>
      </c>
      <c r="S1438" s="7" t="s">
        <v>6303</v>
      </c>
      <c r="T1438" s="7" t="s">
        <v>6303</v>
      </c>
      <c r="U1438" s="7"/>
      <c r="V1438" s="7"/>
      <c r="W1438" s="7"/>
      <c r="X1438" s="75">
        <v>795</v>
      </c>
      <c r="Y1438" s="8"/>
      <c r="Z1438" s="8">
        <f t="shared" si="177"/>
        <v>801</v>
      </c>
      <c r="AA1438" s="7">
        <v>1000</v>
      </c>
      <c r="AB1438" s="75"/>
      <c r="AC1438" s="75" t="s">
        <v>6974</v>
      </c>
      <c r="AD1438" s="7">
        <v>90</v>
      </c>
      <c r="AE1438" s="48" t="s">
        <v>6248</v>
      </c>
      <c r="AF1438" s="7"/>
      <c r="AG1438" s="7"/>
    </row>
    <row r="1439" spans="1:33">
      <c r="A1439" s="4">
        <f t="shared" si="178"/>
        <v>1438</v>
      </c>
      <c r="B1439" s="4" t="s">
        <v>20</v>
      </c>
      <c r="C1439" s="4" t="s">
        <v>22</v>
      </c>
      <c r="D1439" s="7" t="s">
        <v>5248</v>
      </c>
      <c r="E1439" s="4" t="s">
        <v>7408</v>
      </c>
      <c r="F1439" s="7" t="s">
        <v>5736</v>
      </c>
      <c r="G1439" s="7" t="s">
        <v>556</v>
      </c>
      <c r="H1439" s="4" t="s">
        <v>637</v>
      </c>
      <c r="I1439" s="7" t="s">
        <v>6084</v>
      </c>
      <c r="J1439" s="7" t="s">
        <v>6085</v>
      </c>
      <c r="K1439" s="7" t="s">
        <v>6086</v>
      </c>
      <c r="L1439" s="7" t="s">
        <v>6087</v>
      </c>
      <c r="M1439" s="7"/>
      <c r="N1439" s="7" t="s">
        <v>24</v>
      </c>
      <c r="O1439" s="7" t="s">
        <v>24</v>
      </c>
      <c r="P1439" s="8">
        <v>140</v>
      </c>
      <c r="Q1439" s="8">
        <v>123</v>
      </c>
      <c r="R1439" s="54" t="s">
        <v>6979</v>
      </c>
      <c r="S1439" s="7" t="s">
        <v>3436</v>
      </c>
      <c r="T1439" s="7" t="s">
        <v>3436</v>
      </c>
      <c r="U1439" s="7"/>
      <c r="V1439" s="7"/>
      <c r="W1439" s="8">
        <v>367.524</v>
      </c>
      <c r="X1439" s="7"/>
      <c r="Y1439" s="8">
        <f t="shared" ref="Y1439:Y1454" si="179">W1439+3</f>
        <v>370.524</v>
      </c>
      <c r="Z1439" s="7"/>
      <c r="AA1439" s="7">
        <v>1000</v>
      </c>
      <c r="AB1439" s="7">
        <v>1000</v>
      </c>
      <c r="AC1439" s="7" t="s">
        <v>6980</v>
      </c>
      <c r="AD1439" s="7">
        <v>90</v>
      </c>
      <c r="AE1439" s="7" t="s">
        <v>6981</v>
      </c>
      <c r="AF1439" s="7"/>
      <c r="AG1439" s="7"/>
    </row>
    <row r="1440" spans="1:33">
      <c r="A1440" s="4">
        <f t="shared" si="178"/>
        <v>1439</v>
      </c>
      <c r="B1440" s="4" t="s">
        <v>20</v>
      </c>
      <c r="C1440" s="4" t="s">
        <v>22</v>
      </c>
      <c r="D1440" s="7" t="s">
        <v>5249</v>
      </c>
      <c r="E1440" s="4" t="s">
        <v>7408</v>
      </c>
      <c r="F1440" s="7" t="s">
        <v>5736</v>
      </c>
      <c r="G1440" s="7" t="s">
        <v>556</v>
      </c>
      <c r="H1440" s="4" t="s">
        <v>637</v>
      </c>
      <c r="I1440" s="7" t="s">
        <v>6084</v>
      </c>
      <c r="J1440" s="7" t="s">
        <v>6085</v>
      </c>
      <c r="K1440" s="7" t="s">
        <v>6086</v>
      </c>
      <c r="L1440" s="7" t="s">
        <v>6087</v>
      </c>
      <c r="M1440" s="7"/>
      <c r="N1440" s="7" t="s">
        <v>24</v>
      </c>
      <c r="O1440" s="7" t="s">
        <v>24</v>
      </c>
      <c r="P1440" s="8">
        <v>140</v>
      </c>
      <c r="Q1440" s="8">
        <v>121</v>
      </c>
      <c r="R1440" s="54" t="s">
        <v>6982</v>
      </c>
      <c r="S1440" s="7" t="s">
        <v>3436</v>
      </c>
      <c r="T1440" s="7" t="s">
        <v>3436</v>
      </c>
      <c r="U1440" s="7"/>
      <c r="V1440" s="7"/>
      <c r="W1440" s="8">
        <v>367.524</v>
      </c>
      <c r="X1440" s="7"/>
      <c r="Y1440" s="8">
        <f t="shared" si="179"/>
        <v>370.524</v>
      </c>
      <c r="Z1440" s="7"/>
      <c r="AA1440" s="7">
        <v>1000</v>
      </c>
      <c r="AB1440" s="7">
        <v>1000</v>
      </c>
      <c r="AC1440" s="7" t="s">
        <v>6980</v>
      </c>
      <c r="AD1440" s="7">
        <v>90</v>
      </c>
      <c r="AE1440" s="7" t="s">
        <v>6981</v>
      </c>
      <c r="AF1440" s="7"/>
      <c r="AG1440" s="7"/>
    </row>
    <row r="1441" spans="1:33">
      <c r="A1441" s="4">
        <f t="shared" si="178"/>
        <v>1440</v>
      </c>
      <c r="B1441" s="4" t="s">
        <v>20</v>
      </c>
      <c r="C1441" s="4" t="s">
        <v>22</v>
      </c>
      <c r="D1441" s="7" t="s">
        <v>5250</v>
      </c>
      <c r="E1441" s="4" t="s">
        <v>7408</v>
      </c>
      <c r="F1441" s="7" t="s">
        <v>5736</v>
      </c>
      <c r="G1441" s="7" t="s">
        <v>556</v>
      </c>
      <c r="H1441" s="4" t="s">
        <v>637</v>
      </c>
      <c r="I1441" s="7" t="s">
        <v>5845</v>
      </c>
      <c r="J1441" s="7" t="s">
        <v>5937</v>
      </c>
      <c r="K1441" s="7" t="s">
        <v>6088</v>
      </c>
      <c r="L1441" s="7" t="s">
        <v>6089</v>
      </c>
      <c r="M1441" s="7"/>
      <c r="N1441" s="7" t="s">
        <v>2896</v>
      </c>
      <c r="O1441" s="7" t="s">
        <v>6269</v>
      </c>
      <c r="P1441" s="8">
        <v>135</v>
      </c>
      <c r="Q1441" s="8">
        <v>120</v>
      </c>
      <c r="R1441" s="54">
        <v>16000173</v>
      </c>
      <c r="S1441" s="7" t="s">
        <v>3436</v>
      </c>
      <c r="T1441" s="7" t="s">
        <v>3436</v>
      </c>
      <c r="U1441" s="7"/>
      <c r="V1441" s="7"/>
      <c r="W1441" s="8">
        <v>181.72020000000001</v>
      </c>
      <c r="X1441" s="7"/>
      <c r="Y1441" s="8">
        <f t="shared" si="179"/>
        <v>184.72020000000001</v>
      </c>
      <c r="Z1441" s="7"/>
      <c r="AA1441" s="7">
        <v>5000</v>
      </c>
      <c r="AB1441" s="7">
        <v>1000</v>
      </c>
      <c r="AC1441" s="7" t="s">
        <v>6983</v>
      </c>
      <c r="AD1441" s="7">
        <v>90</v>
      </c>
      <c r="AE1441" s="7" t="s">
        <v>6981</v>
      </c>
      <c r="AF1441" s="7"/>
      <c r="AG1441" s="7"/>
    </row>
    <row r="1442" spans="1:33">
      <c r="A1442" s="4">
        <f t="shared" si="178"/>
        <v>1441</v>
      </c>
      <c r="B1442" s="4" t="s">
        <v>20</v>
      </c>
      <c r="C1442" s="4" t="s">
        <v>22</v>
      </c>
      <c r="D1442" s="7" t="s">
        <v>5251</v>
      </c>
      <c r="E1442" s="4" t="s">
        <v>7408</v>
      </c>
      <c r="F1442" s="7" t="s">
        <v>5736</v>
      </c>
      <c r="G1442" s="7" t="s">
        <v>556</v>
      </c>
      <c r="H1442" s="4" t="s">
        <v>637</v>
      </c>
      <c r="I1442" s="7" t="s">
        <v>6084</v>
      </c>
      <c r="J1442" s="7" t="s">
        <v>6085</v>
      </c>
      <c r="K1442" s="7" t="s">
        <v>6086</v>
      </c>
      <c r="L1442" s="7" t="s">
        <v>6087</v>
      </c>
      <c r="M1442" s="7"/>
      <c r="N1442" s="7" t="s">
        <v>24</v>
      </c>
      <c r="O1442" s="7" t="s">
        <v>24</v>
      </c>
      <c r="P1442" s="8">
        <v>140</v>
      </c>
      <c r="Q1442" s="8">
        <v>123</v>
      </c>
      <c r="R1442" s="54" t="s">
        <v>6984</v>
      </c>
      <c r="S1442" s="7" t="s">
        <v>3436</v>
      </c>
      <c r="T1442" s="7" t="s">
        <v>3436</v>
      </c>
      <c r="U1442" s="7"/>
      <c r="V1442" s="7"/>
      <c r="W1442" s="8">
        <v>367.524</v>
      </c>
      <c r="X1442" s="7"/>
      <c r="Y1442" s="8">
        <f t="shared" si="179"/>
        <v>370.524</v>
      </c>
      <c r="Z1442" s="7"/>
      <c r="AA1442" s="7">
        <v>1000</v>
      </c>
      <c r="AB1442" s="7">
        <v>1000</v>
      </c>
      <c r="AC1442" s="7" t="s">
        <v>6980</v>
      </c>
      <c r="AD1442" s="7">
        <v>90</v>
      </c>
      <c r="AE1442" s="7" t="s">
        <v>6981</v>
      </c>
      <c r="AF1442" s="7"/>
      <c r="AG1442" s="7"/>
    </row>
    <row r="1443" spans="1:33">
      <c r="A1443" s="4">
        <f t="shared" si="178"/>
        <v>1442</v>
      </c>
      <c r="B1443" s="4" t="s">
        <v>20</v>
      </c>
      <c r="C1443" s="4" t="s">
        <v>22</v>
      </c>
      <c r="D1443" s="7" t="s">
        <v>5252</v>
      </c>
      <c r="E1443" s="4" t="s">
        <v>7408</v>
      </c>
      <c r="F1443" s="7" t="s">
        <v>5736</v>
      </c>
      <c r="G1443" s="7" t="s">
        <v>556</v>
      </c>
      <c r="H1443" s="4" t="s">
        <v>637</v>
      </c>
      <c r="I1443" s="7" t="s">
        <v>5845</v>
      </c>
      <c r="J1443" s="7" t="s">
        <v>5937</v>
      </c>
      <c r="K1443" s="7" t="s">
        <v>6088</v>
      </c>
      <c r="L1443" s="7" t="s">
        <v>6089</v>
      </c>
      <c r="M1443" s="7"/>
      <c r="N1443" s="7" t="s">
        <v>2896</v>
      </c>
      <c r="O1443" s="7" t="s">
        <v>6269</v>
      </c>
      <c r="P1443" s="8">
        <v>135</v>
      </c>
      <c r="Q1443" s="8">
        <v>120</v>
      </c>
      <c r="R1443" s="54">
        <v>16000173</v>
      </c>
      <c r="S1443" s="7" t="s">
        <v>3436</v>
      </c>
      <c r="T1443" s="7" t="s">
        <v>3436</v>
      </c>
      <c r="U1443" s="7"/>
      <c r="V1443" s="7"/>
      <c r="W1443" s="8">
        <v>181.72020000000001</v>
      </c>
      <c r="X1443" s="7"/>
      <c r="Y1443" s="8">
        <f t="shared" si="179"/>
        <v>184.72020000000001</v>
      </c>
      <c r="Z1443" s="7"/>
      <c r="AA1443" s="7">
        <v>5000</v>
      </c>
      <c r="AB1443" s="7">
        <v>1000</v>
      </c>
      <c r="AC1443" s="7" t="s">
        <v>6983</v>
      </c>
      <c r="AD1443" s="7">
        <v>90</v>
      </c>
      <c r="AE1443" s="7" t="s">
        <v>6981</v>
      </c>
      <c r="AF1443" s="7"/>
      <c r="AG1443" s="7"/>
    </row>
    <row r="1444" spans="1:33">
      <c r="A1444" s="4">
        <f t="shared" si="178"/>
        <v>1443</v>
      </c>
      <c r="B1444" s="4" t="s">
        <v>20</v>
      </c>
      <c r="C1444" s="4" t="s">
        <v>22</v>
      </c>
      <c r="D1444" s="7" t="s">
        <v>5253</v>
      </c>
      <c r="E1444" s="4" t="s">
        <v>7408</v>
      </c>
      <c r="F1444" s="7" t="s">
        <v>5736</v>
      </c>
      <c r="G1444" s="7" t="s">
        <v>556</v>
      </c>
      <c r="H1444" s="4" t="s">
        <v>637</v>
      </c>
      <c r="I1444" s="7" t="s">
        <v>5845</v>
      </c>
      <c r="J1444" s="7" t="s">
        <v>5937</v>
      </c>
      <c r="K1444" s="7" t="s">
        <v>6088</v>
      </c>
      <c r="L1444" s="7" t="s">
        <v>6089</v>
      </c>
      <c r="M1444" s="7"/>
      <c r="N1444" s="7" t="s">
        <v>2896</v>
      </c>
      <c r="O1444" s="7" t="s">
        <v>6269</v>
      </c>
      <c r="P1444" s="8">
        <v>135</v>
      </c>
      <c r="Q1444" s="8">
        <v>120</v>
      </c>
      <c r="R1444" s="54">
        <v>16000173</v>
      </c>
      <c r="S1444" s="7" t="s">
        <v>3436</v>
      </c>
      <c r="T1444" s="7" t="s">
        <v>3436</v>
      </c>
      <c r="U1444" s="7"/>
      <c r="V1444" s="7"/>
      <c r="W1444" s="8">
        <v>181.72020000000001</v>
      </c>
      <c r="X1444" s="7"/>
      <c r="Y1444" s="8">
        <f t="shared" si="179"/>
        <v>184.72020000000001</v>
      </c>
      <c r="Z1444" s="7"/>
      <c r="AA1444" s="7">
        <v>5000</v>
      </c>
      <c r="AB1444" s="7">
        <v>1000</v>
      </c>
      <c r="AC1444" s="7" t="s">
        <v>6983</v>
      </c>
      <c r="AD1444" s="7">
        <v>90</v>
      </c>
      <c r="AE1444" s="7" t="s">
        <v>6981</v>
      </c>
      <c r="AF1444" s="7"/>
      <c r="AG1444" s="7"/>
    </row>
    <row r="1445" spans="1:33">
      <c r="A1445" s="4">
        <f t="shared" si="178"/>
        <v>1444</v>
      </c>
      <c r="B1445" s="4" t="s">
        <v>20</v>
      </c>
      <c r="C1445" s="4" t="s">
        <v>23</v>
      </c>
      <c r="D1445" s="7" t="s">
        <v>5254</v>
      </c>
      <c r="E1445" s="4" t="s">
        <v>7408</v>
      </c>
      <c r="F1445" s="7" t="s">
        <v>5736</v>
      </c>
      <c r="G1445" s="7" t="s">
        <v>556</v>
      </c>
      <c r="H1445" s="4" t="s">
        <v>637</v>
      </c>
      <c r="I1445" s="7" t="s">
        <v>6090</v>
      </c>
      <c r="J1445" s="7" t="s">
        <v>5765</v>
      </c>
      <c r="K1445" s="7" t="s">
        <v>2940</v>
      </c>
      <c r="L1445" s="7" t="s">
        <v>6087</v>
      </c>
      <c r="M1445" s="7"/>
      <c r="N1445" s="7" t="s">
        <v>24</v>
      </c>
      <c r="O1445" s="7" t="s">
        <v>24</v>
      </c>
      <c r="P1445" s="8">
        <v>144</v>
      </c>
      <c r="Q1445" s="8">
        <v>149</v>
      </c>
      <c r="R1445" s="54" t="s">
        <v>6985</v>
      </c>
      <c r="S1445" s="7" t="s">
        <v>3436</v>
      </c>
      <c r="T1445" s="7" t="s">
        <v>3436</v>
      </c>
      <c r="U1445" s="7"/>
      <c r="V1445" s="7"/>
      <c r="W1445" s="8">
        <v>277.6848</v>
      </c>
      <c r="X1445" s="7"/>
      <c r="Y1445" s="8">
        <f t="shared" si="179"/>
        <v>280.6848</v>
      </c>
      <c r="Z1445" s="7"/>
      <c r="AA1445" s="7">
        <v>1000</v>
      </c>
      <c r="AB1445" s="7">
        <v>1000</v>
      </c>
      <c r="AC1445" s="7" t="s">
        <v>6980</v>
      </c>
      <c r="AD1445" s="7">
        <v>90</v>
      </c>
      <c r="AE1445" s="7" t="s">
        <v>6981</v>
      </c>
      <c r="AF1445" s="7"/>
      <c r="AG1445" s="7"/>
    </row>
    <row r="1446" spans="1:33">
      <c r="A1446" s="4">
        <f t="shared" si="178"/>
        <v>1445</v>
      </c>
      <c r="B1446" s="4" t="s">
        <v>20</v>
      </c>
      <c r="C1446" s="4" t="s">
        <v>23</v>
      </c>
      <c r="D1446" s="7" t="s">
        <v>5255</v>
      </c>
      <c r="E1446" s="4" t="s">
        <v>7408</v>
      </c>
      <c r="F1446" s="7" t="s">
        <v>5736</v>
      </c>
      <c r="G1446" s="7" t="s">
        <v>556</v>
      </c>
      <c r="H1446" s="4" t="s">
        <v>637</v>
      </c>
      <c r="I1446" s="7" t="s">
        <v>6090</v>
      </c>
      <c r="J1446" s="7" t="s">
        <v>5765</v>
      </c>
      <c r="K1446" s="7" t="s">
        <v>2940</v>
      </c>
      <c r="L1446" s="7" t="s">
        <v>6087</v>
      </c>
      <c r="M1446" s="7"/>
      <c r="N1446" s="7" t="s">
        <v>24</v>
      </c>
      <c r="O1446" s="7" t="s">
        <v>24</v>
      </c>
      <c r="P1446" s="8">
        <v>144</v>
      </c>
      <c r="Q1446" s="8">
        <v>149</v>
      </c>
      <c r="R1446" s="54" t="s">
        <v>6986</v>
      </c>
      <c r="S1446" s="7" t="s">
        <v>3436</v>
      </c>
      <c r="T1446" s="7" t="s">
        <v>3436</v>
      </c>
      <c r="U1446" s="7"/>
      <c r="V1446" s="7"/>
      <c r="W1446" s="8">
        <v>277.6848</v>
      </c>
      <c r="X1446" s="7"/>
      <c r="Y1446" s="8">
        <f t="shared" si="179"/>
        <v>280.6848</v>
      </c>
      <c r="Z1446" s="7"/>
      <c r="AA1446" s="7">
        <v>1000</v>
      </c>
      <c r="AB1446" s="7">
        <v>1000</v>
      </c>
      <c r="AC1446" s="7" t="s">
        <v>6980</v>
      </c>
      <c r="AD1446" s="7">
        <v>90</v>
      </c>
      <c r="AE1446" s="7" t="s">
        <v>6981</v>
      </c>
      <c r="AF1446" s="7"/>
      <c r="AG1446" s="7"/>
    </row>
    <row r="1447" spans="1:33">
      <c r="A1447" s="4">
        <f t="shared" si="178"/>
        <v>1446</v>
      </c>
      <c r="B1447" s="4" t="s">
        <v>20</v>
      </c>
      <c r="C1447" s="4" t="s">
        <v>23</v>
      </c>
      <c r="D1447" s="7" t="s">
        <v>5256</v>
      </c>
      <c r="E1447" s="4" t="s">
        <v>7408</v>
      </c>
      <c r="F1447" s="7" t="s">
        <v>5736</v>
      </c>
      <c r="G1447" s="7" t="s">
        <v>556</v>
      </c>
      <c r="H1447" s="7" t="s">
        <v>637</v>
      </c>
      <c r="I1447" s="7" t="s">
        <v>6090</v>
      </c>
      <c r="J1447" s="7" t="s">
        <v>5765</v>
      </c>
      <c r="K1447" s="7" t="s">
        <v>2940</v>
      </c>
      <c r="L1447" s="7" t="s">
        <v>6087</v>
      </c>
      <c r="M1447" s="7"/>
      <c r="N1447" s="7" t="s">
        <v>24</v>
      </c>
      <c r="O1447" s="7" t="s">
        <v>24</v>
      </c>
      <c r="P1447" s="8">
        <v>144</v>
      </c>
      <c r="Q1447" s="8">
        <v>149</v>
      </c>
      <c r="R1447" s="54" t="s">
        <v>6987</v>
      </c>
      <c r="S1447" s="7" t="s">
        <v>3436</v>
      </c>
      <c r="T1447" s="7" t="s">
        <v>3436</v>
      </c>
      <c r="U1447" s="7"/>
      <c r="V1447" s="7"/>
      <c r="W1447" s="8">
        <v>277.6848</v>
      </c>
      <c r="X1447" s="7"/>
      <c r="Y1447" s="8">
        <f t="shared" si="179"/>
        <v>280.6848</v>
      </c>
      <c r="Z1447" s="7"/>
      <c r="AA1447" s="7">
        <v>1000</v>
      </c>
      <c r="AB1447" s="7">
        <v>1000</v>
      </c>
      <c r="AC1447" s="7" t="s">
        <v>6980</v>
      </c>
      <c r="AD1447" s="7">
        <v>90</v>
      </c>
      <c r="AE1447" s="7" t="s">
        <v>6981</v>
      </c>
      <c r="AF1447" s="7"/>
      <c r="AG1447" s="7"/>
    </row>
    <row r="1448" spans="1:33">
      <c r="A1448" s="4">
        <f t="shared" si="178"/>
        <v>1447</v>
      </c>
      <c r="B1448" s="4" t="s">
        <v>20</v>
      </c>
      <c r="C1448" s="4" t="s">
        <v>23</v>
      </c>
      <c r="D1448" s="7" t="s">
        <v>5257</v>
      </c>
      <c r="E1448" s="4" t="s">
        <v>7408</v>
      </c>
      <c r="F1448" s="7" t="s">
        <v>5736</v>
      </c>
      <c r="G1448" s="7" t="s">
        <v>556</v>
      </c>
      <c r="H1448" s="7" t="s">
        <v>637</v>
      </c>
      <c r="I1448" s="7" t="s">
        <v>6091</v>
      </c>
      <c r="J1448" s="7" t="s">
        <v>6092</v>
      </c>
      <c r="K1448" s="7" t="s">
        <v>2940</v>
      </c>
      <c r="L1448" s="7" t="s">
        <v>6087</v>
      </c>
      <c r="M1448" s="7"/>
      <c r="N1448" s="7" t="s">
        <v>24</v>
      </c>
      <c r="O1448" s="7" t="s">
        <v>24</v>
      </c>
      <c r="P1448" s="8">
        <v>144</v>
      </c>
      <c r="Q1448" s="8">
        <v>120</v>
      </c>
      <c r="R1448" s="54" t="s">
        <v>6988</v>
      </c>
      <c r="S1448" s="7" t="s">
        <v>3436</v>
      </c>
      <c r="T1448" s="7" t="s">
        <v>3436</v>
      </c>
      <c r="U1448" s="7"/>
      <c r="V1448" s="7"/>
      <c r="W1448" s="8">
        <v>277.6848</v>
      </c>
      <c r="X1448" s="7"/>
      <c r="Y1448" s="8">
        <f t="shared" si="179"/>
        <v>280.6848</v>
      </c>
      <c r="Z1448" s="7"/>
      <c r="AA1448" s="7">
        <v>1000</v>
      </c>
      <c r="AB1448" s="7">
        <v>1000</v>
      </c>
      <c r="AC1448" s="7" t="s">
        <v>6980</v>
      </c>
      <c r="AD1448" s="7">
        <v>90</v>
      </c>
      <c r="AE1448" s="7" t="s">
        <v>6981</v>
      </c>
      <c r="AF1448" s="7"/>
      <c r="AG1448" s="7"/>
    </row>
    <row r="1449" spans="1:33">
      <c r="A1449" s="4">
        <f t="shared" si="178"/>
        <v>1448</v>
      </c>
      <c r="B1449" s="4" t="s">
        <v>20</v>
      </c>
      <c r="C1449" s="4" t="s">
        <v>23</v>
      </c>
      <c r="D1449" s="7" t="s">
        <v>5258</v>
      </c>
      <c r="E1449" s="4" t="s">
        <v>7408</v>
      </c>
      <c r="F1449" s="7" t="s">
        <v>5736</v>
      </c>
      <c r="G1449" s="7" t="s">
        <v>556</v>
      </c>
      <c r="H1449" s="7" t="s">
        <v>637</v>
      </c>
      <c r="I1449" s="7" t="s">
        <v>6091</v>
      </c>
      <c r="J1449" s="7" t="s">
        <v>6092</v>
      </c>
      <c r="K1449" s="7" t="s">
        <v>2940</v>
      </c>
      <c r="L1449" s="7" t="s">
        <v>6087</v>
      </c>
      <c r="M1449" s="7"/>
      <c r="N1449" s="7" t="s">
        <v>24</v>
      </c>
      <c r="O1449" s="7" t="s">
        <v>24</v>
      </c>
      <c r="P1449" s="8">
        <v>144</v>
      </c>
      <c r="Q1449" s="8">
        <v>120</v>
      </c>
      <c r="R1449" s="54" t="s">
        <v>6989</v>
      </c>
      <c r="S1449" s="7" t="s">
        <v>3436</v>
      </c>
      <c r="T1449" s="7" t="s">
        <v>3436</v>
      </c>
      <c r="U1449" s="7"/>
      <c r="V1449" s="7"/>
      <c r="W1449" s="8">
        <v>277.6848</v>
      </c>
      <c r="X1449" s="7"/>
      <c r="Y1449" s="8">
        <f t="shared" si="179"/>
        <v>280.6848</v>
      </c>
      <c r="Z1449" s="7"/>
      <c r="AA1449" s="7">
        <v>1000</v>
      </c>
      <c r="AB1449" s="7">
        <v>1000</v>
      </c>
      <c r="AC1449" s="7" t="s">
        <v>6980</v>
      </c>
      <c r="AD1449" s="7">
        <v>90</v>
      </c>
      <c r="AE1449" s="7" t="s">
        <v>6981</v>
      </c>
      <c r="AF1449" s="7"/>
      <c r="AG1449" s="7"/>
    </row>
    <row r="1450" spans="1:33">
      <c r="A1450" s="4">
        <f t="shared" si="178"/>
        <v>1449</v>
      </c>
      <c r="B1450" s="4" t="s">
        <v>20</v>
      </c>
      <c r="C1450" s="4" t="s">
        <v>23</v>
      </c>
      <c r="D1450" s="7" t="s">
        <v>5259</v>
      </c>
      <c r="E1450" s="4" t="s">
        <v>7408</v>
      </c>
      <c r="F1450" s="7" t="s">
        <v>5736</v>
      </c>
      <c r="G1450" s="7" t="s">
        <v>556</v>
      </c>
      <c r="H1450" s="7" t="s">
        <v>637</v>
      </c>
      <c r="I1450" s="7" t="s">
        <v>6093</v>
      </c>
      <c r="J1450" s="7" t="s">
        <v>5765</v>
      </c>
      <c r="K1450" s="7" t="s">
        <v>6094</v>
      </c>
      <c r="L1450" s="7" t="s">
        <v>6087</v>
      </c>
      <c r="M1450" s="7"/>
      <c r="N1450" s="7" t="s">
        <v>24</v>
      </c>
      <c r="O1450" s="7" t="s">
        <v>24</v>
      </c>
      <c r="P1450" s="8">
        <v>144</v>
      </c>
      <c r="Q1450" s="8">
        <v>120</v>
      </c>
      <c r="R1450" s="54" t="s">
        <v>6990</v>
      </c>
      <c r="S1450" s="7" t="s">
        <v>3436</v>
      </c>
      <c r="T1450" s="7" t="s">
        <v>3436</v>
      </c>
      <c r="U1450" s="7"/>
      <c r="V1450" s="7"/>
      <c r="W1450" s="8">
        <v>245.01599999999999</v>
      </c>
      <c r="X1450" s="7"/>
      <c r="Y1450" s="8">
        <f t="shared" si="179"/>
        <v>248.01599999999999</v>
      </c>
      <c r="Z1450" s="7"/>
      <c r="AA1450" s="7">
        <v>1000</v>
      </c>
      <c r="AB1450" s="7">
        <v>1000</v>
      </c>
      <c r="AC1450" s="7" t="s">
        <v>6980</v>
      </c>
      <c r="AD1450" s="7">
        <v>90</v>
      </c>
      <c r="AE1450" s="7" t="s">
        <v>6981</v>
      </c>
      <c r="AF1450" s="7"/>
      <c r="AG1450" s="7"/>
    </row>
    <row r="1451" spans="1:33">
      <c r="A1451" s="4">
        <f t="shared" si="178"/>
        <v>1450</v>
      </c>
      <c r="B1451" s="4" t="s">
        <v>20</v>
      </c>
      <c r="C1451" s="4" t="s">
        <v>23</v>
      </c>
      <c r="D1451" s="7" t="s">
        <v>5260</v>
      </c>
      <c r="E1451" s="4" t="s">
        <v>7408</v>
      </c>
      <c r="F1451" s="7" t="s">
        <v>5736</v>
      </c>
      <c r="G1451" s="7" t="s">
        <v>556</v>
      </c>
      <c r="H1451" s="7" t="s">
        <v>637</v>
      </c>
      <c r="I1451" s="7" t="s">
        <v>6093</v>
      </c>
      <c r="J1451" s="7" t="s">
        <v>5765</v>
      </c>
      <c r="K1451" s="7" t="s">
        <v>6094</v>
      </c>
      <c r="L1451" s="7" t="s">
        <v>6087</v>
      </c>
      <c r="M1451" s="7"/>
      <c r="N1451" s="7" t="s">
        <v>24</v>
      </c>
      <c r="O1451" s="7" t="s">
        <v>24</v>
      </c>
      <c r="P1451" s="8">
        <v>144</v>
      </c>
      <c r="Q1451" s="8">
        <v>120</v>
      </c>
      <c r="R1451" s="54" t="s">
        <v>6991</v>
      </c>
      <c r="S1451" s="7" t="s">
        <v>3436</v>
      </c>
      <c r="T1451" s="7" t="s">
        <v>3436</v>
      </c>
      <c r="U1451" s="7"/>
      <c r="V1451" s="7"/>
      <c r="W1451" s="8">
        <v>245.01599999999999</v>
      </c>
      <c r="X1451" s="7"/>
      <c r="Y1451" s="8">
        <f t="shared" si="179"/>
        <v>248.01599999999999</v>
      </c>
      <c r="Z1451" s="7"/>
      <c r="AA1451" s="7">
        <v>1000</v>
      </c>
      <c r="AB1451" s="7">
        <v>1000</v>
      </c>
      <c r="AC1451" s="7" t="s">
        <v>6980</v>
      </c>
      <c r="AD1451" s="7">
        <v>90</v>
      </c>
      <c r="AE1451" s="7" t="s">
        <v>6981</v>
      </c>
      <c r="AF1451" s="7"/>
      <c r="AG1451" s="7"/>
    </row>
    <row r="1452" spans="1:33">
      <c r="A1452" s="4">
        <f t="shared" si="178"/>
        <v>1451</v>
      </c>
      <c r="B1452" s="4" t="s">
        <v>20</v>
      </c>
      <c r="C1452" s="4" t="s">
        <v>23</v>
      </c>
      <c r="D1452" s="7" t="s">
        <v>5261</v>
      </c>
      <c r="E1452" s="4" t="s">
        <v>7408</v>
      </c>
      <c r="F1452" s="7" t="s">
        <v>5736</v>
      </c>
      <c r="G1452" s="7" t="s">
        <v>556</v>
      </c>
      <c r="H1452" s="7" t="s">
        <v>637</v>
      </c>
      <c r="I1452" s="7" t="s">
        <v>6091</v>
      </c>
      <c r="J1452" s="7" t="s">
        <v>6003</v>
      </c>
      <c r="K1452" s="7" t="s">
        <v>6095</v>
      </c>
      <c r="L1452" s="7" t="s">
        <v>6087</v>
      </c>
      <c r="M1452" s="7"/>
      <c r="N1452" s="7" t="s">
        <v>24</v>
      </c>
      <c r="O1452" s="7" t="s">
        <v>24</v>
      </c>
      <c r="P1452" s="8">
        <v>145</v>
      </c>
      <c r="Q1452" s="8">
        <v>122</v>
      </c>
      <c r="R1452" s="54" t="s">
        <v>6992</v>
      </c>
      <c r="S1452" s="7" t="s">
        <v>3436</v>
      </c>
      <c r="T1452" s="7" t="s">
        <v>3436</v>
      </c>
      <c r="U1452" s="7"/>
      <c r="V1452" s="7"/>
      <c r="W1452" s="8">
        <v>255.22499999999999</v>
      </c>
      <c r="X1452" s="7"/>
      <c r="Y1452" s="8">
        <f t="shared" si="179"/>
        <v>258.22500000000002</v>
      </c>
      <c r="Z1452" s="7"/>
      <c r="AA1452" s="7">
        <v>1000</v>
      </c>
      <c r="AB1452" s="7">
        <v>1000</v>
      </c>
      <c r="AC1452" s="7" t="s">
        <v>6980</v>
      </c>
      <c r="AD1452" s="7">
        <v>90</v>
      </c>
      <c r="AE1452" s="7" t="s">
        <v>6981</v>
      </c>
      <c r="AF1452" s="7"/>
      <c r="AG1452" s="7"/>
    </row>
    <row r="1453" spans="1:33">
      <c r="A1453" s="4">
        <f t="shared" si="178"/>
        <v>1452</v>
      </c>
      <c r="B1453" s="4" t="s">
        <v>20</v>
      </c>
      <c r="C1453" s="4" t="s">
        <v>23</v>
      </c>
      <c r="D1453" s="7" t="s">
        <v>5262</v>
      </c>
      <c r="E1453" s="4" t="s">
        <v>7408</v>
      </c>
      <c r="F1453" s="7" t="s">
        <v>5736</v>
      </c>
      <c r="G1453" s="7" t="s">
        <v>556</v>
      </c>
      <c r="H1453" s="7" t="s">
        <v>637</v>
      </c>
      <c r="I1453" s="7" t="s">
        <v>6091</v>
      </c>
      <c r="J1453" s="7" t="s">
        <v>6003</v>
      </c>
      <c r="K1453" s="7" t="s">
        <v>6095</v>
      </c>
      <c r="L1453" s="7" t="s">
        <v>6087</v>
      </c>
      <c r="M1453" s="7"/>
      <c r="N1453" s="7" t="s">
        <v>24</v>
      </c>
      <c r="O1453" s="7" t="s">
        <v>24</v>
      </c>
      <c r="P1453" s="8">
        <v>145</v>
      </c>
      <c r="Q1453" s="8">
        <v>122</v>
      </c>
      <c r="R1453" s="54" t="s">
        <v>6993</v>
      </c>
      <c r="S1453" s="7" t="s">
        <v>3436</v>
      </c>
      <c r="T1453" s="7" t="s">
        <v>3436</v>
      </c>
      <c r="U1453" s="7"/>
      <c r="V1453" s="7"/>
      <c r="W1453" s="8">
        <v>255.22499999999999</v>
      </c>
      <c r="X1453" s="7"/>
      <c r="Y1453" s="8">
        <f t="shared" si="179"/>
        <v>258.22500000000002</v>
      </c>
      <c r="Z1453" s="7"/>
      <c r="AA1453" s="7">
        <v>1000</v>
      </c>
      <c r="AB1453" s="7">
        <v>1000</v>
      </c>
      <c r="AC1453" s="7" t="s">
        <v>6980</v>
      </c>
      <c r="AD1453" s="7">
        <v>90</v>
      </c>
      <c r="AE1453" s="7" t="s">
        <v>6981</v>
      </c>
      <c r="AF1453" s="7"/>
      <c r="AG1453" s="7"/>
    </row>
    <row r="1454" spans="1:33">
      <c r="A1454" s="4">
        <f t="shared" si="178"/>
        <v>1453</v>
      </c>
      <c r="B1454" s="4" t="s">
        <v>20</v>
      </c>
      <c r="C1454" s="4" t="s">
        <v>23</v>
      </c>
      <c r="D1454" s="7" t="s">
        <v>5263</v>
      </c>
      <c r="E1454" s="4" t="s">
        <v>7408</v>
      </c>
      <c r="F1454" s="7" t="s">
        <v>5736</v>
      </c>
      <c r="G1454" s="7" t="s">
        <v>556</v>
      </c>
      <c r="H1454" s="7" t="s">
        <v>637</v>
      </c>
      <c r="I1454" s="7" t="s">
        <v>6091</v>
      </c>
      <c r="J1454" s="7" t="s">
        <v>6003</v>
      </c>
      <c r="K1454" s="7" t="s">
        <v>6095</v>
      </c>
      <c r="L1454" s="7" t="s">
        <v>6087</v>
      </c>
      <c r="M1454" s="7"/>
      <c r="N1454" s="7" t="s">
        <v>24</v>
      </c>
      <c r="O1454" s="7" t="s">
        <v>24</v>
      </c>
      <c r="P1454" s="8">
        <v>145</v>
      </c>
      <c r="Q1454" s="8">
        <v>122</v>
      </c>
      <c r="R1454" s="54" t="s">
        <v>6994</v>
      </c>
      <c r="S1454" s="7" t="s">
        <v>3436</v>
      </c>
      <c r="T1454" s="7" t="s">
        <v>3436</v>
      </c>
      <c r="U1454" s="7"/>
      <c r="V1454" s="7"/>
      <c r="W1454" s="8">
        <v>255.22499999999999</v>
      </c>
      <c r="X1454" s="7"/>
      <c r="Y1454" s="8">
        <f t="shared" si="179"/>
        <v>258.22500000000002</v>
      </c>
      <c r="Z1454" s="7"/>
      <c r="AA1454" s="7">
        <v>1000</v>
      </c>
      <c r="AB1454" s="7">
        <v>1000</v>
      </c>
      <c r="AC1454" s="7" t="s">
        <v>6980</v>
      </c>
      <c r="AD1454" s="7">
        <v>90</v>
      </c>
      <c r="AE1454" s="7" t="s">
        <v>6981</v>
      </c>
      <c r="AF1454" s="7"/>
      <c r="AG1454" s="7"/>
    </row>
    <row r="1455" spans="1:33">
      <c r="A1455" s="4">
        <f t="shared" si="178"/>
        <v>1454</v>
      </c>
      <c r="B1455" s="4" t="s">
        <v>20</v>
      </c>
      <c r="C1455" s="4" t="s">
        <v>21</v>
      </c>
      <c r="D1455" s="7" t="s">
        <v>5264</v>
      </c>
      <c r="E1455" s="4" t="s">
        <v>7408</v>
      </c>
      <c r="F1455" s="7" t="s">
        <v>5737</v>
      </c>
      <c r="G1455" s="7" t="s">
        <v>556</v>
      </c>
      <c r="H1455" s="7" t="s">
        <v>1331</v>
      </c>
      <c r="I1455" s="7" t="s">
        <v>6096</v>
      </c>
      <c r="J1455" s="7" t="s">
        <v>5756</v>
      </c>
      <c r="K1455" s="7" t="s">
        <v>6097</v>
      </c>
      <c r="L1455" s="7" t="s">
        <v>6098</v>
      </c>
      <c r="M1455" s="7"/>
      <c r="N1455" s="55" t="s">
        <v>6995</v>
      </c>
      <c r="O1455" s="7" t="s">
        <v>6269</v>
      </c>
      <c r="P1455" s="76">
        <v>167.64000000000001</v>
      </c>
      <c r="Q1455" s="76">
        <v>140</v>
      </c>
      <c r="R1455" s="7" t="s">
        <v>5264</v>
      </c>
      <c r="S1455" s="7" t="s">
        <v>6303</v>
      </c>
      <c r="T1455" s="7" t="s">
        <v>6303</v>
      </c>
      <c r="U1455" s="7"/>
      <c r="V1455" s="7"/>
      <c r="W1455" s="7"/>
      <c r="X1455" s="76">
        <v>776.76800000000003</v>
      </c>
      <c r="Y1455" s="8"/>
      <c r="Z1455" s="8">
        <f>X1455+6</f>
        <v>782.76800000000003</v>
      </c>
      <c r="AA1455" s="7">
        <v>500</v>
      </c>
      <c r="AB1455" s="7">
        <v>1500</v>
      </c>
      <c r="AC1455" s="7" t="s">
        <v>6996</v>
      </c>
      <c r="AD1455" s="7">
        <v>100</v>
      </c>
      <c r="AE1455" s="7" t="s">
        <v>6248</v>
      </c>
      <c r="AF1455" s="7"/>
      <c r="AG1455" s="7"/>
    </row>
    <row r="1456" spans="1:33">
      <c r="A1456" s="4">
        <f t="shared" si="178"/>
        <v>1455</v>
      </c>
      <c r="B1456" s="4" t="s">
        <v>20</v>
      </c>
      <c r="C1456" s="4" t="s">
        <v>21</v>
      </c>
      <c r="D1456" s="7" t="s">
        <v>5265</v>
      </c>
      <c r="E1456" s="4" t="s">
        <v>7408</v>
      </c>
      <c r="F1456" s="7" t="s">
        <v>5737</v>
      </c>
      <c r="G1456" s="7" t="s">
        <v>556</v>
      </c>
      <c r="H1456" s="7" t="s">
        <v>1331</v>
      </c>
      <c r="I1456" s="7" t="s">
        <v>6096</v>
      </c>
      <c r="J1456" s="7" t="s">
        <v>5756</v>
      </c>
      <c r="K1456" s="7" t="s">
        <v>6097</v>
      </c>
      <c r="L1456" s="7" t="s">
        <v>6098</v>
      </c>
      <c r="M1456" s="7"/>
      <c r="N1456" s="55" t="s">
        <v>6995</v>
      </c>
      <c r="O1456" s="7" t="s">
        <v>6269</v>
      </c>
      <c r="P1456" s="76">
        <v>167.64000000000001</v>
      </c>
      <c r="Q1456" s="76">
        <v>140</v>
      </c>
      <c r="R1456" s="7" t="s">
        <v>5265</v>
      </c>
      <c r="S1456" s="7" t="s">
        <v>6303</v>
      </c>
      <c r="T1456" s="7" t="s">
        <v>6303</v>
      </c>
      <c r="U1456" s="7"/>
      <c r="V1456" s="7"/>
      <c r="W1456" s="7"/>
      <c r="X1456" s="76">
        <v>776.76800000000003</v>
      </c>
      <c r="Y1456" s="8"/>
      <c r="Z1456" s="8">
        <f t="shared" ref="Z1456" si="180">X1456+6</f>
        <v>782.76800000000003</v>
      </c>
      <c r="AA1456" s="7">
        <v>500</v>
      </c>
      <c r="AB1456" s="7">
        <v>1500</v>
      </c>
      <c r="AC1456" s="7" t="s">
        <v>6996</v>
      </c>
      <c r="AD1456" s="7">
        <v>100</v>
      </c>
      <c r="AE1456" s="7" t="s">
        <v>6248</v>
      </c>
      <c r="AF1456" s="7"/>
      <c r="AG1456" s="7"/>
    </row>
    <row r="1457" spans="1:33">
      <c r="A1457" s="4">
        <f t="shared" si="178"/>
        <v>1456</v>
      </c>
      <c r="B1457" s="4" t="s">
        <v>20</v>
      </c>
      <c r="C1457" s="4" t="s">
        <v>21</v>
      </c>
      <c r="D1457" s="7" t="s">
        <v>5266</v>
      </c>
      <c r="E1457" s="4" t="s">
        <v>7408</v>
      </c>
      <c r="F1457" s="7" t="s">
        <v>5737</v>
      </c>
      <c r="G1457" s="7" t="s">
        <v>556</v>
      </c>
      <c r="H1457" s="7" t="s">
        <v>1331</v>
      </c>
      <c r="I1457" s="7" t="s">
        <v>6096</v>
      </c>
      <c r="J1457" s="7" t="s">
        <v>5756</v>
      </c>
      <c r="K1457" s="7" t="s">
        <v>6097</v>
      </c>
      <c r="L1457" s="7" t="s">
        <v>6098</v>
      </c>
      <c r="M1457" s="7"/>
      <c r="N1457" s="55" t="s">
        <v>6995</v>
      </c>
      <c r="O1457" s="7" t="s">
        <v>6269</v>
      </c>
      <c r="P1457" s="76">
        <v>167.64000000000001</v>
      </c>
      <c r="Q1457" s="76">
        <v>140</v>
      </c>
      <c r="R1457" s="7" t="s">
        <v>5266</v>
      </c>
      <c r="S1457" s="7" t="s">
        <v>6303</v>
      </c>
      <c r="T1457" s="7" t="s">
        <v>6303</v>
      </c>
      <c r="U1457" s="7"/>
      <c r="V1457" s="7"/>
      <c r="W1457" s="7"/>
      <c r="X1457" s="76">
        <v>776.76800000000003</v>
      </c>
      <c r="Y1457" s="8"/>
      <c r="Z1457" s="8">
        <f t="shared" ref="Z1457" si="181">X1457+6</f>
        <v>782.76800000000003</v>
      </c>
      <c r="AA1457" s="7">
        <v>500</v>
      </c>
      <c r="AB1457" s="7">
        <v>1500</v>
      </c>
      <c r="AC1457" s="7" t="s">
        <v>6996</v>
      </c>
      <c r="AD1457" s="7">
        <v>100</v>
      </c>
      <c r="AE1457" s="7" t="s">
        <v>6248</v>
      </c>
      <c r="AF1457" s="7"/>
      <c r="AG1457" s="7"/>
    </row>
    <row r="1458" spans="1:33">
      <c r="A1458" s="4">
        <f t="shared" si="178"/>
        <v>1457</v>
      </c>
      <c r="B1458" s="4" t="s">
        <v>20</v>
      </c>
      <c r="C1458" s="4" t="s">
        <v>21</v>
      </c>
      <c r="D1458" s="7" t="s">
        <v>5267</v>
      </c>
      <c r="E1458" s="4" t="s">
        <v>7408</v>
      </c>
      <c r="F1458" s="7" t="s">
        <v>5737</v>
      </c>
      <c r="G1458" s="7" t="s">
        <v>556</v>
      </c>
      <c r="H1458" s="7" t="s">
        <v>1331</v>
      </c>
      <c r="I1458" s="7" t="s">
        <v>6096</v>
      </c>
      <c r="J1458" s="7" t="s">
        <v>5756</v>
      </c>
      <c r="K1458" s="7" t="s">
        <v>6097</v>
      </c>
      <c r="L1458" s="7" t="s">
        <v>6098</v>
      </c>
      <c r="M1458" s="7"/>
      <c r="N1458" s="55" t="s">
        <v>6995</v>
      </c>
      <c r="O1458" s="7" t="s">
        <v>6269</v>
      </c>
      <c r="P1458" s="76">
        <v>167.64000000000001</v>
      </c>
      <c r="Q1458" s="76">
        <v>140</v>
      </c>
      <c r="R1458" s="7" t="s">
        <v>5267</v>
      </c>
      <c r="S1458" s="7" t="s">
        <v>6303</v>
      </c>
      <c r="T1458" s="7" t="s">
        <v>6303</v>
      </c>
      <c r="U1458" s="7"/>
      <c r="V1458" s="7"/>
      <c r="W1458" s="7"/>
      <c r="X1458" s="76">
        <v>776.76800000000003</v>
      </c>
      <c r="Y1458" s="8"/>
      <c r="Z1458" s="8">
        <f t="shared" ref="Z1458" si="182">X1458+6</f>
        <v>782.76800000000003</v>
      </c>
      <c r="AA1458" s="7">
        <v>500</v>
      </c>
      <c r="AB1458" s="7">
        <v>1500</v>
      </c>
      <c r="AC1458" s="7" t="s">
        <v>6996</v>
      </c>
      <c r="AD1458" s="7">
        <v>100</v>
      </c>
      <c r="AE1458" s="7" t="s">
        <v>6248</v>
      </c>
      <c r="AF1458" s="7"/>
      <c r="AG1458" s="7"/>
    </row>
    <row r="1459" spans="1:33">
      <c r="A1459" s="4">
        <f t="shared" si="178"/>
        <v>1458</v>
      </c>
      <c r="B1459" s="4" t="s">
        <v>20</v>
      </c>
      <c r="C1459" s="4" t="s">
        <v>21</v>
      </c>
      <c r="D1459" s="7" t="s">
        <v>5268</v>
      </c>
      <c r="E1459" s="4" t="s">
        <v>7408</v>
      </c>
      <c r="F1459" s="7" t="s">
        <v>5737</v>
      </c>
      <c r="G1459" s="7" t="s">
        <v>556</v>
      </c>
      <c r="H1459" s="7" t="s">
        <v>1331</v>
      </c>
      <c r="I1459" s="7" t="s">
        <v>6096</v>
      </c>
      <c r="J1459" s="7" t="s">
        <v>5756</v>
      </c>
      <c r="K1459" s="7" t="s">
        <v>6097</v>
      </c>
      <c r="L1459" s="7" t="s">
        <v>6098</v>
      </c>
      <c r="M1459" s="7"/>
      <c r="N1459" s="55" t="s">
        <v>6995</v>
      </c>
      <c r="O1459" s="7" t="s">
        <v>6269</v>
      </c>
      <c r="P1459" s="76">
        <v>167.64000000000001</v>
      </c>
      <c r="Q1459" s="76">
        <v>140</v>
      </c>
      <c r="R1459" s="7" t="s">
        <v>5268</v>
      </c>
      <c r="S1459" s="7" t="s">
        <v>6303</v>
      </c>
      <c r="T1459" s="7" t="s">
        <v>6303</v>
      </c>
      <c r="U1459" s="7"/>
      <c r="V1459" s="7"/>
      <c r="W1459" s="7"/>
      <c r="X1459" s="76">
        <v>776.76800000000003</v>
      </c>
      <c r="Y1459" s="8"/>
      <c r="Z1459" s="8">
        <f t="shared" ref="Z1459" si="183">X1459+6</f>
        <v>782.76800000000003</v>
      </c>
      <c r="AA1459" s="7">
        <v>500</v>
      </c>
      <c r="AB1459" s="7">
        <v>1500</v>
      </c>
      <c r="AC1459" s="7" t="s">
        <v>6996</v>
      </c>
      <c r="AD1459" s="7">
        <v>100</v>
      </c>
      <c r="AE1459" s="7" t="s">
        <v>6248</v>
      </c>
      <c r="AF1459" s="7"/>
      <c r="AG1459" s="7"/>
    </row>
    <row r="1460" spans="1:33">
      <c r="A1460" s="4">
        <f t="shared" si="178"/>
        <v>1459</v>
      </c>
      <c r="B1460" s="4" t="s">
        <v>20</v>
      </c>
      <c r="C1460" s="4" t="s">
        <v>21</v>
      </c>
      <c r="D1460" s="7" t="s">
        <v>5269</v>
      </c>
      <c r="E1460" s="4" t="s">
        <v>7408</v>
      </c>
      <c r="F1460" s="7" t="s">
        <v>5737</v>
      </c>
      <c r="G1460" s="7" t="s">
        <v>556</v>
      </c>
      <c r="H1460" s="7" t="s">
        <v>1331</v>
      </c>
      <c r="I1460" s="7" t="s">
        <v>6096</v>
      </c>
      <c r="J1460" s="7" t="s">
        <v>5756</v>
      </c>
      <c r="K1460" s="7" t="s">
        <v>6097</v>
      </c>
      <c r="L1460" s="7" t="s">
        <v>6098</v>
      </c>
      <c r="M1460" s="7"/>
      <c r="N1460" s="55" t="s">
        <v>6995</v>
      </c>
      <c r="O1460" s="7" t="s">
        <v>6269</v>
      </c>
      <c r="P1460" s="76">
        <v>167.64000000000001</v>
      </c>
      <c r="Q1460" s="76">
        <v>140</v>
      </c>
      <c r="R1460" s="7" t="s">
        <v>5269</v>
      </c>
      <c r="S1460" s="7" t="s">
        <v>6303</v>
      </c>
      <c r="T1460" s="7" t="s">
        <v>6303</v>
      </c>
      <c r="U1460" s="7"/>
      <c r="V1460" s="7"/>
      <c r="W1460" s="7"/>
      <c r="X1460" s="76">
        <v>776.76800000000003</v>
      </c>
      <c r="Y1460" s="8"/>
      <c r="Z1460" s="8">
        <f t="shared" ref="Z1460" si="184">X1460+6</f>
        <v>782.76800000000003</v>
      </c>
      <c r="AA1460" s="7">
        <v>500</v>
      </c>
      <c r="AB1460" s="7">
        <v>1500</v>
      </c>
      <c r="AC1460" s="7" t="s">
        <v>6996</v>
      </c>
      <c r="AD1460" s="7">
        <v>100</v>
      </c>
      <c r="AE1460" s="7" t="s">
        <v>6248</v>
      </c>
      <c r="AF1460" s="7"/>
      <c r="AG1460" s="7"/>
    </row>
    <row r="1461" spans="1:33">
      <c r="A1461" s="4">
        <f t="shared" si="178"/>
        <v>1460</v>
      </c>
      <c r="B1461" s="4" t="s">
        <v>20</v>
      </c>
      <c r="C1461" s="4" t="s">
        <v>21</v>
      </c>
      <c r="D1461" s="7" t="s">
        <v>5270</v>
      </c>
      <c r="E1461" s="4" t="s">
        <v>7408</v>
      </c>
      <c r="F1461" s="7" t="s">
        <v>5737</v>
      </c>
      <c r="G1461" s="7" t="s">
        <v>556</v>
      </c>
      <c r="H1461" s="7" t="s">
        <v>2488</v>
      </c>
      <c r="I1461" s="7" t="s">
        <v>6099</v>
      </c>
      <c r="J1461" s="7" t="s">
        <v>5756</v>
      </c>
      <c r="K1461" s="7" t="s">
        <v>6100</v>
      </c>
      <c r="L1461" s="7" t="s">
        <v>1384</v>
      </c>
      <c r="M1461" s="7"/>
      <c r="N1461" s="55" t="s">
        <v>6995</v>
      </c>
      <c r="O1461" s="7" t="s">
        <v>6269</v>
      </c>
      <c r="P1461" s="76">
        <v>167.64000000000001</v>
      </c>
      <c r="Q1461" s="76">
        <v>190</v>
      </c>
      <c r="R1461" s="7" t="s">
        <v>5270</v>
      </c>
      <c r="S1461" s="7" t="s">
        <v>6303</v>
      </c>
      <c r="T1461" s="7" t="s">
        <v>6303</v>
      </c>
      <c r="U1461" s="7"/>
      <c r="V1461" s="7"/>
      <c r="W1461" s="7"/>
      <c r="X1461" s="76">
        <v>899.96799999999996</v>
      </c>
      <c r="Y1461" s="8"/>
      <c r="Z1461" s="8">
        <f t="shared" ref="Z1461" si="185">X1461+6</f>
        <v>905.96799999999996</v>
      </c>
      <c r="AA1461" s="7">
        <v>500</v>
      </c>
      <c r="AB1461" s="7">
        <v>1500</v>
      </c>
      <c r="AC1461" s="7" t="s">
        <v>6996</v>
      </c>
      <c r="AD1461" s="7">
        <v>100</v>
      </c>
      <c r="AE1461" s="7" t="s">
        <v>6248</v>
      </c>
      <c r="AF1461" s="7"/>
      <c r="AG1461" s="7"/>
    </row>
    <row r="1462" spans="1:33">
      <c r="A1462" s="4">
        <f t="shared" si="178"/>
        <v>1461</v>
      </c>
      <c r="B1462" s="4" t="s">
        <v>20</v>
      </c>
      <c r="C1462" s="4" t="s">
        <v>21</v>
      </c>
      <c r="D1462" s="7" t="s">
        <v>5271</v>
      </c>
      <c r="E1462" s="4" t="s">
        <v>7408</v>
      </c>
      <c r="F1462" s="7" t="s">
        <v>5737</v>
      </c>
      <c r="G1462" s="7" t="s">
        <v>556</v>
      </c>
      <c r="H1462" s="7" t="s">
        <v>2488</v>
      </c>
      <c r="I1462" s="7" t="s">
        <v>6099</v>
      </c>
      <c r="J1462" s="7" t="s">
        <v>5756</v>
      </c>
      <c r="K1462" s="7" t="s">
        <v>6100</v>
      </c>
      <c r="L1462" s="7" t="s">
        <v>1384</v>
      </c>
      <c r="M1462" s="7"/>
      <c r="N1462" s="55" t="s">
        <v>6995</v>
      </c>
      <c r="O1462" s="7" t="s">
        <v>6269</v>
      </c>
      <c r="P1462" s="76">
        <v>167.64000000000001</v>
      </c>
      <c r="Q1462" s="76">
        <v>190</v>
      </c>
      <c r="R1462" s="7" t="s">
        <v>5271</v>
      </c>
      <c r="S1462" s="7" t="s">
        <v>6303</v>
      </c>
      <c r="T1462" s="7" t="s">
        <v>6303</v>
      </c>
      <c r="U1462" s="7"/>
      <c r="V1462" s="7"/>
      <c r="W1462" s="7"/>
      <c r="X1462" s="76">
        <v>899.96799999999996</v>
      </c>
      <c r="Y1462" s="8"/>
      <c r="Z1462" s="8">
        <f t="shared" ref="Z1462" si="186">X1462+6</f>
        <v>905.96799999999996</v>
      </c>
      <c r="AA1462" s="7">
        <v>500</v>
      </c>
      <c r="AB1462" s="7">
        <v>1500</v>
      </c>
      <c r="AC1462" s="7" t="s">
        <v>6996</v>
      </c>
      <c r="AD1462" s="7">
        <v>100</v>
      </c>
      <c r="AE1462" s="7" t="s">
        <v>6248</v>
      </c>
      <c r="AF1462" s="7"/>
      <c r="AG1462" s="7"/>
    </row>
    <row r="1463" spans="1:33">
      <c r="A1463" s="4">
        <f t="shared" si="178"/>
        <v>1462</v>
      </c>
      <c r="B1463" s="4" t="s">
        <v>20</v>
      </c>
      <c r="C1463" s="4" t="s">
        <v>21</v>
      </c>
      <c r="D1463" s="7" t="s">
        <v>5272</v>
      </c>
      <c r="E1463" s="4" t="s">
        <v>7408</v>
      </c>
      <c r="F1463" s="7" t="s">
        <v>5737</v>
      </c>
      <c r="G1463" s="7" t="s">
        <v>556</v>
      </c>
      <c r="H1463" s="7" t="s">
        <v>2488</v>
      </c>
      <c r="I1463" s="7" t="s">
        <v>6099</v>
      </c>
      <c r="J1463" s="7" t="s">
        <v>5756</v>
      </c>
      <c r="K1463" s="7" t="s">
        <v>6100</v>
      </c>
      <c r="L1463" s="7" t="s">
        <v>1384</v>
      </c>
      <c r="M1463" s="7"/>
      <c r="N1463" s="55" t="s">
        <v>6995</v>
      </c>
      <c r="O1463" s="7" t="s">
        <v>6269</v>
      </c>
      <c r="P1463" s="76">
        <v>167.64000000000001</v>
      </c>
      <c r="Q1463" s="76">
        <v>190</v>
      </c>
      <c r="R1463" s="7" t="s">
        <v>5272</v>
      </c>
      <c r="S1463" s="7" t="s">
        <v>6303</v>
      </c>
      <c r="T1463" s="7" t="s">
        <v>6303</v>
      </c>
      <c r="U1463" s="7"/>
      <c r="V1463" s="7"/>
      <c r="W1463" s="7"/>
      <c r="X1463" s="76">
        <v>899.96799999999996</v>
      </c>
      <c r="Y1463" s="8"/>
      <c r="Z1463" s="8">
        <f t="shared" ref="Z1463" si="187">X1463+6</f>
        <v>905.96799999999996</v>
      </c>
      <c r="AA1463" s="7">
        <v>500</v>
      </c>
      <c r="AB1463" s="7">
        <v>1500</v>
      </c>
      <c r="AC1463" s="7" t="s">
        <v>6996</v>
      </c>
      <c r="AD1463" s="7">
        <v>100</v>
      </c>
      <c r="AE1463" s="7" t="s">
        <v>6248</v>
      </c>
      <c r="AF1463" s="7"/>
      <c r="AG1463" s="7"/>
    </row>
    <row r="1464" spans="1:33">
      <c r="A1464" s="4">
        <f t="shared" si="178"/>
        <v>1463</v>
      </c>
      <c r="B1464" s="4" t="s">
        <v>20</v>
      </c>
      <c r="C1464" s="4" t="s">
        <v>21</v>
      </c>
      <c r="D1464" s="7" t="s">
        <v>5273</v>
      </c>
      <c r="E1464" s="4" t="s">
        <v>7408</v>
      </c>
      <c r="F1464" s="7" t="s">
        <v>5737</v>
      </c>
      <c r="G1464" s="7" t="s">
        <v>556</v>
      </c>
      <c r="H1464" s="7" t="s">
        <v>2488</v>
      </c>
      <c r="I1464" s="7" t="s">
        <v>6099</v>
      </c>
      <c r="J1464" s="7" t="s">
        <v>5756</v>
      </c>
      <c r="K1464" s="7" t="s">
        <v>6100</v>
      </c>
      <c r="L1464" s="7" t="s">
        <v>1384</v>
      </c>
      <c r="M1464" s="7"/>
      <c r="N1464" s="55" t="s">
        <v>6995</v>
      </c>
      <c r="O1464" s="7" t="s">
        <v>6269</v>
      </c>
      <c r="P1464" s="76">
        <v>167.64000000000001</v>
      </c>
      <c r="Q1464" s="76">
        <v>190</v>
      </c>
      <c r="R1464" s="7" t="s">
        <v>5273</v>
      </c>
      <c r="S1464" s="7" t="s">
        <v>6303</v>
      </c>
      <c r="T1464" s="7" t="s">
        <v>6303</v>
      </c>
      <c r="U1464" s="7"/>
      <c r="V1464" s="7"/>
      <c r="W1464" s="7"/>
      <c r="X1464" s="76">
        <v>899.96799999999996</v>
      </c>
      <c r="Y1464" s="8"/>
      <c r="Z1464" s="8">
        <f t="shared" ref="Z1464" si="188">X1464+6</f>
        <v>905.96799999999996</v>
      </c>
      <c r="AA1464" s="7">
        <v>500</v>
      </c>
      <c r="AB1464" s="7">
        <v>1500</v>
      </c>
      <c r="AC1464" s="7" t="s">
        <v>6996</v>
      </c>
      <c r="AD1464" s="7">
        <v>100</v>
      </c>
      <c r="AE1464" s="7" t="s">
        <v>6248</v>
      </c>
      <c r="AF1464" s="7"/>
      <c r="AG1464" s="7"/>
    </row>
    <row r="1465" spans="1:33">
      <c r="A1465" s="4">
        <f t="shared" si="178"/>
        <v>1464</v>
      </c>
      <c r="B1465" s="4" t="s">
        <v>20</v>
      </c>
      <c r="C1465" s="4" t="s">
        <v>21</v>
      </c>
      <c r="D1465" s="7" t="s">
        <v>5274</v>
      </c>
      <c r="E1465" s="4" t="s">
        <v>7408</v>
      </c>
      <c r="F1465" s="7" t="s">
        <v>5737</v>
      </c>
      <c r="G1465" s="7" t="s">
        <v>556</v>
      </c>
      <c r="H1465" s="7" t="s">
        <v>2488</v>
      </c>
      <c r="I1465" s="7" t="s">
        <v>6099</v>
      </c>
      <c r="J1465" s="7" t="s">
        <v>5756</v>
      </c>
      <c r="K1465" s="7" t="s">
        <v>6100</v>
      </c>
      <c r="L1465" s="7" t="s">
        <v>1384</v>
      </c>
      <c r="M1465" s="7"/>
      <c r="N1465" s="55" t="s">
        <v>6995</v>
      </c>
      <c r="O1465" s="7" t="s">
        <v>6269</v>
      </c>
      <c r="P1465" s="76">
        <v>167.64000000000001</v>
      </c>
      <c r="Q1465" s="76">
        <v>190</v>
      </c>
      <c r="R1465" s="7" t="s">
        <v>5274</v>
      </c>
      <c r="S1465" s="7" t="s">
        <v>6303</v>
      </c>
      <c r="T1465" s="7" t="s">
        <v>6303</v>
      </c>
      <c r="U1465" s="7"/>
      <c r="V1465" s="7"/>
      <c r="W1465" s="7"/>
      <c r="X1465" s="76">
        <v>899.96799999999996</v>
      </c>
      <c r="Y1465" s="8"/>
      <c r="Z1465" s="8">
        <f t="shared" ref="Z1465" si="189">X1465+6</f>
        <v>905.96799999999996</v>
      </c>
      <c r="AA1465" s="7">
        <v>500</v>
      </c>
      <c r="AB1465" s="7">
        <v>1500</v>
      </c>
      <c r="AC1465" s="7" t="s">
        <v>6996</v>
      </c>
      <c r="AD1465" s="7">
        <v>100</v>
      </c>
      <c r="AE1465" s="7" t="s">
        <v>6248</v>
      </c>
      <c r="AF1465" s="7"/>
      <c r="AG1465" s="7"/>
    </row>
    <row r="1466" spans="1:33">
      <c r="A1466" s="4">
        <f t="shared" si="178"/>
        <v>1465</v>
      </c>
      <c r="B1466" s="4" t="s">
        <v>20</v>
      </c>
      <c r="C1466" s="4" t="s">
        <v>21</v>
      </c>
      <c r="D1466" s="7" t="s">
        <v>5275</v>
      </c>
      <c r="E1466" s="4" t="s">
        <v>7408</v>
      </c>
      <c r="F1466" s="7" t="s">
        <v>5737</v>
      </c>
      <c r="G1466" s="7" t="s">
        <v>556</v>
      </c>
      <c r="H1466" s="7" t="s">
        <v>2488</v>
      </c>
      <c r="I1466" s="7" t="s">
        <v>6099</v>
      </c>
      <c r="J1466" s="7" t="s">
        <v>5756</v>
      </c>
      <c r="K1466" s="7" t="s">
        <v>6100</v>
      </c>
      <c r="L1466" s="7" t="s">
        <v>1384</v>
      </c>
      <c r="M1466" s="7"/>
      <c r="N1466" s="55" t="s">
        <v>6995</v>
      </c>
      <c r="O1466" s="7" t="s">
        <v>6269</v>
      </c>
      <c r="P1466" s="76">
        <v>167.64000000000001</v>
      </c>
      <c r="Q1466" s="76">
        <v>190</v>
      </c>
      <c r="R1466" s="7" t="s">
        <v>5275</v>
      </c>
      <c r="S1466" s="7" t="s">
        <v>6303</v>
      </c>
      <c r="T1466" s="7" t="s">
        <v>6303</v>
      </c>
      <c r="U1466" s="7"/>
      <c r="V1466" s="7"/>
      <c r="W1466" s="7"/>
      <c r="X1466" s="76">
        <v>899.96799999999996</v>
      </c>
      <c r="Y1466" s="8"/>
      <c r="Z1466" s="8">
        <f t="shared" ref="Z1466" si="190">X1466+6</f>
        <v>905.96799999999996</v>
      </c>
      <c r="AA1466" s="7">
        <v>500</v>
      </c>
      <c r="AB1466" s="7">
        <v>1500</v>
      </c>
      <c r="AC1466" s="7" t="s">
        <v>6996</v>
      </c>
      <c r="AD1466" s="7">
        <v>100</v>
      </c>
      <c r="AE1466" s="7" t="s">
        <v>6248</v>
      </c>
      <c r="AF1466" s="7"/>
      <c r="AG1466" s="7"/>
    </row>
    <row r="1467" spans="1:33">
      <c r="A1467" s="4">
        <f t="shared" si="178"/>
        <v>1466</v>
      </c>
      <c r="B1467" s="4" t="s">
        <v>20</v>
      </c>
      <c r="C1467" s="4" t="s">
        <v>21</v>
      </c>
      <c r="D1467" s="7" t="s">
        <v>5276</v>
      </c>
      <c r="E1467" s="4" t="s">
        <v>7408</v>
      </c>
      <c r="F1467" s="7" t="s">
        <v>5737</v>
      </c>
      <c r="G1467" s="7" t="s">
        <v>556</v>
      </c>
      <c r="H1467" s="7" t="s">
        <v>1331</v>
      </c>
      <c r="I1467" s="7" t="s">
        <v>6101</v>
      </c>
      <c r="J1467" s="7" t="s">
        <v>5756</v>
      </c>
      <c r="K1467" s="7" t="s">
        <v>6102</v>
      </c>
      <c r="L1467" s="7" t="s">
        <v>6098</v>
      </c>
      <c r="M1467" s="7"/>
      <c r="N1467" s="55" t="s">
        <v>24</v>
      </c>
      <c r="O1467" s="7" t="s">
        <v>24</v>
      </c>
      <c r="P1467" s="76">
        <v>167.64000000000001</v>
      </c>
      <c r="Q1467" s="76">
        <v>150</v>
      </c>
      <c r="R1467" s="7" t="s">
        <v>5276</v>
      </c>
      <c r="S1467" s="7" t="s">
        <v>6303</v>
      </c>
      <c r="T1467" s="7" t="s">
        <v>6303</v>
      </c>
      <c r="U1467" s="7"/>
      <c r="V1467" s="7"/>
      <c r="W1467" s="7"/>
      <c r="X1467" s="76">
        <v>721.32799999999997</v>
      </c>
      <c r="Y1467" s="8"/>
      <c r="Z1467" s="8">
        <f t="shared" ref="Z1467" si="191">X1467+6</f>
        <v>727.32799999999997</v>
      </c>
      <c r="AA1467" s="7">
        <v>500</v>
      </c>
      <c r="AB1467" s="7">
        <v>1500</v>
      </c>
      <c r="AC1467" s="7" t="s">
        <v>6996</v>
      </c>
      <c r="AD1467" s="7">
        <v>100</v>
      </c>
      <c r="AE1467" s="7" t="s">
        <v>6248</v>
      </c>
      <c r="AF1467" s="7"/>
      <c r="AG1467" s="7"/>
    </row>
    <row r="1468" spans="1:33">
      <c r="A1468" s="4">
        <f t="shared" si="178"/>
        <v>1467</v>
      </c>
      <c r="B1468" s="4" t="s">
        <v>20</v>
      </c>
      <c r="C1468" s="4" t="s">
        <v>21</v>
      </c>
      <c r="D1468" s="7" t="s">
        <v>5277</v>
      </c>
      <c r="E1468" s="4" t="s">
        <v>7408</v>
      </c>
      <c r="F1468" s="7" t="s">
        <v>5737</v>
      </c>
      <c r="G1468" s="7" t="s">
        <v>556</v>
      </c>
      <c r="H1468" s="7" t="s">
        <v>1331</v>
      </c>
      <c r="I1468" s="7" t="s">
        <v>6101</v>
      </c>
      <c r="J1468" s="7" t="s">
        <v>5756</v>
      </c>
      <c r="K1468" s="7" t="s">
        <v>6102</v>
      </c>
      <c r="L1468" s="7" t="s">
        <v>6098</v>
      </c>
      <c r="M1468" s="7"/>
      <c r="N1468" s="55" t="s">
        <v>24</v>
      </c>
      <c r="O1468" s="7" t="s">
        <v>24</v>
      </c>
      <c r="P1468" s="76">
        <v>167.64000000000001</v>
      </c>
      <c r="Q1468" s="76">
        <v>150</v>
      </c>
      <c r="R1468" s="7" t="s">
        <v>5277</v>
      </c>
      <c r="S1468" s="7" t="s">
        <v>6303</v>
      </c>
      <c r="T1468" s="7" t="s">
        <v>6303</v>
      </c>
      <c r="U1468" s="7"/>
      <c r="V1468" s="7"/>
      <c r="W1468" s="7"/>
      <c r="X1468" s="76">
        <v>721.32799999999997</v>
      </c>
      <c r="Y1468" s="8"/>
      <c r="Z1468" s="8">
        <f t="shared" ref="Z1468" si="192">X1468+6</f>
        <v>727.32799999999997</v>
      </c>
      <c r="AA1468" s="7">
        <v>500</v>
      </c>
      <c r="AB1468" s="7">
        <v>1500</v>
      </c>
      <c r="AC1468" s="7" t="s">
        <v>6996</v>
      </c>
      <c r="AD1468" s="7">
        <v>100</v>
      </c>
      <c r="AE1468" s="7" t="s">
        <v>6248</v>
      </c>
      <c r="AF1468" s="7"/>
      <c r="AG1468" s="7"/>
    </row>
    <row r="1469" spans="1:33">
      <c r="A1469" s="4">
        <f t="shared" si="178"/>
        <v>1468</v>
      </c>
      <c r="B1469" s="4" t="s">
        <v>20</v>
      </c>
      <c r="C1469" s="4" t="s">
        <v>21</v>
      </c>
      <c r="D1469" s="7" t="s">
        <v>5278</v>
      </c>
      <c r="E1469" s="4" t="s">
        <v>7408</v>
      </c>
      <c r="F1469" s="7" t="s">
        <v>5737</v>
      </c>
      <c r="G1469" s="7" t="s">
        <v>556</v>
      </c>
      <c r="H1469" s="7" t="s">
        <v>1331</v>
      </c>
      <c r="I1469" s="7" t="s">
        <v>6101</v>
      </c>
      <c r="J1469" s="7" t="s">
        <v>5756</v>
      </c>
      <c r="K1469" s="7" t="s">
        <v>6102</v>
      </c>
      <c r="L1469" s="7" t="s">
        <v>6098</v>
      </c>
      <c r="M1469" s="7"/>
      <c r="N1469" s="55" t="s">
        <v>24</v>
      </c>
      <c r="O1469" s="7" t="s">
        <v>24</v>
      </c>
      <c r="P1469" s="76">
        <v>167.64000000000001</v>
      </c>
      <c r="Q1469" s="76">
        <v>150</v>
      </c>
      <c r="R1469" s="7" t="s">
        <v>5278</v>
      </c>
      <c r="S1469" s="7" t="s">
        <v>6303</v>
      </c>
      <c r="T1469" s="7" t="s">
        <v>6303</v>
      </c>
      <c r="U1469" s="7"/>
      <c r="V1469" s="7"/>
      <c r="W1469" s="7"/>
      <c r="X1469" s="76">
        <v>721.32799999999997</v>
      </c>
      <c r="Y1469" s="8"/>
      <c r="Z1469" s="8">
        <f t="shared" ref="Z1469" si="193">X1469+6</f>
        <v>727.32799999999997</v>
      </c>
      <c r="AA1469" s="7">
        <v>500</v>
      </c>
      <c r="AB1469" s="7">
        <v>1500</v>
      </c>
      <c r="AC1469" s="7" t="s">
        <v>6996</v>
      </c>
      <c r="AD1469" s="7">
        <v>100</v>
      </c>
      <c r="AE1469" s="7" t="s">
        <v>6248</v>
      </c>
      <c r="AF1469" s="7"/>
      <c r="AG1469" s="7"/>
    </row>
    <row r="1470" spans="1:33">
      <c r="A1470" s="4">
        <f t="shared" si="178"/>
        <v>1469</v>
      </c>
      <c r="B1470" s="4" t="s">
        <v>20</v>
      </c>
      <c r="C1470" s="4" t="s">
        <v>21</v>
      </c>
      <c r="D1470" s="7" t="s">
        <v>5279</v>
      </c>
      <c r="E1470" s="4" t="s">
        <v>7408</v>
      </c>
      <c r="F1470" s="7" t="s">
        <v>5737</v>
      </c>
      <c r="G1470" s="7" t="s">
        <v>556</v>
      </c>
      <c r="H1470" s="7" t="s">
        <v>1331</v>
      </c>
      <c r="I1470" s="7" t="s">
        <v>6101</v>
      </c>
      <c r="J1470" s="7" t="s">
        <v>5756</v>
      </c>
      <c r="K1470" s="7" t="s">
        <v>6102</v>
      </c>
      <c r="L1470" s="7" t="s">
        <v>6098</v>
      </c>
      <c r="M1470" s="7"/>
      <c r="N1470" s="55" t="s">
        <v>24</v>
      </c>
      <c r="O1470" s="7" t="s">
        <v>24</v>
      </c>
      <c r="P1470" s="76">
        <v>167.64000000000001</v>
      </c>
      <c r="Q1470" s="76">
        <v>150</v>
      </c>
      <c r="R1470" s="7" t="s">
        <v>5279</v>
      </c>
      <c r="S1470" s="7" t="s">
        <v>6303</v>
      </c>
      <c r="T1470" s="7" t="s">
        <v>6303</v>
      </c>
      <c r="U1470" s="7"/>
      <c r="V1470" s="7"/>
      <c r="W1470" s="7"/>
      <c r="X1470" s="76">
        <v>721.32799999999997</v>
      </c>
      <c r="Y1470" s="8"/>
      <c r="Z1470" s="8">
        <f t="shared" ref="Z1470" si="194">X1470+6</f>
        <v>727.32799999999997</v>
      </c>
      <c r="AA1470" s="7">
        <v>500</v>
      </c>
      <c r="AB1470" s="7">
        <v>1500</v>
      </c>
      <c r="AC1470" s="7" t="s">
        <v>6996</v>
      </c>
      <c r="AD1470" s="7">
        <v>100</v>
      </c>
      <c r="AE1470" s="7" t="s">
        <v>6248</v>
      </c>
      <c r="AF1470" s="7"/>
      <c r="AG1470" s="7"/>
    </row>
    <row r="1471" spans="1:33">
      <c r="A1471" s="4">
        <f t="shared" si="178"/>
        <v>1470</v>
      </c>
      <c r="B1471" s="4" t="s">
        <v>20</v>
      </c>
      <c r="C1471" s="4" t="s">
        <v>21</v>
      </c>
      <c r="D1471" s="7" t="s">
        <v>5280</v>
      </c>
      <c r="E1471" s="4" t="s">
        <v>7408</v>
      </c>
      <c r="F1471" s="7" t="s">
        <v>5737</v>
      </c>
      <c r="G1471" s="7" t="s">
        <v>556</v>
      </c>
      <c r="H1471" s="7" t="s">
        <v>2577</v>
      </c>
      <c r="I1471" s="7" t="s">
        <v>6103</v>
      </c>
      <c r="J1471" s="7" t="s">
        <v>5756</v>
      </c>
      <c r="K1471" s="7" t="s">
        <v>6104</v>
      </c>
      <c r="L1471" s="7" t="s">
        <v>1384</v>
      </c>
      <c r="M1471" s="7"/>
      <c r="N1471" s="55" t="s">
        <v>24</v>
      </c>
      <c r="O1471" s="7" t="s">
        <v>24</v>
      </c>
      <c r="P1471" s="76">
        <v>167.64000000000001</v>
      </c>
      <c r="Q1471" s="76">
        <v>190</v>
      </c>
      <c r="R1471" s="7" t="s">
        <v>5280</v>
      </c>
      <c r="S1471" s="7" t="s">
        <v>6303</v>
      </c>
      <c r="T1471" s="7" t="s">
        <v>6303</v>
      </c>
      <c r="U1471" s="7"/>
      <c r="V1471" s="7"/>
      <c r="W1471" s="7"/>
      <c r="X1471" s="76">
        <v>943.27840000000003</v>
      </c>
      <c r="Y1471" s="8"/>
      <c r="Z1471" s="8">
        <f t="shared" ref="Z1471" si="195">X1471+6</f>
        <v>949.27840000000003</v>
      </c>
      <c r="AA1471" s="7">
        <v>500</v>
      </c>
      <c r="AB1471" s="7">
        <v>1500</v>
      </c>
      <c r="AC1471" s="7" t="s">
        <v>6996</v>
      </c>
      <c r="AD1471" s="7">
        <v>100</v>
      </c>
      <c r="AE1471" s="7" t="s">
        <v>6248</v>
      </c>
      <c r="AF1471" s="7"/>
      <c r="AG1471" s="7"/>
    </row>
    <row r="1472" spans="1:33">
      <c r="A1472" s="4">
        <f t="shared" si="178"/>
        <v>1471</v>
      </c>
      <c r="B1472" s="4" t="s">
        <v>20</v>
      </c>
      <c r="C1472" s="4" t="s">
        <v>21</v>
      </c>
      <c r="D1472" s="7" t="s">
        <v>5281</v>
      </c>
      <c r="E1472" s="4" t="s">
        <v>7408</v>
      </c>
      <c r="F1472" s="7" t="s">
        <v>5737</v>
      </c>
      <c r="G1472" s="7" t="s">
        <v>556</v>
      </c>
      <c r="H1472" s="7" t="s">
        <v>2577</v>
      </c>
      <c r="I1472" s="7" t="s">
        <v>6103</v>
      </c>
      <c r="J1472" s="7" t="s">
        <v>5756</v>
      </c>
      <c r="K1472" s="7" t="s">
        <v>6104</v>
      </c>
      <c r="L1472" s="7" t="s">
        <v>1384</v>
      </c>
      <c r="M1472" s="7"/>
      <c r="N1472" s="55" t="s">
        <v>24</v>
      </c>
      <c r="O1472" s="7" t="s">
        <v>24</v>
      </c>
      <c r="P1472" s="76">
        <v>167.64000000000001</v>
      </c>
      <c r="Q1472" s="76">
        <v>190</v>
      </c>
      <c r="R1472" s="7" t="s">
        <v>5281</v>
      </c>
      <c r="S1472" s="7" t="s">
        <v>6303</v>
      </c>
      <c r="T1472" s="7" t="s">
        <v>6303</v>
      </c>
      <c r="U1472" s="7"/>
      <c r="V1472" s="7"/>
      <c r="W1472" s="7"/>
      <c r="X1472" s="76">
        <v>943.27840000000003</v>
      </c>
      <c r="Y1472" s="8"/>
      <c r="Z1472" s="8">
        <f t="shared" ref="Z1472" si="196">X1472+6</f>
        <v>949.27840000000003</v>
      </c>
      <c r="AA1472" s="7">
        <v>500</v>
      </c>
      <c r="AB1472" s="7">
        <v>1500</v>
      </c>
      <c r="AC1472" s="7" t="s">
        <v>6996</v>
      </c>
      <c r="AD1472" s="7">
        <v>100</v>
      </c>
      <c r="AE1472" s="7" t="s">
        <v>6248</v>
      </c>
      <c r="AF1472" s="7"/>
      <c r="AG1472" s="7"/>
    </row>
    <row r="1473" spans="1:33">
      <c r="A1473" s="4">
        <f t="shared" si="178"/>
        <v>1472</v>
      </c>
      <c r="B1473" s="4" t="s">
        <v>20</v>
      </c>
      <c r="C1473" s="4" t="s">
        <v>21</v>
      </c>
      <c r="D1473" s="7" t="s">
        <v>5282</v>
      </c>
      <c r="E1473" s="4" t="s">
        <v>7408</v>
      </c>
      <c r="F1473" s="7" t="s">
        <v>5737</v>
      </c>
      <c r="G1473" s="7" t="s">
        <v>556</v>
      </c>
      <c r="H1473" s="7" t="s">
        <v>2577</v>
      </c>
      <c r="I1473" s="7" t="s">
        <v>6103</v>
      </c>
      <c r="J1473" s="7" t="s">
        <v>5756</v>
      </c>
      <c r="K1473" s="7" t="s">
        <v>6104</v>
      </c>
      <c r="L1473" s="7" t="s">
        <v>1384</v>
      </c>
      <c r="M1473" s="7"/>
      <c r="N1473" s="55" t="s">
        <v>24</v>
      </c>
      <c r="O1473" s="7" t="s">
        <v>24</v>
      </c>
      <c r="P1473" s="76">
        <v>167.64000000000001</v>
      </c>
      <c r="Q1473" s="76">
        <v>190</v>
      </c>
      <c r="R1473" s="7" t="s">
        <v>5282</v>
      </c>
      <c r="S1473" s="7" t="s">
        <v>6303</v>
      </c>
      <c r="T1473" s="7" t="s">
        <v>6303</v>
      </c>
      <c r="U1473" s="7"/>
      <c r="V1473" s="7"/>
      <c r="W1473" s="7"/>
      <c r="X1473" s="76">
        <v>943.27840000000003</v>
      </c>
      <c r="Y1473" s="8"/>
      <c r="Z1473" s="8">
        <f t="shared" ref="Z1473:Z1528" si="197">X1473+6</f>
        <v>949.27840000000003</v>
      </c>
      <c r="AA1473" s="7">
        <v>500</v>
      </c>
      <c r="AB1473" s="7">
        <v>1500</v>
      </c>
      <c r="AC1473" s="7" t="s">
        <v>6996</v>
      </c>
      <c r="AD1473" s="7">
        <v>100</v>
      </c>
      <c r="AE1473" s="7" t="s">
        <v>6248</v>
      </c>
      <c r="AF1473" s="7"/>
      <c r="AG1473" s="7"/>
    </row>
    <row r="1474" spans="1:33">
      <c r="A1474" s="4">
        <f t="shared" si="178"/>
        <v>1473</v>
      </c>
      <c r="B1474" s="4" t="s">
        <v>20</v>
      </c>
      <c r="C1474" s="4" t="s">
        <v>21</v>
      </c>
      <c r="D1474" s="7" t="s">
        <v>5283</v>
      </c>
      <c r="E1474" s="4" t="s">
        <v>7408</v>
      </c>
      <c r="F1474" s="7" t="s">
        <v>5737</v>
      </c>
      <c r="G1474" s="7" t="s">
        <v>556</v>
      </c>
      <c r="H1474" s="7" t="s">
        <v>2577</v>
      </c>
      <c r="I1474" s="7" t="s">
        <v>6103</v>
      </c>
      <c r="J1474" s="7" t="s">
        <v>5756</v>
      </c>
      <c r="K1474" s="7" t="s">
        <v>6104</v>
      </c>
      <c r="L1474" s="7" t="s">
        <v>1384</v>
      </c>
      <c r="M1474" s="7"/>
      <c r="N1474" s="55" t="s">
        <v>24</v>
      </c>
      <c r="O1474" s="7" t="s">
        <v>24</v>
      </c>
      <c r="P1474" s="76">
        <v>167.64000000000001</v>
      </c>
      <c r="Q1474" s="76">
        <v>190</v>
      </c>
      <c r="R1474" s="7" t="s">
        <v>5283</v>
      </c>
      <c r="S1474" s="7" t="s">
        <v>6303</v>
      </c>
      <c r="T1474" s="7" t="s">
        <v>6303</v>
      </c>
      <c r="U1474" s="7"/>
      <c r="V1474" s="7"/>
      <c r="W1474" s="7"/>
      <c r="X1474" s="76">
        <v>943.27840000000003</v>
      </c>
      <c r="Y1474" s="8"/>
      <c r="Z1474" s="8">
        <f t="shared" si="197"/>
        <v>949.27840000000003</v>
      </c>
      <c r="AA1474" s="7">
        <v>500</v>
      </c>
      <c r="AB1474" s="7">
        <v>1500</v>
      </c>
      <c r="AC1474" s="7" t="s">
        <v>6996</v>
      </c>
      <c r="AD1474" s="7">
        <v>100</v>
      </c>
      <c r="AE1474" s="7" t="s">
        <v>6248</v>
      </c>
      <c r="AF1474" s="7"/>
      <c r="AG1474" s="7"/>
    </row>
    <row r="1475" spans="1:33">
      <c r="A1475" s="4">
        <f t="shared" si="178"/>
        <v>1474</v>
      </c>
      <c r="B1475" s="4" t="s">
        <v>20</v>
      </c>
      <c r="C1475" s="4" t="s">
        <v>22</v>
      </c>
      <c r="D1475" s="7" t="s">
        <v>5284</v>
      </c>
      <c r="E1475" s="4" t="s">
        <v>7408</v>
      </c>
      <c r="F1475" s="7" t="s">
        <v>5737</v>
      </c>
      <c r="G1475" s="7" t="s">
        <v>556</v>
      </c>
      <c r="H1475" s="7" t="s">
        <v>637</v>
      </c>
      <c r="I1475" s="7" t="s">
        <v>6105</v>
      </c>
      <c r="J1475" s="7" t="s">
        <v>5756</v>
      </c>
      <c r="K1475" s="7" t="s">
        <v>6106</v>
      </c>
      <c r="L1475" s="7" t="s">
        <v>1384</v>
      </c>
      <c r="M1475" s="7"/>
      <c r="N1475" s="55" t="s">
        <v>6997</v>
      </c>
      <c r="O1475" s="7" t="s">
        <v>2899</v>
      </c>
      <c r="P1475" s="76">
        <v>172.72</v>
      </c>
      <c r="Q1475" s="76">
        <v>170</v>
      </c>
      <c r="R1475" s="7" t="s">
        <v>5284</v>
      </c>
      <c r="S1475" s="7" t="s">
        <v>6303</v>
      </c>
      <c r="T1475" s="7" t="s">
        <v>6303</v>
      </c>
      <c r="U1475" s="7"/>
      <c r="V1475" s="7"/>
      <c r="W1475" s="7"/>
      <c r="X1475" s="76">
        <v>1362.9759999999999</v>
      </c>
      <c r="Y1475" s="8"/>
      <c r="Z1475" s="8">
        <f t="shared" si="197"/>
        <v>1368.9759999999999</v>
      </c>
      <c r="AA1475" s="7">
        <v>500</v>
      </c>
      <c r="AB1475" s="7">
        <v>1500</v>
      </c>
      <c r="AC1475" s="7" t="s">
        <v>6996</v>
      </c>
      <c r="AD1475" s="7">
        <v>100</v>
      </c>
      <c r="AE1475" s="7" t="s">
        <v>6248</v>
      </c>
      <c r="AF1475" s="7"/>
      <c r="AG1475" s="7"/>
    </row>
    <row r="1476" spans="1:33">
      <c r="A1476" s="4">
        <f t="shared" si="178"/>
        <v>1475</v>
      </c>
      <c r="B1476" s="4" t="s">
        <v>20</v>
      </c>
      <c r="C1476" s="4" t="s">
        <v>22</v>
      </c>
      <c r="D1476" s="7" t="s">
        <v>5285</v>
      </c>
      <c r="E1476" s="4" t="s">
        <v>7408</v>
      </c>
      <c r="F1476" s="7" t="s">
        <v>5737</v>
      </c>
      <c r="G1476" s="7" t="s">
        <v>556</v>
      </c>
      <c r="H1476" s="7" t="s">
        <v>637</v>
      </c>
      <c r="I1476" s="7" t="s">
        <v>6105</v>
      </c>
      <c r="J1476" s="7" t="s">
        <v>5756</v>
      </c>
      <c r="K1476" s="7" t="s">
        <v>6106</v>
      </c>
      <c r="L1476" s="7" t="s">
        <v>1384</v>
      </c>
      <c r="M1476" s="7"/>
      <c r="N1476" s="55" t="s">
        <v>6997</v>
      </c>
      <c r="O1476" s="7" t="s">
        <v>2899</v>
      </c>
      <c r="P1476" s="76">
        <v>172.72</v>
      </c>
      <c r="Q1476" s="76">
        <v>170</v>
      </c>
      <c r="R1476" s="7" t="s">
        <v>5285</v>
      </c>
      <c r="S1476" s="7" t="s">
        <v>6303</v>
      </c>
      <c r="T1476" s="7" t="s">
        <v>6303</v>
      </c>
      <c r="U1476" s="7"/>
      <c r="V1476" s="7"/>
      <c r="W1476" s="7"/>
      <c r="X1476" s="76">
        <v>1362.9759999999999</v>
      </c>
      <c r="Y1476" s="8"/>
      <c r="Z1476" s="8">
        <f t="shared" si="197"/>
        <v>1368.9759999999999</v>
      </c>
      <c r="AA1476" s="7">
        <v>500</v>
      </c>
      <c r="AB1476" s="7">
        <v>1500</v>
      </c>
      <c r="AC1476" s="7" t="s">
        <v>6996</v>
      </c>
      <c r="AD1476" s="7">
        <v>100</v>
      </c>
      <c r="AE1476" s="7" t="s">
        <v>6248</v>
      </c>
      <c r="AF1476" s="7"/>
      <c r="AG1476" s="7"/>
    </row>
    <row r="1477" spans="1:33">
      <c r="A1477" s="4">
        <f t="shared" si="178"/>
        <v>1476</v>
      </c>
      <c r="B1477" s="4" t="s">
        <v>20</v>
      </c>
      <c r="C1477" s="4" t="s">
        <v>22</v>
      </c>
      <c r="D1477" s="7" t="s">
        <v>5286</v>
      </c>
      <c r="E1477" s="4" t="s">
        <v>7408</v>
      </c>
      <c r="F1477" s="7" t="s">
        <v>5737</v>
      </c>
      <c r="G1477" s="7" t="s">
        <v>556</v>
      </c>
      <c r="H1477" s="7" t="s">
        <v>637</v>
      </c>
      <c r="I1477" s="7" t="s">
        <v>6105</v>
      </c>
      <c r="J1477" s="7" t="s">
        <v>5756</v>
      </c>
      <c r="K1477" s="7" t="s">
        <v>6106</v>
      </c>
      <c r="L1477" s="7" t="s">
        <v>1384</v>
      </c>
      <c r="M1477" s="7"/>
      <c r="N1477" s="55" t="s">
        <v>6997</v>
      </c>
      <c r="O1477" s="7" t="s">
        <v>2899</v>
      </c>
      <c r="P1477" s="76">
        <v>172.72</v>
      </c>
      <c r="Q1477" s="76">
        <v>170</v>
      </c>
      <c r="R1477" s="7" t="s">
        <v>5286</v>
      </c>
      <c r="S1477" s="7" t="s">
        <v>6303</v>
      </c>
      <c r="T1477" s="7" t="s">
        <v>6303</v>
      </c>
      <c r="U1477" s="7"/>
      <c r="V1477" s="7"/>
      <c r="W1477" s="7"/>
      <c r="X1477" s="76">
        <v>1362.9759999999999</v>
      </c>
      <c r="Y1477" s="8"/>
      <c r="Z1477" s="8">
        <f t="shared" si="197"/>
        <v>1368.9759999999999</v>
      </c>
      <c r="AA1477" s="7">
        <v>500</v>
      </c>
      <c r="AB1477" s="7">
        <v>1500</v>
      </c>
      <c r="AC1477" s="7" t="s">
        <v>6996</v>
      </c>
      <c r="AD1477" s="7">
        <v>100</v>
      </c>
      <c r="AE1477" s="7" t="s">
        <v>6248</v>
      </c>
      <c r="AF1477" s="7"/>
      <c r="AG1477" s="7"/>
    </row>
    <row r="1478" spans="1:33">
      <c r="A1478" s="4">
        <f t="shared" si="178"/>
        <v>1477</v>
      </c>
      <c r="B1478" s="4" t="s">
        <v>20</v>
      </c>
      <c r="C1478" s="4" t="s">
        <v>22</v>
      </c>
      <c r="D1478" s="7" t="s">
        <v>5287</v>
      </c>
      <c r="E1478" s="4" t="s">
        <v>7408</v>
      </c>
      <c r="F1478" s="7" t="s">
        <v>5737</v>
      </c>
      <c r="G1478" s="7" t="s">
        <v>556</v>
      </c>
      <c r="H1478" s="7" t="s">
        <v>637</v>
      </c>
      <c r="I1478" s="7" t="s">
        <v>6105</v>
      </c>
      <c r="J1478" s="7" t="s">
        <v>5756</v>
      </c>
      <c r="K1478" s="7" t="s">
        <v>6106</v>
      </c>
      <c r="L1478" s="7" t="s">
        <v>1384</v>
      </c>
      <c r="M1478" s="7"/>
      <c r="N1478" s="55" t="s">
        <v>6997</v>
      </c>
      <c r="O1478" s="7" t="s">
        <v>2899</v>
      </c>
      <c r="P1478" s="76">
        <v>172.72</v>
      </c>
      <c r="Q1478" s="76">
        <v>170</v>
      </c>
      <c r="R1478" s="7" t="s">
        <v>5287</v>
      </c>
      <c r="S1478" s="7" t="s">
        <v>6303</v>
      </c>
      <c r="T1478" s="7" t="s">
        <v>6303</v>
      </c>
      <c r="U1478" s="7"/>
      <c r="V1478" s="7"/>
      <c r="W1478" s="7"/>
      <c r="X1478" s="76">
        <v>1362.9759999999999</v>
      </c>
      <c r="Y1478" s="8"/>
      <c r="Z1478" s="8">
        <f t="shared" si="197"/>
        <v>1368.9759999999999</v>
      </c>
      <c r="AA1478" s="7">
        <v>500</v>
      </c>
      <c r="AB1478" s="7">
        <v>1500</v>
      </c>
      <c r="AC1478" s="7" t="s">
        <v>6996</v>
      </c>
      <c r="AD1478" s="7">
        <v>100</v>
      </c>
      <c r="AE1478" s="7" t="s">
        <v>6248</v>
      </c>
      <c r="AF1478" s="7"/>
      <c r="AG1478" s="7"/>
    </row>
    <row r="1479" spans="1:33">
      <c r="A1479" s="4">
        <f t="shared" si="178"/>
        <v>1478</v>
      </c>
      <c r="B1479" s="4" t="s">
        <v>20</v>
      </c>
      <c r="C1479" s="4" t="s">
        <v>22</v>
      </c>
      <c r="D1479" s="7" t="s">
        <v>5288</v>
      </c>
      <c r="E1479" s="4" t="s">
        <v>7408</v>
      </c>
      <c r="F1479" s="7" t="s">
        <v>5737</v>
      </c>
      <c r="G1479" s="7" t="s">
        <v>556</v>
      </c>
      <c r="H1479" s="7" t="s">
        <v>637</v>
      </c>
      <c r="I1479" s="7" t="s">
        <v>6105</v>
      </c>
      <c r="J1479" s="7" t="s">
        <v>5756</v>
      </c>
      <c r="K1479" s="7" t="s">
        <v>6106</v>
      </c>
      <c r="L1479" s="7" t="s">
        <v>1384</v>
      </c>
      <c r="M1479" s="7"/>
      <c r="N1479" s="55" t="s">
        <v>6997</v>
      </c>
      <c r="O1479" s="7" t="s">
        <v>2899</v>
      </c>
      <c r="P1479" s="76">
        <v>172.72</v>
      </c>
      <c r="Q1479" s="76">
        <v>170</v>
      </c>
      <c r="R1479" s="7" t="s">
        <v>5288</v>
      </c>
      <c r="S1479" s="7" t="s">
        <v>6303</v>
      </c>
      <c r="T1479" s="7" t="s">
        <v>6303</v>
      </c>
      <c r="U1479" s="7"/>
      <c r="V1479" s="7"/>
      <c r="W1479" s="7"/>
      <c r="X1479" s="76">
        <v>1362.9759999999999</v>
      </c>
      <c r="Y1479" s="8"/>
      <c r="Z1479" s="8">
        <f t="shared" si="197"/>
        <v>1368.9759999999999</v>
      </c>
      <c r="AA1479" s="7">
        <v>500</v>
      </c>
      <c r="AB1479" s="7">
        <v>1500</v>
      </c>
      <c r="AC1479" s="7" t="s">
        <v>6996</v>
      </c>
      <c r="AD1479" s="7">
        <v>100</v>
      </c>
      <c r="AE1479" s="7" t="s">
        <v>6248</v>
      </c>
      <c r="AF1479" s="7"/>
      <c r="AG1479" s="7"/>
    </row>
    <row r="1480" spans="1:33">
      <c r="A1480" s="4">
        <f t="shared" si="178"/>
        <v>1479</v>
      </c>
      <c r="B1480" s="4" t="s">
        <v>20</v>
      </c>
      <c r="C1480" s="4" t="s">
        <v>22</v>
      </c>
      <c r="D1480" s="7" t="s">
        <v>5289</v>
      </c>
      <c r="E1480" s="4" t="s">
        <v>7408</v>
      </c>
      <c r="F1480" s="7" t="s">
        <v>5737</v>
      </c>
      <c r="G1480" s="7" t="s">
        <v>556</v>
      </c>
      <c r="H1480" s="7" t="s">
        <v>637</v>
      </c>
      <c r="I1480" s="7" t="s">
        <v>6105</v>
      </c>
      <c r="J1480" s="7" t="s">
        <v>5756</v>
      </c>
      <c r="K1480" s="7" t="s">
        <v>6106</v>
      </c>
      <c r="L1480" s="7" t="s">
        <v>1384</v>
      </c>
      <c r="M1480" s="7"/>
      <c r="N1480" s="55" t="s">
        <v>6997</v>
      </c>
      <c r="O1480" s="7" t="s">
        <v>2899</v>
      </c>
      <c r="P1480" s="76">
        <v>172.72</v>
      </c>
      <c r="Q1480" s="76">
        <v>170</v>
      </c>
      <c r="R1480" s="7" t="s">
        <v>5289</v>
      </c>
      <c r="S1480" s="7" t="s">
        <v>6303</v>
      </c>
      <c r="T1480" s="7" t="s">
        <v>6303</v>
      </c>
      <c r="U1480" s="7"/>
      <c r="V1480" s="7"/>
      <c r="W1480" s="7"/>
      <c r="X1480" s="76">
        <v>1362.9759999999999</v>
      </c>
      <c r="Y1480" s="8"/>
      <c r="Z1480" s="8">
        <f t="shared" si="197"/>
        <v>1368.9759999999999</v>
      </c>
      <c r="AA1480" s="7">
        <v>500</v>
      </c>
      <c r="AB1480" s="7">
        <v>1500</v>
      </c>
      <c r="AC1480" s="7" t="s">
        <v>6996</v>
      </c>
      <c r="AD1480" s="7">
        <v>100</v>
      </c>
      <c r="AE1480" s="7" t="s">
        <v>6248</v>
      </c>
      <c r="AF1480" s="7"/>
      <c r="AG1480" s="7"/>
    </row>
    <row r="1481" spans="1:33">
      <c r="A1481" s="4">
        <f t="shared" si="178"/>
        <v>1480</v>
      </c>
      <c r="B1481" s="4" t="s">
        <v>20</v>
      </c>
      <c r="C1481" s="4" t="s">
        <v>773</v>
      </c>
      <c r="D1481" s="7" t="s">
        <v>5290</v>
      </c>
      <c r="E1481" s="4" t="s">
        <v>7408</v>
      </c>
      <c r="F1481" s="7" t="s">
        <v>5737</v>
      </c>
      <c r="G1481" s="7" t="s">
        <v>556</v>
      </c>
      <c r="H1481" s="7" t="s">
        <v>1331</v>
      </c>
      <c r="I1481" s="7" t="s">
        <v>6107</v>
      </c>
      <c r="J1481" s="7" t="s">
        <v>5756</v>
      </c>
      <c r="K1481" s="7" t="s">
        <v>6102</v>
      </c>
      <c r="L1481" s="7" t="s">
        <v>6098</v>
      </c>
      <c r="M1481" s="7"/>
      <c r="N1481" s="55" t="s">
        <v>24</v>
      </c>
      <c r="O1481" s="7" t="s">
        <v>24</v>
      </c>
      <c r="P1481" s="76">
        <v>167.64000000000001</v>
      </c>
      <c r="Q1481" s="76">
        <v>150</v>
      </c>
      <c r="R1481" s="7" t="s">
        <v>5290</v>
      </c>
      <c r="S1481" s="7" t="s">
        <v>6303</v>
      </c>
      <c r="T1481" s="7" t="s">
        <v>6303</v>
      </c>
      <c r="U1481" s="7"/>
      <c r="V1481" s="7"/>
      <c r="W1481" s="7"/>
      <c r="X1481" s="76">
        <v>721.32799999999997</v>
      </c>
      <c r="Y1481" s="8"/>
      <c r="Z1481" s="8">
        <f t="shared" si="197"/>
        <v>727.32799999999997</v>
      </c>
      <c r="AA1481" s="7">
        <v>500</v>
      </c>
      <c r="AB1481" s="7">
        <v>1500</v>
      </c>
      <c r="AC1481" s="7" t="s">
        <v>6996</v>
      </c>
      <c r="AD1481" s="7">
        <v>100</v>
      </c>
      <c r="AE1481" s="7" t="s">
        <v>6248</v>
      </c>
      <c r="AF1481" s="7"/>
      <c r="AG1481" s="7"/>
    </row>
    <row r="1482" spans="1:33">
      <c r="A1482" s="4">
        <f t="shared" si="178"/>
        <v>1481</v>
      </c>
      <c r="B1482" s="4" t="s">
        <v>20</v>
      </c>
      <c r="C1482" s="4" t="s">
        <v>773</v>
      </c>
      <c r="D1482" s="7" t="s">
        <v>5291</v>
      </c>
      <c r="E1482" s="4" t="s">
        <v>7408</v>
      </c>
      <c r="F1482" s="7" t="s">
        <v>5737</v>
      </c>
      <c r="G1482" s="7" t="s">
        <v>556</v>
      </c>
      <c r="H1482" s="7" t="s">
        <v>1331</v>
      </c>
      <c r="I1482" s="7" t="s">
        <v>6107</v>
      </c>
      <c r="J1482" s="7" t="s">
        <v>5756</v>
      </c>
      <c r="K1482" s="7" t="s">
        <v>6102</v>
      </c>
      <c r="L1482" s="7" t="s">
        <v>6098</v>
      </c>
      <c r="M1482" s="7"/>
      <c r="N1482" s="55" t="s">
        <v>24</v>
      </c>
      <c r="O1482" s="7" t="s">
        <v>24</v>
      </c>
      <c r="P1482" s="76">
        <v>167.64000000000001</v>
      </c>
      <c r="Q1482" s="76">
        <v>150</v>
      </c>
      <c r="R1482" s="7" t="s">
        <v>5291</v>
      </c>
      <c r="S1482" s="7" t="s">
        <v>6303</v>
      </c>
      <c r="T1482" s="7" t="s">
        <v>6303</v>
      </c>
      <c r="U1482" s="7"/>
      <c r="V1482" s="7"/>
      <c r="W1482" s="7"/>
      <c r="X1482" s="76">
        <v>721.32799999999997</v>
      </c>
      <c r="Y1482" s="8"/>
      <c r="Z1482" s="8">
        <f t="shared" si="197"/>
        <v>727.32799999999997</v>
      </c>
      <c r="AA1482" s="7">
        <v>500</v>
      </c>
      <c r="AB1482" s="7">
        <v>1500</v>
      </c>
      <c r="AC1482" s="7" t="s">
        <v>6996</v>
      </c>
      <c r="AD1482" s="7">
        <v>100</v>
      </c>
      <c r="AE1482" s="7" t="s">
        <v>6248</v>
      </c>
      <c r="AF1482" s="7"/>
      <c r="AG1482" s="7"/>
    </row>
    <row r="1483" spans="1:33">
      <c r="A1483" s="4">
        <f t="shared" si="178"/>
        <v>1482</v>
      </c>
      <c r="B1483" s="4" t="s">
        <v>20</v>
      </c>
      <c r="C1483" s="4" t="s">
        <v>773</v>
      </c>
      <c r="D1483" s="7" t="s">
        <v>5292</v>
      </c>
      <c r="E1483" s="4" t="s">
        <v>7408</v>
      </c>
      <c r="F1483" s="7" t="s">
        <v>5737</v>
      </c>
      <c r="G1483" s="7" t="s">
        <v>556</v>
      </c>
      <c r="H1483" s="7" t="s">
        <v>1331</v>
      </c>
      <c r="I1483" s="7" t="s">
        <v>6107</v>
      </c>
      <c r="J1483" s="7" t="s">
        <v>5756</v>
      </c>
      <c r="K1483" s="7" t="s">
        <v>6102</v>
      </c>
      <c r="L1483" s="7" t="s">
        <v>6098</v>
      </c>
      <c r="M1483" s="7"/>
      <c r="N1483" s="55" t="s">
        <v>24</v>
      </c>
      <c r="O1483" s="7" t="s">
        <v>24</v>
      </c>
      <c r="P1483" s="76">
        <v>167.64000000000001</v>
      </c>
      <c r="Q1483" s="76">
        <v>150</v>
      </c>
      <c r="R1483" s="7" t="s">
        <v>5292</v>
      </c>
      <c r="S1483" s="7" t="s">
        <v>6303</v>
      </c>
      <c r="T1483" s="7" t="s">
        <v>6303</v>
      </c>
      <c r="U1483" s="7"/>
      <c r="V1483" s="7"/>
      <c r="W1483" s="7"/>
      <c r="X1483" s="76">
        <v>721.32799999999997</v>
      </c>
      <c r="Y1483" s="8"/>
      <c r="Z1483" s="8">
        <f t="shared" si="197"/>
        <v>727.32799999999997</v>
      </c>
      <c r="AA1483" s="7">
        <v>500</v>
      </c>
      <c r="AB1483" s="7">
        <v>1500</v>
      </c>
      <c r="AC1483" s="7" t="s">
        <v>6996</v>
      </c>
      <c r="AD1483" s="7">
        <v>100</v>
      </c>
      <c r="AE1483" s="7" t="s">
        <v>6248</v>
      </c>
      <c r="AF1483" s="7"/>
      <c r="AG1483" s="7"/>
    </row>
    <row r="1484" spans="1:33">
      <c r="A1484" s="4">
        <f t="shared" si="178"/>
        <v>1483</v>
      </c>
      <c r="B1484" s="4" t="s">
        <v>20</v>
      </c>
      <c r="C1484" s="4" t="s">
        <v>21</v>
      </c>
      <c r="D1484" s="7" t="s">
        <v>5293</v>
      </c>
      <c r="E1484" s="4" t="s">
        <v>7408</v>
      </c>
      <c r="F1484" s="7" t="s">
        <v>5737</v>
      </c>
      <c r="G1484" s="7" t="s">
        <v>556</v>
      </c>
      <c r="H1484" s="7" t="s">
        <v>1331</v>
      </c>
      <c r="I1484" s="7" t="s">
        <v>6107</v>
      </c>
      <c r="J1484" s="7" t="s">
        <v>5756</v>
      </c>
      <c r="K1484" s="7" t="s">
        <v>6102</v>
      </c>
      <c r="L1484" s="7" t="s">
        <v>6098</v>
      </c>
      <c r="M1484" s="7"/>
      <c r="N1484" s="55" t="s">
        <v>24</v>
      </c>
      <c r="O1484" s="7" t="s">
        <v>24</v>
      </c>
      <c r="P1484" s="76">
        <v>167.64000000000001</v>
      </c>
      <c r="Q1484" s="76">
        <v>150</v>
      </c>
      <c r="R1484" s="7" t="s">
        <v>5293</v>
      </c>
      <c r="S1484" s="7" t="s">
        <v>6303</v>
      </c>
      <c r="T1484" s="7" t="s">
        <v>6303</v>
      </c>
      <c r="U1484" s="7"/>
      <c r="V1484" s="7"/>
      <c r="W1484" s="7"/>
      <c r="X1484" s="76">
        <v>721.32799999999997</v>
      </c>
      <c r="Y1484" s="8"/>
      <c r="Z1484" s="8">
        <f t="shared" si="197"/>
        <v>727.32799999999997</v>
      </c>
      <c r="AA1484" s="7">
        <v>500</v>
      </c>
      <c r="AB1484" s="7">
        <v>1500</v>
      </c>
      <c r="AC1484" s="7" t="s">
        <v>6996</v>
      </c>
      <c r="AD1484" s="7">
        <v>100</v>
      </c>
      <c r="AE1484" s="7" t="s">
        <v>6248</v>
      </c>
      <c r="AF1484" s="7"/>
      <c r="AG1484" s="7"/>
    </row>
    <row r="1485" spans="1:33">
      <c r="A1485" s="4">
        <f t="shared" si="178"/>
        <v>1484</v>
      </c>
      <c r="B1485" s="4" t="s">
        <v>20</v>
      </c>
      <c r="C1485" s="4" t="s">
        <v>21</v>
      </c>
      <c r="D1485" s="7" t="s">
        <v>5294</v>
      </c>
      <c r="E1485" s="4" t="s">
        <v>7408</v>
      </c>
      <c r="F1485" s="7" t="s">
        <v>5737</v>
      </c>
      <c r="G1485" s="7" t="s">
        <v>556</v>
      </c>
      <c r="H1485" s="7" t="s">
        <v>1331</v>
      </c>
      <c r="I1485" s="7" t="s">
        <v>6107</v>
      </c>
      <c r="J1485" s="7" t="s">
        <v>5756</v>
      </c>
      <c r="K1485" s="7" t="s">
        <v>6102</v>
      </c>
      <c r="L1485" s="7" t="s">
        <v>6098</v>
      </c>
      <c r="M1485" s="7"/>
      <c r="N1485" s="55" t="s">
        <v>24</v>
      </c>
      <c r="O1485" s="7" t="s">
        <v>24</v>
      </c>
      <c r="P1485" s="76">
        <v>167.64000000000001</v>
      </c>
      <c r="Q1485" s="76">
        <v>150</v>
      </c>
      <c r="R1485" s="7" t="s">
        <v>5294</v>
      </c>
      <c r="S1485" s="7" t="s">
        <v>6303</v>
      </c>
      <c r="T1485" s="7" t="s">
        <v>6303</v>
      </c>
      <c r="U1485" s="7"/>
      <c r="V1485" s="7"/>
      <c r="W1485" s="7"/>
      <c r="X1485" s="76">
        <v>721.32799999999997</v>
      </c>
      <c r="Y1485" s="8"/>
      <c r="Z1485" s="8">
        <f t="shared" si="197"/>
        <v>727.32799999999997</v>
      </c>
      <c r="AA1485" s="7">
        <v>500</v>
      </c>
      <c r="AB1485" s="7">
        <v>1500</v>
      </c>
      <c r="AC1485" s="7" t="s">
        <v>6996</v>
      </c>
      <c r="AD1485" s="7">
        <v>100</v>
      </c>
      <c r="AE1485" s="7" t="s">
        <v>6248</v>
      </c>
      <c r="AF1485" s="7"/>
      <c r="AG1485" s="7"/>
    </row>
    <row r="1486" spans="1:33">
      <c r="A1486" s="4">
        <f t="shared" si="178"/>
        <v>1485</v>
      </c>
      <c r="B1486" s="4" t="s">
        <v>20</v>
      </c>
      <c r="C1486" s="4" t="s">
        <v>23</v>
      </c>
      <c r="D1486" s="7" t="s">
        <v>5295</v>
      </c>
      <c r="E1486" s="4" t="s">
        <v>7408</v>
      </c>
      <c r="F1486" s="7" t="s">
        <v>5737</v>
      </c>
      <c r="G1486" s="7" t="s">
        <v>556</v>
      </c>
      <c r="H1486" s="7" t="s">
        <v>637</v>
      </c>
      <c r="I1486" s="7" t="s">
        <v>6105</v>
      </c>
      <c r="J1486" s="7" t="s">
        <v>5756</v>
      </c>
      <c r="K1486" s="7" t="s">
        <v>6106</v>
      </c>
      <c r="L1486" s="7" t="s">
        <v>1384</v>
      </c>
      <c r="M1486" s="7"/>
      <c r="N1486" s="55" t="s">
        <v>6997</v>
      </c>
      <c r="O1486" s="7" t="s">
        <v>2899</v>
      </c>
      <c r="P1486" s="76">
        <v>172.72</v>
      </c>
      <c r="Q1486" s="76">
        <v>170</v>
      </c>
      <c r="R1486" s="7" t="s">
        <v>5295</v>
      </c>
      <c r="S1486" s="7" t="s">
        <v>6303</v>
      </c>
      <c r="T1486" s="7" t="s">
        <v>6303</v>
      </c>
      <c r="U1486" s="7"/>
      <c r="V1486" s="7"/>
      <c r="W1486" s="7"/>
      <c r="X1486" s="76">
        <v>1362.9759999999999</v>
      </c>
      <c r="Y1486" s="8"/>
      <c r="Z1486" s="8">
        <f t="shared" si="197"/>
        <v>1368.9759999999999</v>
      </c>
      <c r="AA1486" s="7">
        <v>500</v>
      </c>
      <c r="AB1486" s="7">
        <v>1500</v>
      </c>
      <c r="AC1486" s="7" t="s">
        <v>6996</v>
      </c>
      <c r="AD1486" s="7">
        <v>100</v>
      </c>
      <c r="AE1486" s="7" t="s">
        <v>6248</v>
      </c>
      <c r="AF1486" s="7"/>
      <c r="AG1486" s="7"/>
    </row>
    <row r="1487" spans="1:33">
      <c r="A1487" s="4">
        <f t="shared" si="178"/>
        <v>1486</v>
      </c>
      <c r="B1487" s="4" t="s">
        <v>20</v>
      </c>
      <c r="C1487" s="4" t="s">
        <v>23</v>
      </c>
      <c r="D1487" s="7" t="s">
        <v>5296</v>
      </c>
      <c r="E1487" s="4" t="s">
        <v>7408</v>
      </c>
      <c r="F1487" s="7" t="s">
        <v>5737</v>
      </c>
      <c r="G1487" s="7" t="s">
        <v>556</v>
      </c>
      <c r="H1487" s="7" t="s">
        <v>637</v>
      </c>
      <c r="I1487" s="7" t="s">
        <v>6105</v>
      </c>
      <c r="J1487" s="7" t="s">
        <v>5756</v>
      </c>
      <c r="K1487" s="7" t="s">
        <v>6106</v>
      </c>
      <c r="L1487" s="7" t="s">
        <v>1384</v>
      </c>
      <c r="M1487" s="7"/>
      <c r="N1487" s="55" t="s">
        <v>6997</v>
      </c>
      <c r="O1487" s="7" t="s">
        <v>2899</v>
      </c>
      <c r="P1487" s="76">
        <v>172.72</v>
      </c>
      <c r="Q1487" s="76">
        <v>170</v>
      </c>
      <c r="R1487" s="7" t="s">
        <v>5296</v>
      </c>
      <c r="S1487" s="7" t="s">
        <v>6303</v>
      </c>
      <c r="T1487" s="7" t="s">
        <v>6303</v>
      </c>
      <c r="U1487" s="7"/>
      <c r="V1487" s="7"/>
      <c r="W1487" s="7"/>
      <c r="X1487" s="76">
        <v>1362.9759999999999</v>
      </c>
      <c r="Y1487" s="8"/>
      <c r="Z1487" s="8">
        <f t="shared" si="197"/>
        <v>1368.9759999999999</v>
      </c>
      <c r="AA1487" s="7">
        <v>500</v>
      </c>
      <c r="AB1487" s="7">
        <v>1500</v>
      </c>
      <c r="AC1487" s="7" t="s">
        <v>6996</v>
      </c>
      <c r="AD1487" s="7">
        <v>100</v>
      </c>
      <c r="AE1487" s="7" t="s">
        <v>6248</v>
      </c>
      <c r="AF1487" s="7"/>
      <c r="AG1487" s="7"/>
    </row>
    <row r="1488" spans="1:33">
      <c r="A1488" s="4">
        <f t="shared" si="178"/>
        <v>1487</v>
      </c>
      <c r="B1488" s="4" t="s">
        <v>20</v>
      </c>
      <c r="C1488" s="4" t="s">
        <v>23</v>
      </c>
      <c r="D1488" s="7" t="s">
        <v>5297</v>
      </c>
      <c r="E1488" s="4" t="s">
        <v>7408</v>
      </c>
      <c r="F1488" s="7" t="s">
        <v>5737</v>
      </c>
      <c r="G1488" s="7" t="s">
        <v>556</v>
      </c>
      <c r="H1488" s="7" t="s">
        <v>637</v>
      </c>
      <c r="I1488" s="7" t="s">
        <v>6105</v>
      </c>
      <c r="J1488" s="7" t="s">
        <v>5756</v>
      </c>
      <c r="K1488" s="7" t="s">
        <v>6106</v>
      </c>
      <c r="L1488" s="7" t="s">
        <v>1384</v>
      </c>
      <c r="M1488" s="7"/>
      <c r="N1488" s="55" t="s">
        <v>6997</v>
      </c>
      <c r="O1488" s="7" t="s">
        <v>2899</v>
      </c>
      <c r="P1488" s="76">
        <v>172.72</v>
      </c>
      <c r="Q1488" s="76">
        <v>170</v>
      </c>
      <c r="R1488" s="7" t="s">
        <v>5297</v>
      </c>
      <c r="S1488" s="7" t="s">
        <v>6303</v>
      </c>
      <c r="T1488" s="7" t="s">
        <v>6303</v>
      </c>
      <c r="U1488" s="7"/>
      <c r="V1488" s="7"/>
      <c r="W1488" s="7"/>
      <c r="X1488" s="76">
        <v>1362.9759999999999</v>
      </c>
      <c r="Y1488" s="8"/>
      <c r="Z1488" s="8">
        <f t="shared" si="197"/>
        <v>1368.9759999999999</v>
      </c>
      <c r="AA1488" s="7">
        <v>500</v>
      </c>
      <c r="AB1488" s="7">
        <v>1500</v>
      </c>
      <c r="AC1488" s="7" t="s">
        <v>6996</v>
      </c>
      <c r="AD1488" s="7">
        <v>100</v>
      </c>
      <c r="AE1488" s="7" t="s">
        <v>6248</v>
      </c>
      <c r="AF1488" s="7"/>
      <c r="AG1488" s="7"/>
    </row>
    <row r="1489" spans="1:33">
      <c r="A1489" s="4">
        <f t="shared" si="178"/>
        <v>1488</v>
      </c>
      <c r="B1489" s="4" t="s">
        <v>20</v>
      </c>
      <c r="C1489" s="4" t="s">
        <v>22</v>
      </c>
      <c r="D1489" s="7" t="s">
        <v>5298</v>
      </c>
      <c r="E1489" s="4" t="s">
        <v>7408</v>
      </c>
      <c r="F1489" s="7" t="s">
        <v>5737</v>
      </c>
      <c r="G1489" s="7" t="s">
        <v>556</v>
      </c>
      <c r="H1489" s="7" t="s">
        <v>637</v>
      </c>
      <c r="I1489" s="7" t="s">
        <v>6105</v>
      </c>
      <c r="J1489" s="7" t="s">
        <v>5756</v>
      </c>
      <c r="K1489" s="7" t="s">
        <v>6106</v>
      </c>
      <c r="L1489" s="7" t="s">
        <v>1384</v>
      </c>
      <c r="M1489" s="7"/>
      <c r="N1489" s="55" t="s">
        <v>6997</v>
      </c>
      <c r="O1489" s="7" t="s">
        <v>2899</v>
      </c>
      <c r="P1489" s="76">
        <v>172.72</v>
      </c>
      <c r="Q1489" s="76">
        <v>170</v>
      </c>
      <c r="R1489" s="7" t="s">
        <v>5298</v>
      </c>
      <c r="S1489" s="7" t="s">
        <v>6303</v>
      </c>
      <c r="T1489" s="7" t="s">
        <v>6303</v>
      </c>
      <c r="U1489" s="7"/>
      <c r="V1489" s="7"/>
      <c r="W1489" s="7"/>
      <c r="X1489" s="76">
        <v>1362.9759999999999</v>
      </c>
      <c r="Y1489" s="8"/>
      <c r="Z1489" s="8">
        <f t="shared" si="197"/>
        <v>1368.9759999999999</v>
      </c>
      <c r="AA1489" s="7">
        <v>500</v>
      </c>
      <c r="AB1489" s="7">
        <v>1500</v>
      </c>
      <c r="AC1489" s="7" t="s">
        <v>6996</v>
      </c>
      <c r="AD1489" s="7">
        <v>100</v>
      </c>
      <c r="AE1489" s="7" t="s">
        <v>6248</v>
      </c>
      <c r="AF1489" s="7"/>
      <c r="AG1489" s="7"/>
    </row>
    <row r="1490" spans="1:33">
      <c r="A1490" s="4">
        <f t="shared" si="178"/>
        <v>1489</v>
      </c>
      <c r="B1490" s="4" t="s">
        <v>20</v>
      </c>
      <c r="C1490" s="4" t="s">
        <v>22</v>
      </c>
      <c r="D1490" s="7" t="s">
        <v>5299</v>
      </c>
      <c r="E1490" s="4" t="s">
        <v>7408</v>
      </c>
      <c r="F1490" s="7" t="s">
        <v>5737</v>
      </c>
      <c r="G1490" s="7" t="s">
        <v>556</v>
      </c>
      <c r="H1490" s="7" t="s">
        <v>637</v>
      </c>
      <c r="I1490" s="7" t="s">
        <v>6105</v>
      </c>
      <c r="J1490" s="7" t="s">
        <v>5756</v>
      </c>
      <c r="K1490" s="7" t="s">
        <v>6106</v>
      </c>
      <c r="L1490" s="7" t="s">
        <v>1384</v>
      </c>
      <c r="M1490" s="7"/>
      <c r="N1490" s="55" t="s">
        <v>6997</v>
      </c>
      <c r="O1490" s="7" t="s">
        <v>2899</v>
      </c>
      <c r="P1490" s="76">
        <v>172.72</v>
      </c>
      <c r="Q1490" s="76">
        <v>170</v>
      </c>
      <c r="R1490" s="7" t="s">
        <v>5299</v>
      </c>
      <c r="S1490" s="7" t="s">
        <v>6303</v>
      </c>
      <c r="T1490" s="7" t="s">
        <v>6303</v>
      </c>
      <c r="U1490" s="7"/>
      <c r="V1490" s="7"/>
      <c r="W1490" s="7"/>
      <c r="X1490" s="76">
        <v>1362.9759999999999</v>
      </c>
      <c r="Y1490" s="8"/>
      <c r="Z1490" s="8">
        <f t="shared" si="197"/>
        <v>1368.9759999999999</v>
      </c>
      <c r="AA1490" s="7">
        <v>500</v>
      </c>
      <c r="AB1490" s="7">
        <v>1500</v>
      </c>
      <c r="AC1490" s="7" t="s">
        <v>6996</v>
      </c>
      <c r="AD1490" s="7">
        <v>100</v>
      </c>
      <c r="AE1490" s="7" t="s">
        <v>6248</v>
      </c>
      <c r="AF1490" s="7"/>
      <c r="AG1490" s="7"/>
    </row>
    <row r="1491" spans="1:33">
      <c r="A1491" s="4">
        <f t="shared" ref="A1491:A1554" si="198">A1490+1</f>
        <v>1490</v>
      </c>
      <c r="B1491" s="4" t="s">
        <v>20</v>
      </c>
      <c r="C1491" s="4" t="s">
        <v>23</v>
      </c>
      <c r="D1491" s="7" t="s">
        <v>5300</v>
      </c>
      <c r="E1491" s="4" t="s">
        <v>7408</v>
      </c>
      <c r="F1491" s="7" t="s">
        <v>5737</v>
      </c>
      <c r="G1491" s="7" t="s">
        <v>556</v>
      </c>
      <c r="H1491" s="7" t="s">
        <v>1331</v>
      </c>
      <c r="I1491" s="7" t="s">
        <v>6107</v>
      </c>
      <c r="J1491" s="7" t="s">
        <v>5756</v>
      </c>
      <c r="K1491" s="7" t="s">
        <v>6102</v>
      </c>
      <c r="L1491" s="7" t="s">
        <v>6098</v>
      </c>
      <c r="M1491" s="7"/>
      <c r="N1491" s="55" t="s">
        <v>24</v>
      </c>
      <c r="O1491" s="7" t="s">
        <v>24</v>
      </c>
      <c r="P1491" s="76">
        <v>167.64000000000001</v>
      </c>
      <c r="Q1491" s="76">
        <v>150</v>
      </c>
      <c r="R1491" s="7" t="s">
        <v>5300</v>
      </c>
      <c r="S1491" s="7" t="s">
        <v>6303</v>
      </c>
      <c r="T1491" s="7" t="s">
        <v>6303</v>
      </c>
      <c r="U1491" s="7"/>
      <c r="V1491" s="7"/>
      <c r="W1491" s="7"/>
      <c r="X1491" s="76">
        <v>721.32799999999997</v>
      </c>
      <c r="Y1491" s="8"/>
      <c r="Z1491" s="8">
        <f t="shared" si="197"/>
        <v>727.32799999999997</v>
      </c>
      <c r="AA1491" s="7">
        <v>500</v>
      </c>
      <c r="AB1491" s="7">
        <v>1500</v>
      </c>
      <c r="AC1491" s="7" t="s">
        <v>6996</v>
      </c>
      <c r="AD1491" s="7">
        <v>100</v>
      </c>
      <c r="AE1491" s="7" t="s">
        <v>6248</v>
      </c>
      <c r="AF1491" s="7"/>
      <c r="AG1491" s="7"/>
    </row>
    <row r="1492" spans="1:33">
      <c r="A1492" s="4">
        <f t="shared" si="198"/>
        <v>1491</v>
      </c>
      <c r="B1492" s="4" t="s">
        <v>20</v>
      </c>
      <c r="C1492" s="4" t="s">
        <v>23</v>
      </c>
      <c r="D1492" s="7" t="s">
        <v>5301</v>
      </c>
      <c r="E1492" s="4" t="s">
        <v>7408</v>
      </c>
      <c r="F1492" s="7" t="s">
        <v>5737</v>
      </c>
      <c r="G1492" s="7" t="s">
        <v>556</v>
      </c>
      <c r="H1492" s="7" t="s">
        <v>1331</v>
      </c>
      <c r="I1492" s="7" t="s">
        <v>6107</v>
      </c>
      <c r="J1492" s="7" t="s">
        <v>5756</v>
      </c>
      <c r="K1492" s="7" t="s">
        <v>6102</v>
      </c>
      <c r="L1492" s="7" t="s">
        <v>6098</v>
      </c>
      <c r="M1492" s="7"/>
      <c r="N1492" s="55" t="s">
        <v>24</v>
      </c>
      <c r="O1492" s="7" t="s">
        <v>24</v>
      </c>
      <c r="P1492" s="76">
        <v>167.64000000000001</v>
      </c>
      <c r="Q1492" s="76">
        <v>150</v>
      </c>
      <c r="R1492" s="7" t="s">
        <v>5301</v>
      </c>
      <c r="S1492" s="7" t="s">
        <v>6303</v>
      </c>
      <c r="T1492" s="7" t="s">
        <v>6303</v>
      </c>
      <c r="U1492" s="7"/>
      <c r="V1492" s="7"/>
      <c r="W1492" s="7"/>
      <c r="X1492" s="76">
        <v>721.32799999999997</v>
      </c>
      <c r="Y1492" s="8"/>
      <c r="Z1492" s="8">
        <f t="shared" si="197"/>
        <v>727.32799999999997</v>
      </c>
      <c r="AA1492" s="7">
        <v>500</v>
      </c>
      <c r="AB1492" s="7">
        <v>1500</v>
      </c>
      <c r="AC1492" s="7" t="s">
        <v>6996</v>
      </c>
      <c r="AD1492" s="7">
        <v>100</v>
      </c>
      <c r="AE1492" s="7" t="s">
        <v>6248</v>
      </c>
      <c r="AF1492" s="7"/>
      <c r="AG1492" s="7"/>
    </row>
    <row r="1493" spans="1:33">
      <c r="A1493" s="4">
        <f t="shared" si="198"/>
        <v>1492</v>
      </c>
      <c r="B1493" s="4" t="s">
        <v>20</v>
      </c>
      <c r="C1493" s="4" t="s">
        <v>23</v>
      </c>
      <c r="D1493" s="7" t="s">
        <v>5302</v>
      </c>
      <c r="E1493" s="4" t="s">
        <v>7408</v>
      </c>
      <c r="F1493" s="7" t="s">
        <v>5737</v>
      </c>
      <c r="G1493" s="7" t="s">
        <v>556</v>
      </c>
      <c r="H1493" s="7" t="s">
        <v>1331</v>
      </c>
      <c r="I1493" s="7" t="s">
        <v>6107</v>
      </c>
      <c r="J1493" s="7" t="s">
        <v>5756</v>
      </c>
      <c r="K1493" s="7" t="s">
        <v>6102</v>
      </c>
      <c r="L1493" s="7" t="s">
        <v>6098</v>
      </c>
      <c r="M1493" s="7"/>
      <c r="N1493" s="55" t="s">
        <v>24</v>
      </c>
      <c r="O1493" s="7" t="s">
        <v>24</v>
      </c>
      <c r="P1493" s="76">
        <v>167.64000000000001</v>
      </c>
      <c r="Q1493" s="76">
        <v>150</v>
      </c>
      <c r="R1493" s="7" t="s">
        <v>5302</v>
      </c>
      <c r="S1493" s="7" t="s">
        <v>6303</v>
      </c>
      <c r="T1493" s="7" t="s">
        <v>6303</v>
      </c>
      <c r="U1493" s="7"/>
      <c r="V1493" s="7"/>
      <c r="W1493" s="7"/>
      <c r="X1493" s="76">
        <v>721.32799999999997</v>
      </c>
      <c r="Y1493" s="8"/>
      <c r="Z1493" s="8">
        <f t="shared" si="197"/>
        <v>727.32799999999997</v>
      </c>
      <c r="AA1493" s="7">
        <v>500</v>
      </c>
      <c r="AB1493" s="7">
        <v>1500</v>
      </c>
      <c r="AC1493" s="7" t="s">
        <v>6996</v>
      </c>
      <c r="AD1493" s="7">
        <v>100</v>
      </c>
      <c r="AE1493" s="7" t="s">
        <v>6248</v>
      </c>
      <c r="AF1493" s="7"/>
      <c r="AG1493" s="7"/>
    </row>
    <row r="1494" spans="1:33">
      <c r="A1494" s="4">
        <f t="shared" si="198"/>
        <v>1493</v>
      </c>
      <c r="B1494" s="4" t="s">
        <v>20</v>
      </c>
      <c r="C1494" s="4" t="s">
        <v>23</v>
      </c>
      <c r="D1494" s="7" t="s">
        <v>5303</v>
      </c>
      <c r="E1494" s="4" t="s">
        <v>7408</v>
      </c>
      <c r="F1494" s="7" t="s">
        <v>5737</v>
      </c>
      <c r="G1494" s="7" t="s">
        <v>556</v>
      </c>
      <c r="H1494" s="7" t="s">
        <v>1331</v>
      </c>
      <c r="I1494" s="7" t="s">
        <v>6107</v>
      </c>
      <c r="J1494" s="7" t="s">
        <v>5756</v>
      </c>
      <c r="K1494" s="7" t="s">
        <v>6102</v>
      </c>
      <c r="L1494" s="7" t="s">
        <v>6098</v>
      </c>
      <c r="M1494" s="7"/>
      <c r="N1494" s="55" t="s">
        <v>24</v>
      </c>
      <c r="O1494" s="7" t="s">
        <v>24</v>
      </c>
      <c r="P1494" s="76">
        <v>167.64000000000001</v>
      </c>
      <c r="Q1494" s="76">
        <v>150</v>
      </c>
      <c r="R1494" s="7" t="s">
        <v>5303</v>
      </c>
      <c r="S1494" s="7" t="s">
        <v>6303</v>
      </c>
      <c r="T1494" s="7" t="s">
        <v>6303</v>
      </c>
      <c r="U1494" s="7"/>
      <c r="V1494" s="7"/>
      <c r="W1494" s="7"/>
      <c r="X1494" s="76">
        <v>721.32799999999997</v>
      </c>
      <c r="Y1494" s="8"/>
      <c r="Z1494" s="8">
        <f t="shared" si="197"/>
        <v>727.32799999999997</v>
      </c>
      <c r="AA1494" s="7">
        <v>500</v>
      </c>
      <c r="AB1494" s="7">
        <v>1500</v>
      </c>
      <c r="AC1494" s="7" t="s">
        <v>6996</v>
      </c>
      <c r="AD1494" s="7">
        <v>100</v>
      </c>
      <c r="AE1494" s="7" t="s">
        <v>6248</v>
      </c>
      <c r="AF1494" s="7"/>
      <c r="AG1494" s="7"/>
    </row>
    <row r="1495" spans="1:33">
      <c r="A1495" s="4">
        <f t="shared" si="198"/>
        <v>1494</v>
      </c>
      <c r="B1495" s="4" t="s">
        <v>20</v>
      </c>
      <c r="C1495" s="4" t="s">
        <v>23</v>
      </c>
      <c r="D1495" s="7" t="s">
        <v>5304</v>
      </c>
      <c r="E1495" s="4" t="s">
        <v>7408</v>
      </c>
      <c r="F1495" s="7" t="s">
        <v>5737</v>
      </c>
      <c r="G1495" s="7" t="s">
        <v>556</v>
      </c>
      <c r="H1495" s="7" t="s">
        <v>1331</v>
      </c>
      <c r="I1495" s="7" t="s">
        <v>6107</v>
      </c>
      <c r="J1495" s="7" t="s">
        <v>5756</v>
      </c>
      <c r="K1495" s="7" t="s">
        <v>6102</v>
      </c>
      <c r="L1495" s="7" t="s">
        <v>6098</v>
      </c>
      <c r="M1495" s="7"/>
      <c r="N1495" s="55" t="s">
        <v>24</v>
      </c>
      <c r="O1495" s="7" t="s">
        <v>24</v>
      </c>
      <c r="P1495" s="76">
        <v>167.64000000000001</v>
      </c>
      <c r="Q1495" s="76">
        <v>150</v>
      </c>
      <c r="R1495" s="7" t="s">
        <v>5304</v>
      </c>
      <c r="S1495" s="7" t="s">
        <v>6303</v>
      </c>
      <c r="T1495" s="7" t="s">
        <v>6303</v>
      </c>
      <c r="U1495" s="7"/>
      <c r="V1495" s="7"/>
      <c r="W1495" s="7"/>
      <c r="X1495" s="76">
        <v>721.32799999999997</v>
      </c>
      <c r="Y1495" s="8"/>
      <c r="Z1495" s="8">
        <f t="shared" si="197"/>
        <v>727.32799999999997</v>
      </c>
      <c r="AA1495" s="7">
        <v>500</v>
      </c>
      <c r="AB1495" s="7">
        <v>1500</v>
      </c>
      <c r="AC1495" s="7" t="s">
        <v>6996</v>
      </c>
      <c r="AD1495" s="7">
        <v>100</v>
      </c>
      <c r="AE1495" s="7" t="s">
        <v>6248</v>
      </c>
      <c r="AF1495" s="7"/>
      <c r="AG1495" s="7"/>
    </row>
    <row r="1496" spans="1:33">
      <c r="A1496" s="4">
        <f t="shared" si="198"/>
        <v>1495</v>
      </c>
      <c r="B1496" s="4" t="s">
        <v>20</v>
      </c>
      <c r="C1496" s="4" t="s">
        <v>23</v>
      </c>
      <c r="D1496" s="7" t="s">
        <v>5305</v>
      </c>
      <c r="E1496" s="4" t="s">
        <v>7408</v>
      </c>
      <c r="F1496" s="7" t="s">
        <v>5737</v>
      </c>
      <c r="G1496" s="7" t="s">
        <v>556</v>
      </c>
      <c r="H1496" s="7" t="s">
        <v>1331</v>
      </c>
      <c r="I1496" s="7" t="s">
        <v>6107</v>
      </c>
      <c r="J1496" s="7" t="s">
        <v>5756</v>
      </c>
      <c r="K1496" s="7" t="s">
        <v>6102</v>
      </c>
      <c r="L1496" s="7" t="s">
        <v>6098</v>
      </c>
      <c r="M1496" s="7"/>
      <c r="N1496" s="55" t="s">
        <v>24</v>
      </c>
      <c r="O1496" s="7" t="s">
        <v>24</v>
      </c>
      <c r="P1496" s="76">
        <v>167.64000000000001</v>
      </c>
      <c r="Q1496" s="76">
        <v>150</v>
      </c>
      <c r="R1496" s="7" t="s">
        <v>5305</v>
      </c>
      <c r="S1496" s="7" t="s">
        <v>6303</v>
      </c>
      <c r="T1496" s="7" t="s">
        <v>6303</v>
      </c>
      <c r="U1496" s="7"/>
      <c r="V1496" s="7"/>
      <c r="W1496" s="7"/>
      <c r="X1496" s="76">
        <v>721.32799999999997</v>
      </c>
      <c r="Y1496" s="8"/>
      <c r="Z1496" s="8">
        <f t="shared" si="197"/>
        <v>727.32799999999997</v>
      </c>
      <c r="AA1496" s="7">
        <v>500</v>
      </c>
      <c r="AB1496" s="7">
        <v>1500</v>
      </c>
      <c r="AC1496" s="7" t="s">
        <v>6996</v>
      </c>
      <c r="AD1496" s="7">
        <v>100</v>
      </c>
      <c r="AE1496" s="7" t="s">
        <v>6248</v>
      </c>
      <c r="AF1496" s="7"/>
      <c r="AG1496" s="7"/>
    </row>
    <row r="1497" spans="1:33">
      <c r="A1497" s="4">
        <f t="shared" si="198"/>
        <v>1496</v>
      </c>
      <c r="B1497" s="4" t="s">
        <v>20</v>
      </c>
      <c r="C1497" s="4" t="s">
        <v>773</v>
      </c>
      <c r="D1497" s="7" t="s">
        <v>5306</v>
      </c>
      <c r="E1497" s="4" t="s">
        <v>7408</v>
      </c>
      <c r="F1497" s="7" t="s">
        <v>5737</v>
      </c>
      <c r="G1497" s="7" t="s">
        <v>556</v>
      </c>
      <c r="H1497" s="7" t="s">
        <v>1331</v>
      </c>
      <c r="I1497" s="7" t="s">
        <v>6108</v>
      </c>
      <c r="J1497" s="7" t="s">
        <v>5756</v>
      </c>
      <c r="K1497" s="7" t="s">
        <v>6102</v>
      </c>
      <c r="L1497" s="7" t="s">
        <v>6098</v>
      </c>
      <c r="M1497" s="7"/>
      <c r="N1497" s="55" t="s">
        <v>24</v>
      </c>
      <c r="O1497" s="7" t="s">
        <v>24</v>
      </c>
      <c r="P1497" s="76">
        <v>167.64000000000001</v>
      </c>
      <c r="Q1497" s="76">
        <v>150</v>
      </c>
      <c r="R1497" s="7" t="s">
        <v>6998</v>
      </c>
      <c r="S1497" s="7" t="s">
        <v>6303</v>
      </c>
      <c r="T1497" s="7" t="s">
        <v>6303</v>
      </c>
      <c r="U1497" s="7"/>
      <c r="V1497" s="7"/>
      <c r="W1497" s="7"/>
      <c r="X1497" s="76">
        <v>721.32799999999997</v>
      </c>
      <c r="Y1497" s="8"/>
      <c r="Z1497" s="8">
        <f t="shared" si="197"/>
        <v>727.32799999999997</v>
      </c>
      <c r="AA1497" s="7">
        <v>500</v>
      </c>
      <c r="AB1497" s="7">
        <v>1500</v>
      </c>
      <c r="AC1497" s="7" t="s">
        <v>6996</v>
      </c>
      <c r="AD1497" s="7">
        <v>100</v>
      </c>
      <c r="AE1497" s="7" t="s">
        <v>6248</v>
      </c>
      <c r="AF1497" s="7"/>
      <c r="AG1497" s="7"/>
    </row>
    <row r="1498" spans="1:33">
      <c r="A1498" s="4">
        <f t="shared" si="198"/>
        <v>1497</v>
      </c>
      <c r="B1498" s="4" t="s">
        <v>20</v>
      </c>
      <c r="C1498" s="4" t="s">
        <v>773</v>
      </c>
      <c r="D1498" s="7" t="s">
        <v>5307</v>
      </c>
      <c r="E1498" s="4" t="s">
        <v>7408</v>
      </c>
      <c r="F1498" s="7" t="s">
        <v>5737</v>
      </c>
      <c r="G1498" s="7" t="s">
        <v>556</v>
      </c>
      <c r="H1498" s="7" t="s">
        <v>1331</v>
      </c>
      <c r="I1498" s="7" t="s">
        <v>6108</v>
      </c>
      <c r="J1498" s="7" t="s">
        <v>5756</v>
      </c>
      <c r="K1498" s="7" t="s">
        <v>6102</v>
      </c>
      <c r="L1498" s="7" t="s">
        <v>6098</v>
      </c>
      <c r="M1498" s="7"/>
      <c r="N1498" s="55" t="s">
        <v>24</v>
      </c>
      <c r="O1498" s="7" t="s">
        <v>24</v>
      </c>
      <c r="P1498" s="76">
        <v>167.64000000000001</v>
      </c>
      <c r="Q1498" s="76">
        <v>150</v>
      </c>
      <c r="R1498" s="7" t="s">
        <v>6999</v>
      </c>
      <c r="S1498" s="7" t="s">
        <v>6303</v>
      </c>
      <c r="T1498" s="7" t="s">
        <v>6303</v>
      </c>
      <c r="U1498" s="7"/>
      <c r="V1498" s="7"/>
      <c r="W1498" s="7"/>
      <c r="X1498" s="76">
        <v>721.32799999999997</v>
      </c>
      <c r="Y1498" s="8"/>
      <c r="Z1498" s="8">
        <f t="shared" si="197"/>
        <v>727.32799999999997</v>
      </c>
      <c r="AA1498" s="7">
        <v>500</v>
      </c>
      <c r="AB1498" s="7">
        <v>1500</v>
      </c>
      <c r="AC1498" s="7" t="s">
        <v>6996</v>
      </c>
      <c r="AD1498" s="7">
        <v>100</v>
      </c>
      <c r="AE1498" s="7" t="s">
        <v>6248</v>
      </c>
      <c r="AF1498" s="7"/>
      <c r="AG1498" s="7"/>
    </row>
    <row r="1499" spans="1:33">
      <c r="A1499" s="4">
        <f t="shared" si="198"/>
        <v>1498</v>
      </c>
      <c r="B1499" s="4" t="s">
        <v>20</v>
      </c>
      <c r="C1499" s="4" t="s">
        <v>773</v>
      </c>
      <c r="D1499" s="7" t="s">
        <v>5308</v>
      </c>
      <c r="E1499" s="4" t="s">
        <v>7408</v>
      </c>
      <c r="F1499" s="7" t="s">
        <v>5737</v>
      </c>
      <c r="G1499" s="7" t="s">
        <v>556</v>
      </c>
      <c r="H1499" s="7" t="s">
        <v>1331</v>
      </c>
      <c r="I1499" s="7" t="s">
        <v>6108</v>
      </c>
      <c r="J1499" s="7" t="s">
        <v>5756</v>
      </c>
      <c r="K1499" s="7" t="s">
        <v>6102</v>
      </c>
      <c r="L1499" s="7" t="s">
        <v>6098</v>
      </c>
      <c r="M1499" s="7"/>
      <c r="N1499" s="55" t="s">
        <v>24</v>
      </c>
      <c r="O1499" s="7" t="s">
        <v>24</v>
      </c>
      <c r="P1499" s="76">
        <v>167.64000000000001</v>
      </c>
      <c r="Q1499" s="76">
        <v>150</v>
      </c>
      <c r="R1499" s="7" t="s">
        <v>7000</v>
      </c>
      <c r="S1499" s="7" t="s">
        <v>6303</v>
      </c>
      <c r="T1499" s="7" t="s">
        <v>6303</v>
      </c>
      <c r="U1499" s="7"/>
      <c r="V1499" s="7"/>
      <c r="W1499" s="7"/>
      <c r="X1499" s="76">
        <v>721.32799999999997</v>
      </c>
      <c r="Y1499" s="8"/>
      <c r="Z1499" s="8">
        <f t="shared" si="197"/>
        <v>727.32799999999997</v>
      </c>
      <c r="AA1499" s="7">
        <v>500</v>
      </c>
      <c r="AB1499" s="7">
        <v>1500</v>
      </c>
      <c r="AC1499" s="7" t="s">
        <v>6996</v>
      </c>
      <c r="AD1499" s="7">
        <v>100</v>
      </c>
      <c r="AE1499" s="7" t="s">
        <v>6248</v>
      </c>
      <c r="AF1499" s="7"/>
      <c r="AG1499" s="7"/>
    </row>
    <row r="1500" spans="1:33">
      <c r="A1500" s="4">
        <f t="shared" si="198"/>
        <v>1499</v>
      </c>
      <c r="B1500" s="4" t="s">
        <v>20</v>
      </c>
      <c r="C1500" s="4" t="s">
        <v>773</v>
      </c>
      <c r="D1500" s="7" t="s">
        <v>5309</v>
      </c>
      <c r="E1500" s="4" t="s">
        <v>7408</v>
      </c>
      <c r="F1500" s="7" t="s">
        <v>5737</v>
      </c>
      <c r="G1500" s="7" t="s">
        <v>556</v>
      </c>
      <c r="H1500" s="7" t="s">
        <v>1331</v>
      </c>
      <c r="I1500" s="7" t="s">
        <v>6108</v>
      </c>
      <c r="J1500" s="7" t="s">
        <v>5756</v>
      </c>
      <c r="K1500" s="7" t="s">
        <v>6102</v>
      </c>
      <c r="L1500" s="7" t="s">
        <v>6098</v>
      </c>
      <c r="M1500" s="7"/>
      <c r="N1500" s="55" t="s">
        <v>24</v>
      </c>
      <c r="O1500" s="7" t="s">
        <v>24</v>
      </c>
      <c r="P1500" s="76">
        <v>167.64000000000001</v>
      </c>
      <c r="Q1500" s="76">
        <v>150</v>
      </c>
      <c r="R1500" s="7" t="s">
        <v>7001</v>
      </c>
      <c r="S1500" s="7" t="s">
        <v>6303</v>
      </c>
      <c r="T1500" s="7" t="s">
        <v>6303</v>
      </c>
      <c r="U1500" s="7"/>
      <c r="V1500" s="7"/>
      <c r="W1500" s="7"/>
      <c r="X1500" s="76">
        <v>721.32799999999997</v>
      </c>
      <c r="Y1500" s="8"/>
      <c r="Z1500" s="8">
        <f t="shared" si="197"/>
        <v>727.32799999999997</v>
      </c>
      <c r="AA1500" s="7">
        <v>500</v>
      </c>
      <c r="AB1500" s="7">
        <v>1500</v>
      </c>
      <c r="AC1500" s="7" t="s">
        <v>6996</v>
      </c>
      <c r="AD1500" s="7">
        <v>100</v>
      </c>
      <c r="AE1500" s="7" t="s">
        <v>6248</v>
      </c>
      <c r="AF1500" s="7"/>
      <c r="AG1500" s="7"/>
    </row>
    <row r="1501" spans="1:33">
      <c r="A1501" s="4">
        <f t="shared" si="198"/>
        <v>1500</v>
      </c>
      <c r="B1501" s="4" t="s">
        <v>20</v>
      </c>
      <c r="C1501" s="4" t="s">
        <v>773</v>
      </c>
      <c r="D1501" s="7" t="s">
        <v>5310</v>
      </c>
      <c r="E1501" s="4" t="s">
        <v>7408</v>
      </c>
      <c r="F1501" s="7" t="s">
        <v>5737</v>
      </c>
      <c r="G1501" s="7" t="s">
        <v>556</v>
      </c>
      <c r="H1501" s="7" t="s">
        <v>3026</v>
      </c>
      <c r="I1501" s="7" t="s">
        <v>6109</v>
      </c>
      <c r="J1501" s="7" t="s">
        <v>5756</v>
      </c>
      <c r="K1501" s="7" t="s">
        <v>6110</v>
      </c>
      <c r="L1501" s="7" t="s">
        <v>5744</v>
      </c>
      <c r="M1501" s="7"/>
      <c r="N1501" s="55" t="s">
        <v>6995</v>
      </c>
      <c r="O1501" s="7" t="s">
        <v>6269</v>
      </c>
      <c r="P1501" s="76">
        <v>167.64000000000001</v>
      </c>
      <c r="Q1501" s="76">
        <v>210</v>
      </c>
      <c r="R1501" s="7" t="s">
        <v>7002</v>
      </c>
      <c r="S1501" s="7" t="s">
        <v>6303</v>
      </c>
      <c r="T1501" s="7" t="s">
        <v>6303</v>
      </c>
      <c r="U1501" s="7"/>
      <c r="V1501" s="7"/>
      <c r="W1501" s="7"/>
      <c r="X1501" s="76">
        <v>601.82400000000007</v>
      </c>
      <c r="Y1501" s="8"/>
      <c r="Z1501" s="8">
        <f t="shared" si="197"/>
        <v>607.82400000000007</v>
      </c>
      <c r="AA1501" s="7">
        <v>500</v>
      </c>
      <c r="AB1501" s="7">
        <v>1500</v>
      </c>
      <c r="AC1501" s="7" t="s">
        <v>6996</v>
      </c>
      <c r="AD1501" s="7">
        <v>100</v>
      </c>
      <c r="AE1501" s="7" t="s">
        <v>6248</v>
      </c>
      <c r="AF1501" s="7"/>
      <c r="AG1501" s="7"/>
    </row>
    <row r="1502" spans="1:33">
      <c r="A1502" s="4">
        <f t="shared" si="198"/>
        <v>1501</v>
      </c>
      <c r="B1502" s="4" t="s">
        <v>20</v>
      </c>
      <c r="C1502" s="4" t="s">
        <v>773</v>
      </c>
      <c r="D1502" s="7" t="s">
        <v>5311</v>
      </c>
      <c r="E1502" s="4" t="s">
        <v>7408</v>
      </c>
      <c r="F1502" s="7" t="s">
        <v>5737</v>
      </c>
      <c r="G1502" s="7" t="s">
        <v>556</v>
      </c>
      <c r="H1502" s="7" t="s">
        <v>3026</v>
      </c>
      <c r="I1502" s="7" t="s">
        <v>6109</v>
      </c>
      <c r="J1502" s="7" t="s">
        <v>5756</v>
      </c>
      <c r="K1502" s="7" t="s">
        <v>6110</v>
      </c>
      <c r="L1502" s="7" t="s">
        <v>5744</v>
      </c>
      <c r="M1502" s="7"/>
      <c r="N1502" s="55" t="s">
        <v>6995</v>
      </c>
      <c r="O1502" s="7" t="s">
        <v>6269</v>
      </c>
      <c r="P1502" s="76">
        <v>167.64000000000001</v>
      </c>
      <c r="Q1502" s="76">
        <v>210</v>
      </c>
      <c r="R1502" s="7" t="s">
        <v>7003</v>
      </c>
      <c r="S1502" s="7" t="s">
        <v>6303</v>
      </c>
      <c r="T1502" s="7" t="s">
        <v>6303</v>
      </c>
      <c r="U1502" s="7"/>
      <c r="V1502" s="7"/>
      <c r="W1502" s="7"/>
      <c r="X1502" s="76">
        <v>601.82400000000007</v>
      </c>
      <c r="Y1502" s="8"/>
      <c r="Z1502" s="8">
        <f t="shared" si="197"/>
        <v>607.82400000000007</v>
      </c>
      <c r="AA1502" s="7">
        <v>500</v>
      </c>
      <c r="AB1502" s="7">
        <v>1500</v>
      </c>
      <c r="AC1502" s="7" t="s">
        <v>6996</v>
      </c>
      <c r="AD1502" s="7">
        <v>100</v>
      </c>
      <c r="AE1502" s="7" t="s">
        <v>6248</v>
      </c>
      <c r="AF1502" s="7"/>
      <c r="AG1502" s="7"/>
    </row>
    <row r="1503" spans="1:33">
      <c r="A1503" s="4">
        <f t="shared" si="198"/>
        <v>1502</v>
      </c>
      <c r="B1503" s="4" t="s">
        <v>20</v>
      </c>
      <c r="C1503" s="4" t="s">
        <v>773</v>
      </c>
      <c r="D1503" s="7" t="s">
        <v>5312</v>
      </c>
      <c r="E1503" s="4" t="s">
        <v>7408</v>
      </c>
      <c r="F1503" s="7" t="s">
        <v>5737</v>
      </c>
      <c r="G1503" s="7" t="s">
        <v>556</v>
      </c>
      <c r="H1503" s="7" t="s">
        <v>3026</v>
      </c>
      <c r="I1503" s="7" t="s">
        <v>6109</v>
      </c>
      <c r="J1503" s="7" t="s">
        <v>5756</v>
      </c>
      <c r="K1503" s="7" t="s">
        <v>6110</v>
      </c>
      <c r="L1503" s="7" t="s">
        <v>5744</v>
      </c>
      <c r="M1503" s="7"/>
      <c r="N1503" s="55" t="s">
        <v>6995</v>
      </c>
      <c r="O1503" s="7" t="s">
        <v>6269</v>
      </c>
      <c r="P1503" s="76">
        <v>167.64000000000001</v>
      </c>
      <c r="Q1503" s="76">
        <v>210</v>
      </c>
      <c r="R1503" s="7" t="s">
        <v>7004</v>
      </c>
      <c r="S1503" s="7" t="s">
        <v>6303</v>
      </c>
      <c r="T1503" s="7" t="s">
        <v>6303</v>
      </c>
      <c r="U1503" s="7"/>
      <c r="V1503" s="7"/>
      <c r="W1503" s="7"/>
      <c r="X1503" s="76">
        <v>601.82400000000007</v>
      </c>
      <c r="Y1503" s="8"/>
      <c r="Z1503" s="8">
        <f t="shared" si="197"/>
        <v>607.82400000000007</v>
      </c>
      <c r="AA1503" s="7">
        <v>500</v>
      </c>
      <c r="AB1503" s="7">
        <v>1500</v>
      </c>
      <c r="AC1503" s="7" t="s">
        <v>6996</v>
      </c>
      <c r="AD1503" s="7">
        <v>100</v>
      </c>
      <c r="AE1503" s="7" t="s">
        <v>6248</v>
      </c>
      <c r="AF1503" s="7"/>
      <c r="AG1503" s="7"/>
    </row>
    <row r="1504" spans="1:33">
      <c r="A1504" s="4">
        <f t="shared" si="198"/>
        <v>1503</v>
      </c>
      <c r="B1504" s="4" t="s">
        <v>20</v>
      </c>
      <c r="C1504" s="4" t="s">
        <v>773</v>
      </c>
      <c r="D1504" s="7" t="s">
        <v>5313</v>
      </c>
      <c r="E1504" s="4" t="s">
        <v>7408</v>
      </c>
      <c r="F1504" s="7" t="s">
        <v>5737</v>
      </c>
      <c r="G1504" s="7" t="s">
        <v>556</v>
      </c>
      <c r="H1504" s="7" t="s">
        <v>3026</v>
      </c>
      <c r="I1504" s="7" t="s">
        <v>6109</v>
      </c>
      <c r="J1504" s="7" t="s">
        <v>5756</v>
      </c>
      <c r="K1504" s="7" t="s">
        <v>6110</v>
      </c>
      <c r="L1504" s="7" t="s">
        <v>5744</v>
      </c>
      <c r="M1504" s="7"/>
      <c r="N1504" s="55" t="s">
        <v>6995</v>
      </c>
      <c r="O1504" s="7" t="s">
        <v>6269</v>
      </c>
      <c r="P1504" s="76">
        <v>167.64000000000001</v>
      </c>
      <c r="Q1504" s="76">
        <v>210</v>
      </c>
      <c r="R1504" s="7" t="s">
        <v>7005</v>
      </c>
      <c r="S1504" s="7" t="s">
        <v>6303</v>
      </c>
      <c r="T1504" s="7" t="s">
        <v>6303</v>
      </c>
      <c r="U1504" s="7"/>
      <c r="V1504" s="7"/>
      <c r="W1504" s="7"/>
      <c r="X1504" s="76">
        <v>601.82400000000007</v>
      </c>
      <c r="Y1504" s="8"/>
      <c r="Z1504" s="8">
        <f t="shared" si="197"/>
        <v>607.82400000000007</v>
      </c>
      <c r="AA1504" s="7">
        <v>500</v>
      </c>
      <c r="AB1504" s="7">
        <v>1500</v>
      </c>
      <c r="AC1504" s="7" t="s">
        <v>6996</v>
      </c>
      <c r="AD1504" s="7">
        <v>100</v>
      </c>
      <c r="AE1504" s="7" t="s">
        <v>6248</v>
      </c>
      <c r="AF1504" s="7"/>
      <c r="AG1504" s="7"/>
    </row>
    <row r="1505" spans="1:33">
      <c r="A1505" s="4">
        <f t="shared" si="198"/>
        <v>1504</v>
      </c>
      <c r="B1505" s="4" t="s">
        <v>20</v>
      </c>
      <c r="C1505" s="4" t="s">
        <v>21</v>
      </c>
      <c r="D1505" s="7" t="s">
        <v>5314</v>
      </c>
      <c r="E1505" s="4" t="s">
        <v>7408</v>
      </c>
      <c r="F1505" s="7" t="s">
        <v>5737</v>
      </c>
      <c r="G1505" s="7" t="s">
        <v>556</v>
      </c>
      <c r="H1505" s="7" t="s">
        <v>1331</v>
      </c>
      <c r="I1505" s="7" t="s">
        <v>6107</v>
      </c>
      <c r="J1505" s="7" t="s">
        <v>5756</v>
      </c>
      <c r="K1505" s="7" t="s">
        <v>6102</v>
      </c>
      <c r="L1505" s="7" t="s">
        <v>6098</v>
      </c>
      <c r="M1505" s="7"/>
      <c r="N1505" s="55" t="s">
        <v>24</v>
      </c>
      <c r="O1505" s="7" t="s">
        <v>24</v>
      </c>
      <c r="P1505" s="76">
        <v>167.64000000000001</v>
      </c>
      <c r="Q1505" s="76">
        <v>150</v>
      </c>
      <c r="R1505" s="7" t="s">
        <v>5314</v>
      </c>
      <c r="S1505" s="7" t="s">
        <v>6303</v>
      </c>
      <c r="T1505" s="7" t="s">
        <v>6303</v>
      </c>
      <c r="U1505" s="7"/>
      <c r="V1505" s="7"/>
      <c r="W1505" s="7"/>
      <c r="X1505" s="76">
        <v>721.32799999999997</v>
      </c>
      <c r="Y1505" s="8"/>
      <c r="Z1505" s="8">
        <f t="shared" si="197"/>
        <v>727.32799999999997</v>
      </c>
      <c r="AA1505" s="7">
        <v>500</v>
      </c>
      <c r="AB1505" s="7">
        <v>1500</v>
      </c>
      <c r="AC1505" s="7" t="s">
        <v>6996</v>
      </c>
      <c r="AD1505" s="7">
        <v>100</v>
      </c>
      <c r="AE1505" s="7" t="s">
        <v>6248</v>
      </c>
      <c r="AF1505" s="7"/>
      <c r="AG1505" s="7"/>
    </row>
    <row r="1506" spans="1:33">
      <c r="A1506" s="4">
        <f t="shared" si="198"/>
        <v>1505</v>
      </c>
      <c r="B1506" s="4" t="s">
        <v>20</v>
      </c>
      <c r="C1506" s="4" t="s">
        <v>21</v>
      </c>
      <c r="D1506" s="7" t="s">
        <v>5315</v>
      </c>
      <c r="E1506" s="4" t="s">
        <v>7408</v>
      </c>
      <c r="F1506" s="7" t="s">
        <v>5737</v>
      </c>
      <c r="G1506" s="7" t="s">
        <v>556</v>
      </c>
      <c r="H1506" s="7" t="s">
        <v>1331</v>
      </c>
      <c r="I1506" s="7" t="s">
        <v>6107</v>
      </c>
      <c r="J1506" s="7" t="s">
        <v>5756</v>
      </c>
      <c r="K1506" s="7" t="s">
        <v>6102</v>
      </c>
      <c r="L1506" s="7" t="s">
        <v>6098</v>
      </c>
      <c r="M1506" s="7"/>
      <c r="N1506" s="55" t="s">
        <v>24</v>
      </c>
      <c r="O1506" s="7" t="s">
        <v>24</v>
      </c>
      <c r="P1506" s="76">
        <v>167.64000000000001</v>
      </c>
      <c r="Q1506" s="76">
        <v>150</v>
      </c>
      <c r="R1506" s="7" t="s">
        <v>5315</v>
      </c>
      <c r="S1506" s="7" t="s">
        <v>6303</v>
      </c>
      <c r="T1506" s="7" t="s">
        <v>6303</v>
      </c>
      <c r="U1506" s="7"/>
      <c r="V1506" s="7"/>
      <c r="W1506" s="7"/>
      <c r="X1506" s="76">
        <v>721.32799999999997</v>
      </c>
      <c r="Y1506" s="8"/>
      <c r="Z1506" s="8">
        <f t="shared" si="197"/>
        <v>727.32799999999997</v>
      </c>
      <c r="AA1506" s="7">
        <v>500</v>
      </c>
      <c r="AB1506" s="7">
        <v>1500</v>
      </c>
      <c r="AC1506" s="7" t="s">
        <v>6996</v>
      </c>
      <c r="AD1506" s="7">
        <v>100</v>
      </c>
      <c r="AE1506" s="7" t="s">
        <v>6248</v>
      </c>
      <c r="AF1506" s="7"/>
      <c r="AG1506" s="7"/>
    </row>
    <row r="1507" spans="1:33">
      <c r="A1507" s="4">
        <f t="shared" si="198"/>
        <v>1506</v>
      </c>
      <c r="B1507" s="4" t="s">
        <v>20</v>
      </c>
      <c r="C1507" s="4" t="s">
        <v>21</v>
      </c>
      <c r="D1507" s="7" t="s">
        <v>5316</v>
      </c>
      <c r="E1507" s="4" t="s">
        <v>7408</v>
      </c>
      <c r="F1507" s="7" t="s">
        <v>5737</v>
      </c>
      <c r="G1507" s="7" t="s">
        <v>556</v>
      </c>
      <c r="H1507" s="7" t="s">
        <v>637</v>
      </c>
      <c r="I1507" s="7" t="s">
        <v>6111</v>
      </c>
      <c r="J1507" s="7" t="s">
        <v>5756</v>
      </c>
      <c r="K1507" s="7" t="s">
        <v>6112</v>
      </c>
      <c r="L1507" s="7" t="s">
        <v>1384</v>
      </c>
      <c r="M1507" s="7"/>
      <c r="N1507" s="55" t="s">
        <v>24</v>
      </c>
      <c r="O1507" s="7" t="s">
        <v>24</v>
      </c>
      <c r="P1507" s="76">
        <v>167.64000000000001</v>
      </c>
      <c r="Q1507" s="76">
        <v>190</v>
      </c>
      <c r="R1507" s="7" t="s">
        <v>5316</v>
      </c>
      <c r="S1507" s="7" t="s">
        <v>6303</v>
      </c>
      <c r="T1507" s="7" t="s">
        <v>6303</v>
      </c>
      <c r="U1507" s="7"/>
      <c r="V1507" s="7"/>
      <c r="W1507" s="7"/>
      <c r="X1507" s="76">
        <v>1252.3647999999998</v>
      </c>
      <c r="Y1507" s="8"/>
      <c r="Z1507" s="8">
        <f t="shared" si="197"/>
        <v>1258.3647999999998</v>
      </c>
      <c r="AA1507" s="7">
        <v>500</v>
      </c>
      <c r="AB1507" s="7">
        <v>1500</v>
      </c>
      <c r="AC1507" s="7" t="s">
        <v>6996</v>
      </c>
      <c r="AD1507" s="7">
        <v>100</v>
      </c>
      <c r="AE1507" s="7" t="s">
        <v>6248</v>
      </c>
      <c r="AF1507" s="7"/>
      <c r="AG1507" s="7"/>
    </row>
    <row r="1508" spans="1:33">
      <c r="A1508" s="4">
        <f t="shared" si="198"/>
        <v>1507</v>
      </c>
      <c r="B1508" s="4" t="s">
        <v>20</v>
      </c>
      <c r="C1508" s="4" t="s">
        <v>21</v>
      </c>
      <c r="D1508" s="7" t="s">
        <v>5317</v>
      </c>
      <c r="E1508" s="4" t="s">
        <v>7408</v>
      </c>
      <c r="F1508" s="7" t="s">
        <v>5737</v>
      </c>
      <c r="G1508" s="7" t="s">
        <v>556</v>
      </c>
      <c r="H1508" s="7" t="s">
        <v>637</v>
      </c>
      <c r="I1508" s="7" t="s">
        <v>6111</v>
      </c>
      <c r="J1508" s="7" t="s">
        <v>5756</v>
      </c>
      <c r="K1508" s="7" t="s">
        <v>6112</v>
      </c>
      <c r="L1508" s="7" t="s">
        <v>1384</v>
      </c>
      <c r="M1508" s="7"/>
      <c r="N1508" s="55" t="s">
        <v>24</v>
      </c>
      <c r="O1508" s="7" t="s">
        <v>24</v>
      </c>
      <c r="P1508" s="76">
        <v>167.64000000000001</v>
      </c>
      <c r="Q1508" s="76">
        <v>190</v>
      </c>
      <c r="R1508" s="7" t="s">
        <v>5317</v>
      </c>
      <c r="S1508" s="7" t="s">
        <v>6303</v>
      </c>
      <c r="T1508" s="7" t="s">
        <v>6303</v>
      </c>
      <c r="U1508" s="7"/>
      <c r="V1508" s="7"/>
      <c r="W1508" s="7"/>
      <c r="X1508" s="76">
        <v>1252.3647999999998</v>
      </c>
      <c r="Y1508" s="8"/>
      <c r="Z1508" s="8">
        <f t="shared" si="197"/>
        <v>1258.3647999999998</v>
      </c>
      <c r="AA1508" s="7">
        <v>500</v>
      </c>
      <c r="AB1508" s="7">
        <v>1500</v>
      </c>
      <c r="AC1508" s="7" t="s">
        <v>6996</v>
      </c>
      <c r="AD1508" s="7">
        <v>100</v>
      </c>
      <c r="AE1508" s="7" t="s">
        <v>6248</v>
      </c>
      <c r="AF1508" s="7"/>
      <c r="AG1508" s="7"/>
    </row>
    <row r="1509" spans="1:33">
      <c r="A1509" s="4">
        <f t="shared" si="198"/>
        <v>1508</v>
      </c>
      <c r="B1509" s="4" t="s">
        <v>20</v>
      </c>
      <c r="C1509" s="4" t="s">
        <v>21</v>
      </c>
      <c r="D1509" s="7" t="s">
        <v>5318</v>
      </c>
      <c r="E1509" s="4" t="s">
        <v>7408</v>
      </c>
      <c r="F1509" s="7" t="s">
        <v>5737</v>
      </c>
      <c r="G1509" s="7" t="s">
        <v>556</v>
      </c>
      <c r="H1509" s="7" t="s">
        <v>637</v>
      </c>
      <c r="I1509" s="7" t="s">
        <v>6111</v>
      </c>
      <c r="J1509" s="7" t="s">
        <v>5756</v>
      </c>
      <c r="K1509" s="7" t="s">
        <v>6112</v>
      </c>
      <c r="L1509" s="7" t="s">
        <v>1384</v>
      </c>
      <c r="M1509" s="7"/>
      <c r="N1509" s="55" t="s">
        <v>24</v>
      </c>
      <c r="O1509" s="7" t="s">
        <v>24</v>
      </c>
      <c r="P1509" s="76">
        <v>167.64000000000001</v>
      </c>
      <c r="Q1509" s="76">
        <v>190</v>
      </c>
      <c r="R1509" s="7" t="s">
        <v>5318</v>
      </c>
      <c r="S1509" s="7" t="s">
        <v>6303</v>
      </c>
      <c r="T1509" s="7" t="s">
        <v>6303</v>
      </c>
      <c r="U1509" s="7"/>
      <c r="V1509" s="7"/>
      <c r="W1509" s="7"/>
      <c r="X1509" s="76">
        <v>1252.3647999999998</v>
      </c>
      <c r="Y1509" s="8"/>
      <c r="Z1509" s="8">
        <f t="shared" si="197"/>
        <v>1258.3647999999998</v>
      </c>
      <c r="AA1509" s="7">
        <v>500</v>
      </c>
      <c r="AB1509" s="7">
        <v>1500</v>
      </c>
      <c r="AC1509" s="7" t="s">
        <v>6996</v>
      </c>
      <c r="AD1509" s="7">
        <v>100</v>
      </c>
      <c r="AE1509" s="7" t="s">
        <v>6248</v>
      </c>
      <c r="AF1509" s="7"/>
      <c r="AG1509" s="7"/>
    </row>
    <row r="1510" spans="1:33">
      <c r="A1510" s="4">
        <f t="shared" si="198"/>
        <v>1509</v>
      </c>
      <c r="B1510" s="4" t="s">
        <v>20</v>
      </c>
      <c r="C1510" s="4" t="s">
        <v>22</v>
      </c>
      <c r="D1510" s="7" t="s">
        <v>5319</v>
      </c>
      <c r="E1510" s="4" t="s">
        <v>7408</v>
      </c>
      <c r="F1510" s="7" t="s">
        <v>5737</v>
      </c>
      <c r="G1510" s="7" t="s">
        <v>556</v>
      </c>
      <c r="H1510" s="7" t="s">
        <v>637</v>
      </c>
      <c r="I1510" s="7" t="s">
        <v>6113</v>
      </c>
      <c r="J1510" s="7" t="s">
        <v>5756</v>
      </c>
      <c r="K1510" s="7" t="s">
        <v>6114</v>
      </c>
      <c r="L1510" s="7" t="s">
        <v>1384</v>
      </c>
      <c r="M1510" s="7"/>
      <c r="N1510" s="55" t="s">
        <v>6995</v>
      </c>
      <c r="O1510" s="7" t="s">
        <v>6269</v>
      </c>
      <c r="P1510" s="76">
        <v>167.64000000000001</v>
      </c>
      <c r="Q1510" s="76">
        <v>190</v>
      </c>
      <c r="R1510" s="7" t="s">
        <v>5319</v>
      </c>
      <c r="S1510" s="7" t="s">
        <v>6303</v>
      </c>
      <c r="T1510" s="7" t="s">
        <v>6303</v>
      </c>
      <c r="U1510" s="7"/>
      <c r="V1510" s="7"/>
      <c r="W1510" s="7"/>
      <c r="X1510" s="76">
        <v>1384.0767999999998</v>
      </c>
      <c r="Y1510" s="8"/>
      <c r="Z1510" s="8">
        <f t="shared" si="197"/>
        <v>1390.0767999999998</v>
      </c>
      <c r="AA1510" s="7">
        <v>500</v>
      </c>
      <c r="AB1510" s="7">
        <v>1500</v>
      </c>
      <c r="AC1510" s="7" t="s">
        <v>6996</v>
      </c>
      <c r="AD1510" s="7">
        <v>100</v>
      </c>
      <c r="AE1510" s="7" t="s">
        <v>6248</v>
      </c>
      <c r="AF1510" s="7"/>
      <c r="AG1510" s="7"/>
    </row>
    <row r="1511" spans="1:33">
      <c r="A1511" s="4">
        <f t="shared" si="198"/>
        <v>1510</v>
      </c>
      <c r="B1511" s="4" t="s">
        <v>20</v>
      </c>
      <c r="C1511" s="4" t="s">
        <v>22</v>
      </c>
      <c r="D1511" s="7" t="s">
        <v>5320</v>
      </c>
      <c r="E1511" s="4" t="s">
        <v>7408</v>
      </c>
      <c r="F1511" s="7" t="s">
        <v>5737</v>
      </c>
      <c r="G1511" s="7" t="s">
        <v>556</v>
      </c>
      <c r="H1511" s="7" t="s">
        <v>637</v>
      </c>
      <c r="I1511" s="7" t="s">
        <v>6113</v>
      </c>
      <c r="J1511" s="7" t="s">
        <v>5756</v>
      </c>
      <c r="K1511" s="7" t="s">
        <v>6114</v>
      </c>
      <c r="L1511" s="7" t="s">
        <v>1384</v>
      </c>
      <c r="M1511" s="7"/>
      <c r="N1511" s="55" t="s">
        <v>6995</v>
      </c>
      <c r="O1511" s="7" t="s">
        <v>6269</v>
      </c>
      <c r="P1511" s="76">
        <v>167.64000000000001</v>
      </c>
      <c r="Q1511" s="76">
        <v>190</v>
      </c>
      <c r="R1511" s="7" t="s">
        <v>5320</v>
      </c>
      <c r="S1511" s="7" t="s">
        <v>6303</v>
      </c>
      <c r="T1511" s="7" t="s">
        <v>6303</v>
      </c>
      <c r="U1511" s="7"/>
      <c r="V1511" s="7"/>
      <c r="W1511" s="7"/>
      <c r="X1511" s="76">
        <v>1384.0767999999998</v>
      </c>
      <c r="Y1511" s="8"/>
      <c r="Z1511" s="8">
        <f t="shared" si="197"/>
        <v>1390.0767999999998</v>
      </c>
      <c r="AA1511" s="7">
        <v>500</v>
      </c>
      <c r="AB1511" s="7">
        <v>1500</v>
      </c>
      <c r="AC1511" s="7" t="s">
        <v>6996</v>
      </c>
      <c r="AD1511" s="7">
        <v>100</v>
      </c>
      <c r="AE1511" s="7" t="s">
        <v>6248</v>
      </c>
      <c r="AF1511" s="7"/>
      <c r="AG1511" s="7"/>
    </row>
    <row r="1512" spans="1:33">
      <c r="A1512" s="4">
        <f t="shared" si="198"/>
        <v>1511</v>
      </c>
      <c r="B1512" s="4" t="s">
        <v>20</v>
      </c>
      <c r="C1512" s="4" t="s">
        <v>22</v>
      </c>
      <c r="D1512" s="7" t="s">
        <v>5321</v>
      </c>
      <c r="E1512" s="4" t="s">
        <v>7408</v>
      </c>
      <c r="F1512" s="7" t="s">
        <v>5737</v>
      </c>
      <c r="G1512" s="7" t="s">
        <v>556</v>
      </c>
      <c r="H1512" s="7" t="s">
        <v>637</v>
      </c>
      <c r="I1512" s="7" t="s">
        <v>6113</v>
      </c>
      <c r="J1512" s="7" t="s">
        <v>5756</v>
      </c>
      <c r="K1512" s="7" t="s">
        <v>6114</v>
      </c>
      <c r="L1512" s="7" t="s">
        <v>1384</v>
      </c>
      <c r="M1512" s="7"/>
      <c r="N1512" s="55" t="s">
        <v>6995</v>
      </c>
      <c r="O1512" s="7" t="s">
        <v>6269</v>
      </c>
      <c r="P1512" s="76">
        <v>167.64000000000001</v>
      </c>
      <c r="Q1512" s="76">
        <v>190</v>
      </c>
      <c r="R1512" s="7" t="s">
        <v>5321</v>
      </c>
      <c r="S1512" s="7" t="s">
        <v>6303</v>
      </c>
      <c r="T1512" s="7" t="s">
        <v>6303</v>
      </c>
      <c r="U1512" s="7"/>
      <c r="V1512" s="7"/>
      <c r="W1512" s="7"/>
      <c r="X1512" s="76">
        <v>1384.0767999999998</v>
      </c>
      <c r="Y1512" s="8"/>
      <c r="Z1512" s="8">
        <f t="shared" si="197"/>
        <v>1390.0767999999998</v>
      </c>
      <c r="AA1512" s="7">
        <v>500</v>
      </c>
      <c r="AB1512" s="7">
        <v>1500</v>
      </c>
      <c r="AC1512" s="7" t="s">
        <v>6996</v>
      </c>
      <c r="AD1512" s="7">
        <v>100</v>
      </c>
      <c r="AE1512" s="7" t="s">
        <v>6248</v>
      </c>
      <c r="AF1512" s="7"/>
      <c r="AG1512" s="7"/>
    </row>
    <row r="1513" spans="1:33">
      <c r="A1513" s="4">
        <f t="shared" si="198"/>
        <v>1512</v>
      </c>
      <c r="B1513" s="4" t="s">
        <v>20</v>
      </c>
      <c r="C1513" s="4" t="s">
        <v>22</v>
      </c>
      <c r="D1513" s="7" t="s">
        <v>5322</v>
      </c>
      <c r="E1513" s="4" t="s">
        <v>7408</v>
      </c>
      <c r="F1513" s="7" t="s">
        <v>5737</v>
      </c>
      <c r="G1513" s="7" t="s">
        <v>556</v>
      </c>
      <c r="H1513" s="7" t="s">
        <v>637</v>
      </c>
      <c r="I1513" s="7" t="s">
        <v>6113</v>
      </c>
      <c r="J1513" s="7" t="s">
        <v>5756</v>
      </c>
      <c r="K1513" s="7" t="s">
        <v>6114</v>
      </c>
      <c r="L1513" s="7" t="s">
        <v>1384</v>
      </c>
      <c r="M1513" s="7"/>
      <c r="N1513" s="55" t="s">
        <v>6995</v>
      </c>
      <c r="O1513" s="7" t="s">
        <v>6269</v>
      </c>
      <c r="P1513" s="76">
        <v>167.64000000000001</v>
      </c>
      <c r="Q1513" s="76">
        <v>190</v>
      </c>
      <c r="R1513" s="7" t="s">
        <v>5322</v>
      </c>
      <c r="S1513" s="7" t="s">
        <v>6303</v>
      </c>
      <c r="T1513" s="7" t="s">
        <v>6303</v>
      </c>
      <c r="U1513" s="7"/>
      <c r="V1513" s="7"/>
      <c r="W1513" s="7"/>
      <c r="X1513" s="76">
        <v>1384.0767999999998</v>
      </c>
      <c r="Y1513" s="8"/>
      <c r="Z1513" s="8">
        <f t="shared" si="197"/>
        <v>1390.0767999999998</v>
      </c>
      <c r="AA1513" s="7">
        <v>500</v>
      </c>
      <c r="AB1513" s="7">
        <v>1500</v>
      </c>
      <c r="AC1513" s="7" t="s">
        <v>6996</v>
      </c>
      <c r="AD1513" s="7">
        <v>100</v>
      </c>
      <c r="AE1513" s="7" t="s">
        <v>6248</v>
      </c>
      <c r="AF1513" s="7"/>
      <c r="AG1513" s="7"/>
    </row>
    <row r="1514" spans="1:33">
      <c r="A1514" s="4">
        <f t="shared" si="198"/>
        <v>1513</v>
      </c>
      <c r="B1514" s="4" t="s">
        <v>20</v>
      </c>
      <c r="C1514" s="4" t="s">
        <v>22</v>
      </c>
      <c r="D1514" s="7" t="s">
        <v>5323</v>
      </c>
      <c r="E1514" s="4" t="s">
        <v>7408</v>
      </c>
      <c r="F1514" s="7" t="s">
        <v>5737</v>
      </c>
      <c r="G1514" s="7" t="s">
        <v>556</v>
      </c>
      <c r="H1514" s="7" t="s">
        <v>637</v>
      </c>
      <c r="I1514" s="7" t="s">
        <v>6113</v>
      </c>
      <c r="J1514" s="7" t="s">
        <v>5756</v>
      </c>
      <c r="K1514" s="7" t="s">
        <v>6114</v>
      </c>
      <c r="L1514" s="7" t="s">
        <v>1384</v>
      </c>
      <c r="M1514" s="7"/>
      <c r="N1514" s="55" t="s">
        <v>6995</v>
      </c>
      <c r="O1514" s="7" t="s">
        <v>6269</v>
      </c>
      <c r="P1514" s="76">
        <v>167.64000000000001</v>
      </c>
      <c r="Q1514" s="76">
        <v>190</v>
      </c>
      <c r="R1514" s="7" t="s">
        <v>5323</v>
      </c>
      <c r="S1514" s="7" t="s">
        <v>6303</v>
      </c>
      <c r="T1514" s="7" t="s">
        <v>6303</v>
      </c>
      <c r="U1514" s="7"/>
      <c r="V1514" s="7"/>
      <c r="W1514" s="7"/>
      <c r="X1514" s="76">
        <v>1384.0767999999998</v>
      </c>
      <c r="Y1514" s="8"/>
      <c r="Z1514" s="8">
        <f t="shared" si="197"/>
        <v>1390.0767999999998</v>
      </c>
      <c r="AA1514" s="7">
        <v>500</v>
      </c>
      <c r="AB1514" s="7">
        <v>1500</v>
      </c>
      <c r="AC1514" s="7" t="s">
        <v>6996</v>
      </c>
      <c r="AD1514" s="7">
        <v>100</v>
      </c>
      <c r="AE1514" s="7" t="s">
        <v>6248</v>
      </c>
      <c r="AF1514" s="7"/>
      <c r="AG1514" s="7"/>
    </row>
    <row r="1515" spans="1:33">
      <c r="A1515" s="4">
        <f t="shared" si="198"/>
        <v>1514</v>
      </c>
      <c r="B1515" s="4" t="s">
        <v>20</v>
      </c>
      <c r="C1515" s="4" t="s">
        <v>22</v>
      </c>
      <c r="D1515" s="7" t="s">
        <v>5324</v>
      </c>
      <c r="E1515" s="4" t="s">
        <v>7408</v>
      </c>
      <c r="F1515" s="7" t="s">
        <v>5737</v>
      </c>
      <c r="G1515" s="7" t="s">
        <v>556</v>
      </c>
      <c r="H1515" s="7" t="s">
        <v>637</v>
      </c>
      <c r="I1515" s="7" t="s">
        <v>6113</v>
      </c>
      <c r="J1515" s="7" t="s">
        <v>5756</v>
      </c>
      <c r="K1515" s="7" t="s">
        <v>6114</v>
      </c>
      <c r="L1515" s="7" t="s">
        <v>1384</v>
      </c>
      <c r="M1515" s="7"/>
      <c r="N1515" s="55" t="s">
        <v>6995</v>
      </c>
      <c r="O1515" s="7" t="s">
        <v>6269</v>
      </c>
      <c r="P1515" s="76">
        <v>167.64000000000001</v>
      </c>
      <c r="Q1515" s="76">
        <v>190</v>
      </c>
      <c r="R1515" s="7" t="s">
        <v>5324</v>
      </c>
      <c r="S1515" s="7" t="s">
        <v>6303</v>
      </c>
      <c r="T1515" s="7" t="s">
        <v>6303</v>
      </c>
      <c r="U1515" s="7"/>
      <c r="V1515" s="7"/>
      <c r="W1515" s="7"/>
      <c r="X1515" s="76">
        <v>1384.0767999999998</v>
      </c>
      <c r="Y1515" s="8"/>
      <c r="Z1515" s="8">
        <f t="shared" si="197"/>
        <v>1390.0767999999998</v>
      </c>
      <c r="AA1515" s="7">
        <v>500</v>
      </c>
      <c r="AB1515" s="7">
        <v>1500</v>
      </c>
      <c r="AC1515" s="7" t="s">
        <v>6996</v>
      </c>
      <c r="AD1515" s="7">
        <v>100</v>
      </c>
      <c r="AE1515" s="7" t="s">
        <v>6248</v>
      </c>
      <c r="AF1515" s="7"/>
      <c r="AG1515" s="7"/>
    </row>
    <row r="1516" spans="1:33">
      <c r="A1516" s="4">
        <f t="shared" si="198"/>
        <v>1515</v>
      </c>
      <c r="B1516" s="4" t="s">
        <v>20</v>
      </c>
      <c r="C1516" s="4" t="s">
        <v>773</v>
      </c>
      <c r="D1516" s="7" t="s">
        <v>5325</v>
      </c>
      <c r="E1516" s="4" t="s">
        <v>7408</v>
      </c>
      <c r="F1516" s="7" t="s">
        <v>5737</v>
      </c>
      <c r="G1516" s="7" t="s">
        <v>556</v>
      </c>
      <c r="H1516" s="7" t="s">
        <v>637</v>
      </c>
      <c r="I1516" s="7" t="s">
        <v>6115</v>
      </c>
      <c r="J1516" s="7" t="s">
        <v>5756</v>
      </c>
      <c r="K1516" s="7" t="s">
        <v>6112</v>
      </c>
      <c r="L1516" s="7" t="s">
        <v>5744</v>
      </c>
      <c r="M1516" s="7"/>
      <c r="N1516" s="55" t="s">
        <v>6995</v>
      </c>
      <c r="O1516" s="7" t="s">
        <v>6269</v>
      </c>
      <c r="P1516" s="76">
        <v>167.64000000000001</v>
      </c>
      <c r="Q1516" s="76">
        <v>210</v>
      </c>
      <c r="R1516" s="7" t="s">
        <v>7006</v>
      </c>
      <c r="S1516" s="7" t="s">
        <v>6303</v>
      </c>
      <c r="T1516" s="7" t="s">
        <v>6303</v>
      </c>
      <c r="U1516" s="7"/>
      <c r="V1516" s="7"/>
      <c r="W1516" s="7"/>
      <c r="X1516" s="76">
        <v>798.94400000000007</v>
      </c>
      <c r="Y1516" s="8"/>
      <c r="Z1516" s="8">
        <f t="shared" si="197"/>
        <v>804.94400000000007</v>
      </c>
      <c r="AA1516" s="7">
        <v>500</v>
      </c>
      <c r="AB1516" s="7">
        <v>1500</v>
      </c>
      <c r="AC1516" s="7" t="s">
        <v>6996</v>
      </c>
      <c r="AD1516" s="7">
        <v>100</v>
      </c>
      <c r="AE1516" s="7" t="s">
        <v>6248</v>
      </c>
      <c r="AF1516" s="7"/>
      <c r="AG1516" s="7"/>
    </row>
    <row r="1517" spans="1:33">
      <c r="A1517" s="4">
        <f t="shared" si="198"/>
        <v>1516</v>
      </c>
      <c r="B1517" s="4" t="s">
        <v>20</v>
      </c>
      <c r="C1517" s="4" t="s">
        <v>773</v>
      </c>
      <c r="D1517" s="7" t="s">
        <v>5326</v>
      </c>
      <c r="E1517" s="4" t="s">
        <v>7408</v>
      </c>
      <c r="F1517" s="7" t="s">
        <v>5737</v>
      </c>
      <c r="G1517" s="7" t="s">
        <v>556</v>
      </c>
      <c r="H1517" s="7" t="s">
        <v>637</v>
      </c>
      <c r="I1517" s="7" t="s">
        <v>6115</v>
      </c>
      <c r="J1517" s="7" t="s">
        <v>5756</v>
      </c>
      <c r="K1517" s="7" t="s">
        <v>6112</v>
      </c>
      <c r="L1517" s="7" t="s">
        <v>5744</v>
      </c>
      <c r="M1517" s="7"/>
      <c r="N1517" s="55" t="s">
        <v>6995</v>
      </c>
      <c r="O1517" s="7" t="s">
        <v>6269</v>
      </c>
      <c r="P1517" s="76">
        <v>167.64000000000001</v>
      </c>
      <c r="Q1517" s="76">
        <v>210</v>
      </c>
      <c r="R1517" s="7" t="s">
        <v>7007</v>
      </c>
      <c r="S1517" s="7" t="s">
        <v>6303</v>
      </c>
      <c r="T1517" s="7" t="s">
        <v>6303</v>
      </c>
      <c r="U1517" s="7"/>
      <c r="V1517" s="7"/>
      <c r="W1517" s="7"/>
      <c r="X1517" s="76">
        <v>798.94400000000007</v>
      </c>
      <c r="Y1517" s="8"/>
      <c r="Z1517" s="8">
        <f t="shared" si="197"/>
        <v>804.94400000000007</v>
      </c>
      <c r="AA1517" s="7">
        <v>500</v>
      </c>
      <c r="AB1517" s="7">
        <v>1500</v>
      </c>
      <c r="AC1517" s="7" t="s">
        <v>6996</v>
      </c>
      <c r="AD1517" s="7">
        <v>100</v>
      </c>
      <c r="AE1517" s="7" t="s">
        <v>6248</v>
      </c>
      <c r="AF1517" s="7"/>
      <c r="AG1517" s="7"/>
    </row>
    <row r="1518" spans="1:33">
      <c r="A1518" s="4">
        <f t="shared" si="198"/>
        <v>1517</v>
      </c>
      <c r="B1518" s="4" t="s">
        <v>20</v>
      </c>
      <c r="C1518" s="4" t="s">
        <v>773</v>
      </c>
      <c r="D1518" s="7" t="s">
        <v>5327</v>
      </c>
      <c r="E1518" s="4" t="s">
        <v>7408</v>
      </c>
      <c r="F1518" s="7" t="s">
        <v>5737</v>
      </c>
      <c r="G1518" s="7" t="s">
        <v>556</v>
      </c>
      <c r="H1518" s="7" t="s">
        <v>637</v>
      </c>
      <c r="I1518" s="7" t="s">
        <v>6115</v>
      </c>
      <c r="J1518" s="7" t="s">
        <v>5756</v>
      </c>
      <c r="K1518" s="7" t="s">
        <v>6112</v>
      </c>
      <c r="L1518" s="7" t="s">
        <v>5744</v>
      </c>
      <c r="M1518" s="7"/>
      <c r="N1518" s="55" t="s">
        <v>6995</v>
      </c>
      <c r="O1518" s="7" t="s">
        <v>6269</v>
      </c>
      <c r="P1518" s="76">
        <v>167.64000000000001</v>
      </c>
      <c r="Q1518" s="76">
        <v>210</v>
      </c>
      <c r="R1518" s="7" t="s">
        <v>7008</v>
      </c>
      <c r="S1518" s="7" t="s">
        <v>6303</v>
      </c>
      <c r="T1518" s="7" t="s">
        <v>6303</v>
      </c>
      <c r="U1518" s="7"/>
      <c r="V1518" s="7"/>
      <c r="W1518" s="7"/>
      <c r="X1518" s="76">
        <v>798.94400000000007</v>
      </c>
      <c r="Y1518" s="8"/>
      <c r="Z1518" s="8">
        <f t="shared" si="197"/>
        <v>804.94400000000007</v>
      </c>
      <c r="AA1518" s="7">
        <v>500</v>
      </c>
      <c r="AB1518" s="7">
        <v>1500</v>
      </c>
      <c r="AC1518" s="7" t="s">
        <v>6996</v>
      </c>
      <c r="AD1518" s="7">
        <v>100</v>
      </c>
      <c r="AE1518" s="7" t="s">
        <v>6248</v>
      </c>
      <c r="AF1518" s="7"/>
      <c r="AG1518" s="7"/>
    </row>
    <row r="1519" spans="1:33">
      <c r="A1519" s="4">
        <f t="shared" si="198"/>
        <v>1518</v>
      </c>
      <c r="B1519" s="4" t="s">
        <v>20</v>
      </c>
      <c r="C1519" s="4" t="s">
        <v>773</v>
      </c>
      <c r="D1519" s="7" t="s">
        <v>5328</v>
      </c>
      <c r="E1519" s="4" t="s">
        <v>7408</v>
      </c>
      <c r="F1519" s="7" t="s">
        <v>5737</v>
      </c>
      <c r="G1519" s="7" t="s">
        <v>556</v>
      </c>
      <c r="H1519" s="7" t="s">
        <v>637</v>
      </c>
      <c r="I1519" s="7" t="s">
        <v>6116</v>
      </c>
      <c r="J1519" s="7" t="s">
        <v>5756</v>
      </c>
      <c r="K1519" s="7" t="s">
        <v>6117</v>
      </c>
      <c r="L1519" s="7" t="s">
        <v>5744</v>
      </c>
      <c r="M1519" s="7"/>
      <c r="N1519" s="55" t="s">
        <v>24</v>
      </c>
      <c r="O1519" s="7" t="s">
        <v>24</v>
      </c>
      <c r="P1519" s="76">
        <v>167.64000000000001</v>
      </c>
      <c r="Q1519" s="76">
        <v>190</v>
      </c>
      <c r="R1519" s="7" t="s">
        <v>7009</v>
      </c>
      <c r="S1519" s="7" t="s">
        <v>6303</v>
      </c>
      <c r="T1519" s="7" t="s">
        <v>6303</v>
      </c>
      <c r="U1519" s="7"/>
      <c r="V1519" s="7"/>
      <c r="W1519" s="7"/>
      <c r="X1519" s="76">
        <v>823.58400000000006</v>
      </c>
      <c r="Y1519" s="8"/>
      <c r="Z1519" s="8">
        <f t="shared" si="197"/>
        <v>829.58400000000006</v>
      </c>
      <c r="AA1519" s="7">
        <v>500</v>
      </c>
      <c r="AB1519" s="7">
        <v>1500</v>
      </c>
      <c r="AC1519" s="7" t="s">
        <v>6996</v>
      </c>
      <c r="AD1519" s="7">
        <v>100</v>
      </c>
      <c r="AE1519" s="7" t="s">
        <v>6248</v>
      </c>
      <c r="AF1519" s="7"/>
      <c r="AG1519" s="7"/>
    </row>
    <row r="1520" spans="1:33">
      <c r="A1520" s="4">
        <f t="shared" si="198"/>
        <v>1519</v>
      </c>
      <c r="B1520" s="4" t="s">
        <v>20</v>
      </c>
      <c r="C1520" s="4" t="s">
        <v>773</v>
      </c>
      <c r="D1520" s="7" t="s">
        <v>5329</v>
      </c>
      <c r="E1520" s="4" t="s">
        <v>7408</v>
      </c>
      <c r="F1520" s="7" t="s">
        <v>5737</v>
      </c>
      <c r="G1520" s="7" t="s">
        <v>556</v>
      </c>
      <c r="H1520" s="7" t="s">
        <v>637</v>
      </c>
      <c r="I1520" s="7" t="s">
        <v>6116</v>
      </c>
      <c r="J1520" s="7" t="s">
        <v>5756</v>
      </c>
      <c r="K1520" s="7" t="s">
        <v>6117</v>
      </c>
      <c r="L1520" s="7" t="s">
        <v>5744</v>
      </c>
      <c r="M1520" s="7"/>
      <c r="N1520" s="55" t="s">
        <v>24</v>
      </c>
      <c r="O1520" s="7" t="s">
        <v>24</v>
      </c>
      <c r="P1520" s="76">
        <v>167.64000000000001</v>
      </c>
      <c r="Q1520" s="76">
        <v>190</v>
      </c>
      <c r="R1520" s="7" t="s">
        <v>7010</v>
      </c>
      <c r="S1520" s="7" t="s">
        <v>6303</v>
      </c>
      <c r="T1520" s="7" t="s">
        <v>6303</v>
      </c>
      <c r="U1520" s="7"/>
      <c r="V1520" s="7"/>
      <c r="W1520" s="7"/>
      <c r="X1520" s="76">
        <v>823.58400000000006</v>
      </c>
      <c r="Y1520" s="8"/>
      <c r="Z1520" s="8">
        <f t="shared" si="197"/>
        <v>829.58400000000006</v>
      </c>
      <c r="AA1520" s="7">
        <v>500</v>
      </c>
      <c r="AB1520" s="7">
        <v>1500</v>
      </c>
      <c r="AC1520" s="7" t="s">
        <v>6996</v>
      </c>
      <c r="AD1520" s="7">
        <v>100</v>
      </c>
      <c r="AE1520" s="7" t="s">
        <v>6248</v>
      </c>
      <c r="AF1520" s="7"/>
      <c r="AG1520" s="7"/>
    </row>
    <row r="1521" spans="1:33">
      <c r="A1521" s="4">
        <f t="shared" si="198"/>
        <v>1520</v>
      </c>
      <c r="B1521" s="4" t="s">
        <v>20</v>
      </c>
      <c r="C1521" s="4" t="s">
        <v>773</v>
      </c>
      <c r="D1521" s="7" t="s">
        <v>5330</v>
      </c>
      <c r="E1521" s="4" t="s">
        <v>7408</v>
      </c>
      <c r="F1521" s="7" t="s">
        <v>5737</v>
      </c>
      <c r="G1521" s="7" t="s">
        <v>556</v>
      </c>
      <c r="H1521" s="7" t="s">
        <v>637</v>
      </c>
      <c r="I1521" s="7" t="s">
        <v>6116</v>
      </c>
      <c r="J1521" s="7" t="s">
        <v>5756</v>
      </c>
      <c r="K1521" s="7" t="s">
        <v>6117</v>
      </c>
      <c r="L1521" s="7" t="s">
        <v>5744</v>
      </c>
      <c r="M1521" s="7"/>
      <c r="N1521" s="55" t="s">
        <v>24</v>
      </c>
      <c r="O1521" s="7" t="s">
        <v>24</v>
      </c>
      <c r="P1521" s="76">
        <v>167.64000000000001</v>
      </c>
      <c r="Q1521" s="76">
        <v>190</v>
      </c>
      <c r="R1521" s="7" t="s">
        <v>7011</v>
      </c>
      <c r="S1521" s="7" t="s">
        <v>6303</v>
      </c>
      <c r="T1521" s="7" t="s">
        <v>6303</v>
      </c>
      <c r="U1521" s="7"/>
      <c r="V1521" s="7"/>
      <c r="W1521" s="7"/>
      <c r="X1521" s="76">
        <v>823.58400000000006</v>
      </c>
      <c r="Y1521" s="8"/>
      <c r="Z1521" s="8">
        <f t="shared" si="197"/>
        <v>829.58400000000006</v>
      </c>
      <c r="AA1521" s="7">
        <v>500</v>
      </c>
      <c r="AB1521" s="7">
        <v>1500</v>
      </c>
      <c r="AC1521" s="7" t="s">
        <v>6996</v>
      </c>
      <c r="AD1521" s="7">
        <v>100</v>
      </c>
      <c r="AE1521" s="7" t="s">
        <v>6248</v>
      </c>
      <c r="AF1521" s="7"/>
      <c r="AG1521" s="7"/>
    </row>
    <row r="1522" spans="1:33">
      <c r="A1522" s="4">
        <f t="shared" si="198"/>
        <v>1521</v>
      </c>
      <c r="B1522" s="4" t="s">
        <v>20</v>
      </c>
      <c r="C1522" s="4" t="s">
        <v>773</v>
      </c>
      <c r="D1522" s="7" t="s">
        <v>5331</v>
      </c>
      <c r="E1522" s="4" t="s">
        <v>7408</v>
      </c>
      <c r="F1522" s="7" t="s">
        <v>5737</v>
      </c>
      <c r="G1522" s="7" t="s">
        <v>556</v>
      </c>
      <c r="H1522" s="7" t="s">
        <v>637</v>
      </c>
      <c r="I1522" s="7" t="s">
        <v>6118</v>
      </c>
      <c r="J1522" s="7" t="s">
        <v>5756</v>
      </c>
      <c r="K1522" s="7" t="s">
        <v>6119</v>
      </c>
      <c r="L1522" s="7" t="s">
        <v>5744</v>
      </c>
      <c r="M1522" s="7"/>
      <c r="N1522" s="55" t="s">
        <v>6995</v>
      </c>
      <c r="O1522" s="7" t="s">
        <v>6269</v>
      </c>
      <c r="P1522" s="76">
        <v>167.64000000000001</v>
      </c>
      <c r="Q1522" s="76">
        <v>190</v>
      </c>
      <c r="R1522" s="7" t="s">
        <v>7012</v>
      </c>
      <c r="S1522" s="7" t="s">
        <v>6303</v>
      </c>
      <c r="T1522" s="7" t="s">
        <v>6303</v>
      </c>
      <c r="U1522" s="7"/>
      <c r="V1522" s="7"/>
      <c r="W1522" s="7"/>
      <c r="X1522" s="76">
        <v>860.5440000000001</v>
      </c>
      <c r="Y1522" s="8"/>
      <c r="Z1522" s="8">
        <f t="shared" si="197"/>
        <v>866.5440000000001</v>
      </c>
      <c r="AA1522" s="7">
        <v>500</v>
      </c>
      <c r="AB1522" s="7">
        <v>1500</v>
      </c>
      <c r="AC1522" s="7" t="s">
        <v>6996</v>
      </c>
      <c r="AD1522" s="7">
        <v>100</v>
      </c>
      <c r="AE1522" s="7" t="s">
        <v>6248</v>
      </c>
      <c r="AF1522" s="7"/>
      <c r="AG1522" s="7"/>
    </row>
    <row r="1523" spans="1:33">
      <c r="A1523" s="4">
        <f t="shared" si="198"/>
        <v>1522</v>
      </c>
      <c r="B1523" s="4" t="s">
        <v>20</v>
      </c>
      <c r="C1523" s="4" t="s">
        <v>773</v>
      </c>
      <c r="D1523" s="7" t="s">
        <v>5332</v>
      </c>
      <c r="E1523" s="4" t="s">
        <v>7408</v>
      </c>
      <c r="F1523" s="7" t="s">
        <v>5737</v>
      </c>
      <c r="G1523" s="7" t="s">
        <v>556</v>
      </c>
      <c r="H1523" s="7" t="s">
        <v>637</v>
      </c>
      <c r="I1523" s="7" t="s">
        <v>6118</v>
      </c>
      <c r="J1523" s="7" t="s">
        <v>5756</v>
      </c>
      <c r="K1523" s="7" t="s">
        <v>6119</v>
      </c>
      <c r="L1523" s="7" t="s">
        <v>5744</v>
      </c>
      <c r="M1523" s="7"/>
      <c r="N1523" s="55" t="s">
        <v>6995</v>
      </c>
      <c r="O1523" s="7" t="s">
        <v>6269</v>
      </c>
      <c r="P1523" s="76">
        <v>167.64000000000001</v>
      </c>
      <c r="Q1523" s="76">
        <v>190</v>
      </c>
      <c r="R1523" s="7" t="s">
        <v>7013</v>
      </c>
      <c r="S1523" s="7" t="s">
        <v>6303</v>
      </c>
      <c r="T1523" s="7" t="s">
        <v>6303</v>
      </c>
      <c r="U1523" s="7"/>
      <c r="V1523" s="7"/>
      <c r="W1523" s="7"/>
      <c r="X1523" s="76">
        <v>860.5440000000001</v>
      </c>
      <c r="Y1523" s="8"/>
      <c r="Z1523" s="8">
        <f t="shared" si="197"/>
        <v>866.5440000000001</v>
      </c>
      <c r="AA1523" s="7">
        <v>500</v>
      </c>
      <c r="AB1523" s="7">
        <v>1500</v>
      </c>
      <c r="AC1523" s="7" t="s">
        <v>6996</v>
      </c>
      <c r="AD1523" s="7">
        <v>100</v>
      </c>
      <c r="AE1523" s="7" t="s">
        <v>6248</v>
      </c>
      <c r="AF1523" s="7"/>
      <c r="AG1523" s="7"/>
    </row>
    <row r="1524" spans="1:33">
      <c r="A1524" s="4">
        <f t="shared" si="198"/>
        <v>1523</v>
      </c>
      <c r="B1524" s="4" t="s">
        <v>20</v>
      </c>
      <c r="C1524" s="4" t="s">
        <v>773</v>
      </c>
      <c r="D1524" s="7" t="s">
        <v>5333</v>
      </c>
      <c r="E1524" s="4" t="s">
        <v>7408</v>
      </c>
      <c r="F1524" s="7" t="s">
        <v>5737</v>
      </c>
      <c r="G1524" s="7" t="s">
        <v>556</v>
      </c>
      <c r="H1524" s="7" t="s">
        <v>637</v>
      </c>
      <c r="I1524" s="7" t="s">
        <v>6118</v>
      </c>
      <c r="J1524" s="7" t="s">
        <v>5756</v>
      </c>
      <c r="K1524" s="7" t="s">
        <v>6119</v>
      </c>
      <c r="L1524" s="7" t="s">
        <v>5744</v>
      </c>
      <c r="M1524" s="7"/>
      <c r="N1524" s="55" t="s">
        <v>6995</v>
      </c>
      <c r="O1524" s="7" t="s">
        <v>6269</v>
      </c>
      <c r="P1524" s="76">
        <v>167.64000000000001</v>
      </c>
      <c r="Q1524" s="76">
        <v>190</v>
      </c>
      <c r="R1524" s="7" t="s">
        <v>7014</v>
      </c>
      <c r="S1524" s="7" t="s">
        <v>6303</v>
      </c>
      <c r="T1524" s="7" t="s">
        <v>6303</v>
      </c>
      <c r="U1524" s="7"/>
      <c r="V1524" s="7"/>
      <c r="W1524" s="7"/>
      <c r="X1524" s="76">
        <v>860.5440000000001</v>
      </c>
      <c r="Y1524" s="8"/>
      <c r="Z1524" s="8">
        <f t="shared" si="197"/>
        <v>866.5440000000001</v>
      </c>
      <c r="AA1524" s="7">
        <v>500</v>
      </c>
      <c r="AB1524" s="7">
        <v>1500</v>
      </c>
      <c r="AC1524" s="7" t="s">
        <v>6996</v>
      </c>
      <c r="AD1524" s="7">
        <v>100</v>
      </c>
      <c r="AE1524" s="7" t="s">
        <v>6248</v>
      </c>
      <c r="AF1524" s="7"/>
      <c r="AG1524" s="7"/>
    </row>
    <row r="1525" spans="1:33">
      <c r="A1525" s="4">
        <f t="shared" si="198"/>
        <v>1524</v>
      </c>
      <c r="B1525" s="4" t="s">
        <v>20</v>
      </c>
      <c r="C1525" s="4" t="s">
        <v>773</v>
      </c>
      <c r="D1525" s="7" t="s">
        <v>5334</v>
      </c>
      <c r="E1525" s="4" t="s">
        <v>7408</v>
      </c>
      <c r="F1525" s="7" t="s">
        <v>5737</v>
      </c>
      <c r="G1525" s="7" t="s">
        <v>556</v>
      </c>
      <c r="H1525" s="7" t="s">
        <v>637</v>
      </c>
      <c r="I1525" s="7" t="s">
        <v>6118</v>
      </c>
      <c r="J1525" s="7" t="s">
        <v>5756</v>
      </c>
      <c r="K1525" s="7" t="s">
        <v>6119</v>
      </c>
      <c r="L1525" s="7" t="s">
        <v>5744</v>
      </c>
      <c r="M1525" s="7"/>
      <c r="N1525" s="55" t="s">
        <v>6995</v>
      </c>
      <c r="O1525" s="7" t="s">
        <v>6269</v>
      </c>
      <c r="P1525" s="76">
        <v>167.64000000000001</v>
      </c>
      <c r="Q1525" s="76">
        <v>190</v>
      </c>
      <c r="R1525" s="7" t="s">
        <v>7015</v>
      </c>
      <c r="S1525" s="7" t="s">
        <v>6303</v>
      </c>
      <c r="T1525" s="7" t="s">
        <v>6303</v>
      </c>
      <c r="U1525" s="7"/>
      <c r="V1525" s="7"/>
      <c r="W1525" s="7"/>
      <c r="X1525" s="76">
        <v>860.5440000000001</v>
      </c>
      <c r="Y1525" s="8"/>
      <c r="Z1525" s="8">
        <f t="shared" si="197"/>
        <v>866.5440000000001</v>
      </c>
      <c r="AA1525" s="7">
        <v>500</v>
      </c>
      <c r="AB1525" s="7">
        <v>1500</v>
      </c>
      <c r="AC1525" s="7" t="s">
        <v>6996</v>
      </c>
      <c r="AD1525" s="7">
        <v>100</v>
      </c>
      <c r="AE1525" s="7" t="s">
        <v>6248</v>
      </c>
      <c r="AF1525" s="7"/>
      <c r="AG1525" s="7"/>
    </row>
    <row r="1526" spans="1:33">
      <c r="A1526" s="4">
        <f t="shared" si="198"/>
        <v>1525</v>
      </c>
      <c r="B1526" s="4" t="s">
        <v>20</v>
      </c>
      <c r="C1526" s="4" t="s">
        <v>773</v>
      </c>
      <c r="D1526" s="7" t="s">
        <v>5335</v>
      </c>
      <c r="E1526" s="4" t="s">
        <v>7408</v>
      </c>
      <c r="F1526" s="7" t="s">
        <v>5737</v>
      </c>
      <c r="G1526" s="7" t="s">
        <v>556</v>
      </c>
      <c r="H1526" s="7" t="s">
        <v>637</v>
      </c>
      <c r="I1526" s="7" t="s">
        <v>6118</v>
      </c>
      <c r="J1526" s="7" t="s">
        <v>5756</v>
      </c>
      <c r="K1526" s="7" t="s">
        <v>6119</v>
      </c>
      <c r="L1526" s="7" t="s">
        <v>5744</v>
      </c>
      <c r="M1526" s="7"/>
      <c r="N1526" s="55" t="s">
        <v>24</v>
      </c>
      <c r="O1526" s="7" t="s">
        <v>24</v>
      </c>
      <c r="P1526" s="76">
        <v>167.64000000000001</v>
      </c>
      <c r="Q1526" s="76">
        <v>190</v>
      </c>
      <c r="R1526" s="7" t="s">
        <v>7016</v>
      </c>
      <c r="S1526" s="7" t="s">
        <v>6303</v>
      </c>
      <c r="T1526" s="7" t="s">
        <v>6303</v>
      </c>
      <c r="U1526" s="7"/>
      <c r="V1526" s="7"/>
      <c r="W1526" s="7"/>
      <c r="X1526" s="76">
        <v>835.904</v>
      </c>
      <c r="Y1526" s="8"/>
      <c r="Z1526" s="8">
        <f t="shared" si="197"/>
        <v>841.904</v>
      </c>
      <c r="AA1526" s="7">
        <v>500</v>
      </c>
      <c r="AB1526" s="7">
        <v>1500</v>
      </c>
      <c r="AC1526" s="7" t="s">
        <v>6996</v>
      </c>
      <c r="AD1526" s="7">
        <v>100</v>
      </c>
      <c r="AE1526" s="7" t="s">
        <v>6248</v>
      </c>
      <c r="AF1526" s="7"/>
      <c r="AG1526" s="7"/>
    </row>
    <row r="1527" spans="1:33">
      <c r="A1527" s="4">
        <f t="shared" si="198"/>
        <v>1526</v>
      </c>
      <c r="B1527" s="4" t="s">
        <v>20</v>
      </c>
      <c r="C1527" s="4" t="s">
        <v>773</v>
      </c>
      <c r="D1527" s="7" t="s">
        <v>5336</v>
      </c>
      <c r="E1527" s="4" t="s">
        <v>7408</v>
      </c>
      <c r="F1527" s="7" t="s">
        <v>5737</v>
      </c>
      <c r="G1527" s="7" t="s">
        <v>556</v>
      </c>
      <c r="H1527" s="7" t="s">
        <v>637</v>
      </c>
      <c r="I1527" s="7" t="s">
        <v>6118</v>
      </c>
      <c r="J1527" s="7" t="s">
        <v>5756</v>
      </c>
      <c r="K1527" s="7" t="s">
        <v>6119</v>
      </c>
      <c r="L1527" s="7" t="s">
        <v>5744</v>
      </c>
      <c r="M1527" s="7"/>
      <c r="N1527" s="55" t="s">
        <v>24</v>
      </c>
      <c r="O1527" s="7" t="s">
        <v>24</v>
      </c>
      <c r="P1527" s="76">
        <v>167.64000000000001</v>
      </c>
      <c r="Q1527" s="76">
        <v>190</v>
      </c>
      <c r="R1527" s="7" t="s">
        <v>7017</v>
      </c>
      <c r="S1527" s="7" t="s">
        <v>6303</v>
      </c>
      <c r="T1527" s="7" t="s">
        <v>6303</v>
      </c>
      <c r="U1527" s="7"/>
      <c r="V1527" s="7"/>
      <c r="W1527" s="7"/>
      <c r="X1527" s="76">
        <v>835.904</v>
      </c>
      <c r="Y1527" s="8"/>
      <c r="Z1527" s="8">
        <f t="shared" si="197"/>
        <v>841.904</v>
      </c>
      <c r="AA1527" s="7">
        <v>500</v>
      </c>
      <c r="AB1527" s="7">
        <v>1500</v>
      </c>
      <c r="AC1527" s="7" t="s">
        <v>6996</v>
      </c>
      <c r="AD1527" s="7">
        <v>100</v>
      </c>
      <c r="AE1527" s="7" t="s">
        <v>6248</v>
      </c>
      <c r="AF1527" s="7"/>
      <c r="AG1527" s="7"/>
    </row>
    <row r="1528" spans="1:33">
      <c r="A1528" s="4">
        <f t="shared" si="198"/>
        <v>1527</v>
      </c>
      <c r="B1528" s="4" t="s">
        <v>20</v>
      </c>
      <c r="C1528" s="4" t="s">
        <v>773</v>
      </c>
      <c r="D1528" s="7" t="s">
        <v>5337</v>
      </c>
      <c r="E1528" s="4" t="s">
        <v>7408</v>
      </c>
      <c r="F1528" s="7" t="s">
        <v>5737</v>
      </c>
      <c r="G1528" s="7" t="s">
        <v>556</v>
      </c>
      <c r="H1528" s="7" t="s">
        <v>637</v>
      </c>
      <c r="I1528" s="7" t="s">
        <v>6118</v>
      </c>
      <c r="J1528" s="7" t="s">
        <v>5756</v>
      </c>
      <c r="K1528" s="7" t="s">
        <v>6119</v>
      </c>
      <c r="L1528" s="7" t="s">
        <v>5744</v>
      </c>
      <c r="M1528" s="7"/>
      <c r="N1528" s="55" t="s">
        <v>24</v>
      </c>
      <c r="O1528" s="7" t="s">
        <v>24</v>
      </c>
      <c r="P1528" s="76">
        <v>167.64000000000001</v>
      </c>
      <c r="Q1528" s="76">
        <v>190</v>
      </c>
      <c r="R1528" s="7" t="s">
        <v>7018</v>
      </c>
      <c r="S1528" s="7" t="s">
        <v>6303</v>
      </c>
      <c r="T1528" s="7" t="s">
        <v>6303</v>
      </c>
      <c r="U1528" s="7"/>
      <c r="V1528" s="7"/>
      <c r="W1528" s="7"/>
      <c r="X1528" s="76">
        <v>835.904</v>
      </c>
      <c r="Y1528" s="8"/>
      <c r="Z1528" s="8">
        <f t="shared" si="197"/>
        <v>841.904</v>
      </c>
      <c r="AA1528" s="7">
        <v>500</v>
      </c>
      <c r="AB1528" s="7">
        <v>1500</v>
      </c>
      <c r="AC1528" s="7" t="s">
        <v>6996</v>
      </c>
      <c r="AD1528" s="7">
        <v>100</v>
      </c>
      <c r="AE1528" s="7" t="s">
        <v>6248</v>
      </c>
      <c r="AF1528" s="7"/>
      <c r="AG1528" s="7"/>
    </row>
    <row r="1529" spans="1:33">
      <c r="A1529" s="4">
        <f t="shared" si="198"/>
        <v>1528</v>
      </c>
      <c r="B1529" s="4" t="s">
        <v>20</v>
      </c>
      <c r="C1529" s="4" t="s">
        <v>773</v>
      </c>
      <c r="D1529" s="7" t="s">
        <v>5338</v>
      </c>
      <c r="E1529" s="4" t="s">
        <v>7408</v>
      </c>
      <c r="F1529" s="7" t="s">
        <v>5738</v>
      </c>
      <c r="G1529" s="7" t="s">
        <v>556</v>
      </c>
      <c r="H1529" s="7" t="s">
        <v>6120</v>
      </c>
      <c r="I1529" s="7" t="s">
        <v>6121</v>
      </c>
      <c r="J1529" s="7" t="s">
        <v>6122</v>
      </c>
      <c r="K1529" s="7" t="s">
        <v>6123</v>
      </c>
      <c r="L1529" s="7" t="s">
        <v>6124</v>
      </c>
      <c r="M1529" s="7"/>
      <c r="N1529" s="59"/>
      <c r="O1529" s="59" t="s">
        <v>24</v>
      </c>
      <c r="P1529" s="8">
        <v>154.94</v>
      </c>
      <c r="Q1529" s="77">
        <v>195</v>
      </c>
      <c r="R1529" s="59" t="s">
        <v>7019</v>
      </c>
      <c r="S1529" s="7" t="s">
        <v>3436</v>
      </c>
      <c r="T1529" s="7" t="s">
        <v>3436</v>
      </c>
      <c r="U1529" s="7"/>
      <c r="V1529" s="7"/>
      <c r="W1529" s="59">
        <v>251</v>
      </c>
      <c r="X1529" s="7"/>
      <c r="Y1529" s="8">
        <f>W1529+3</f>
        <v>254</v>
      </c>
      <c r="Z1529" s="7"/>
      <c r="AA1529" s="59">
        <v>7000</v>
      </c>
      <c r="AB1529" s="7"/>
      <c r="AC1529" s="7"/>
      <c r="AD1529" s="7">
        <v>100</v>
      </c>
      <c r="AE1529" s="48" t="s">
        <v>6248</v>
      </c>
      <c r="AF1529" s="7" t="s">
        <v>7020</v>
      </c>
      <c r="AG1529" s="7"/>
    </row>
    <row r="1530" spans="1:33">
      <c r="A1530" s="4">
        <f t="shared" si="198"/>
        <v>1529</v>
      </c>
      <c r="B1530" s="4" t="s">
        <v>20</v>
      </c>
      <c r="C1530" s="4" t="s">
        <v>773</v>
      </c>
      <c r="D1530" s="7" t="s">
        <v>5339</v>
      </c>
      <c r="E1530" s="4" t="s">
        <v>7408</v>
      </c>
      <c r="F1530" s="7" t="s">
        <v>5738</v>
      </c>
      <c r="G1530" s="7" t="s">
        <v>556</v>
      </c>
      <c r="H1530" s="7" t="s">
        <v>6125</v>
      </c>
      <c r="I1530" s="7" t="s">
        <v>6126</v>
      </c>
      <c r="J1530" s="7" t="s">
        <v>6127</v>
      </c>
      <c r="K1530" s="7" t="s">
        <v>5788</v>
      </c>
      <c r="L1530" s="7" t="s">
        <v>6128</v>
      </c>
      <c r="M1530" s="7"/>
      <c r="N1530" s="59"/>
      <c r="O1530" s="59" t="s">
        <v>24</v>
      </c>
      <c r="P1530" s="8">
        <v>162.56</v>
      </c>
      <c r="Q1530" s="77">
        <v>221</v>
      </c>
      <c r="R1530" s="59" t="s">
        <v>7021</v>
      </c>
      <c r="S1530" s="7" t="s">
        <v>3436</v>
      </c>
      <c r="T1530" s="7" t="s">
        <v>3436</v>
      </c>
      <c r="U1530" s="7"/>
      <c r="V1530" s="7"/>
      <c r="W1530" s="59">
        <v>349</v>
      </c>
      <c r="X1530" s="7"/>
      <c r="Y1530" s="8">
        <f>W1530+3</f>
        <v>352</v>
      </c>
      <c r="Z1530" s="7"/>
      <c r="AA1530" s="59">
        <v>4500</v>
      </c>
      <c r="AB1530" s="7"/>
      <c r="AC1530" s="7"/>
      <c r="AD1530" s="7">
        <v>100</v>
      </c>
      <c r="AE1530" s="48" t="s">
        <v>6248</v>
      </c>
      <c r="AF1530" s="7" t="s">
        <v>7022</v>
      </c>
      <c r="AG1530" s="7"/>
    </row>
    <row r="1531" spans="1:33">
      <c r="A1531" s="4">
        <f t="shared" si="198"/>
        <v>1530</v>
      </c>
      <c r="B1531" s="4" t="s">
        <v>20</v>
      </c>
      <c r="C1531" s="4" t="s">
        <v>22</v>
      </c>
      <c r="D1531" s="7" t="s">
        <v>5340</v>
      </c>
      <c r="E1531" s="4" t="s">
        <v>7408</v>
      </c>
      <c r="F1531" s="7" t="s">
        <v>2588</v>
      </c>
      <c r="G1531" s="7" t="s">
        <v>556</v>
      </c>
      <c r="H1531" s="7" t="s">
        <v>637</v>
      </c>
      <c r="I1531" s="7" t="s">
        <v>6129</v>
      </c>
      <c r="J1531" s="7" t="s">
        <v>6130</v>
      </c>
      <c r="K1531" s="7" t="s">
        <v>1232</v>
      </c>
      <c r="L1531" s="7" t="s">
        <v>6131</v>
      </c>
      <c r="M1531" s="7"/>
      <c r="N1531" s="20" t="s">
        <v>2898</v>
      </c>
      <c r="O1531" s="20" t="s">
        <v>719</v>
      </c>
      <c r="P1531" s="78">
        <f>58*2.54</f>
        <v>147.32</v>
      </c>
      <c r="Q1531" s="78">
        <v>153</v>
      </c>
      <c r="R1531" s="20" t="s">
        <v>7023</v>
      </c>
      <c r="S1531" s="7" t="s">
        <v>3436</v>
      </c>
      <c r="T1531" s="7" t="s">
        <v>3436</v>
      </c>
      <c r="U1531" s="7"/>
      <c r="V1531" s="7"/>
      <c r="W1531" s="79">
        <v>228.3048</v>
      </c>
      <c r="X1531" s="7"/>
      <c r="Y1531" s="8">
        <f>W1531+3</f>
        <v>231.3048</v>
      </c>
      <c r="Z1531" s="7"/>
      <c r="AA1531" s="7">
        <v>1000</v>
      </c>
      <c r="AB1531" s="7">
        <v>1000</v>
      </c>
      <c r="AC1531" s="7" t="s">
        <v>7024</v>
      </c>
      <c r="AD1531" s="7">
        <v>95</v>
      </c>
      <c r="AE1531" s="7" t="s">
        <v>6981</v>
      </c>
      <c r="AF1531" s="7"/>
      <c r="AG1531" s="7"/>
    </row>
    <row r="1532" spans="1:33">
      <c r="A1532" s="4">
        <f t="shared" si="198"/>
        <v>1531</v>
      </c>
      <c r="B1532" s="4" t="s">
        <v>20</v>
      </c>
      <c r="C1532" s="4" t="s">
        <v>22</v>
      </c>
      <c r="D1532" s="7" t="s">
        <v>5341</v>
      </c>
      <c r="E1532" s="4" t="s">
        <v>7408</v>
      </c>
      <c r="F1532" s="7" t="s">
        <v>2588</v>
      </c>
      <c r="G1532" s="7" t="s">
        <v>556</v>
      </c>
      <c r="H1532" s="7" t="s">
        <v>637</v>
      </c>
      <c r="I1532" s="7" t="s">
        <v>6129</v>
      </c>
      <c r="J1532" s="7" t="s">
        <v>6130</v>
      </c>
      <c r="K1532" s="7" t="s">
        <v>1232</v>
      </c>
      <c r="L1532" s="7" t="s">
        <v>6131</v>
      </c>
      <c r="M1532" s="7"/>
      <c r="N1532" s="20" t="s">
        <v>2898</v>
      </c>
      <c r="O1532" s="20" t="s">
        <v>719</v>
      </c>
      <c r="P1532" s="78">
        <f t="shared" ref="P1532:P1534" si="199">58*2.54</f>
        <v>147.32</v>
      </c>
      <c r="Q1532" s="78">
        <v>153</v>
      </c>
      <c r="R1532" s="20" t="s">
        <v>7025</v>
      </c>
      <c r="S1532" s="7" t="s">
        <v>3436</v>
      </c>
      <c r="T1532" s="7" t="s">
        <v>3436</v>
      </c>
      <c r="U1532" s="7"/>
      <c r="V1532" s="7"/>
      <c r="W1532" s="79">
        <v>228.3048</v>
      </c>
      <c r="X1532" s="7"/>
      <c r="Y1532" s="8">
        <f t="shared" ref="Y1532" si="200">W1532+3</f>
        <v>231.3048</v>
      </c>
      <c r="Z1532" s="7"/>
      <c r="AA1532" s="7">
        <v>1000</v>
      </c>
      <c r="AB1532" s="7">
        <v>1000</v>
      </c>
      <c r="AC1532" s="7" t="s">
        <v>7024</v>
      </c>
      <c r="AD1532" s="7">
        <v>95</v>
      </c>
      <c r="AE1532" s="7" t="s">
        <v>6981</v>
      </c>
      <c r="AF1532" s="7"/>
      <c r="AG1532" s="7"/>
    </row>
    <row r="1533" spans="1:33">
      <c r="A1533" s="4">
        <f t="shared" si="198"/>
        <v>1532</v>
      </c>
      <c r="B1533" s="4" t="s">
        <v>20</v>
      </c>
      <c r="C1533" s="4" t="s">
        <v>22</v>
      </c>
      <c r="D1533" s="7" t="s">
        <v>5342</v>
      </c>
      <c r="E1533" s="4" t="s">
        <v>7408</v>
      </c>
      <c r="F1533" s="7" t="s">
        <v>2588</v>
      </c>
      <c r="G1533" s="7" t="s">
        <v>556</v>
      </c>
      <c r="H1533" s="7" t="s">
        <v>637</v>
      </c>
      <c r="I1533" s="7" t="s">
        <v>6129</v>
      </c>
      <c r="J1533" s="7" t="s">
        <v>6130</v>
      </c>
      <c r="K1533" s="7" t="s">
        <v>1232</v>
      </c>
      <c r="L1533" s="7" t="s">
        <v>6131</v>
      </c>
      <c r="M1533" s="7"/>
      <c r="N1533" s="20" t="s">
        <v>2898</v>
      </c>
      <c r="O1533" s="20" t="s">
        <v>719</v>
      </c>
      <c r="P1533" s="78">
        <f t="shared" si="199"/>
        <v>147.32</v>
      </c>
      <c r="Q1533" s="78">
        <v>153</v>
      </c>
      <c r="R1533" s="20" t="s">
        <v>7026</v>
      </c>
      <c r="S1533" s="7" t="s">
        <v>3436</v>
      </c>
      <c r="T1533" s="7" t="s">
        <v>3436</v>
      </c>
      <c r="U1533" s="7"/>
      <c r="V1533" s="7"/>
      <c r="W1533" s="79">
        <v>228.3048</v>
      </c>
      <c r="X1533" s="7"/>
      <c r="Y1533" s="8">
        <f t="shared" ref="Y1533" si="201">W1533+3</f>
        <v>231.3048</v>
      </c>
      <c r="Z1533" s="7"/>
      <c r="AA1533" s="7">
        <v>1000</v>
      </c>
      <c r="AB1533" s="7">
        <v>1000</v>
      </c>
      <c r="AC1533" s="7" t="s">
        <v>7024</v>
      </c>
      <c r="AD1533" s="7">
        <v>95</v>
      </c>
      <c r="AE1533" s="7" t="s">
        <v>6981</v>
      </c>
      <c r="AF1533" s="7"/>
      <c r="AG1533" s="7"/>
    </row>
    <row r="1534" spans="1:33">
      <c r="A1534" s="4">
        <f t="shared" si="198"/>
        <v>1533</v>
      </c>
      <c r="B1534" s="4" t="s">
        <v>20</v>
      </c>
      <c r="C1534" s="4" t="s">
        <v>22</v>
      </c>
      <c r="D1534" s="7" t="s">
        <v>5343</v>
      </c>
      <c r="E1534" s="4" t="s">
        <v>7408</v>
      </c>
      <c r="F1534" s="7" t="s">
        <v>2588</v>
      </c>
      <c r="G1534" s="7" t="s">
        <v>556</v>
      </c>
      <c r="H1534" s="7" t="s">
        <v>637</v>
      </c>
      <c r="I1534" s="7" t="s">
        <v>6129</v>
      </c>
      <c r="J1534" s="7" t="s">
        <v>6130</v>
      </c>
      <c r="K1534" s="7" t="s">
        <v>1232</v>
      </c>
      <c r="L1534" s="7" t="s">
        <v>6131</v>
      </c>
      <c r="M1534" s="7"/>
      <c r="N1534" s="20" t="s">
        <v>2898</v>
      </c>
      <c r="O1534" s="20" t="s">
        <v>719</v>
      </c>
      <c r="P1534" s="78">
        <f t="shared" si="199"/>
        <v>147.32</v>
      </c>
      <c r="Q1534" s="78">
        <v>153</v>
      </c>
      <c r="R1534" s="20" t="s">
        <v>7027</v>
      </c>
      <c r="S1534" s="7" t="s">
        <v>3436</v>
      </c>
      <c r="T1534" s="7" t="s">
        <v>3436</v>
      </c>
      <c r="U1534" s="7"/>
      <c r="V1534" s="7"/>
      <c r="W1534" s="79">
        <v>228.3048</v>
      </c>
      <c r="X1534" s="7"/>
      <c r="Y1534" s="8">
        <f t="shared" ref="Y1534" si="202">W1534+3</f>
        <v>231.3048</v>
      </c>
      <c r="Z1534" s="7"/>
      <c r="AA1534" s="7">
        <v>1000</v>
      </c>
      <c r="AB1534" s="7">
        <v>1000</v>
      </c>
      <c r="AC1534" s="7" t="s">
        <v>7024</v>
      </c>
      <c r="AD1534" s="7">
        <v>95</v>
      </c>
      <c r="AE1534" s="7" t="s">
        <v>6981</v>
      </c>
      <c r="AF1534" s="7"/>
      <c r="AG1534" s="7"/>
    </row>
    <row r="1535" spans="1:33">
      <c r="A1535" s="4">
        <f t="shared" si="198"/>
        <v>1534</v>
      </c>
      <c r="B1535" s="4" t="s">
        <v>20</v>
      </c>
      <c r="C1535" s="4" t="s">
        <v>22</v>
      </c>
      <c r="D1535" s="7" t="s">
        <v>5344</v>
      </c>
      <c r="E1535" s="4" t="s">
        <v>7408</v>
      </c>
      <c r="F1535" s="7" t="s">
        <v>2588</v>
      </c>
      <c r="G1535" s="7" t="s">
        <v>556</v>
      </c>
      <c r="H1535" s="7" t="s">
        <v>637</v>
      </c>
      <c r="I1535" s="7" t="s">
        <v>6132</v>
      </c>
      <c r="J1535" s="7" t="s">
        <v>6133</v>
      </c>
      <c r="K1535" s="7" t="s">
        <v>643</v>
      </c>
      <c r="L1535" s="7" t="s">
        <v>5744</v>
      </c>
      <c r="M1535" s="7"/>
      <c r="N1535" s="20" t="s">
        <v>2898</v>
      </c>
      <c r="O1535" s="20" t="s">
        <v>719</v>
      </c>
      <c r="P1535" s="78">
        <f>56*2.54</f>
        <v>142.24</v>
      </c>
      <c r="Q1535" s="78">
        <v>126</v>
      </c>
      <c r="R1535" s="20" t="s">
        <v>7028</v>
      </c>
      <c r="S1535" s="7" t="s">
        <v>3436</v>
      </c>
      <c r="T1535" s="7" t="s">
        <v>3436</v>
      </c>
      <c r="U1535" s="7"/>
      <c r="V1535" s="7"/>
      <c r="W1535" s="79">
        <v>161.4588</v>
      </c>
      <c r="X1535" s="7"/>
      <c r="Y1535" s="8">
        <f t="shared" ref="Y1535" si="203">W1535+3</f>
        <v>164.4588</v>
      </c>
      <c r="Z1535" s="7"/>
      <c r="AA1535" s="7">
        <v>1000</v>
      </c>
      <c r="AB1535" s="7">
        <v>1000</v>
      </c>
      <c r="AC1535" s="7" t="s">
        <v>7029</v>
      </c>
      <c r="AD1535" s="7">
        <v>85</v>
      </c>
      <c r="AE1535" s="7" t="s">
        <v>6981</v>
      </c>
      <c r="AF1535" s="7"/>
      <c r="AG1535" s="7"/>
    </row>
    <row r="1536" spans="1:33">
      <c r="A1536" s="4">
        <f t="shared" si="198"/>
        <v>1535</v>
      </c>
      <c r="B1536" s="4" t="s">
        <v>20</v>
      </c>
      <c r="C1536" s="4" t="s">
        <v>22</v>
      </c>
      <c r="D1536" s="7" t="s">
        <v>5345</v>
      </c>
      <c r="E1536" s="4" t="s">
        <v>7408</v>
      </c>
      <c r="F1536" s="7" t="s">
        <v>2588</v>
      </c>
      <c r="G1536" s="7" t="s">
        <v>556</v>
      </c>
      <c r="H1536" s="7" t="s">
        <v>637</v>
      </c>
      <c r="I1536" s="7" t="s">
        <v>6132</v>
      </c>
      <c r="J1536" s="7" t="s">
        <v>6133</v>
      </c>
      <c r="K1536" s="7" t="s">
        <v>643</v>
      </c>
      <c r="L1536" s="7" t="s">
        <v>5744</v>
      </c>
      <c r="M1536" s="7"/>
      <c r="N1536" s="20" t="s">
        <v>2898</v>
      </c>
      <c r="O1536" s="20" t="s">
        <v>719</v>
      </c>
      <c r="P1536" s="78">
        <f t="shared" ref="P1536:P1551" si="204">56*2.54</f>
        <v>142.24</v>
      </c>
      <c r="Q1536" s="78">
        <v>126</v>
      </c>
      <c r="R1536" s="20" t="s">
        <v>7030</v>
      </c>
      <c r="S1536" s="7" t="s">
        <v>3436</v>
      </c>
      <c r="T1536" s="7" t="s">
        <v>3436</v>
      </c>
      <c r="U1536" s="7"/>
      <c r="V1536" s="7"/>
      <c r="W1536" s="79">
        <v>161.4588</v>
      </c>
      <c r="X1536" s="7"/>
      <c r="Y1536" s="8">
        <f t="shared" ref="Y1536" si="205">W1536+3</f>
        <v>164.4588</v>
      </c>
      <c r="Z1536" s="7"/>
      <c r="AA1536" s="7">
        <v>1000</v>
      </c>
      <c r="AB1536" s="7">
        <v>1000</v>
      </c>
      <c r="AC1536" s="7" t="s">
        <v>7029</v>
      </c>
      <c r="AD1536" s="7">
        <v>85</v>
      </c>
      <c r="AE1536" s="7" t="s">
        <v>6981</v>
      </c>
      <c r="AF1536" s="7"/>
      <c r="AG1536" s="7"/>
    </row>
    <row r="1537" spans="1:33">
      <c r="A1537" s="4">
        <f t="shared" si="198"/>
        <v>1536</v>
      </c>
      <c r="B1537" s="4" t="s">
        <v>20</v>
      </c>
      <c r="C1537" s="4" t="s">
        <v>22</v>
      </c>
      <c r="D1537" s="7" t="s">
        <v>5346</v>
      </c>
      <c r="E1537" s="4" t="s">
        <v>7408</v>
      </c>
      <c r="F1537" s="7" t="s">
        <v>2588</v>
      </c>
      <c r="G1537" s="7" t="s">
        <v>556</v>
      </c>
      <c r="H1537" s="7" t="s">
        <v>637</v>
      </c>
      <c r="I1537" s="7" t="s">
        <v>6132</v>
      </c>
      <c r="J1537" s="7" t="s">
        <v>6133</v>
      </c>
      <c r="K1537" s="7" t="s">
        <v>643</v>
      </c>
      <c r="L1537" s="7" t="s">
        <v>5744</v>
      </c>
      <c r="M1537" s="7"/>
      <c r="N1537" s="20" t="s">
        <v>2898</v>
      </c>
      <c r="O1537" s="20" t="s">
        <v>719</v>
      </c>
      <c r="P1537" s="78">
        <f t="shared" si="204"/>
        <v>142.24</v>
      </c>
      <c r="Q1537" s="78">
        <v>126</v>
      </c>
      <c r="R1537" s="20" t="s">
        <v>7031</v>
      </c>
      <c r="S1537" s="7" t="s">
        <v>3436</v>
      </c>
      <c r="T1537" s="7" t="s">
        <v>3436</v>
      </c>
      <c r="U1537" s="7"/>
      <c r="V1537" s="7"/>
      <c r="W1537" s="79">
        <v>161.4588</v>
      </c>
      <c r="X1537" s="7"/>
      <c r="Y1537" s="8">
        <f t="shared" ref="Y1537" si="206">W1537+3</f>
        <v>164.4588</v>
      </c>
      <c r="Z1537" s="7"/>
      <c r="AA1537" s="7">
        <v>1000</v>
      </c>
      <c r="AB1537" s="7">
        <v>1000</v>
      </c>
      <c r="AC1537" s="7" t="s">
        <v>7029</v>
      </c>
      <c r="AD1537" s="7">
        <v>85</v>
      </c>
      <c r="AE1537" s="7" t="s">
        <v>6981</v>
      </c>
      <c r="AF1537" s="7"/>
      <c r="AG1537" s="7"/>
    </row>
    <row r="1538" spans="1:33">
      <c r="A1538" s="4">
        <f t="shared" si="198"/>
        <v>1537</v>
      </c>
      <c r="B1538" s="4" t="s">
        <v>20</v>
      </c>
      <c r="C1538" s="4" t="s">
        <v>22</v>
      </c>
      <c r="D1538" s="7" t="s">
        <v>5347</v>
      </c>
      <c r="E1538" s="4" t="s">
        <v>7408</v>
      </c>
      <c r="F1538" s="7" t="s">
        <v>2588</v>
      </c>
      <c r="G1538" s="7" t="s">
        <v>556</v>
      </c>
      <c r="H1538" s="7" t="s">
        <v>637</v>
      </c>
      <c r="I1538" s="7" t="s">
        <v>6132</v>
      </c>
      <c r="J1538" s="7" t="s">
        <v>6133</v>
      </c>
      <c r="K1538" s="7" t="s">
        <v>643</v>
      </c>
      <c r="L1538" s="7" t="s">
        <v>5744</v>
      </c>
      <c r="M1538" s="7"/>
      <c r="N1538" s="20" t="s">
        <v>2898</v>
      </c>
      <c r="O1538" s="20" t="s">
        <v>719</v>
      </c>
      <c r="P1538" s="78">
        <f t="shared" si="204"/>
        <v>142.24</v>
      </c>
      <c r="Q1538" s="78">
        <v>126</v>
      </c>
      <c r="R1538" s="20" t="s">
        <v>7032</v>
      </c>
      <c r="S1538" s="7" t="s">
        <v>3436</v>
      </c>
      <c r="T1538" s="7" t="s">
        <v>3436</v>
      </c>
      <c r="U1538" s="7"/>
      <c r="V1538" s="7"/>
      <c r="W1538" s="79">
        <v>161.4588</v>
      </c>
      <c r="X1538" s="7"/>
      <c r="Y1538" s="8">
        <f t="shared" ref="Y1538" si="207">W1538+3</f>
        <v>164.4588</v>
      </c>
      <c r="Z1538" s="7"/>
      <c r="AA1538" s="7">
        <v>1000</v>
      </c>
      <c r="AB1538" s="7">
        <v>1000</v>
      </c>
      <c r="AC1538" s="7" t="s">
        <v>7029</v>
      </c>
      <c r="AD1538" s="7">
        <v>85</v>
      </c>
      <c r="AE1538" s="7" t="s">
        <v>6981</v>
      </c>
      <c r="AF1538" s="7"/>
      <c r="AG1538" s="7"/>
    </row>
    <row r="1539" spans="1:33">
      <c r="A1539" s="4">
        <f t="shared" si="198"/>
        <v>1538</v>
      </c>
      <c r="B1539" s="4" t="s">
        <v>20</v>
      </c>
      <c r="C1539" s="4" t="s">
        <v>22</v>
      </c>
      <c r="D1539" s="7" t="s">
        <v>5348</v>
      </c>
      <c r="E1539" s="4" t="s">
        <v>7408</v>
      </c>
      <c r="F1539" s="7" t="s">
        <v>2588</v>
      </c>
      <c r="G1539" s="7" t="s">
        <v>556</v>
      </c>
      <c r="H1539" s="7" t="s">
        <v>637</v>
      </c>
      <c r="I1539" s="7" t="s">
        <v>6132</v>
      </c>
      <c r="J1539" s="7" t="s">
        <v>6133</v>
      </c>
      <c r="K1539" s="7" t="s">
        <v>643</v>
      </c>
      <c r="L1539" s="7" t="s">
        <v>5744</v>
      </c>
      <c r="M1539" s="7"/>
      <c r="N1539" s="20" t="s">
        <v>2898</v>
      </c>
      <c r="O1539" s="20" t="s">
        <v>719</v>
      </c>
      <c r="P1539" s="78">
        <f t="shared" si="204"/>
        <v>142.24</v>
      </c>
      <c r="Q1539" s="78">
        <v>126</v>
      </c>
      <c r="R1539" s="20" t="s">
        <v>7033</v>
      </c>
      <c r="S1539" s="7" t="s">
        <v>3436</v>
      </c>
      <c r="T1539" s="7" t="s">
        <v>3436</v>
      </c>
      <c r="U1539" s="7"/>
      <c r="V1539" s="7"/>
      <c r="W1539" s="79">
        <v>161.4588</v>
      </c>
      <c r="X1539" s="7"/>
      <c r="Y1539" s="8">
        <f t="shared" ref="Y1539" si="208">W1539+3</f>
        <v>164.4588</v>
      </c>
      <c r="Z1539" s="7"/>
      <c r="AA1539" s="7">
        <v>1000</v>
      </c>
      <c r="AB1539" s="7">
        <v>1000</v>
      </c>
      <c r="AC1539" s="7" t="s">
        <v>7029</v>
      </c>
      <c r="AD1539" s="7">
        <v>85</v>
      </c>
      <c r="AE1539" s="7" t="s">
        <v>6981</v>
      </c>
      <c r="AF1539" s="7"/>
      <c r="AG1539" s="7"/>
    </row>
    <row r="1540" spans="1:33">
      <c r="A1540" s="4">
        <f t="shared" si="198"/>
        <v>1539</v>
      </c>
      <c r="B1540" s="4" t="s">
        <v>20</v>
      </c>
      <c r="C1540" s="4" t="s">
        <v>22</v>
      </c>
      <c r="D1540" s="7" t="s">
        <v>5349</v>
      </c>
      <c r="E1540" s="4" t="s">
        <v>7408</v>
      </c>
      <c r="F1540" s="7" t="s">
        <v>2588</v>
      </c>
      <c r="G1540" s="7" t="s">
        <v>556</v>
      </c>
      <c r="H1540" s="7" t="s">
        <v>637</v>
      </c>
      <c r="I1540" s="7" t="s">
        <v>6132</v>
      </c>
      <c r="J1540" s="7" t="s">
        <v>6133</v>
      </c>
      <c r="K1540" s="7" t="s">
        <v>643</v>
      </c>
      <c r="L1540" s="7" t="s">
        <v>5744</v>
      </c>
      <c r="M1540" s="7"/>
      <c r="N1540" s="20" t="s">
        <v>2898</v>
      </c>
      <c r="O1540" s="20" t="s">
        <v>719</v>
      </c>
      <c r="P1540" s="78">
        <f t="shared" si="204"/>
        <v>142.24</v>
      </c>
      <c r="Q1540" s="78">
        <v>126</v>
      </c>
      <c r="R1540" s="20" t="s">
        <v>7034</v>
      </c>
      <c r="S1540" s="7" t="s">
        <v>3436</v>
      </c>
      <c r="T1540" s="7" t="s">
        <v>3436</v>
      </c>
      <c r="U1540" s="7"/>
      <c r="V1540" s="7"/>
      <c r="W1540" s="79">
        <v>161.4588</v>
      </c>
      <c r="X1540" s="7"/>
      <c r="Y1540" s="8">
        <f t="shared" ref="Y1540" si="209">W1540+3</f>
        <v>164.4588</v>
      </c>
      <c r="Z1540" s="7"/>
      <c r="AA1540" s="7">
        <v>1000</v>
      </c>
      <c r="AB1540" s="7">
        <v>1000</v>
      </c>
      <c r="AC1540" s="7" t="s">
        <v>7029</v>
      </c>
      <c r="AD1540" s="7">
        <v>85</v>
      </c>
      <c r="AE1540" s="7" t="s">
        <v>6981</v>
      </c>
      <c r="AF1540" s="7"/>
      <c r="AG1540" s="7"/>
    </row>
    <row r="1541" spans="1:33">
      <c r="A1541" s="4">
        <f t="shared" si="198"/>
        <v>1540</v>
      </c>
      <c r="B1541" s="4" t="s">
        <v>20</v>
      </c>
      <c r="C1541" s="4" t="s">
        <v>22</v>
      </c>
      <c r="D1541" s="7" t="s">
        <v>5350</v>
      </c>
      <c r="E1541" s="4" t="s">
        <v>7408</v>
      </c>
      <c r="F1541" s="7" t="s">
        <v>2588</v>
      </c>
      <c r="G1541" s="7" t="s">
        <v>556</v>
      </c>
      <c r="H1541" s="7" t="s">
        <v>637</v>
      </c>
      <c r="I1541" s="7" t="s">
        <v>6132</v>
      </c>
      <c r="J1541" s="7" t="s">
        <v>6133</v>
      </c>
      <c r="K1541" s="7" t="s">
        <v>643</v>
      </c>
      <c r="L1541" s="7" t="s">
        <v>5744</v>
      </c>
      <c r="M1541" s="7"/>
      <c r="N1541" s="20" t="s">
        <v>7035</v>
      </c>
      <c r="O1541" s="20" t="s">
        <v>719</v>
      </c>
      <c r="P1541" s="78">
        <f t="shared" si="204"/>
        <v>142.24</v>
      </c>
      <c r="Q1541" s="78">
        <v>126</v>
      </c>
      <c r="R1541" s="20" t="s">
        <v>7036</v>
      </c>
      <c r="S1541" s="7" t="s">
        <v>3436</v>
      </c>
      <c r="T1541" s="7" t="s">
        <v>3436</v>
      </c>
      <c r="U1541" s="7"/>
      <c r="V1541" s="7"/>
      <c r="W1541" s="79">
        <v>179.97</v>
      </c>
      <c r="X1541" s="7"/>
      <c r="Y1541" s="8">
        <f t="shared" ref="Y1541" si="210">W1541+3</f>
        <v>182.97</v>
      </c>
      <c r="Z1541" s="7"/>
      <c r="AA1541" s="7">
        <v>1000</v>
      </c>
      <c r="AB1541" s="7">
        <v>1000</v>
      </c>
      <c r="AC1541" s="7" t="s">
        <v>7029</v>
      </c>
      <c r="AD1541" s="7">
        <v>85</v>
      </c>
      <c r="AE1541" s="7" t="s">
        <v>6981</v>
      </c>
      <c r="AF1541" s="7"/>
      <c r="AG1541" s="7"/>
    </row>
    <row r="1542" spans="1:33">
      <c r="A1542" s="4">
        <f t="shared" si="198"/>
        <v>1541</v>
      </c>
      <c r="B1542" s="4" t="s">
        <v>20</v>
      </c>
      <c r="C1542" s="4" t="s">
        <v>22</v>
      </c>
      <c r="D1542" s="7" t="s">
        <v>5351</v>
      </c>
      <c r="E1542" s="4" t="s">
        <v>7408</v>
      </c>
      <c r="F1542" s="7" t="s">
        <v>2588</v>
      </c>
      <c r="G1542" s="7" t="s">
        <v>556</v>
      </c>
      <c r="H1542" s="7" t="s">
        <v>637</v>
      </c>
      <c r="I1542" s="7" t="s">
        <v>6132</v>
      </c>
      <c r="J1542" s="7" t="s">
        <v>6133</v>
      </c>
      <c r="K1542" s="7" t="s">
        <v>643</v>
      </c>
      <c r="L1542" s="7" t="s">
        <v>5744</v>
      </c>
      <c r="M1542" s="7"/>
      <c r="N1542" s="20" t="s">
        <v>7035</v>
      </c>
      <c r="O1542" s="20" t="s">
        <v>719</v>
      </c>
      <c r="P1542" s="78">
        <f t="shared" si="204"/>
        <v>142.24</v>
      </c>
      <c r="Q1542" s="78">
        <v>126</v>
      </c>
      <c r="R1542" s="20" t="s">
        <v>7037</v>
      </c>
      <c r="S1542" s="7" t="s">
        <v>3436</v>
      </c>
      <c r="T1542" s="7" t="s">
        <v>3436</v>
      </c>
      <c r="U1542" s="7"/>
      <c r="V1542" s="7"/>
      <c r="W1542" s="79">
        <v>179.97</v>
      </c>
      <c r="X1542" s="7"/>
      <c r="Y1542" s="8">
        <f t="shared" ref="Y1542" si="211">W1542+3</f>
        <v>182.97</v>
      </c>
      <c r="Z1542" s="7"/>
      <c r="AA1542" s="7">
        <v>1000</v>
      </c>
      <c r="AB1542" s="7">
        <v>1000</v>
      </c>
      <c r="AC1542" s="7" t="s">
        <v>7029</v>
      </c>
      <c r="AD1542" s="7">
        <v>85</v>
      </c>
      <c r="AE1542" s="7" t="s">
        <v>6981</v>
      </c>
      <c r="AF1542" s="7"/>
      <c r="AG1542" s="7"/>
    </row>
    <row r="1543" spans="1:33">
      <c r="A1543" s="4">
        <f t="shared" si="198"/>
        <v>1542</v>
      </c>
      <c r="B1543" s="4" t="s">
        <v>20</v>
      </c>
      <c r="C1543" s="4" t="s">
        <v>22</v>
      </c>
      <c r="D1543" s="7" t="s">
        <v>5352</v>
      </c>
      <c r="E1543" s="4" t="s">
        <v>7408</v>
      </c>
      <c r="F1543" s="7" t="s">
        <v>2588</v>
      </c>
      <c r="G1543" s="7" t="s">
        <v>556</v>
      </c>
      <c r="H1543" s="7" t="s">
        <v>637</v>
      </c>
      <c r="I1543" s="7" t="s">
        <v>6132</v>
      </c>
      <c r="J1543" s="7" t="s">
        <v>6133</v>
      </c>
      <c r="K1543" s="7" t="s">
        <v>643</v>
      </c>
      <c r="L1543" s="7" t="s">
        <v>5744</v>
      </c>
      <c r="M1543" s="7"/>
      <c r="N1543" s="20" t="s">
        <v>7035</v>
      </c>
      <c r="O1543" s="20" t="s">
        <v>719</v>
      </c>
      <c r="P1543" s="78">
        <f t="shared" si="204"/>
        <v>142.24</v>
      </c>
      <c r="Q1543" s="78">
        <v>126</v>
      </c>
      <c r="R1543" s="20" t="s">
        <v>7038</v>
      </c>
      <c r="S1543" s="7" t="s">
        <v>3436</v>
      </c>
      <c r="T1543" s="7" t="s">
        <v>3436</v>
      </c>
      <c r="U1543" s="7"/>
      <c r="V1543" s="7"/>
      <c r="W1543" s="79">
        <v>179.97</v>
      </c>
      <c r="X1543" s="7"/>
      <c r="Y1543" s="8">
        <f t="shared" ref="Y1543" si="212">W1543+3</f>
        <v>182.97</v>
      </c>
      <c r="Z1543" s="7"/>
      <c r="AA1543" s="7">
        <v>1000</v>
      </c>
      <c r="AB1543" s="7">
        <v>1000</v>
      </c>
      <c r="AC1543" s="7" t="s">
        <v>7029</v>
      </c>
      <c r="AD1543" s="7">
        <v>85</v>
      </c>
      <c r="AE1543" s="7" t="s">
        <v>6981</v>
      </c>
      <c r="AF1543" s="7"/>
      <c r="AG1543" s="7"/>
    </row>
    <row r="1544" spans="1:33">
      <c r="A1544" s="4">
        <f t="shared" si="198"/>
        <v>1543</v>
      </c>
      <c r="B1544" s="4" t="s">
        <v>20</v>
      </c>
      <c r="C1544" s="4" t="s">
        <v>22</v>
      </c>
      <c r="D1544" s="7" t="s">
        <v>5353</v>
      </c>
      <c r="E1544" s="4" t="s">
        <v>7408</v>
      </c>
      <c r="F1544" s="7" t="s">
        <v>2588</v>
      </c>
      <c r="G1544" s="7" t="s">
        <v>556</v>
      </c>
      <c r="H1544" s="7" t="s">
        <v>637</v>
      </c>
      <c r="I1544" s="7" t="s">
        <v>6132</v>
      </c>
      <c r="J1544" s="7" t="s">
        <v>6133</v>
      </c>
      <c r="K1544" s="7" t="s">
        <v>643</v>
      </c>
      <c r="L1544" s="7" t="s">
        <v>5744</v>
      </c>
      <c r="M1544" s="7"/>
      <c r="N1544" s="20" t="s">
        <v>7035</v>
      </c>
      <c r="O1544" s="20" t="s">
        <v>719</v>
      </c>
      <c r="P1544" s="78">
        <f t="shared" si="204"/>
        <v>142.24</v>
      </c>
      <c r="Q1544" s="78">
        <v>126</v>
      </c>
      <c r="R1544" s="20" t="s">
        <v>7039</v>
      </c>
      <c r="S1544" s="7" t="s">
        <v>3436</v>
      </c>
      <c r="T1544" s="7" t="s">
        <v>3436</v>
      </c>
      <c r="U1544" s="7"/>
      <c r="V1544" s="7"/>
      <c r="W1544" s="79">
        <v>179.97</v>
      </c>
      <c r="X1544" s="7"/>
      <c r="Y1544" s="8">
        <f t="shared" ref="Y1544" si="213">W1544+3</f>
        <v>182.97</v>
      </c>
      <c r="Z1544" s="7"/>
      <c r="AA1544" s="7">
        <v>1000</v>
      </c>
      <c r="AB1544" s="7">
        <v>1000</v>
      </c>
      <c r="AC1544" s="7" t="s">
        <v>7029</v>
      </c>
      <c r="AD1544" s="7">
        <v>85</v>
      </c>
      <c r="AE1544" s="7" t="s">
        <v>6981</v>
      </c>
      <c r="AF1544" s="7"/>
      <c r="AG1544" s="7"/>
    </row>
    <row r="1545" spans="1:33">
      <c r="A1545" s="4">
        <f t="shared" si="198"/>
        <v>1544</v>
      </c>
      <c r="B1545" s="4" t="s">
        <v>20</v>
      </c>
      <c r="C1545" s="4" t="s">
        <v>22</v>
      </c>
      <c r="D1545" s="7" t="s">
        <v>5354</v>
      </c>
      <c r="E1545" s="4" t="s">
        <v>7408</v>
      </c>
      <c r="F1545" s="7" t="s">
        <v>2588</v>
      </c>
      <c r="G1545" s="7" t="s">
        <v>556</v>
      </c>
      <c r="H1545" s="7" t="s">
        <v>637</v>
      </c>
      <c r="I1545" s="7" t="s">
        <v>6132</v>
      </c>
      <c r="J1545" s="7" t="s">
        <v>6133</v>
      </c>
      <c r="K1545" s="7" t="s">
        <v>643</v>
      </c>
      <c r="L1545" s="7" t="s">
        <v>5744</v>
      </c>
      <c r="M1545" s="7"/>
      <c r="N1545" s="20" t="s">
        <v>7035</v>
      </c>
      <c r="O1545" s="20" t="s">
        <v>719</v>
      </c>
      <c r="P1545" s="78">
        <f t="shared" si="204"/>
        <v>142.24</v>
      </c>
      <c r="Q1545" s="78">
        <v>126</v>
      </c>
      <c r="R1545" s="20" t="s">
        <v>7040</v>
      </c>
      <c r="S1545" s="7" t="s">
        <v>3436</v>
      </c>
      <c r="T1545" s="7" t="s">
        <v>3436</v>
      </c>
      <c r="U1545" s="7"/>
      <c r="V1545" s="7"/>
      <c r="W1545" s="79">
        <v>179.97</v>
      </c>
      <c r="X1545" s="7"/>
      <c r="Y1545" s="8">
        <f t="shared" ref="Y1545" si="214">W1545+3</f>
        <v>182.97</v>
      </c>
      <c r="Z1545" s="7"/>
      <c r="AA1545" s="7">
        <v>1000</v>
      </c>
      <c r="AB1545" s="7">
        <v>1000</v>
      </c>
      <c r="AC1545" s="7" t="s">
        <v>7029</v>
      </c>
      <c r="AD1545" s="7">
        <v>85</v>
      </c>
      <c r="AE1545" s="7" t="s">
        <v>6981</v>
      </c>
      <c r="AF1545" s="7"/>
      <c r="AG1545" s="7"/>
    </row>
    <row r="1546" spans="1:33">
      <c r="A1546" s="4">
        <f t="shared" si="198"/>
        <v>1545</v>
      </c>
      <c r="B1546" s="4" t="s">
        <v>20</v>
      </c>
      <c r="C1546" s="4" t="s">
        <v>22</v>
      </c>
      <c r="D1546" s="7" t="s">
        <v>5355</v>
      </c>
      <c r="E1546" s="4" t="s">
        <v>7408</v>
      </c>
      <c r="F1546" s="7" t="s">
        <v>2588</v>
      </c>
      <c r="G1546" s="7" t="s">
        <v>556</v>
      </c>
      <c r="H1546" s="7" t="s">
        <v>637</v>
      </c>
      <c r="I1546" s="7" t="s">
        <v>6132</v>
      </c>
      <c r="J1546" s="7" t="s">
        <v>6133</v>
      </c>
      <c r="K1546" s="7" t="s">
        <v>643</v>
      </c>
      <c r="L1546" s="7" t="s">
        <v>5744</v>
      </c>
      <c r="M1546" s="7"/>
      <c r="N1546" s="20" t="s">
        <v>7035</v>
      </c>
      <c r="O1546" s="20" t="s">
        <v>719</v>
      </c>
      <c r="P1546" s="78">
        <f t="shared" si="204"/>
        <v>142.24</v>
      </c>
      <c r="Q1546" s="78">
        <v>126</v>
      </c>
      <c r="R1546" s="20" t="s">
        <v>7041</v>
      </c>
      <c r="S1546" s="7" t="s">
        <v>3436</v>
      </c>
      <c r="T1546" s="7" t="s">
        <v>3436</v>
      </c>
      <c r="U1546" s="7"/>
      <c r="V1546" s="7"/>
      <c r="W1546" s="79">
        <v>179.97</v>
      </c>
      <c r="X1546" s="7"/>
      <c r="Y1546" s="8">
        <f t="shared" ref="Y1546" si="215">W1546+3</f>
        <v>182.97</v>
      </c>
      <c r="Z1546" s="7"/>
      <c r="AA1546" s="7">
        <v>1000</v>
      </c>
      <c r="AB1546" s="7">
        <v>1000</v>
      </c>
      <c r="AC1546" s="7" t="s">
        <v>7029</v>
      </c>
      <c r="AD1546" s="7">
        <v>85</v>
      </c>
      <c r="AE1546" s="7" t="s">
        <v>6981</v>
      </c>
      <c r="AF1546" s="7"/>
      <c r="AG1546" s="7"/>
    </row>
    <row r="1547" spans="1:33">
      <c r="A1547" s="4">
        <f t="shared" si="198"/>
        <v>1546</v>
      </c>
      <c r="B1547" s="4" t="s">
        <v>20</v>
      </c>
      <c r="C1547" s="4" t="s">
        <v>22</v>
      </c>
      <c r="D1547" s="7" t="s">
        <v>5356</v>
      </c>
      <c r="E1547" s="4" t="s">
        <v>7408</v>
      </c>
      <c r="F1547" s="7" t="s">
        <v>2588</v>
      </c>
      <c r="G1547" s="7" t="s">
        <v>556</v>
      </c>
      <c r="H1547" s="7" t="s">
        <v>637</v>
      </c>
      <c r="I1547" s="7" t="s">
        <v>6132</v>
      </c>
      <c r="J1547" s="7" t="s">
        <v>6133</v>
      </c>
      <c r="K1547" s="7" t="s">
        <v>643</v>
      </c>
      <c r="L1547" s="7" t="s">
        <v>5744</v>
      </c>
      <c r="M1547" s="7"/>
      <c r="N1547" s="20" t="s">
        <v>7035</v>
      </c>
      <c r="O1547" s="20" t="s">
        <v>719</v>
      </c>
      <c r="P1547" s="78">
        <f t="shared" si="204"/>
        <v>142.24</v>
      </c>
      <c r="Q1547" s="78">
        <v>126</v>
      </c>
      <c r="R1547" s="20" t="s">
        <v>7042</v>
      </c>
      <c r="S1547" s="7" t="s">
        <v>3436</v>
      </c>
      <c r="T1547" s="7" t="s">
        <v>3436</v>
      </c>
      <c r="U1547" s="7"/>
      <c r="V1547" s="7"/>
      <c r="W1547" s="79">
        <v>179.97</v>
      </c>
      <c r="X1547" s="7"/>
      <c r="Y1547" s="8">
        <f t="shared" ref="Y1547" si="216">W1547+3</f>
        <v>182.97</v>
      </c>
      <c r="Z1547" s="7"/>
      <c r="AA1547" s="7">
        <v>1000</v>
      </c>
      <c r="AB1547" s="7">
        <v>1000</v>
      </c>
      <c r="AC1547" s="7" t="s">
        <v>7029</v>
      </c>
      <c r="AD1547" s="7">
        <v>85</v>
      </c>
      <c r="AE1547" s="7" t="s">
        <v>6981</v>
      </c>
      <c r="AF1547" s="7"/>
      <c r="AG1547" s="7"/>
    </row>
    <row r="1548" spans="1:33">
      <c r="A1548" s="4">
        <f t="shared" si="198"/>
        <v>1547</v>
      </c>
      <c r="B1548" s="4" t="s">
        <v>20</v>
      </c>
      <c r="C1548" s="4" t="s">
        <v>22</v>
      </c>
      <c r="D1548" s="7" t="s">
        <v>5357</v>
      </c>
      <c r="E1548" s="4" t="s">
        <v>7408</v>
      </c>
      <c r="F1548" s="7" t="s">
        <v>2588</v>
      </c>
      <c r="G1548" s="7" t="s">
        <v>556</v>
      </c>
      <c r="H1548" s="7" t="s">
        <v>637</v>
      </c>
      <c r="I1548" s="7" t="s">
        <v>6132</v>
      </c>
      <c r="J1548" s="7" t="s">
        <v>6133</v>
      </c>
      <c r="K1548" s="7" t="s">
        <v>643</v>
      </c>
      <c r="L1548" s="7" t="s">
        <v>5744</v>
      </c>
      <c r="M1548" s="7"/>
      <c r="N1548" s="20" t="s">
        <v>7035</v>
      </c>
      <c r="O1548" s="20" t="s">
        <v>719</v>
      </c>
      <c r="P1548" s="78">
        <f t="shared" si="204"/>
        <v>142.24</v>
      </c>
      <c r="Q1548" s="78">
        <v>126</v>
      </c>
      <c r="R1548" s="20" t="s">
        <v>7043</v>
      </c>
      <c r="S1548" s="7" t="s">
        <v>3436</v>
      </c>
      <c r="T1548" s="7" t="s">
        <v>3436</v>
      </c>
      <c r="U1548" s="7"/>
      <c r="V1548" s="7"/>
      <c r="W1548" s="79">
        <v>179.97</v>
      </c>
      <c r="X1548" s="7"/>
      <c r="Y1548" s="8">
        <f t="shared" ref="Y1548" si="217">W1548+3</f>
        <v>182.97</v>
      </c>
      <c r="Z1548" s="7"/>
      <c r="AA1548" s="7">
        <v>1000</v>
      </c>
      <c r="AB1548" s="7">
        <v>1000</v>
      </c>
      <c r="AC1548" s="7" t="s">
        <v>7029</v>
      </c>
      <c r="AD1548" s="7">
        <v>85</v>
      </c>
      <c r="AE1548" s="7" t="s">
        <v>6981</v>
      </c>
      <c r="AF1548" s="7"/>
      <c r="AG1548" s="7"/>
    </row>
    <row r="1549" spans="1:33">
      <c r="A1549" s="4">
        <f t="shared" si="198"/>
        <v>1548</v>
      </c>
      <c r="B1549" s="4" t="s">
        <v>20</v>
      </c>
      <c r="C1549" s="4" t="s">
        <v>22</v>
      </c>
      <c r="D1549" s="7" t="s">
        <v>5358</v>
      </c>
      <c r="E1549" s="4" t="s">
        <v>7408</v>
      </c>
      <c r="F1549" s="7" t="s">
        <v>2588</v>
      </c>
      <c r="G1549" s="7" t="s">
        <v>556</v>
      </c>
      <c r="H1549" s="7" t="s">
        <v>637</v>
      </c>
      <c r="I1549" s="7" t="s">
        <v>6132</v>
      </c>
      <c r="J1549" s="7" t="s">
        <v>6133</v>
      </c>
      <c r="K1549" s="7" t="s">
        <v>643</v>
      </c>
      <c r="L1549" s="7" t="s">
        <v>5744</v>
      </c>
      <c r="M1549" s="7"/>
      <c r="N1549" s="20" t="s">
        <v>7035</v>
      </c>
      <c r="O1549" s="20" t="s">
        <v>719</v>
      </c>
      <c r="P1549" s="78">
        <f t="shared" si="204"/>
        <v>142.24</v>
      </c>
      <c r="Q1549" s="78">
        <v>126</v>
      </c>
      <c r="R1549" s="20" t="s">
        <v>7044</v>
      </c>
      <c r="S1549" s="7" t="s">
        <v>3436</v>
      </c>
      <c r="T1549" s="7" t="s">
        <v>3436</v>
      </c>
      <c r="U1549" s="7"/>
      <c r="V1549" s="7"/>
      <c r="W1549" s="79">
        <v>179.97</v>
      </c>
      <c r="X1549" s="7"/>
      <c r="Y1549" s="8">
        <f t="shared" ref="Y1549" si="218">W1549+3</f>
        <v>182.97</v>
      </c>
      <c r="Z1549" s="7"/>
      <c r="AA1549" s="7">
        <v>1000</v>
      </c>
      <c r="AB1549" s="7">
        <v>1000</v>
      </c>
      <c r="AC1549" s="7" t="s">
        <v>7029</v>
      </c>
      <c r="AD1549" s="7">
        <v>85</v>
      </c>
      <c r="AE1549" s="7" t="s">
        <v>6981</v>
      </c>
      <c r="AF1549" s="7"/>
      <c r="AG1549" s="7"/>
    </row>
    <row r="1550" spans="1:33">
      <c r="A1550" s="4">
        <f t="shared" si="198"/>
        <v>1549</v>
      </c>
      <c r="B1550" s="4" t="s">
        <v>20</v>
      </c>
      <c r="C1550" s="4" t="s">
        <v>22</v>
      </c>
      <c r="D1550" s="7" t="s">
        <v>5359</v>
      </c>
      <c r="E1550" s="4" t="s">
        <v>7408</v>
      </c>
      <c r="F1550" s="7" t="s">
        <v>2588</v>
      </c>
      <c r="G1550" s="7" t="s">
        <v>556</v>
      </c>
      <c r="H1550" s="7" t="s">
        <v>637</v>
      </c>
      <c r="I1550" s="7" t="s">
        <v>6132</v>
      </c>
      <c r="J1550" s="7" t="s">
        <v>6133</v>
      </c>
      <c r="K1550" s="7" t="s">
        <v>643</v>
      </c>
      <c r="L1550" s="7" t="s">
        <v>5744</v>
      </c>
      <c r="M1550" s="7"/>
      <c r="N1550" s="20" t="s">
        <v>7035</v>
      </c>
      <c r="O1550" s="20" t="s">
        <v>719</v>
      </c>
      <c r="P1550" s="78">
        <f t="shared" si="204"/>
        <v>142.24</v>
      </c>
      <c r="Q1550" s="78">
        <v>126</v>
      </c>
      <c r="R1550" s="20" t="s">
        <v>7045</v>
      </c>
      <c r="S1550" s="7" t="s">
        <v>3436</v>
      </c>
      <c r="T1550" s="7" t="s">
        <v>3436</v>
      </c>
      <c r="U1550" s="7"/>
      <c r="V1550" s="7"/>
      <c r="W1550" s="79">
        <v>179.97</v>
      </c>
      <c r="X1550" s="7"/>
      <c r="Y1550" s="8">
        <f t="shared" ref="Y1550" si="219">W1550+3</f>
        <v>182.97</v>
      </c>
      <c r="Z1550" s="7"/>
      <c r="AA1550" s="7">
        <v>1000</v>
      </c>
      <c r="AB1550" s="7">
        <v>1000</v>
      </c>
      <c r="AC1550" s="7" t="s">
        <v>7029</v>
      </c>
      <c r="AD1550" s="7">
        <v>85</v>
      </c>
      <c r="AE1550" s="7" t="s">
        <v>6981</v>
      </c>
      <c r="AF1550" s="7"/>
      <c r="AG1550" s="7"/>
    </row>
    <row r="1551" spans="1:33">
      <c r="A1551" s="4">
        <f t="shared" si="198"/>
        <v>1550</v>
      </c>
      <c r="B1551" s="4" t="s">
        <v>20</v>
      </c>
      <c r="C1551" s="4" t="s">
        <v>22</v>
      </c>
      <c r="D1551" s="7" t="s">
        <v>5360</v>
      </c>
      <c r="E1551" s="4" t="s">
        <v>7408</v>
      </c>
      <c r="F1551" s="7" t="s">
        <v>2588</v>
      </c>
      <c r="G1551" s="7" t="s">
        <v>556</v>
      </c>
      <c r="H1551" s="7" t="s">
        <v>637</v>
      </c>
      <c r="I1551" s="7" t="s">
        <v>6132</v>
      </c>
      <c r="J1551" s="7" t="s">
        <v>6133</v>
      </c>
      <c r="K1551" s="7" t="s">
        <v>643</v>
      </c>
      <c r="L1551" s="7" t="s">
        <v>5744</v>
      </c>
      <c r="M1551" s="7"/>
      <c r="N1551" s="20" t="s">
        <v>7035</v>
      </c>
      <c r="O1551" s="20" t="s">
        <v>719</v>
      </c>
      <c r="P1551" s="78">
        <f t="shared" si="204"/>
        <v>142.24</v>
      </c>
      <c r="Q1551" s="78">
        <v>126</v>
      </c>
      <c r="R1551" s="20" t="s">
        <v>7046</v>
      </c>
      <c r="S1551" s="7" t="s">
        <v>3436</v>
      </c>
      <c r="T1551" s="7" t="s">
        <v>3436</v>
      </c>
      <c r="U1551" s="7"/>
      <c r="V1551" s="7"/>
      <c r="W1551" s="79">
        <v>179.97</v>
      </c>
      <c r="X1551" s="7"/>
      <c r="Y1551" s="8">
        <f t="shared" ref="Y1551" si="220">W1551+3</f>
        <v>182.97</v>
      </c>
      <c r="Z1551" s="7"/>
      <c r="AA1551" s="7">
        <v>1000</v>
      </c>
      <c r="AB1551" s="7">
        <v>1000</v>
      </c>
      <c r="AC1551" s="7" t="s">
        <v>7029</v>
      </c>
      <c r="AD1551" s="7">
        <v>85</v>
      </c>
      <c r="AE1551" s="7" t="s">
        <v>6981</v>
      </c>
      <c r="AF1551" s="7"/>
      <c r="AG1551" s="7"/>
    </row>
    <row r="1552" spans="1:33">
      <c r="A1552" s="4">
        <f t="shared" si="198"/>
        <v>1551</v>
      </c>
      <c r="B1552" s="4" t="s">
        <v>20</v>
      </c>
      <c r="C1552" s="4" t="s">
        <v>22</v>
      </c>
      <c r="D1552" s="7" t="s">
        <v>5361</v>
      </c>
      <c r="E1552" s="4" t="s">
        <v>7408</v>
      </c>
      <c r="F1552" s="7" t="s">
        <v>2588</v>
      </c>
      <c r="G1552" s="7" t="s">
        <v>556</v>
      </c>
      <c r="H1552" s="7" t="s">
        <v>637</v>
      </c>
      <c r="I1552" s="7" t="s">
        <v>6132</v>
      </c>
      <c r="J1552" s="7" t="s">
        <v>6134</v>
      </c>
      <c r="K1552" s="7" t="s">
        <v>1232</v>
      </c>
      <c r="L1552" s="7" t="s">
        <v>5744</v>
      </c>
      <c r="M1552" s="7"/>
      <c r="N1552" s="20" t="s">
        <v>7047</v>
      </c>
      <c r="O1552" s="20" t="s">
        <v>24</v>
      </c>
      <c r="P1552" s="78">
        <f t="shared" ref="P1552:P1556" si="221">58*2.54</f>
        <v>147.32</v>
      </c>
      <c r="Q1552" s="78">
        <v>142</v>
      </c>
      <c r="R1552" s="20" t="s">
        <v>7048</v>
      </c>
      <c r="S1552" s="7" t="s">
        <v>3436</v>
      </c>
      <c r="T1552" s="7" t="s">
        <v>3436</v>
      </c>
      <c r="U1552" s="7"/>
      <c r="V1552" s="7"/>
      <c r="W1552" s="79">
        <v>198.162396</v>
      </c>
      <c r="X1552" s="7"/>
      <c r="Y1552" s="8">
        <f t="shared" ref="Y1552" si="222">W1552+3</f>
        <v>201.162396</v>
      </c>
      <c r="Z1552" s="7"/>
      <c r="AA1552" s="7">
        <v>1000</v>
      </c>
      <c r="AB1552" s="7">
        <v>1000</v>
      </c>
      <c r="AC1552" s="7" t="s">
        <v>7049</v>
      </c>
      <c r="AD1552" s="7">
        <v>85</v>
      </c>
      <c r="AE1552" s="7" t="s">
        <v>6248</v>
      </c>
      <c r="AF1552" s="7"/>
      <c r="AG1552" s="7"/>
    </row>
    <row r="1553" spans="1:33">
      <c r="A1553" s="4">
        <f t="shared" si="198"/>
        <v>1552</v>
      </c>
      <c r="B1553" s="4" t="s">
        <v>20</v>
      </c>
      <c r="C1553" s="4" t="s">
        <v>22</v>
      </c>
      <c r="D1553" s="7" t="s">
        <v>5362</v>
      </c>
      <c r="E1553" s="4" t="s">
        <v>7408</v>
      </c>
      <c r="F1553" s="7" t="s">
        <v>2588</v>
      </c>
      <c r="G1553" s="7" t="s">
        <v>556</v>
      </c>
      <c r="H1553" s="7" t="s">
        <v>637</v>
      </c>
      <c r="I1553" s="7" t="s">
        <v>6132</v>
      </c>
      <c r="J1553" s="7" t="s">
        <v>6134</v>
      </c>
      <c r="K1553" s="7" t="s">
        <v>1232</v>
      </c>
      <c r="L1553" s="7" t="s">
        <v>5744</v>
      </c>
      <c r="M1553" s="7"/>
      <c r="N1553" s="20" t="s">
        <v>7047</v>
      </c>
      <c r="O1553" s="20" t="s">
        <v>24</v>
      </c>
      <c r="P1553" s="78">
        <f t="shared" si="221"/>
        <v>147.32</v>
      </c>
      <c r="Q1553" s="78">
        <v>142</v>
      </c>
      <c r="R1553" s="20" t="s">
        <v>7050</v>
      </c>
      <c r="S1553" s="7" t="s">
        <v>3436</v>
      </c>
      <c r="T1553" s="7" t="s">
        <v>3436</v>
      </c>
      <c r="U1553" s="7"/>
      <c r="V1553" s="7"/>
      <c r="W1553" s="79">
        <v>198.162396</v>
      </c>
      <c r="X1553" s="7"/>
      <c r="Y1553" s="8">
        <f t="shared" ref="Y1553" si="223">W1553+3</f>
        <v>201.162396</v>
      </c>
      <c r="Z1553" s="7"/>
      <c r="AA1553" s="7">
        <v>1000</v>
      </c>
      <c r="AB1553" s="7">
        <v>1000</v>
      </c>
      <c r="AC1553" s="7" t="s">
        <v>7049</v>
      </c>
      <c r="AD1553" s="7">
        <v>85</v>
      </c>
      <c r="AE1553" s="7" t="s">
        <v>6248</v>
      </c>
      <c r="AF1553" s="7"/>
      <c r="AG1553" s="7"/>
    </row>
    <row r="1554" spans="1:33">
      <c r="A1554" s="4">
        <f t="shared" si="198"/>
        <v>1553</v>
      </c>
      <c r="B1554" s="4" t="s">
        <v>20</v>
      </c>
      <c r="C1554" s="4" t="s">
        <v>22</v>
      </c>
      <c r="D1554" s="7" t="s">
        <v>5363</v>
      </c>
      <c r="E1554" s="4" t="s">
        <v>7408</v>
      </c>
      <c r="F1554" s="7" t="s">
        <v>2588</v>
      </c>
      <c r="G1554" s="7" t="s">
        <v>556</v>
      </c>
      <c r="H1554" s="7" t="s">
        <v>637</v>
      </c>
      <c r="I1554" s="7" t="s">
        <v>6132</v>
      </c>
      <c r="J1554" s="7" t="s">
        <v>6134</v>
      </c>
      <c r="K1554" s="7" t="s">
        <v>1232</v>
      </c>
      <c r="L1554" s="7" t="s">
        <v>5744</v>
      </c>
      <c r="M1554" s="7"/>
      <c r="N1554" s="20" t="s">
        <v>7047</v>
      </c>
      <c r="O1554" s="20" t="s">
        <v>24</v>
      </c>
      <c r="P1554" s="78">
        <f t="shared" si="221"/>
        <v>147.32</v>
      </c>
      <c r="Q1554" s="78">
        <v>142</v>
      </c>
      <c r="R1554" s="20" t="s">
        <v>7051</v>
      </c>
      <c r="S1554" s="7" t="s">
        <v>3436</v>
      </c>
      <c r="T1554" s="7" t="s">
        <v>3436</v>
      </c>
      <c r="U1554" s="7"/>
      <c r="V1554" s="7"/>
      <c r="W1554" s="79">
        <v>198.162396</v>
      </c>
      <c r="X1554" s="7"/>
      <c r="Y1554" s="8">
        <f t="shared" ref="Y1554" si="224">W1554+3</f>
        <v>201.162396</v>
      </c>
      <c r="Z1554" s="7"/>
      <c r="AA1554" s="7">
        <v>1000</v>
      </c>
      <c r="AB1554" s="7">
        <v>1000</v>
      </c>
      <c r="AC1554" s="7" t="s">
        <v>7049</v>
      </c>
      <c r="AD1554" s="7">
        <v>85</v>
      </c>
      <c r="AE1554" s="7" t="s">
        <v>6248</v>
      </c>
      <c r="AF1554" s="7"/>
      <c r="AG1554" s="7"/>
    </row>
    <row r="1555" spans="1:33">
      <c r="A1555" s="4">
        <f t="shared" ref="A1555:A1618" si="225">A1554+1</f>
        <v>1554</v>
      </c>
      <c r="B1555" s="4" t="s">
        <v>20</v>
      </c>
      <c r="C1555" s="4" t="s">
        <v>22</v>
      </c>
      <c r="D1555" s="7" t="s">
        <v>5364</v>
      </c>
      <c r="E1555" s="4" t="s">
        <v>7408</v>
      </c>
      <c r="F1555" s="7" t="s">
        <v>2588</v>
      </c>
      <c r="G1555" s="7" t="s">
        <v>556</v>
      </c>
      <c r="H1555" s="7" t="s">
        <v>637</v>
      </c>
      <c r="I1555" s="7" t="s">
        <v>6135</v>
      </c>
      <c r="J1555" s="7" t="s">
        <v>6136</v>
      </c>
      <c r="K1555" s="7" t="s">
        <v>6137</v>
      </c>
      <c r="L1555" s="7" t="s">
        <v>5744</v>
      </c>
      <c r="M1555" s="7"/>
      <c r="N1555" s="20" t="s">
        <v>7052</v>
      </c>
      <c r="O1555" s="20" t="s">
        <v>24</v>
      </c>
      <c r="P1555" s="78">
        <f t="shared" si="221"/>
        <v>147.32</v>
      </c>
      <c r="Q1555" s="78">
        <v>122</v>
      </c>
      <c r="R1555" s="20" t="s">
        <v>7053</v>
      </c>
      <c r="S1555" s="7" t="s">
        <v>3436</v>
      </c>
      <c r="T1555" s="7" t="s">
        <v>3436</v>
      </c>
      <c r="U1555" s="7"/>
      <c r="V1555" s="7"/>
      <c r="W1555" s="79">
        <v>226.67992800000002</v>
      </c>
      <c r="X1555" s="7"/>
      <c r="Y1555" s="8">
        <f t="shared" ref="Y1555" si="226">W1555+3</f>
        <v>229.67992800000002</v>
      </c>
      <c r="Z1555" s="7"/>
      <c r="AA1555" s="7">
        <v>1000</v>
      </c>
      <c r="AB1555" s="7">
        <v>1000</v>
      </c>
      <c r="AC1555" s="7" t="s">
        <v>7024</v>
      </c>
      <c r="AD1555" s="7">
        <v>95</v>
      </c>
      <c r="AE1555" s="7" t="s">
        <v>6248</v>
      </c>
      <c r="AF1555" s="7"/>
      <c r="AG1555" s="7"/>
    </row>
    <row r="1556" spans="1:33">
      <c r="A1556" s="4">
        <f t="shared" si="225"/>
        <v>1555</v>
      </c>
      <c r="B1556" s="4" t="s">
        <v>20</v>
      </c>
      <c r="C1556" s="4" t="s">
        <v>22</v>
      </c>
      <c r="D1556" s="7" t="s">
        <v>5365</v>
      </c>
      <c r="E1556" s="4" t="s">
        <v>7408</v>
      </c>
      <c r="F1556" s="7" t="s">
        <v>2588</v>
      </c>
      <c r="G1556" s="7" t="s">
        <v>556</v>
      </c>
      <c r="H1556" s="7" t="s">
        <v>637</v>
      </c>
      <c r="I1556" s="7" t="s">
        <v>6135</v>
      </c>
      <c r="J1556" s="7" t="s">
        <v>6136</v>
      </c>
      <c r="K1556" s="7" t="s">
        <v>6137</v>
      </c>
      <c r="L1556" s="7" t="s">
        <v>5744</v>
      </c>
      <c r="M1556" s="7"/>
      <c r="N1556" s="20" t="s">
        <v>7052</v>
      </c>
      <c r="O1556" s="20" t="s">
        <v>24</v>
      </c>
      <c r="P1556" s="78">
        <f t="shared" si="221"/>
        <v>147.32</v>
      </c>
      <c r="Q1556" s="78">
        <v>122</v>
      </c>
      <c r="R1556" s="20" t="s">
        <v>7054</v>
      </c>
      <c r="S1556" s="7" t="s">
        <v>3436</v>
      </c>
      <c r="T1556" s="7" t="s">
        <v>3436</v>
      </c>
      <c r="U1556" s="7"/>
      <c r="V1556" s="7"/>
      <c r="W1556" s="79">
        <v>226.67992800000002</v>
      </c>
      <c r="X1556" s="7"/>
      <c r="Y1556" s="8">
        <f t="shared" ref="Y1556" si="227">W1556+3</f>
        <v>229.67992800000002</v>
      </c>
      <c r="Z1556" s="7"/>
      <c r="AA1556" s="7">
        <v>1000</v>
      </c>
      <c r="AB1556" s="7">
        <v>1000</v>
      </c>
      <c r="AC1556" s="7" t="s">
        <v>7024</v>
      </c>
      <c r="AD1556" s="7">
        <v>95</v>
      </c>
      <c r="AE1556" s="7" t="s">
        <v>6248</v>
      </c>
      <c r="AF1556" s="7"/>
      <c r="AG1556" s="7"/>
    </row>
    <row r="1557" spans="1:33">
      <c r="A1557" s="4">
        <f t="shared" si="225"/>
        <v>1556</v>
      </c>
      <c r="B1557" s="4" t="s">
        <v>20</v>
      </c>
      <c r="C1557" s="4" t="s">
        <v>22</v>
      </c>
      <c r="D1557" s="7" t="s">
        <v>5366</v>
      </c>
      <c r="E1557" s="4" t="s">
        <v>7408</v>
      </c>
      <c r="F1557" s="7" t="s">
        <v>2588</v>
      </c>
      <c r="G1557" s="7" t="s">
        <v>556</v>
      </c>
      <c r="H1557" s="7" t="s">
        <v>637</v>
      </c>
      <c r="I1557" s="7" t="s">
        <v>6132</v>
      </c>
      <c r="J1557" s="7" t="s">
        <v>6133</v>
      </c>
      <c r="K1557" s="7" t="s">
        <v>643</v>
      </c>
      <c r="L1557" s="7" t="s">
        <v>5744</v>
      </c>
      <c r="M1557" s="7"/>
      <c r="N1557" s="20" t="s">
        <v>7035</v>
      </c>
      <c r="O1557" s="20" t="s">
        <v>719</v>
      </c>
      <c r="P1557" s="78">
        <f t="shared" ref="P1557:P1558" si="228">56*2.54</f>
        <v>142.24</v>
      </c>
      <c r="Q1557" s="78">
        <v>126</v>
      </c>
      <c r="R1557" s="20" t="s">
        <v>7055</v>
      </c>
      <c r="S1557" s="7" t="s">
        <v>3436</v>
      </c>
      <c r="T1557" s="7" t="s">
        <v>3436</v>
      </c>
      <c r="U1557" s="7"/>
      <c r="V1557" s="7"/>
      <c r="W1557" s="79">
        <v>179.97</v>
      </c>
      <c r="X1557" s="7"/>
      <c r="Y1557" s="8">
        <f t="shared" ref="Y1557" si="229">W1557+3</f>
        <v>182.97</v>
      </c>
      <c r="Z1557" s="7"/>
      <c r="AA1557" s="7">
        <v>1000</v>
      </c>
      <c r="AB1557" s="7">
        <v>1000</v>
      </c>
      <c r="AC1557" s="7" t="s">
        <v>7029</v>
      </c>
      <c r="AD1557" s="7">
        <v>85</v>
      </c>
      <c r="AE1557" s="7" t="s">
        <v>6981</v>
      </c>
      <c r="AF1557" s="7"/>
      <c r="AG1557" s="7"/>
    </row>
    <row r="1558" spans="1:33">
      <c r="A1558" s="4">
        <f t="shared" si="225"/>
        <v>1557</v>
      </c>
      <c r="B1558" s="4" t="s">
        <v>20</v>
      </c>
      <c r="C1558" s="4" t="s">
        <v>22</v>
      </c>
      <c r="D1558" s="7" t="s">
        <v>5367</v>
      </c>
      <c r="E1558" s="4" t="s">
        <v>7408</v>
      </c>
      <c r="F1558" s="7" t="s">
        <v>2588</v>
      </c>
      <c r="G1558" s="7" t="s">
        <v>556</v>
      </c>
      <c r="H1558" s="7" t="s">
        <v>637</v>
      </c>
      <c r="I1558" s="7" t="s">
        <v>6132</v>
      </c>
      <c r="J1558" s="7" t="s">
        <v>6133</v>
      </c>
      <c r="K1558" s="7" t="s">
        <v>643</v>
      </c>
      <c r="L1558" s="7" t="s">
        <v>5744</v>
      </c>
      <c r="M1558" s="7"/>
      <c r="N1558" s="20" t="s">
        <v>7035</v>
      </c>
      <c r="O1558" s="20" t="s">
        <v>719</v>
      </c>
      <c r="P1558" s="78">
        <f t="shared" si="228"/>
        <v>142.24</v>
      </c>
      <c r="Q1558" s="78">
        <v>126</v>
      </c>
      <c r="R1558" s="20" t="s">
        <v>7056</v>
      </c>
      <c r="S1558" s="7" t="s">
        <v>3436</v>
      </c>
      <c r="T1558" s="7" t="s">
        <v>3436</v>
      </c>
      <c r="U1558" s="7"/>
      <c r="V1558" s="7"/>
      <c r="W1558" s="79">
        <v>179.97</v>
      </c>
      <c r="X1558" s="7"/>
      <c r="Y1558" s="8">
        <f t="shared" ref="Y1558" si="230">W1558+3</f>
        <v>182.97</v>
      </c>
      <c r="Z1558" s="7"/>
      <c r="AA1558" s="7">
        <v>1000</v>
      </c>
      <c r="AB1558" s="7">
        <v>1000</v>
      </c>
      <c r="AC1558" s="7" t="s">
        <v>7029</v>
      </c>
      <c r="AD1558" s="7">
        <v>85</v>
      </c>
      <c r="AE1558" s="7" t="s">
        <v>6981</v>
      </c>
      <c r="AF1558" s="7"/>
      <c r="AG1558" s="7"/>
    </row>
    <row r="1559" spans="1:33">
      <c r="A1559" s="4">
        <f t="shared" si="225"/>
        <v>1558</v>
      </c>
      <c r="B1559" s="4" t="s">
        <v>20</v>
      </c>
      <c r="C1559" s="4" t="s">
        <v>23</v>
      </c>
      <c r="D1559" s="7" t="s">
        <v>5368</v>
      </c>
      <c r="E1559" s="4" t="s">
        <v>7408</v>
      </c>
      <c r="F1559" s="7" t="s">
        <v>2588</v>
      </c>
      <c r="G1559" s="7" t="s">
        <v>556</v>
      </c>
      <c r="H1559" s="7" t="s">
        <v>6138</v>
      </c>
      <c r="I1559" s="7" t="s">
        <v>6139</v>
      </c>
      <c r="J1559" s="7" t="s">
        <v>6140</v>
      </c>
      <c r="K1559" s="7" t="s">
        <v>643</v>
      </c>
      <c r="L1559" s="7" t="s">
        <v>5744</v>
      </c>
      <c r="M1559" s="7"/>
      <c r="N1559" s="20" t="s">
        <v>7047</v>
      </c>
      <c r="O1559" s="20" t="s">
        <v>24</v>
      </c>
      <c r="P1559" s="78">
        <f>55*2.54</f>
        <v>139.69999999999999</v>
      </c>
      <c r="Q1559" s="78">
        <v>102</v>
      </c>
      <c r="R1559" s="20" t="s">
        <v>7057</v>
      </c>
      <c r="S1559" s="7" t="s">
        <v>3436</v>
      </c>
      <c r="T1559" s="7" t="s">
        <v>3436</v>
      </c>
      <c r="U1559" s="7"/>
      <c r="V1559" s="7"/>
      <c r="W1559" s="79">
        <v>238.58879999999999</v>
      </c>
      <c r="X1559" s="7"/>
      <c r="Y1559" s="8">
        <f t="shared" ref="Y1559" si="231">W1559+3</f>
        <v>241.58879999999999</v>
      </c>
      <c r="Z1559" s="7"/>
      <c r="AA1559" s="7">
        <v>5000</v>
      </c>
      <c r="AB1559" s="7">
        <v>1000</v>
      </c>
      <c r="AC1559" s="7" t="s">
        <v>7058</v>
      </c>
      <c r="AD1559" s="7">
        <v>95</v>
      </c>
      <c r="AE1559" s="7" t="s">
        <v>6248</v>
      </c>
      <c r="AF1559" s="7"/>
      <c r="AG1559" s="7"/>
    </row>
    <row r="1560" spans="1:33">
      <c r="A1560" s="4">
        <f t="shared" si="225"/>
        <v>1559</v>
      </c>
      <c r="B1560" s="4" t="s">
        <v>20</v>
      </c>
      <c r="C1560" s="4" t="s">
        <v>23</v>
      </c>
      <c r="D1560" s="7" t="s">
        <v>5369</v>
      </c>
      <c r="E1560" s="4" t="s">
        <v>7408</v>
      </c>
      <c r="F1560" s="7" t="s">
        <v>2588</v>
      </c>
      <c r="G1560" s="7" t="s">
        <v>556</v>
      </c>
      <c r="H1560" s="7" t="s">
        <v>6138</v>
      </c>
      <c r="I1560" s="7" t="s">
        <v>6139</v>
      </c>
      <c r="J1560" s="7" t="s">
        <v>6140</v>
      </c>
      <c r="K1560" s="7" t="s">
        <v>643</v>
      </c>
      <c r="L1560" s="7" t="s">
        <v>5744</v>
      </c>
      <c r="M1560" s="7"/>
      <c r="N1560" s="20" t="s">
        <v>7047</v>
      </c>
      <c r="O1560" s="20" t="s">
        <v>24</v>
      </c>
      <c r="P1560" s="78">
        <f t="shared" ref="P1560:P1561" si="232">55*2.54</f>
        <v>139.69999999999999</v>
      </c>
      <c r="Q1560" s="78">
        <v>102</v>
      </c>
      <c r="R1560" s="20" t="s">
        <v>7059</v>
      </c>
      <c r="S1560" s="7" t="s">
        <v>3436</v>
      </c>
      <c r="T1560" s="7" t="s">
        <v>3436</v>
      </c>
      <c r="U1560" s="7"/>
      <c r="V1560" s="7"/>
      <c r="W1560" s="79">
        <v>238.58879999999999</v>
      </c>
      <c r="X1560" s="7"/>
      <c r="Y1560" s="8">
        <f t="shared" ref="Y1560" si="233">W1560+3</f>
        <v>241.58879999999999</v>
      </c>
      <c r="Z1560" s="7"/>
      <c r="AA1560" s="7">
        <v>5000</v>
      </c>
      <c r="AB1560" s="7">
        <v>1000</v>
      </c>
      <c r="AC1560" s="7" t="s">
        <v>7058</v>
      </c>
      <c r="AD1560" s="7">
        <v>95</v>
      </c>
      <c r="AE1560" s="7" t="s">
        <v>6248</v>
      </c>
      <c r="AF1560" s="7"/>
      <c r="AG1560" s="7"/>
    </row>
    <row r="1561" spans="1:33">
      <c r="A1561" s="4">
        <f t="shared" si="225"/>
        <v>1560</v>
      </c>
      <c r="B1561" s="4" t="s">
        <v>20</v>
      </c>
      <c r="C1561" s="4" t="s">
        <v>23</v>
      </c>
      <c r="D1561" s="7" t="s">
        <v>5370</v>
      </c>
      <c r="E1561" s="4" t="s">
        <v>7408</v>
      </c>
      <c r="F1561" s="7" t="s">
        <v>2588</v>
      </c>
      <c r="G1561" s="7" t="s">
        <v>556</v>
      </c>
      <c r="H1561" s="7" t="s">
        <v>6138</v>
      </c>
      <c r="I1561" s="7" t="s">
        <v>6139</v>
      </c>
      <c r="J1561" s="7" t="s">
        <v>6140</v>
      </c>
      <c r="K1561" s="7" t="s">
        <v>643</v>
      </c>
      <c r="L1561" s="7" t="s">
        <v>5744</v>
      </c>
      <c r="M1561" s="7"/>
      <c r="N1561" s="20" t="s">
        <v>7047</v>
      </c>
      <c r="O1561" s="20" t="s">
        <v>24</v>
      </c>
      <c r="P1561" s="78">
        <f t="shared" si="232"/>
        <v>139.69999999999999</v>
      </c>
      <c r="Q1561" s="78">
        <v>102</v>
      </c>
      <c r="R1561" s="20" t="s">
        <v>7060</v>
      </c>
      <c r="S1561" s="7" t="s">
        <v>3436</v>
      </c>
      <c r="T1561" s="7" t="s">
        <v>3436</v>
      </c>
      <c r="U1561" s="7"/>
      <c r="V1561" s="7"/>
      <c r="W1561" s="79">
        <v>238.58879999999999</v>
      </c>
      <c r="X1561" s="7"/>
      <c r="Y1561" s="8">
        <f t="shared" ref="Y1561" si="234">W1561+3</f>
        <v>241.58879999999999</v>
      </c>
      <c r="Z1561" s="7"/>
      <c r="AA1561" s="7">
        <v>5000</v>
      </c>
      <c r="AB1561" s="7">
        <v>1000</v>
      </c>
      <c r="AC1561" s="7" t="s">
        <v>7058</v>
      </c>
      <c r="AD1561" s="7">
        <v>95</v>
      </c>
      <c r="AE1561" s="7" t="s">
        <v>6248</v>
      </c>
      <c r="AF1561" s="7"/>
      <c r="AG1561" s="7"/>
    </row>
    <row r="1562" spans="1:33">
      <c r="A1562" s="4">
        <f t="shared" si="225"/>
        <v>1561</v>
      </c>
      <c r="B1562" s="4" t="s">
        <v>20</v>
      </c>
      <c r="C1562" s="4" t="s">
        <v>22</v>
      </c>
      <c r="D1562" s="7" t="s">
        <v>5371</v>
      </c>
      <c r="E1562" s="4" t="s">
        <v>7408</v>
      </c>
      <c r="F1562" s="7" t="s">
        <v>2588</v>
      </c>
      <c r="G1562" s="7" t="s">
        <v>556</v>
      </c>
      <c r="H1562" s="7" t="s">
        <v>637</v>
      </c>
      <c r="I1562" s="7" t="s">
        <v>6132</v>
      </c>
      <c r="J1562" s="7" t="s">
        <v>6133</v>
      </c>
      <c r="K1562" s="7" t="s">
        <v>643</v>
      </c>
      <c r="L1562" s="7" t="s">
        <v>5744</v>
      </c>
      <c r="M1562" s="7"/>
      <c r="N1562" s="20" t="s">
        <v>2898</v>
      </c>
      <c r="O1562" s="20" t="s">
        <v>719</v>
      </c>
      <c r="P1562" s="78">
        <f t="shared" ref="P1562:P1567" si="235">56*2.54</f>
        <v>142.24</v>
      </c>
      <c r="Q1562" s="78">
        <v>126</v>
      </c>
      <c r="R1562" s="20" t="s">
        <v>7061</v>
      </c>
      <c r="S1562" s="7" t="s">
        <v>3436</v>
      </c>
      <c r="T1562" s="7" t="s">
        <v>3436</v>
      </c>
      <c r="U1562" s="7"/>
      <c r="V1562" s="7"/>
      <c r="W1562" s="79">
        <v>161.4588</v>
      </c>
      <c r="X1562" s="7"/>
      <c r="Y1562" s="8">
        <f t="shared" ref="Y1562" si="236">W1562+3</f>
        <v>164.4588</v>
      </c>
      <c r="Z1562" s="7"/>
      <c r="AA1562" s="7">
        <v>1000</v>
      </c>
      <c r="AB1562" s="7">
        <v>1000</v>
      </c>
      <c r="AC1562" s="7" t="s">
        <v>7029</v>
      </c>
      <c r="AD1562" s="7">
        <v>85</v>
      </c>
      <c r="AE1562" s="7" t="s">
        <v>6981</v>
      </c>
      <c r="AF1562" s="7"/>
      <c r="AG1562" s="7"/>
    </row>
    <row r="1563" spans="1:33">
      <c r="A1563" s="4">
        <f t="shared" si="225"/>
        <v>1562</v>
      </c>
      <c r="B1563" s="4" t="s">
        <v>20</v>
      </c>
      <c r="C1563" s="4" t="s">
        <v>21</v>
      </c>
      <c r="D1563" s="7" t="s">
        <v>5372</v>
      </c>
      <c r="E1563" s="4" t="s">
        <v>7408</v>
      </c>
      <c r="F1563" s="7" t="s">
        <v>2588</v>
      </c>
      <c r="G1563" s="7" t="s">
        <v>556</v>
      </c>
      <c r="H1563" s="7" t="s">
        <v>2012</v>
      </c>
      <c r="I1563" s="7" t="s">
        <v>6141</v>
      </c>
      <c r="J1563" s="7" t="s">
        <v>6142</v>
      </c>
      <c r="K1563" s="7" t="s">
        <v>6143</v>
      </c>
      <c r="L1563" s="7" t="s">
        <v>6144</v>
      </c>
      <c r="M1563" s="7"/>
      <c r="N1563" s="20" t="s">
        <v>2898</v>
      </c>
      <c r="O1563" s="20" t="s">
        <v>719</v>
      </c>
      <c r="P1563" s="78">
        <f t="shared" si="235"/>
        <v>142.24</v>
      </c>
      <c r="Q1563" s="78">
        <v>104</v>
      </c>
      <c r="R1563" s="20" t="s">
        <v>7062</v>
      </c>
      <c r="S1563" s="7" t="s">
        <v>3436</v>
      </c>
      <c r="T1563" s="7" t="s">
        <v>3436</v>
      </c>
      <c r="U1563" s="7"/>
      <c r="V1563" s="7"/>
      <c r="W1563" s="79">
        <v>210.822</v>
      </c>
      <c r="X1563" s="7"/>
      <c r="Y1563" s="8">
        <f t="shared" ref="Y1563" si="237">W1563+3</f>
        <v>213.822</v>
      </c>
      <c r="Z1563" s="7"/>
      <c r="AA1563" s="7">
        <v>5000</v>
      </c>
      <c r="AB1563" s="7">
        <v>5000</v>
      </c>
      <c r="AC1563" s="7" t="s">
        <v>7058</v>
      </c>
      <c r="AD1563" s="7">
        <v>95</v>
      </c>
      <c r="AE1563" s="7" t="s">
        <v>6981</v>
      </c>
      <c r="AF1563" s="7"/>
      <c r="AG1563" s="7"/>
    </row>
    <row r="1564" spans="1:33">
      <c r="A1564" s="4">
        <f t="shared" si="225"/>
        <v>1563</v>
      </c>
      <c r="B1564" s="4" t="s">
        <v>20</v>
      </c>
      <c r="C1564" s="4" t="s">
        <v>21</v>
      </c>
      <c r="D1564" s="7" t="s">
        <v>5373</v>
      </c>
      <c r="E1564" s="4" t="s">
        <v>7408</v>
      </c>
      <c r="F1564" s="7" t="s">
        <v>2588</v>
      </c>
      <c r="G1564" s="7" t="s">
        <v>556</v>
      </c>
      <c r="H1564" s="7" t="s">
        <v>2012</v>
      </c>
      <c r="I1564" s="7" t="s">
        <v>6141</v>
      </c>
      <c r="J1564" s="7" t="s">
        <v>6142</v>
      </c>
      <c r="K1564" s="7" t="s">
        <v>6143</v>
      </c>
      <c r="L1564" s="7" t="s">
        <v>6144</v>
      </c>
      <c r="M1564" s="7"/>
      <c r="N1564" s="20" t="s">
        <v>2898</v>
      </c>
      <c r="O1564" s="20" t="s">
        <v>719</v>
      </c>
      <c r="P1564" s="78">
        <f t="shared" si="235"/>
        <v>142.24</v>
      </c>
      <c r="Q1564" s="78">
        <v>104</v>
      </c>
      <c r="R1564" s="20" t="s">
        <v>7063</v>
      </c>
      <c r="S1564" s="7" t="s">
        <v>3436</v>
      </c>
      <c r="T1564" s="7" t="s">
        <v>3436</v>
      </c>
      <c r="U1564" s="7"/>
      <c r="V1564" s="7"/>
      <c r="W1564" s="79">
        <v>210.822</v>
      </c>
      <c r="X1564" s="7"/>
      <c r="Y1564" s="8">
        <f t="shared" ref="Y1564" si="238">W1564+3</f>
        <v>213.822</v>
      </c>
      <c r="Z1564" s="7"/>
      <c r="AA1564" s="7">
        <v>5000</v>
      </c>
      <c r="AB1564" s="7">
        <v>5000</v>
      </c>
      <c r="AC1564" s="7" t="s">
        <v>7058</v>
      </c>
      <c r="AD1564" s="7">
        <v>95</v>
      </c>
      <c r="AE1564" s="7" t="s">
        <v>6981</v>
      </c>
      <c r="AF1564" s="7"/>
      <c r="AG1564" s="7"/>
    </row>
    <row r="1565" spans="1:33">
      <c r="A1565" s="4">
        <f t="shared" si="225"/>
        <v>1564</v>
      </c>
      <c r="B1565" s="4" t="s">
        <v>20</v>
      </c>
      <c r="C1565" s="4" t="s">
        <v>21</v>
      </c>
      <c r="D1565" s="7" t="s">
        <v>5374</v>
      </c>
      <c r="E1565" s="4" t="s">
        <v>7408</v>
      </c>
      <c r="F1565" s="7" t="s">
        <v>2588</v>
      </c>
      <c r="G1565" s="7" t="s">
        <v>556</v>
      </c>
      <c r="H1565" s="7" t="s">
        <v>2012</v>
      </c>
      <c r="I1565" s="7" t="s">
        <v>6141</v>
      </c>
      <c r="J1565" s="7" t="s">
        <v>6142</v>
      </c>
      <c r="K1565" s="7" t="s">
        <v>6143</v>
      </c>
      <c r="L1565" s="7" t="s">
        <v>6144</v>
      </c>
      <c r="M1565" s="7"/>
      <c r="N1565" s="20" t="s">
        <v>2898</v>
      </c>
      <c r="O1565" s="20" t="s">
        <v>719</v>
      </c>
      <c r="P1565" s="78">
        <f t="shared" si="235"/>
        <v>142.24</v>
      </c>
      <c r="Q1565" s="78">
        <v>104</v>
      </c>
      <c r="R1565" s="20" t="s">
        <v>7064</v>
      </c>
      <c r="S1565" s="7" t="s">
        <v>3436</v>
      </c>
      <c r="T1565" s="7" t="s">
        <v>3436</v>
      </c>
      <c r="U1565" s="7"/>
      <c r="V1565" s="7"/>
      <c r="W1565" s="79">
        <v>210.822</v>
      </c>
      <c r="X1565" s="7"/>
      <c r="Y1565" s="8">
        <f t="shared" ref="Y1565" si="239">W1565+3</f>
        <v>213.822</v>
      </c>
      <c r="Z1565" s="7"/>
      <c r="AA1565" s="7">
        <v>5000</v>
      </c>
      <c r="AB1565" s="7">
        <v>5000</v>
      </c>
      <c r="AC1565" s="7" t="s">
        <v>7058</v>
      </c>
      <c r="AD1565" s="7">
        <v>95</v>
      </c>
      <c r="AE1565" s="7" t="s">
        <v>6981</v>
      </c>
      <c r="AF1565" s="7"/>
      <c r="AG1565" s="7"/>
    </row>
    <row r="1566" spans="1:33">
      <c r="A1566" s="4">
        <f t="shared" si="225"/>
        <v>1565</v>
      </c>
      <c r="B1566" s="4" t="s">
        <v>20</v>
      </c>
      <c r="C1566" s="4" t="s">
        <v>21</v>
      </c>
      <c r="D1566" s="7" t="s">
        <v>5375</v>
      </c>
      <c r="E1566" s="4" t="s">
        <v>7408</v>
      </c>
      <c r="F1566" s="7" t="s">
        <v>2588</v>
      </c>
      <c r="G1566" s="7" t="s">
        <v>556</v>
      </c>
      <c r="H1566" s="7" t="s">
        <v>2012</v>
      </c>
      <c r="I1566" s="7" t="s">
        <v>6141</v>
      </c>
      <c r="J1566" s="7" t="s">
        <v>6142</v>
      </c>
      <c r="K1566" s="7" t="s">
        <v>6143</v>
      </c>
      <c r="L1566" s="7" t="s">
        <v>6144</v>
      </c>
      <c r="M1566" s="7"/>
      <c r="N1566" s="20" t="s">
        <v>2898</v>
      </c>
      <c r="O1566" s="20" t="s">
        <v>719</v>
      </c>
      <c r="P1566" s="78">
        <f t="shared" si="235"/>
        <v>142.24</v>
      </c>
      <c r="Q1566" s="78">
        <v>104</v>
      </c>
      <c r="R1566" s="20" t="s">
        <v>7065</v>
      </c>
      <c r="S1566" s="7" t="s">
        <v>3436</v>
      </c>
      <c r="T1566" s="7" t="s">
        <v>3436</v>
      </c>
      <c r="U1566" s="7"/>
      <c r="V1566" s="7"/>
      <c r="W1566" s="79">
        <v>210.822</v>
      </c>
      <c r="X1566" s="7"/>
      <c r="Y1566" s="8">
        <f t="shared" ref="Y1566" si="240">W1566+3</f>
        <v>213.822</v>
      </c>
      <c r="Z1566" s="7"/>
      <c r="AA1566" s="7">
        <v>5000</v>
      </c>
      <c r="AB1566" s="7">
        <v>5000</v>
      </c>
      <c r="AC1566" s="7" t="s">
        <v>7058</v>
      </c>
      <c r="AD1566" s="7">
        <v>95</v>
      </c>
      <c r="AE1566" s="7" t="s">
        <v>6981</v>
      </c>
      <c r="AF1566" s="7"/>
      <c r="AG1566" s="7"/>
    </row>
    <row r="1567" spans="1:33">
      <c r="A1567" s="4">
        <f t="shared" si="225"/>
        <v>1566</v>
      </c>
      <c r="B1567" s="4" t="s">
        <v>20</v>
      </c>
      <c r="C1567" s="4" t="s">
        <v>21</v>
      </c>
      <c r="D1567" s="7" t="s">
        <v>5376</v>
      </c>
      <c r="E1567" s="4" t="s">
        <v>7408</v>
      </c>
      <c r="F1567" s="7" t="s">
        <v>2588</v>
      </c>
      <c r="G1567" s="7" t="s">
        <v>556</v>
      </c>
      <c r="H1567" s="7" t="s">
        <v>2012</v>
      </c>
      <c r="I1567" s="7" t="s">
        <v>6141</v>
      </c>
      <c r="J1567" s="7" t="s">
        <v>6142</v>
      </c>
      <c r="K1567" s="7" t="s">
        <v>6143</v>
      </c>
      <c r="L1567" s="7" t="s">
        <v>6144</v>
      </c>
      <c r="M1567" s="7"/>
      <c r="N1567" s="20" t="s">
        <v>2898</v>
      </c>
      <c r="O1567" s="20" t="s">
        <v>719</v>
      </c>
      <c r="P1567" s="78">
        <f t="shared" si="235"/>
        <v>142.24</v>
      </c>
      <c r="Q1567" s="78">
        <v>104</v>
      </c>
      <c r="R1567" s="20" t="s">
        <v>7066</v>
      </c>
      <c r="S1567" s="7" t="s">
        <v>3436</v>
      </c>
      <c r="T1567" s="7" t="s">
        <v>3436</v>
      </c>
      <c r="U1567" s="7"/>
      <c r="V1567" s="7"/>
      <c r="W1567" s="79">
        <v>210.822</v>
      </c>
      <c r="X1567" s="7"/>
      <c r="Y1567" s="8">
        <f t="shared" ref="Y1567" si="241">W1567+3</f>
        <v>213.822</v>
      </c>
      <c r="Z1567" s="7"/>
      <c r="AA1567" s="7">
        <v>5000</v>
      </c>
      <c r="AB1567" s="7">
        <v>5000</v>
      </c>
      <c r="AC1567" s="7" t="s">
        <v>7058</v>
      </c>
      <c r="AD1567" s="7">
        <v>95</v>
      </c>
      <c r="AE1567" s="7" t="s">
        <v>6981</v>
      </c>
      <c r="AF1567" s="7"/>
      <c r="AG1567" s="7"/>
    </row>
    <row r="1568" spans="1:33">
      <c r="A1568" s="4">
        <f t="shared" si="225"/>
        <v>1567</v>
      </c>
      <c r="B1568" s="4" t="s">
        <v>20</v>
      </c>
      <c r="C1568" s="4" t="s">
        <v>21</v>
      </c>
      <c r="D1568" s="7" t="s">
        <v>5377</v>
      </c>
      <c r="E1568" s="4" t="s">
        <v>7408</v>
      </c>
      <c r="F1568" s="7" t="s">
        <v>2588</v>
      </c>
      <c r="G1568" s="7" t="s">
        <v>556</v>
      </c>
      <c r="H1568" s="7" t="s">
        <v>637</v>
      </c>
      <c r="I1568" s="7" t="s">
        <v>6145</v>
      </c>
      <c r="J1568" s="7" t="s">
        <v>6146</v>
      </c>
      <c r="K1568" s="7" t="s">
        <v>6137</v>
      </c>
      <c r="L1568" s="7" t="s">
        <v>6144</v>
      </c>
      <c r="M1568" s="7"/>
      <c r="N1568" s="20" t="s">
        <v>7067</v>
      </c>
      <c r="O1568" s="20" t="s">
        <v>24</v>
      </c>
      <c r="P1568" s="78">
        <f>57*2.54</f>
        <v>144.78</v>
      </c>
      <c r="Q1568" s="78">
        <v>103</v>
      </c>
      <c r="R1568" s="20" t="s">
        <v>7068</v>
      </c>
      <c r="S1568" s="7" t="s">
        <v>3436</v>
      </c>
      <c r="T1568" s="7" t="s">
        <v>3436</v>
      </c>
      <c r="U1568" s="7"/>
      <c r="V1568" s="7"/>
      <c r="W1568" s="79">
        <v>228.3048</v>
      </c>
      <c r="X1568" s="7"/>
      <c r="Y1568" s="8">
        <f t="shared" ref="Y1568" si="242">W1568+3</f>
        <v>231.3048</v>
      </c>
      <c r="Z1568" s="7"/>
      <c r="AA1568" s="7">
        <v>1000</v>
      </c>
      <c r="AB1568" s="7">
        <v>1000</v>
      </c>
      <c r="AC1568" s="7" t="s">
        <v>7024</v>
      </c>
      <c r="AD1568" s="7">
        <v>95</v>
      </c>
      <c r="AE1568" s="7" t="s">
        <v>6248</v>
      </c>
      <c r="AF1568" s="7"/>
      <c r="AG1568" s="7"/>
    </row>
    <row r="1569" spans="1:33">
      <c r="A1569" s="4">
        <f t="shared" si="225"/>
        <v>1568</v>
      </c>
      <c r="B1569" s="4" t="s">
        <v>20</v>
      </c>
      <c r="C1569" s="4" t="s">
        <v>21</v>
      </c>
      <c r="D1569" s="7" t="s">
        <v>5378</v>
      </c>
      <c r="E1569" s="4" t="s">
        <v>7408</v>
      </c>
      <c r="F1569" s="7" t="s">
        <v>2588</v>
      </c>
      <c r="G1569" s="7" t="s">
        <v>556</v>
      </c>
      <c r="H1569" s="7" t="s">
        <v>637</v>
      </c>
      <c r="I1569" s="7" t="s">
        <v>6145</v>
      </c>
      <c r="J1569" s="7" t="s">
        <v>6146</v>
      </c>
      <c r="K1569" s="7" t="s">
        <v>6137</v>
      </c>
      <c r="L1569" s="7" t="s">
        <v>6144</v>
      </c>
      <c r="M1569" s="7"/>
      <c r="N1569" s="20" t="s">
        <v>7047</v>
      </c>
      <c r="O1569" s="20" t="s">
        <v>24</v>
      </c>
      <c r="P1569" s="78">
        <f t="shared" ref="P1569:P1577" si="243">57*2.54</f>
        <v>144.78</v>
      </c>
      <c r="Q1569" s="78">
        <v>103</v>
      </c>
      <c r="R1569" s="20" t="s">
        <v>7069</v>
      </c>
      <c r="S1569" s="7" t="s">
        <v>3436</v>
      </c>
      <c r="T1569" s="7" t="s">
        <v>3436</v>
      </c>
      <c r="U1569" s="7"/>
      <c r="V1569" s="7"/>
      <c r="W1569" s="79">
        <v>238.58879999999999</v>
      </c>
      <c r="X1569" s="7"/>
      <c r="Y1569" s="8">
        <f t="shared" ref="Y1569" si="244">W1569+3</f>
        <v>241.58879999999999</v>
      </c>
      <c r="Z1569" s="7"/>
      <c r="AA1569" s="7">
        <v>1000</v>
      </c>
      <c r="AB1569" s="7">
        <v>1000</v>
      </c>
      <c r="AC1569" s="7" t="s">
        <v>7024</v>
      </c>
      <c r="AD1569" s="7">
        <v>95</v>
      </c>
      <c r="AE1569" s="7" t="s">
        <v>6248</v>
      </c>
      <c r="AF1569" s="7"/>
      <c r="AG1569" s="7"/>
    </row>
    <row r="1570" spans="1:33">
      <c r="A1570" s="4">
        <f t="shared" si="225"/>
        <v>1569</v>
      </c>
      <c r="B1570" s="4" t="s">
        <v>20</v>
      </c>
      <c r="C1570" s="4" t="s">
        <v>21</v>
      </c>
      <c r="D1570" s="7" t="s">
        <v>5379</v>
      </c>
      <c r="E1570" s="4" t="s">
        <v>7408</v>
      </c>
      <c r="F1570" s="4" t="s">
        <v>2588</v>
      </c>
      <c r="G1570" s="7" t="s">
        <v>556</v>
      </c>
      <c r="H1570" s="7" t="s">
        <v>637</v>
      </c>
      <c r="I1570" s="7" t="s">
        <v>6145</v>
      </c>
      <c r="J1570" s="7" t="s">
        <v>6146</v>
      </c>
      <c r="K1570" s="7" t="s">
        <v>6137</v>
      </c>
      <c r="L1570" s="7" t="s">
        <v>6144</v>
      </c>
      <c r="M1570" s="7"/>
      <c r="N1570" s="20" t="s">
        <v>7047</v>
      </c>
      <c r="O1570" s="20" t="s">
        <v>24</v>
      </c>
      <c r="P1570" s="78">
        <f t="shared" si="243"/>
        <v>144.78</v>
      </c>
      <c r="Q1570" s="78">
        <v>105</v>
      </c>
      <c r="R1570" s="20" t="s">
        <v>7070</v>
      </c>
      <c r="S1570" s="7" t="s">
        <v>3436</v>
      </c>
      <c r="T1570" s="7" t="s">
        <v>3436</v>
      </c>
      <c r="U1570" s="7"/>
      <c r="V1570" s="7"/>
      <c r="W1570" s="79">
        <v>230.36160000000001</v>
      </c>
      <c r="X1570" s="7"/>
      <c r="Y1570" s="8">
        <f t="shared" ref="Y1570" si="245">W1570+3</f>
        <v>233.36160000000001</v>
      </c>
      <c r="Z1570" s="7"/>
      <c r="AA1570" s="7">
        <v>1000</v>
      </c>
      <c r="AB1570" s="7">
        <v>1000</v>
      </c>
      <c r="AC1570" s="7" t="s">
        <v>7024</v>
      </c>
      <c r="AD1570" s="7">
        <v>95</v>
      </c>
      <c r="AE1570" s="7" t="s">
        <v>6248</v>
      </c>
      <c r="AF1570" s="7"/>
      <c r="AG1570" s="7"/>
    </row>
    <row r="1571" spans="1:33">
      <c r="A1571" s="4">
        <f t="shared" si="225"/>
        <v>1570</v>
      </c>
      <c r="B1571" s="4" t="s">
        <v>20</v>
      </c>
      <c r="C1571" s="4" t="s">
        <v>21</v>
      </c>
      <c r="D1571" s="7" t="s">
        <v>5380</v>
      </c>
      <c r="E1571" s="4" t="s">
        <v>7408</v>
      </c>
      <c r="F1571" s="7" t="s">
        <v>2588</v>
      </c>
      <c r="G1571" s="7" t="s">
        <v>556</v>
      </c>
      <c r="H1571" s="7" t="s">
        <v>637</v>
      </c>
      <c r="I1571" s="7" t="s">
        <v>6145</v>
      </c>
      <c r="J1571" s="7" t="s">
        <v>6146</v>
      </c>
      <c r="K1571" s="7" t="s">
        <v>6137</v>
      </c>
      <c r="L1571" s="7" t="s">
        <v>6144</v>
      </c>
      <c r="M1571" s="7"/>
      <c r="N1571" s="20" t="s">
        <v>7047</v>
      </c>
      <c r="O1571" s="20" t="s">
        <v>24</v>
      </c>
      <c r="P1571" s="78">
        <f t="shared" si="243"/>
        <v>144.78</v>
      </c>
      <c r="Q1571" s="78">
        <v>105</v>
      </c>
      <c r="R1571" s="20" t="s">
        <v>7071</v>
      </c>
      <c r="S1571" s="7" t="s">
        <v>3436</v>
      </c>
      <c r="T1571" s="7" t="s">
        <v>3436</v>
      </c>
      <c r="U1571" s="7"/>
      <c r="V1571" s="7"/>
      <c r="W1571" s="79">
        <v>230.36160000000001</v>
      </c>
      <c r="X1571" s="7"/>
      <c r="Y1571" s="8">
        <f t="shared" ref="Y1571" si="246">W1571+3</f>
        <v>233.36160000000001</v>
      </c>
      <c r="Z1571" s="7"/>
      <c r="AA1571" s="7">
        <v>1000</v>
      </c>
      <c r="AB1571" s="7">
        <v>1000</v>
      </c>
      <c r="AC1571" s="7" t="s">
        <v>7024</v>
      </c>
      <c r="AD1571" s="7">
        <v>95</v>
      </c>
      <c r="AE1571" s="7" t="s">
        <v>6248</v>
      </c>
      <c r="AF1571" s="7"/>
      <c r="AG1571" s="7"/>
    </row>
    <row r="1572" spans="1:33">
      <c r="A1572" s="4">
        <f t="shared" si="225"/>
        <v>1571</v>
      </c>
      <c r="B1572" s="4" t="s">
        <v>20</v>
      </c>
      <c r="C1572" s="4" t="s">
        <v>21</v>
      </c>
      <c r="D1572" s="7" t="s">
        <v>5381</v>
      </c>
      <c r="E1572" s="4" t="s">
        <v>7408</v>
      </c>
      <c r="F1572" s="7" t="s">
        <v>2588</v>
      </c>
      <c r="G1572" s="7" t="s">
        <v>556</v>
      </c>
      <c r="H1572" s="7" t="s">
        <v>637</v>
      </c>
      <c r="I1572" s="7" t="s">
        <v>6145</v>
      </c>
      <c r="J1572" s="7" t="s">
        <v>6146</v>
      </c>
      <c r="K1572" s="7" t="s">
        <v>6137</v>
      </c>
      <c r="L1572" s="7" t="s">
        <v>6144</v>
      </c>
      <c r="M1572" s="7"/>
      <c r="N1572" s="20" t="s">
        <v>7047</v>
      </c>
      <c r="O1572" s="20" t="s">
        <v>24</v>
      </c>
      <c r="P1572" s="78">
        <f t="shared" si="243"/>
        <v>144.78</v>
      </c>
      <c r="Q1572" s="78">
        <v>105</v>
      </c>
      <c r="R1572" s="20" t="s">
        <v>7072</v>
      </c>
      <c r="S1572" s="7" t="s">
        <v>3436</v>
      </c>
      <c r="T1572" s="7" t="s">
        <v>3436</v>
      </c>
      <c r="U1572" s="7"/>
      <c r="V1572" s="7"/>
      <c r="W1572" s="79">
        <v>230.36160000000001</v>
      </c>
      <c r="X1572" s="7"/>
      <c r="Y1572" s="8">
        <f t="shared" ref="Y1572" si="247">W1572+3</f>
        <v>233.36160000000001</v>
      </c>
      <c r="Z1572" s="7"/>
      <c r="AA1572" s="7">
        <v>1000</v>
      </c>
      <c r="AB1572" s="7">
        <v>1000</v>
      </c>
      <c r="AC1572" s="7" t="s">
        <v>7024</v>
      </c>
      <c r="AD1572" s="7">
        <v>95</v>
      </c>
      <c r="AE1572" s="7" t="s">
        <v>6248</v>
      </c>
      <c r="AF1572" s="7"/>
      <c r="AG1572" s="7"/>
    </row>
    <row r="1573" spans="1:33">
      <c r="A1573" s="4">
        <f t="shared" si="225"/>
        <v>1572</v>
      </c>
      <c r="B1573" s="4" t="s">
        <v>20</v>
      </c>
      <c r="C1573" s="4" t="s">
        <v>21</v>
      </c>
      <c r="D1573" s="7" t="s">
        <v>5382</v>
      </c>
      <c r="E1573" s="4" t="s">
        <v>7408</v>
      </c>
      <c r="F1573" s="7" t="s">
        <v>2588</v>
      </c>
      <c r="G1573" s="7" t="s">
        <v>556</v>
      </c>
      <c r="H1573" s="7" t="s">
        <v>637</v>
      </c>
      <c r="I1573" s="7" t="s">
        <v>6147</v>
      </c>
      <c r="J1573" s="7" t="s">
        <v>6148</v>
      </c>
      <c r="K1573" s="7" t="s">
        <v>643</v>
      </c>
      <c r="L1573" s="7" t="s">
        <v>6149</v>
      </c>
      <c r="M1573" s="7"/>
      <c r="N1573" s="20" t="s">
        <v>7067</v>
      </c>
      <c r="O1573" s="20" t="s">
        <v>24</v>
      </c>
      <c r="P1573" s="78">
        <f t="shared" si="243"/>
        <v>144.78</v>
      </c>
      <c r="Q1573" s="78">
        <v>134</v>
      </c>
      <c r="R1573" s="20" t="s">
        <v>7073</v>
      </c>
      <c r="S1573" s="7" t="s">
        <v>3436</v>
      </c>
      <c r="T1573" s="7" t="s">
        <v>3436</v>
      </c>
      <c r="U1573" s="7"/>
      <c r="V1573" s="7"/>
      <c r="W1573" s="79">
        <v>281.78159999999997</v>
      </c>
      <c r="X1573" s="7"/>
      <c r="Y1573" s="8">
        <f t="shared" ref="Y1573" si="248">W1573+3</f>
        <v>284.78159999999997</v>
      </c>
      <c r="Z1573" s="7"/>
      <c r="AA1573" s="7">
        <v>1000</v>
      </c>
      <c r="AB1573" s="7">
        <v>1000</v>
      </c>
      <c r="AC1573" s="7" t="s">
        <v>7049</v>
      </c>
      <c r="AD1573" s="7">
        <v>85</v>
      </c>
      <c r="AE1573" s="7" t="s">
        <v>6248</v>
      </c>
      <c r="AF1573" s="7"/>
      <c r="AG1573" s="7"/>
    </row>
    <row r="1574" spans="1:33">
      <c r="A1574" s="4">
        <f t="shared" si="225"/>
        <v>1573</v>
      </c>
      <c r="B1574" s="4" t="s">
        <v>20</v>
      </c>
      <c r="C1574" s="4" t="s">
        <v>21</v>
      </c>
      <c r="D1574" s="7" t="s">
        <v>5383</v>
      </c>
      <c r="E1574" s="4" t="s">
        <v>7408</v>
      </c>
      <c r="F1574" s="4" t="s">
        <v>2588</v>
      </c>
      <c r="G1574" s="7" t="s">
        <v>556</v>
      </c>
      <c r="H1574" s="7" t="s">
        <v>637</v>
      </c>
      <c r="I1574" s="7" t="s">
        <v>6147</v>
      </c>
      <c r="J1574" s="7" t="s">
        <v>6148</v>
      </c>
      <c r="K1574" s="7" t="s">
        <v>643</v>
      </c>
      <c r="L1574" s="7" t="s">
        <v>6149</v>
      </c>
      <c r="M1574" s="7"/>
      <c r="N1574" s="20" t="s">
        <v>7067</v>
      </c>
      <c r="O1574" s="20" t="s">
        <v>24</v>
      </c>
      <c r="P1574" s="78">
        <f t="shared" si="243"/>
        <v>144.78</v>
      </c>
      <c r="Q1574" s="78">
        <v>134</v>
      </c>
      <c r="R1574" s="20" t="s">
        <v>7074</v>
      </c>
      <c r="S1574" s="7" t="s">
        <v>3436</v>
      </c>
      <c r="T1574" s="7" t="s">
        <v>3436</v>
      </c>
      <c r="U1574" s="7"/>
      <c r="V1574" s="7"/>
      <c r="W1574" s="79">
        <v>281.78159999999997</v>
      </c>
      <c r="X1574" s="7"/>
      <c r="Y1574" s="8">
        <f t="shared" ref="Y1574" si="249">W1574+3</f>
        <v>284.78159999999997</v>
      </c>
      <c r="Z1574" s="7"/>
      <c r="AA1574" s="7">
        <v>1000</v>
      </c>
      <c r="AB1574" s="7">
        <v>1000</v>
      </c>
      <c r="AC1574" s="7" t="s">
        <v>7049</v>
      </c>
      <c r="AD1574" s="7">
        <v>85</v>
      </c>
      <c r="AE1574" s="7" t="s">
        <v>6248</v>
      </c>
      <c r="AF1574" s="7"/>
      <c r="AG1574" s="7"/>
    </row>
    <row r="1575" spans="1:33">
      <c r="A1575" s="4">
        <f t="shared" si="225"/>
        <v>1574</v>
      </c>
      <c r="B1575" s="4" t="s">
        <v>20</v>
      </c>
      <c r="C1575" s="4" t="s">
        <v>21</v>
      </c>
      <c r="D1575" s="7" t="s">
        <v>5384</v>
      </c>
      <c r="E1575" s="4" t="s">
        <v>7408</v>
      </c>
      <c r="F1575" s="7" t="s">
        <v>2588</v>
      </c>
      <c r="G1575" s="7" t="s">
        <v>556</v>
      </c>
      <c r="H1575" s="7" t="s">
        <v>637</v>
      </c>
      <c r="I1575" s="7" t="s">
        <v>6147</v>
      </c>
      <c r="J1575" s="7" t="s">
        <v>6148</v>
      </c>
      <c r="K1575" s="7" t="s">
        <v>643</v>
      </c>
      <c r="L1575" s="7" t="s">
        <v>6149</v>
      </c>
      <c r="M1575" s="7"/>
      <c r="N1575" s="20" t="s">
        <v>7067</v>
      </c>
      <c r="O1575" s="20" t="s">
        <v>24</v>
      </c>
      <c r="P1575" s="78">
        <f t="shared" si="243"/>
        <v>144.78</v>
      </c>
      <c r="Q1575" s="78">
        <v>134</v>
      </c>
      <c r="R1575" s="20" t="s">
        <v>7075</v>
      </c>
      <c r="S1575" s="7" t="s">
        <v>3436</v>
      </c>
      <c r="T1575" s="7" t="s">
        <v>3436</v>
      </c>
      <c r="U1575" s="7"/>
      <c r="V1575" s="7"/>
      <c r="W1575" s="79">
        <v>281.78159999999997</v>
      </c>
      <c r="X1575" s="7"/>
      <c r="Y1575" s="8">
        <f t="shared" ref="Y1575" si="250">W1575+3</f>
        <v>284.78159999999997</v>
      </c>
      <c r="Z1575" s="7"/>
      <c r="AA1575" s="7">
        <v>1000</v>
      </c>
      <c r="AB1575" s="7">
        <v>1000</v>
      </c>
      <c r="AC1575" s="7" t="s">
        <v>7049</v>
      </c>
      <c r="AD1575" s="7">
        <v>85</v>
      </c>
      <c r="AE1575" s="7" t="s">
        <v>6248</v>
      </c>
      <c r="AF1575" s="7"/>
      <c r="AG1575" s="7"/>
    </row>
    <row r="1576" spans="1:33">
      <c r="A1576" s="4">
        <f t="shared" si="225"/>
        <v>1575</v>
      </c>
      <c r="B1576" s="4" t="s">
        <v>20</v>
      </c>
      <c r="C1576" s="4" t="s">
        <v>21</v>
      </c>
      <c r="D1576" s="7" t="s">
        <v>5385</v>
      </c>
      <c r="E1576" s="4" t="s">
        <v>7408</v>
      </c>
      <c r="F1576" s="7" t="s">
        <v>2588</v>
      </c>
      <c r="G1576" s="7" t="s">
        <v>556</v>
      </c>
      <c r="H1576" s="7" t="s">
        <v>637</v>
      </c>
      <c r="I1576" s="7" t="s">
        <v>6147</v>
      </c>
      <c r="J1576" s="7" t="s">
        <v>6148</v>
      </c>
      <c r="K1576" s="7" t="s">
        <v>643</v>
      </c>
      <c r="L1576" s="7" t="s">
        <v>6149</v>
      </c>
      <c r="M1576" s="7"/>
      <c r="N1576" s="20" t="s">
        <v>7067</v>
      </c>
      <c r="O1576" s="20" t="s">
        <v>24</v>
      </c>
      <c r="P1576" s="78">
        <f t="shared" si="243"/>
        <v>144.78</v>
      </c>
      <c r="Q1576" s="78">
        <v>134</v>
      </c>
      <c r="R1576" s="20" t="s">
        <v>7076</v>
      </c>
      <c r="S1576" s="7" t="s">
        <v>3436</v>
      </c>
      <c r="T1576" s="7" t="s">
        <v>3436</v>
      </c>
      <c r="U1576" s="7"/>
      <c r="V1576" s="7"/>
      <c r="W1576" s="79">
        <v>281.78159999999997</v>
      </c>
      <c r="X1576" s="7"/>
      <c r="Y1576" s="8">
        <f t="shared" ref="Y1576" si="251">W1576+3</f>
        <v>284.78159999999997</v>
      </c>
      <c r="Z1576" s="7"/>
      <c r="AA1576" s="7">
        <v>1000</v>
      </c>
      <c r="AB1576" s="7">
        <v>1000</v>
      </c>
      <c r="AC1576" s="7" t="s">
        <v>7049</v>
      </c>
      <c r="AD1576" s="7">
        <v>85</v>
      </c>
      <c r="AE1576" s="7" t="s">
        <v>6248</v>
      </c>
      <c r="AF1576" s="7"/>
      <c r="AG1576" s="7"/>
    </row>
    <row r="1577" spans="1:33">
      <c r="A1577" s="4">
        <f t="shared" si="225"/>
        <v>1576</v>
      </c>
      <c r="B1577" s="4" t="s">
        <v>20</v>
      </c>
      <c r="C1577" s="4" t="s">
        <v>21</v>
      </c>
      <c r="D1577" s="7" t="s">
        <v>5386</v>
      </c>
      <c r="E1577" s="4" t="s">
        <v>7408</v>
      </c>
      <c r="F1577" s="4" t="s">
        <v>2588</v>
      </c>
      <c r="G1577" s="7" t="s">
        <v>556</v>
      </c>
      <c r="H1577" s="7" t="s">
        <v>637</v>
      </c>
      <c r="I1577" s="7" t="s">
        <v>6147</v>
      </c>
      <c r="J1577" s="7" t="s">
        <v>6148</v>
      </c>
      <c r="K1577" s="7" t="s">
        <v>643</v>
      </c>
      <c r="L1577" s="7" t="s">
        <v>6149</v>
      </c>
      <c r="M1577" s="7"/>
      <c r="N1577" s="20" t="s">
        <v>7067</v>
      </c>
      <c r="O1577" s="20" t="s">
        <v>24</v>
      </c>
      <c r="P1577" s="78">
        <f t="shared" si="243"/>
        <v>144.78</v>
      </c>
      <c r="Q1577" s="78">
        <v>134</v>
      </c>
      <c r="R1577" s="20" t="s">
        <v>7077</v>
      </c>
      <c r="S1577" s="7" t="s">
        <v>3436</v>
      </c>
      <c r="T1577" s="7" t="s">
        <v>3436</v>
      </c>
      <c r="U1577" s="7"/>
      <c r="V1577" s="7"/>
      <c r="W1577" s="79">
        <v>281.78159999999997</v>
      </c>
      <c r="X1577" s="7"/>
      <c r="Y1577" s="8">
        <f t="shared" ref="Y1577" si="252">W1577+3</f>
        <v>284.78159999999997</v>
      </c>
      <c r="Z1577" s="7"/>
      <c r="AA1577" s="7">
        <v>1000</v>
      </c>
      <c r="AB1577" s="7">
        <v>1000</v>
      </c>
      <c r="AC1577" s="7" t="s">
        <v>7049</v>
      </c>
      <c r="AD1577" s="7">
        <v>85</v>
      </c>
      <c r="AE1577" s="7" t="s">
        <v>6248</v>
      </c>
      <c r="AF1577" s="7"/>
      <c r="AG1577" s="7"/>
    </row>
    <row r="1578" spans="1:33">
      <c r="A1578" s="4">
        <f t="shared" si="225"/>
        <v>1577</v>
      </c>
      <c r="B1578" s="4" t="s">
        <v>20</v>
      </c>
      <c r="C1578" s="4" t="s">
        <v>23</v>
      </c>
      <c r="D1578" s="7" t="s">
        <v>5387</v>
      </c>
      <c r="E1578" s="4" t="s">
        <v>7408</v>
      </c>
      <c r="F1578" s="4" t="s">
        <v>2588</v>
      </c>
      <c r="G1578" s="7" t="s">
        <v>556</v>
      </c>
      <c r="H1578" s="7" t="s">
        <v>637</v>
      </c>
      <c r="I1578" s="7" t="s">
        <v>5845</v>
      </c>
      <c r="J1578" s="7" t="s">
        <v>6031</v>
      </c>
      <c r="K1578" s="7" t="s">
        <v>1232</v>
      </c>
      <c r="L1578" s="7" t="s">
        <v>6150</v>
      </c>
      <c r="M1578" s="7"/>
      <c r="N1578" s="20" t="s">
        <v>7047</v>
      </c>
      <c r="O1578" s="20" t="s">
        <v>24</v>
      </c>
      <c r="P1578" s="78">
        <f t="shared" ref="P1578:P1630" si="253">58*2.54</f>
        <v>147.32</v>
      </c>
      <c r="Q1578" s="78">
        <v>133</v>
      </c>
      <c r="R1578" s="20" t="s">
        <v>7078</v>
      </c>
      <c r="S1578" s="7" t="s">
        <v>3436</v>
      </c>
      <c r="T1578" s="7" t="s">
        <v>3436</v>
      </c>
      <c r="U1578" s="7"/>
      <c r="V1578" s="7"/>
      <c r="W1578" s="79">
        <v>261.17246399999999</v>
      </c>
      <c r="X1578" s="7"/>
      <c r="Y1578" s="8">
        <f t="shared" ref="Y1578" si="254">W1578+3</f>
        <v>264.17246399999999</v>
      </c>
      <c r="Z1578" s="7"/>
      <c r="AA1578" s="7">
        <v>1000</v>
      </c>
      <c r="AB1578" s="7">
        <v>1000</v>
      </c>
      <c r="AC1578" s="7" t="s">
        <v>7049</v>
      </c>
      <c r="AD1578" s="7">
        <v>85</v>
      </c>
      <c r="AE1578" s="7" t="s">
        <v>6248</v>
      </c>
      <c r="AF1578" s="7"/>
      <c r="AG1578" s="7"/>
    </row>
    <row r="1579" spans="1:33">
      <c r="A1579" s="4">
        <f t="shared" si="225"/>
        <v>1578</v>
      </c>
      <c r="B1579" s="4" t="s">
        <v>20</v>
      </c>
      <c r="C1579" s="4" t="s">
        <v>23</v>
      </c>
      <c r="D1579" s="7" t="s">
        <v>5388</v>
      </c>
      <c r="E1579" s="4" t="s">
        <v>7408</v>
      </c>
      <c r="F1579" s="7" t="s">
        <v>2588</v>
      </c>
      <c r="G1579" s="7" t="s">
        <v>556</v>
      </c>
      <c r="H1579" s="7" t="s">
        <v>637</v>
      </c>
      <c r="I1579" s="7" t="s">
        <v>5845</v>
      </c>
      <c r="J1579" s="7" t="s">
        <v>6031</v>
      </c>
      <c r="K1579" s="7" t="s">
        <v>1232</v>
      </c>
      <c r="L1579" s="7" t="s">
        <v>6150</v>
      </c>
      <c r="M1579" s="7"/>
      <c r="N1579" s="20" t="s">
        <v>7047</v>
      </c>
      <c r="O1579" s="20" t="s">
        <v>24</v>
      </c>
      <c r="P1579" s="78">
        <f t="shared" si="253"/>
        <v>147.32</v>
      </c>
      <c r="Q1579" s="78">
        <v>133</v>
      </c>
      <c r="R1579" s="20" t="s">
        <v>7079</v>
      </c>
      <c r="S1579" s="7" t="s">
        <v>3436</v>
      </c>
      <c r="T1579" s="7" t="s">
        <v>3436</v>
      </c>
      <c r="U1579" s="7"/>
      <c r="V1579" s="7"/>
      <c r="W1579" s="79">
        <v>261.17246399999999</v>
      </c>
      <c r="X1579" s="7"/>
      <c r="Y1579" s="8">
        <f t="shared" ref="Y1579" si="255">W1579+3</f>
        <v>264.17246399999999</v>
      </c>
      <c r="Z1579" s="7"/>
      <c r="AA1579" s="7">
        <v>1000</v>
      </c>
      <c r="AB1579" s="7">
        <v>1000</v>
      </c>
      <c r="AC1579" s="7" t="s">
        <v>7049</v>
      </c>
      <c r="AD1579" s="7">
        <v>85</v>
      </c>
      <c r="AE1579" s="7" t="s">
        <v>6248</v>
      </c>
      <c r="AF1579" s="7"/>
      <c r="AG1579" s="7"/>
    </row>
    <row r="1580" spans="1:33">
      <c r="A1580" s="4">
        <f t="shared" si="225"/>
        <v>1579</v>
      </c>
      <c r="B1580" s="4" t="s">
        <v>20</v>
      </c>
      <c r="C1580" s="4" t="s">
        <v>23</v>
      </c>
      <c r="D1580" s="7" t="s">
        <v>5389</v>
      </c>
      <c r="E1580" s="4" t="s">
        <v>7408</v>
      </c>
      <c r="F1580" s="4" t="s">
        <v>2588</v>
      </c>
      <c r="G1580" s="7" t="s">
        <v>556</v>
      </c>
      <c r="H1580" s="7" t="s">
        <v>637</v>
      </c>
      <c r="I1580" s="7" t="s">
        <v>5845</v>
      </c>
      <c r="J1580" s="7" t="s">
        <v>6031</v>
      </c>
      <c r="K1580" s="7" t="s">
        <v>1232</v>
      </c>
      <c r="L1580" s="7" t="s">
        <v>6150</v>
      </c>
      <c r="M1580" s="7"/>
      <c r="N1580" s="20" t="s">
        <v>7080</v>
      </c>
      <c r="O1580" s="20" t="s">
        <v>24</v>
      </c>
      <c r="P1580" s="78">
        <f t="shared" si="253"/>
        <v>147.32</v>
      </c>
      <c r="Q1580" s="78">
        <v>133</v>
      </c>
      <c r="R1580" s="20" t="s">
        <v>7081</v>
      </c>
      <c r="S1580" s="7" t="s">
        <v>3436</v>
      </c>
      <c r="T1580" s="7" t="s">
        <v>3436</v>
      </c>
      <c r="U1580" s="7"/>
      <c r="V1580" s="7"/>
      <c r="W1580" s="79">
        <v>257.05886400000003</v>
      </c>
      <c r="X1580" s="7"/>
      <c r="Y1580" s="8">
        <f t="shared" ref="Y1580" si="256">W1580+3</f>
        <v>260.05886400000003</v>
      </c>
      <c r="Z1580" s="7"/>
      <c r="AA1580" s="7">
        <v>1000</v>
      </c>
      <c r="AB1580" s="7">
        <v>1000</v>
      </c>
      <c r="AC1580" s="7" t="s">
        <v>7049</v>
      </c>
      <c r="AD1580" s="7">
        <v>85</v>
      </c>
      <c r="AE1580" s="7" t="s">
        <v>6248</v>
      </c>
      <c r="AF1580" s="7"/>
      <c r="AG1580" s="7"/>
    </row>
    <row r="1581" spans="1:33">
      <c r="A1581" s="4">
        <f t="shared" si="225"/>
        <v>1580</v>
      </c>
      <c r="B1581" s="4" t="s">
        <v>20</v>
      </c>
      <c r="C1581" s="4" t="s">
        <v>23</v>
      </c>
      <c r="D1581" s="7" t="s">
        <v>5390</v>
      </c>
      <c r="E1581" s="4" t="s">
        <v>7408</v>
      </c>
      <c r="F1581" s="4" t="s">
        <v>2588</v>
      </c>
      <c r="G1581" s="7" t="s">
        <v>556</v>
      </c>
      <c r="H1581" s="7" t="s">
        <v>637</v>
      </c>
      <c r="I1581" s="7" t="s">
        <v>5845</v>
      </c>
      <c r="J1581" s="7" t="s">
        <v>6031</v>
      </c>
      <c r="K1581" s="7" t="s">
        <v>1232</v>
      </c>
      <c r="L1581" s="7" t="s">
        <v>6150</v>
      </c>
      <c r="M1581" s="7"/>
      <c r="N1581" s="20" t="s">
        <v>7080</v>
      </c>
      <c r="O1581" s="20" t="s">
        <v>24</v>
      </c>
      <c r="P1581" s="78">
        <f t="shared" si="253"/>
        <v>147.32</v>
      </c>
      <c r="Q1581" s="78">
        <v>133</v>
      </c>
      <c r="R1581" s="20" t="s">
        <v>7082</v>
      </c>
      <c r="S1581" s="7" t="s">
        <v>3436</v>
      </c>
      <c r="T1581" s="7" t="s">
        <v>3436</v>
      </c>
      <c r="U1581" s="7"/>
      <c r="V1581" s="7"/>
      <c r="W1581" s="79">
        <v>257.05886400000003</v>
      </c>
      <c r="X1581" s="7"/>
      <c r="Y1581" s="8">
        <f t="shared" ref="Y1581" si="257">W1581+3</f>
        <v>260.05886400000003</v>
      </c>
      <c r="Z1581" s="7"/>
      <c r="AA1581" s="7">
        <v>1000</v>
      </c>
      <c r="AB1581" s="7">
        <v>1000</v>
      </c>
      <c r="AC1581" s="7" t="s">
        <v>7049</v>
      </c>
      <c r="AD1581" s="7">
        <v>85</v>
      </c>
      <c r="AE1581" s="7" t="s">
        <v>6248</v>
      </c>
      <c r="AF1581" s="7"/>
      <c r="AG1581" s="7"/>
    </row>
    <row r="1582" spans="1:33">
      <c r="A1582" s="4">
        <f t="shared" si="225"/>
        <v>1581</v>
      </c>
      <c r="B1582" s="4" t="s">
        <v>20</v>
      </c>
      <c r="C1582" s="4" t="s">
        <v>23</v>
      </c>
      <c r="D1582" s="7" t="s">
        <v>5391</v>
      </c>
      <c r="E1582" s="4" t="s">
        <v>7408</v>
      </c>
      <c r="F1582" s="7" t="s">
        <v>2588</v>
      </c>
      <c r="G1582" s="7" t="s">
        <v>556</v>
      </c>
      <c r="H1582" s="7" t="s">
        <v>637</v>
      </c>
      <c r="I1582" s="7" t="s">
        <v>5845</v>
      </c>
      <c r="J1582" s="7" t="s">
        <v>6031</v>
      </c>
      <c r="K1582" s="7" t="s">
        <v>1232</v>
      </c>
      <c r="L1582" s="7" t="s">
        <v>6150</v>
      </c>
      <c r="M1582" s="7"/>
      <c r="N1582" s="20" t="s">
        <v>7080</v>
      </c>
      <c r="O1582" s="20" t="s">
        <v>24</v>
      </c>
      <c r="P1582" s="78">
        <f t="shared" si="253"/>
        <v>147.32</v>
      </c>
      <c r="Q1582" s="78">
        <v>133</v>
      </c>
      <c r="R1582" s="20" t="s">
        <v>7083</v>
      </c>
      <c r="S1582" s="7" t="s">
        <v>3436</v>
      </c>
      <c r="T1582" s="7" t="s">
        <v>3436</v>
      </c>
      <c r="U1582" s="7"/>
      <c r="V1582" s="7"/>
      <c r="W1582" s="79">
        <v>257.05886400000003</v>
      </c>
      <c r="X1582" s="7"/>
      <c r="Y1582" s="8">
        <f t="shared" ref="Y1582" si="258">W1582+3</f>
        <v>260.05886400000003</v>
      </c>
      <c r="Z1582" s="7"/>
      <c r="AA1582" s="7">
        <v>1000</v>
      </c>
      <c r="AB1582" s="7">
        <v>1000</v>
      </c>
      <c r="AC1582" s="7" t="s">
        <v>7049</v>
      </c>
      <c r="AD1582" s="7">
        <v>85</v>
      </c>
      <c r="AE1582" s="7" t="s">
        <v>6248</v>
      </c>
      <c r="AF1582" s="7"/>
      <c r="AG1582" s="7"/>
    </row>
    <row r="1583" spans="1:33">
      <c r="A1583" s="4">
        <f t="shared" si="225"/>
        <v>1582</v>
      </c>
      <c r="B1583" s="4" t="s">
        <v>20</v>
      </c>
      <c r="C1583" s="4" t="s">
        <v>23</v>
      </c>
      <c r="D1583" s="7" t="s">
        <v>5392</v>
      </c>
      <c r="E1583" s="4" t="s">
        <v>7408</v>
      </c>
      <c r="F1583" s="7" t="s">
        <v>2588</v>
      </c>
      <c r="G1583" s="7" t="s">
        <v>556</v>
      </c>
      <c r="H1583" s="7" t="s">
        <v>637</v>
      </c>
      <c r="I1583" s="7" t="s">
        <v>5845</v>
      </c>
      <c r="J1583" s="7" t="s">
        <v>6031</v>
      </c>
      <c r="K1583" s="7" t="s">
        <v>1232</v>
      </c>
      <c r="L1583" s="7" t="s">
        <v>6150</v>
      </c>
      <c r="M1583" s="7"/>
      <c r="N1583" s="20" t="s">
        <v>7080</v>
      </c>
      <c r="O1583" s="20" t="s">
        <v>24</v>
      </c>
      <c r="P1583" s="78">
        <f t="shared" si="253"/>
        <v>147.32</v>
      </c>
      <c r="Q1583" s="78">
        <v>133</v>
      </c>
      <c r="R1583" s="20" t="s">
        <v>7084</v>
      </c>
      <c r="S1583" s="7" t="s">
        <v>3436</v>
      </c>
      <c r="T1583" s="7" t="s">
        <v>3436</v>
      </c>
      <c r="U1583" s="7"/>
      <c r="V1583" s="7"/>
      <c r="W1583" s="79">
        <v>257.05886400000003</v>
      </c>
      <c r="X1583" s="7"/>
      <c r="Y1583" s="8">
        <f t="shared" ref="Y1583" si="259">W1583+3</f>
        <v>260.05886400000003</v>
      </c>
      <c r="Z1583" s="7"/>
      <c r="AA1583" s="7">
        <v>1000</v>
      </c>
      <c r="AB1583" s="7">
        <v>1000</v>
      </c>
      <c r="AC1583" s="7" t="s">
        <v>7049</v>
      </c>
      <c r="AD1583" s="7">
        <v>85</v>
      </c>
      <c r="AE1583" s="7" t="s">
        <v>6248</v>
      </c>
      <c r="AF1583" s="7"/>
      <c r="AG1583" s="7"/>
    </row>
    <row r="1584" spans="1:33">
      <c r="A1584" s="4">
        <f t="shared" si="225"/>
        <v>1583</v>
      </c>
      <c r="B1584" s="4" t="s">
        <v>20</v>
      </c>
      <c r="C1584" s="4" t="s">
        <v>23</v>
      </c>
      <c r="D1584" s="7" t="s">
        <v>5393</v>
      </c>
      <c r="E1584" s="4" t="s">
        <v>7408</v>
      </c>
      <c r="F1584" s="7" t="s">
        <v>2588</v>
      </c>
      <c r="G1584" s="7" t="s">
        <v>556</v>
      </c>
      <c r="H1584" s="7" t="s">
        <v>637</v>
      </c>
      <c r="I1584" s="7" t="s">
        <v>5845</v>
      </c>
      <c r="J1584" s="7" t="s">
        <v>6031</v>
      </c>
      <c r="K1584" s="7" t="s">
        <v>1232</v>
      </c>
      <c r="L1584" s="7" t="s">
        <v>6150</v>
      </c>
      <c r="M1584" s="7"/>
      <c r="N1584" s="20" t="s">
        <v>7080</v>
      </c>
      <c r="O1584" s="20" t="s">
        <v>24</v>
      </c>
      <c r="P1584" s="78">
        <f t="shared" si="253"/>
        <v>147.32</v>
      </c>
      <c r="Q1584" s="78">
        <v>133</v>
      </c>
      <c r="R1584" s="20" t="s">
        <v>7085</v>
      </c>
      <c r="S1584" s="7" t="s">
        <v>3436</v>
      </c>
      <c r="T1584" s="7" t="s">
        <v>3436</v>
      </c>
      <c r="U1584" s="7"/>
      <c r="V1584" s="7"/>
      <c r="W1584" s="79">
        <v>257.05886400000003</v>
      </c>
      <c r="X1584" s="7"/>
      <c r="Y1584" s="8">
        <f t="shared" ref="Y1584" si="260">W1584+3</f>
        <v>260.05886400000003</v>
      </c>
      <c r="Z1584" s="7"/>
      <c r="AA1584" s="7">
        <v>1000</v>
      </c>
      <c r="AB1584" s="7">
        <v>1000</v>
      </c>
      <c r="AC1584" s="7" t="s">
        <v>7049</v>
      </c>
      <c r="AD1584" s="7">
        <v>85</v>
      </c>
      <c r="AE1584" s="7" t="s">
        <v>6248</v>
      </c>
      <c r="AF1584" s="7"/>
      <c r="AG1584" s="7"/>
    </row>
    <row r="1585" spans="1:33">
      <c r="A1585" s="4">
        <f t="shared" si="225"/>
        <v>1584</v>
      </c>
      <c r="B1585" s="4" t="s">
        <v>20</v>
      </c>
      <c r="C1585" s="4" t="s">
        <v>23</v>
      </c>
      <c r="D1585" s="7" t="s">
        <v>5394</v>
      </c>
      <c r="E1585" s="4" t="s">
        <v>7408</v>
      </c>
      <c r="F1585" s="7" t="s">
        <v>2588</v>
      </c>
      <c r="G1585" s="7" t="s">
        <v>556</v>
      </c>
      <c r="H1585" s="7" t="s">
        <v>637</v>
      </c>
      <c r="I1585" s="7" t="s">
        <v>5845</v>
      </c>
      <c r="J1585" s="7" t="s">
        <v>6031</v>
      </c>
      <c r="K1585" s="7" t="s">
        <v>1232</v>
      </c>
      <c r="L1585" s="7" t="s">
        <v>6150</v>
      </c>
      <c r="M1585" s="7"/>
      <c r="N1585" s="20" t="s">
        <v>7080</v>
      </c>
      <c r="O1585" s="20" t="s">
        <v>24</v>
      </c>
      <c r="P1585" s="78">
        <f t="shared" si="253"/>
        <v>147.32</v>
      </c>
      <c r="Q1585" s="78">
        <v>133</v>
      </c>
      <c r="R1585" s="20" t="s">
        <v>7086</v>
      </c>
      <c r="S1585" s="7" t="s">
        <v>3436</v>
      </c>
      <c r="T1585" s="7" t="s">
        <v>3436</v>
      </c>
      <c r="U1585" s="7"/>
      <c r="V1585" s="7"/>
      <c r="W1585" s="79">
        <v>257.05886400000003</v>
      </c>
      <c r="X1585" s="7"/>
      <c r="Y1585" s="8">
        <f t="shared" ref="Y1585" si="261">W1585+3</f>
        <v>260.05886400000003</v>
      </c>
      <c r="Z1585" s="7"/>
      <c r="AA1585" s="7">
        <v>1000</v>
      </c>
      <c r="AB1585" s="7">
        <v>1000</v>
      </c>
      <c r="AC1585" s="7" t="s">
        <v>7049</v>
      </c>
      <c r="AD1585" s="7">
        <v>85</v>
      </c>
      <c r="AE1585" s="7" t="s">
        <v>6248</v>
      </c>
      <c r="AF1585" s="7"/>
      <c r="AG1585" s="7"/>
    </row>
    <row r="1586" spans="1:33">
      <c r="A1586" s="4">
        <f t="shared" si="225"/>
        <v>1585</v>
      </c>
      <c r="B1586" s="4" t="s">
        <v>20</v>
      </c>
      <c r="C1586" s="4" t="s">
        <v>23</v>
      </c>
      <c r="D1586" s="7" t="s">
        <v>5395</v>
      </c>
      <c r="E1586" s="4" t="s">
        <v>7408</v>
      </c>
      <c r="F1586" s="7" t="s">
        <v>2588</v>
      </c>
      <c r="G1586" s="7" t="s">
        <v>556</v>
      </c>
      <c r="H1586" s="7" t="s">
        <v>637</v>
      </c>
      <c r="I1586" s="7" t="s">
        <v>5845</v>
      </c>
      <c r="J1586" s="7" t="s">
        <v>6031</v>
      </c>
      <c r="K1586" s="7" t="s">
        <v>1232</v>
      </c>
      <c r="L1586" s="7" t="s">
        <v>6150</v>
      </c>
      <c r="M1586" s="7"/>
      <c r="N1586" s="20" t="s">
        <v>7080</v>
      </c>
      <c r="O1586" s="20" t="s">
        <v>24</v>
      </c>
      <c r="P1586" s="78">
        <f t="shared" si="253"/>
        <v>147.32</v>
      </c>
      <c r="Q1586" s="78">
        <v>133</v>
      </c>
      <c r="R1586" s="20" t="s">
        <v>7087</v>
      </c>
      <c r="S1586" s="7" t="s">
        <v>3436</v>
      </c>
      <c r="T1586" s="7" t="s">
        <v>3436</v>
      </c>
      <c r="U1586" s="7"/>
      <c r="V1586" s="7"/>
      <c r="W1586" s="79">
        <v>257.05886400000003</v>
      </c>
      <c r="X1586" s="7"/>
      <c r="Y1586" s="8">
        <f t="shared" ref="Y1586" si="262">W1586+3</f>
        <v>260.05886400000003</v>
      </c>
      <c r="Z1586" s="7"/>
      <c r="AA1586" s="7">
        <v>1000</v>
      </c>
      <c r="AB1586" s="7">
        <v>1000</v>
      </c>
      <c r="AC1586" s="7" t="s">
        <v>7049</v>
      </c>
      <c r="AD1586" s="7">
        <v>85</v>
      </c>
      <c r="AE1586" s="7" t="s">
        <v>6248</v>
      </c>
      <c r="AF1586" s="7"/>
      <c r="AG1586" s="7"/>
    </row>
    <row r="1587" spans="1:33">
      <c r="A1587" s="4">
        <f t="shared" si="225"/>
        <v>1586</v>
      </c>
      <c r="B1587" s="4" t="s">
        <v>20</v>
      </c>
      <c r="C1587" s="4" t="s">
        <v>23</v>
      </c>
      <c r="D1587" s="7" t="s">
        <v>5396</v>
      </c>
      <c r="E1587" s="4" t="s">
        <v>7408</v>
      </c>
      <c r="F1587" s="7" t="s">
        <v>2588</v>
      </c>
      <c r="G1587" s="7" t="s">
        <v>556</v>
      </c>
      <c r="H1587" s="7" t="s">
        <v>637</v>
      </c>
      <c r="I1587" s="7" t="s">
        <v>5845</v>
      </c>
      <c r="J1587" s="7" t="s">
        <v>6031</v>
      </c>
      <c r="K1587" s="7" t="s">
        <v>1232</v>
      </c>
      <c r="L1587" s="7" t="s">
        <v>6150</v>
      </c>
      <c r="M1587" s="7"/>
      <c r="N1587" s="20" t="s">
        <v>7080</v>
      </c>
      <c r="O1587" s="20" t="s">
        <v>24</v>
      </c>
      <c r="P1587" s="78">
        <f t="shared" si="253"/>
        <v>147.32</v>
      </c>
      <c r="Q1587" s="78">
        <v>133</v>
      </c>
      <c r="R1587" s="20" t="s">
        <v>7088</v>
      </c>
      <c r="S1587" s="7" t="s">
        <v>3436</v>
      </c>
      <c r="T1587" s="7" t="s">
        <v>3436</v>
      </c>
      <c r="U1587" s="7"/>
      <c r="V1587" s="7"/>
      <c r="W1587" s="79">
        <v>257.05886400000003</v>
      </c>
      <c r="X1587" s="7"/>
      <c r="Y1587" s="8">
        <f t="shared" ref="Y1587" si="263">W1587+3</f>
        <v>260.05886400000003</v>
      </c>
      <c r="Z1587" s="7"/>
      <c r="AA1587" s="7">
        <v>1000</v>
      </c>
      <c r="AB1587" s="7">
        <v>1000</v>
      </c>
      <c r="AC1587" s="7" t="s">
        <v>7049</v>
      </c>
      <c r="AD1587" s="7">
        <v>85</v>
      </c>
      <c r="AE1587" s="7" t="s">
        <v>6248</v>
      </c>
      <c r="AF1587" s="7"/>
      <c r="AG1587" s="7"/>
    </row>
    <row r="1588" spans="1:33">
      <c r="A1588" s="4">
        <f t="shared" si="225"/>
        <v>1587</v>
      </c>
      <c r="B1588" s="4" t="s">
        <v>20</v>
      </c>
      <c r="C1588" s="4" t="s">
        <v>23</v>
      </c>
      <c r="D1588" s="7" t="s">
        <v>5397</v>
      </c>
      <c r="E1588" s="4" t="s">
        <v>7408</v>
      </c>
      <c r="F1588" s="7" t="s">
        <v>2588</v>
      </c>
      <c r="G1588" s="7" t="s">
        <v>556</v>
      </c>
      <c r="H1588" s="7" t="s">
        <v>637</v>
      </c>
      <c r="I1588" s="7" t="s">
        <v>5845</v>
      </c>
      <c r="J1588" s="7" t="s">
        <v>6031</v>
      </c>
      <c r="K1588" s="7" t="s">
        <v>1232</v>
      </c>
      <c r="L1588" s="7" t="s">
        <v>6150</v>
      </c>
      <c r="M1588" s="7"/>
      <c r="N1588" s="20" t="s">
        <v>7080</v>
      </c>
      <c r="O1588" s="20" t="s">
        <v>24</v>
      </c>
      <c r="P1588" s="78">
        <f t="shared" si="253"/>
        <v>147.32</v>
      </c>
      <c r="Q1588" s="78">
        <v>133</v>
      </c>
      <c r="R1588" s="20" t="s">
        <v>7089</v>
      </c>
      <c r="S1588" s="7" t="s">
        <v>3436</v>
      </c>
      <c r="T1588" s="7" t="s">
        <v>3436</v>
      </c>
      <c r="U1588" s="7"/>
      <c r="V1588" s="7"/>
      <c r="W1588" s="79">
        <v>257.05886400000003</v>
      </c>
      <c r="X1588" s="7"/>
      <c r="Y1588" s="8">
        <f t="shared" ref="Y1588" si="264">W1588+3</f>
        <v>260.05886400000003</v>
      </c>
      <c r="Z1588" s="7"/>
      <c r="AA1588" s="7">
        <v>1000</v>
      </c>
      <c r="AB1588" s="7">
        <v>1000</v>
      </c>
      <c r="AC1588" s="7" t="s">
        <v>7049</v>
      </c>
      <c r="AD1588" s="7">
        <v>85</v>
      </c>
      <c r="AE1588" s="7" t="s">
        <v>6248</v>
      </c>
      <c r="AF1588" s="7"/>
      <c r="AG1588" s="7"/>
    </row>
    <row r="1589" spans="1:33">
      <c r="A1589" s="4">
        <f t="shared" si="225"/>
        <v>1588</v>
      </c>
      <c r="B1589" s="4" t="s">
        <v>20</v>
      </c>
      <c r="C1589" s="4" t="s">
        <v>23</v>
      </c>
      <c r="D1589" s="7" t="s">
        <v>5398</v>
      </c>
      <c r="E1589" s="4" t="s">
        <v>7408</v>
      </c>
      <c r="F1589" s="7" t="s">
        <v>2588</v>
      </c>
      <c r="G1589" s="7" t="s">
        <v>556</v>
      </c>
      <c r="H1589" s="7" t="s">
        <v>637</v>
      </c>
      <c r="I1589" s="7" t="s">
        <v>5845</v>
      </c>
      <c r="J1589" s="7" t="s">
        <v>6151</v>
      </c>
      <c r="K1589" s="7" t="s">
        <v>1232</v>
      </c>
      <c r="L1589" s="7" t="s">
        <v>6152</v>
      </c>
      <c r="M1589" s="7"/>
      <c r="N1589" s="20" t="s">
        <v>7080</v>
      </c>
      <c r="O1589" s="20" t="s">
        <v>24</v>
      </c>
      <c r="P1589" s="78">
        <f t="shared" si="253"/>
        <v>147.32</v>
      </c>
      <c r="Q1589" s="78">
        <v>128</v>
      </c>
      <c r="R1589" s="20" t="s">
        <v>7090</v>
      </c>
      <c r="S1589" s="7" t="s">
        <v>3436</v>
      </c>
      <c r="T1589" s="7" t="s">
        <v>3436</v>
      </c>
      <c r="U1589" s="7"/>
      <c r="V1589" s="7"/>
      <c r="W1589" s="79">
        <v>257.22340800000001</v>
      </c>
      <c r="X1589" s="7"/>
      <c r="Y1589" s="8">
        <f t="shared" ref="Y1589" si="265">W1589+3</f>
        <v>260.22340800000001</v>
      </c>
      <c r="Z1589" s="7"/>
      <c r="AA1589" s="7">
        <v>1000</v>
      </c>
      <c r="AB1589" s="7">
        <v>1000</v>
      </c>
      <c r="AC1589" s="7" t="s">
        <v>7049</v>
      </c>
      <c r="AD1589" s="7">
        <v>85</v>
      </c>
      <c r="AE1589" s="7" t="s">
        <v>6248</v>
      </c>
      <c r="AF1589" s="7"/>
      <c r="AG1589" s="7"/>
    </row>
    <row r="1590" spans="1:33">
      <c r="A1590" s="4">
        <f t="shared" si="225"/>
        <v>1589</v>
      </c>
      <c r="B1590" s="4" t="s">
        <v>20</v>
      </c>
      <c r="C1590" s="4" t="s">
        <v>23</v>
      </c>
      <c r="D1590" s="7" t="s">
        <v>5399</v>
      </c>
      <c r="E1590" s="4" t="s">
        <v>7408</v>
      </c>
      <c r="F1590" s="7" t="s">
        <v>2588</v>
      </c>
      <c r="G1590" s="7" t="s">
        <v>556</v>
      </c>
      <c r="H1590" s="7" t="s">
        <v>637</v>
      </c>
      <c r="I1590" s="7" t="s">
        <v>5845</v>
      </c>
      <c r="J1590" s="7" t="s">
        <v>6151</v>
      </c>
      <c r="K1590" s="7" t="s">
        <v>1232</v>
      </c>
      <c r="L1590" s="7" t="s">
        <v>6152</v>
      </c>
      <c r="M1590" s="7"/>
      <c r="N1590" s="20" t="s">
        <v>7080</v>
      </c>
      <c r="O1590" s="20" t="s">
        <v>24</v>
      </c>
      <c r="P1590" s="78">
        <f t="shared" si="253"/>
        <v>147.32</v>
      </c>
      <c r="Q1590" s="78">
        <v>128</v>
      </c>
      <c r="R1590" s="20" t="s">
        <v>7091</v>
      </c>
      <c r="S1590" s="7" t="s">
        <v>3436</v>
      </c>
      <c r="T1590" s="7" t="s">
        <v>3436</v>
      </c>
      <c r="U1590" s="7"/>
      <c r="V1590" s="7"/>
      <c r="W1590" s="79">
        <v>257.22340800000001</v>
      </c>
      <c r="X1590" s="7"/>
      <c r="Y1590" s="8">
        <f t="shared" ref="Y1590" si="266">W1590+3</f>
        <v>260.22340800000001</v>
      </c>
      <c r="Z1590" s="7"/>
      <c r="AA1590" s="7">
        <v>1000</v>
      </c>
      <c r="AB1590" s="7">
        <v>1000</v>
      </c>
      <c r="AC1590" s="7" t="s">
        <v>7049</v>
      </c>
      <c r="AD1590" s="7">
        <v>85</v>
      </c>
      <c r="AE1590" s="7" t="s">
        <v>6248</v>
      </c>
      <c r="AF1590" s="7"/>
      <c r="AG1590" s="7"/>
    </row>
    <row r="1591" spans="1:33">
      <c r="A1591" s="4">
        <f t="shared" si="225"/>
        <v>1590</v>
      </c>
      <c r="B1591" s="4" t="s">
        <v>20</v>
      </c>
      <c r="C1591" s="4" t="s">
        <v>23</v>
      </c>
      <c r="D1591" s="7" t="s">
        <v>5400</v>
      </c>
      <c r="E1591" s="4" t="s">
        <v>7408</v>
      </c>
      <c r="F1591" s="7" t="s">
        <v>2588</v>
      </c>
      <c r="G1591" s="7" t="s">
        <v>556</v>
      </c>
      <c r="H1591" s="7" t="s">
        <v>637</v>
      </c>
      <c r="I1591" s="7" t="s">
        <v>5845</v>
      </c>
      <c r="J1591" s="7" t="s">
        <v>6151</v>
      </c>
      <c r="K1591" s="7" t="s">
        <v>1232</v>
      </c>
      <c r="L1591" s="7" t="s">
        <v>6152</v>
      </c>
      <c r="M1591" s="7"/>
      <c r="N1591" s="20" t="s">
        <v>7080</v>
      </c>
      <c r="O1591" s="20" t="s">
        <v>24</v>
      </c>
      <c r="P1591" s="78">
        <f t="shared" si="253"/>
        <v>147.32</v>
      </c>
      <c r="Q1591" s="78">
        <v>128</v>
      </c>
      <c r="R1591" s="20" t="s">
        <v>7092</v>
      </c>
      <c r="S1591" s="7" t="s">
        <v>3436</v>
      </c>
      <c r="T1591" s="7" t="s">
        <v>3436</v>
      </c>
      <c r="U1591" s="7"/>
      <c r="V1591" s="7"/>
      <c r="W1591" s="79">
        <v>257.22340800000001</v>
      </c>
      <c r="X1591" s="7"/>
      <c r="Y1591" s="8">
        <f t="shared" ref="Y1591" si="267">W1591+3</f>
        <v>260.22340800000001</v>
      </c>
      <c r="Z1591" s="7"/>
      <c r="AA1591" s="7">
        <v>1000</v>
      </c>
      <c r="AB1591" s="7">
        <v>1000</v>
      </c>
      <c r="AC1591" s="7" t="s">
        <v>7049</v>
      </c>
      <c r="AD1591" s="7">
        <v>85</v>
      </c>
      <c r="AE1591" s="7" t="s">
        <v>6248</v>
      </c>
      <c r="AF1591" s="7"/>
      <c r="AG1591" s="7"/>
    </row>
    <row r="1592" spans="1:33">
      <c r="A1592" s="4">
        <f t="shared" si="225"/>
        <v>1591</v>
      </c>
      <c r="B1592" s="4" t="s">
        <v>20</v>
      </c>
      <c r="C1592" s="4" t="s">
        <v>23</v>
      </c>
      <c r="D1592" s="7" t="s">
        <v>5401</v>
      </c>
      <c r="E1592" s="4" t="s">
        <v>7408</v>
      </c>
      <c r="F1592" s="7" t="s">
        <v>2588</v>
      </c>
      <c r="G1592" s="7" t="s">
        <v>556</v>
      </c>
      <c r="H1592" s="7" t="s">
        <v>637</v>
      </c>
      <c r="I1592" s="7" t="s">
        <v>5845</v>
      </c>
      <c r="J1592" s="7" t="s">
        <v>6151</v>
      </c>
      <c r="K1592" s="7" t="s">
        <v>1232</v>
      </c>
      <c r="L1592" s="7" t="s">
        <v>6152</v>
      </c>
      <c r="M1592" s="7"/>
      <c r="N1592" s="20" t="s">
        <v>7080</v>
      </c>
      <c r="O1592" s="20" t="s">
        <v>24</v>
      </c>
      <c r="P1592" s="78">
        <f t="shared" si="253"/>
        <v>147.32</v>
      </c>
      <c r="Q1592" s="78">
        <v>128</v>
      </c>
      <c r="R1592" s="20" t="s">
        <v>7093</v>
      </c>
      <c r="S1592" s="7" t="s">
        <v>3436</v>
      </c>
      <c r="T1592" s="7" t="s">
        <v>3436</v>
      </c>
      <c r="U1592" s="7"/>
      <c r="V1592" s="7"/>
      <c r="W1592" s="79">
        <v>257.22340800000001</v>
      </c>
      <c r="X1592" s="7"/>
      <c r="Y1592" s="8">
        <f t="shared" ref="Y1592" si="268">W1592+3</f>
        <v>260.22340800000001</v>
      </c>
      <c r="Z1592" s="7"/>
      <c r="AA1592" s="7">
        <v>1000</v>
      </c>
      <c r="AB1592" s="7">
        <v>1000</v>
      </c>
      <c r="AC1592" s="7" t="s">
        <v>7049</v>
      </c>
      <c r="AD1592" s="7">
        <v>85</v>
      </c>
      <c r="AE1592" s="7" t="s">
        <v>6248</v>
      </c>
      <c r="AF1592" s="7"/>
      <c r="AG1592" s="7"/>
    </row>
    <row r="1593" spans="1:33">
      <c r="A1593" s="4">
        <f t="shared" si="225"/>
        <v>1592</v>
      </c>
      <c r="B1593" s="4" t="s">
        <v>20</v>
      </c>
      <c r="C1593" s="4" t="s">
        <v>23</v>
      </c>
      <c r="D1593" s="7" t="s">
        <v>5402</v>
      </c>
      <c r="E1593" s="4" t="s">
        <v>7408</v>
      </c>
      <c r="F1593" s="7" t="s">
        <v>2588</v>
      </c>
      <c r="G1593" s="7" t="s">
        <v>556</v>
      </c>
      <c r="H1593" s="7" t="s">
        <v>637</v>
      </c>
      <c r="I1593" s="7" t="s">
        <v>5845</v>
      </c>
      <c r="J1593" s="7" t="s">
        <v>6151</v>
      </c>
      <c r="K1593" s="7" t="s">
        <v>1232</v>
      </c>
      <c r="L1593" s="7" t="s">
        <v>6152</v>
      </c>
      <c r="M1593" s="7"/>
      <c r="N1593" s="20" t="s">
        <v>7080</v>
      </c>
      <c r="O1593" s="20" t="s">
        <v>24</v>
      </c>
      <c r="P1593" s="78">
        <f t="shared" si="253"/>
        <v>147.32</v>
      </c>
      <c r="Q1593" s="78">
        <v>128</v>
      </c>
      <c r="R1593" s="20" t="s">
        <v>7094</v>
      </c>
      <c r="S1593" s="7" t="s">
        <v>3436</v>
      </c>
      <c r="T1593" s="7" t="s">
        <v>3436</v>
      </c>
      <c r="U1593" s="7"/>
      <c r="V1593" s="7"/>
      <c r="W1593" s="79">
        <v>257.22340800000001</v>
      </c>
      <c r="X1593" s="7"/>
      <c r="Y1593" s="8">
        <f t="shared" ref="Y1593" si="269">W1593+3</f>
        <v>260.22340800000001</v>
      </c>
      <c r="Z1593" s="7"/>
      <c r="AA1593" s="7">
        <v>1000</v>
      </c>
      <c r="AB1593" s="7">
        <v>1000</v>
      </c>
      <c r="AC1593" s="7" t="s">
        <v>7049</v>
      </c>
      <c r="AD1593" s="7">
        <v>85</v>
      </c>
      <c r="AE1593" s="7" t="s">
        <v>6248</v>
      </c>
      <c r="AF1593" s="7"/>
      <c r="AG1593" s="7"/>
    </row>
    <row r="1594" spans="1:33">
      <c r="A1594" s="4">
        <f t="shared" si="225"/>
        <v>1593</v>
      </c>
      <c r="B1594" s="4" t="s">
        <v>20</v>
      </c>
      <c r="C1594" s="4" t="s">
        <v>23</v>
      </c>
      <c r="D1594" s="7" t="s">
        <v>5403</v>
      </c>
      <c r="E1594" s="4" t="s">
        <v>7408</v>
      </c>
      <c r="F1594" s="7" t="s">
        <v>2588</v>
      </c>
      <c r="G1594" s="7" t="s">
        <v>556</v>
      </c>
      <c r="H1594" s="7" t="s">
        <v>637</v>
      </c>
      <c r="I1594" s="7" t="s">
        <v>6153</v>
      </c>
      <c r="J1594" s="7" t="s">
        <v>6154</v>
      </c>
      <c r="K1594" s="7" t="s">
        <v>6137</v>
      </c>
      <c r="L1594" s="7" t="s">
        <v>6152</v>
      </c>
      <c r="M1594" s="7"/>
      <c r="N1594" s="20" t="s">
        <v>7095</v>
      </c>
      <c r="O1594" s="20" t="s">
        <v>24</v>
      </c>
      <c r="P1594" s="78">
        <f t="shared" si="253"/>
        <v>147.32</v>
      </c>
      <c r="Q1594" s="78">
        <v>136</v>
      </c>
      <c r="R1594" s="20" t="s">
        <v>7096</v>
      </c>
      <c r="S1594" s="7" t="s">
        <v>3436</v>
      </c>
      <c r="T1594" s="7" t="s">
        <v>3436</v>
      </c>
      <c r="U1594" s="7"/>
      <c r="V1594" s="7"/>
      <c r="W1594" s="79">
        <v>400.04759999999999</v>
      </c>
      <c r="X1594" s="7"/>
      <c r="Y1594" s="8">
        <f t="shared" ref="Y1594" si="270">W1594+3</f>
        <v>403.04759999999999</v>
      </c>
      <c r="Z1594" s="7"/>
      <c r="AA1594" s="7">
        <v>1000</v>
      </c>
      <c r="AB1594" s="7">
        <v>1000</v>
      </c>
      <c r="AC1594" s="7" t="s">
        <v>7024</v>
      </c>
      <c r="AD1594" s="7">
        <v>95</v>
      </c>
      <c r="AE1594" s="7" t="s">
        <v>6248</v>
      </c>
      <c r="AF1594" s="7"/>
      <c r="AG1594" s="7"/>
    </row>
    <row r="1595" spans="1:33">
      <c r="A1595" s="4">
        <f t="shared" si="225"/>
        <v>1594</v>
      </c>
      <c r="B1595" s="4" t="s">
        <v>20</v>
      </c>
      <c r="C1595" s="4" t="s">
        <v>23</v>
      </c>
      <c r="D1595" s="7" t="s">
        <v>5404</v>
      </c>
      <c r="E1595" s="4" t="s">
        <v>7408</v>
      </c>
      <c r="F1595" s="7" t="s">
        <v>2588</v>
      </c>
      <c r="G1595" s="7" t="s">
        <v>556</v>
      </c>
      <c r="H1595" s="7" t="s">
        <v>637</v>
      </c>
      <c r="I1595" s="7" t="s">
        <v>6153</v>
      </c>
      <c r="J1595" s="7" t="s">
        <v>6154</v>
      </c>
      <c r="K1595" s="7" t="s">
        <v>6137</v>
      </c>
      <c r="L1595" s="7" t="s">
        <v>6152</v>
      </c>
      <c r="M1595" s="7"/>
      <c r="N1595" s="20" t="s">
        <v>7095</v>
      </c>
      <c r="O1595" s="20" t="s">
        <v>24</v>
      </c>
      <c r="P1595" s="78">
        <f t="shared" si="253"/>
        <v>147.32</v>
      </c>
      <c r="Q1595" s="78">
        <v>136</v>
      </c>
      <c r="R1595" s="20" t="s">
        <v>7097</v>
      </c>
      <c r="S1595" s="7" t="s">
        <v>3436</v>
      </c>
      <c r="T1595" s="7" t="s">
        <v>3436</v>
      </c>
      <c r="U1595" s="7"/>
      <c r="V1595" s="7"/>
      <c r="W1595" s="79">
        <v>400.04759999999999</v>
      </c>
      <c r="X1595" s="7"/>
      <c r="Y1595" s="8">
        <f t="shared" ref="Y1595" si="271">W1595+3</f>
        <v>403.04759999999999</v>
      </c>
      <c r="Z1595" s="7"/>
      <c r="AA1595" s="7">
        <v>1000</v>
      </c>
      <c r="AB1595" s="7">
        <v>1000</v>
      </c>
      <c r="AC1595" s="7" t="s">
        <v>7024</v>
      </c>
      <c r="AD1595" s="7">
        <v>95</v>
      </c>
      <c r="AE1595" s="7" t="s">
        <v>6248</v>
      </c>
      <c r="AF1595" s="7"/>
      <c r="AG1595" s="7"/>
    </row>
    <row r="1596" spans="1:33">
      <c r="A1596" s="4">
        <f t="shared" si="225"/>
        <v>1595</v>
      </c>
      <c r="B1596" s="4" t="s">
        <v>20</v>
      </c>
      <c r="C1596" s="4" t="s">
        <v>23</v>
      </c>
      <c r="D1596" s="7" t="s">
        <v>5405</v>
      </c>
      <c r="E1596" s="4" t="s">
        <v>7408</v>
      </c>
      <c r="F1596" s="7" t="s">
        <v>2588</v>
      </c>
      <c r="G1596" s="7" t="s">
        <v>556</v>
      </c>
      <c r="H1596" s="7" t="s">
        <v>637</v>
      </c>
      <c r="I1596" s="7" t="s">
        <v>6153</v>
      </c>
      <c r="J1596" s="7" t="s">
        <v>6154</v>
      </c>
      <c r="K1596" s="7" t="s">
        <v>6137</v>
      </c>
      <c r="L1596" s="7" t="s">
        <v>6152</v>
      </c>
      <c r="M1596" s="7"/>
      <c r="N1596" s="20" t="s">
        <v>7095</v>
      </c>
      <c r="O1596" s="20" t="s">
        <v>24</v>
      </c>
      <c r="P1596" s="78">
        <f t="shared" si="253"/>
        <v>147.32</v>
      </c>
      <c r="Q1596" s="78">
        <v>136</v>
      </c>
      <c r="R1596" s="20" t="s">
        <v>7098</v>
      </c>
      <c r="S1596" s="7" t="s">
        <v>3436</v>
      </c>
      <c r="T1596" s="7" t="s">
        <v>3436</v>
      </c>
      <c r="U1596" s="7"/>
      <c r="V1596" s="7"/>
      <c r="W1596" s="79">
        <v>400.04759999999999</v>
      </c>
      <c r="X1596" s="7"/>
      <c r="Y1596" s="8">
        <f t="shared" ref="Y1596" si="272">W1596+3</f>
        <v>403.04759999999999</v>
      </c>
      <c r="Z1596" s="7"/>
      <c r="AA1596" s="7">
        <v>1000</v>
      </c>
      <c r="AB1596" s="7">
        <v>1000</v>
      </c>
      <c r="AC1596" s="7" t="s">
        <v>7024</v>
      </c>
      <c r="AD1596" s="7">
        <v>95</v>
      </c>
      <c r="AE1596" s="7" t="s">
        <v>6248</v>
      </c>
      <c r="AF1596" s="7"/>
      <c r="AG1596" s="7"/>
    </row>
    <row r="1597" spans="1:33">
      <c r="A1597" s="4">
        <f t="shared" si="225"/>
        <v>1596</v>
      </c>
      <c r="B1597" s="4" t="s">
        <v>20</v>
      </c>
      <c r="C1597" s="4" t="s">
        <v>23</v>
      </c>
      <c r="D1597" s="7" t="s">
        <v>5406</v>
      </c>
      <c r="E1597" s="4" t="s">
        <v>7408</v>
      </c>
      <c r="F1597" s="7" t="s">
        <v>2588</v>
      </c>
      <c r="G1597" s="7" t="s">
        <v>556</v>
      </c>
      <c r="H1597" s="7" t="s">
        <v>637</v>
      </c>
      <c r="I1597" s="7" t="s">
        <v>6153</v>
      </c>
      <c r="J1597" s="7" t="s">
        <v>6154</v>
      </c>
      <c r="K1597" s="7" t="s">
        <v>6137</v>
      </c>
      <c r="L1597" s="7" t="s">
        <v>6152</v>
      </c>
      <c r="M1597" s="7"/>
      <c r="N1597" s="20" t="s">
        <v>7095</v>
      </c>
      <c r="O1597" s="20" t="s">
        <v>24</v>
      </c>
      <c r="P1597" s="78">
        <f t="shared" si="253"/>
        <v>147.32</v>
      </c>
      <c r="Q1597" s="78">
        <v>136</v>
      </c>
      <c r="R1597" s="20" t="s">
        <v>7099</v>
      </c>
      <c r="S1597" s="7" t="s">
        <v>3436</v>
      </c>
      <c r="T1597" s="7" t="s">
        <v>3436</v>
      </c>
      <c r="U1597" s="7"/>
      <c r="V1597" s="7"/>
      <c r="W1597" s="79">
        <v>400.04759999999999</v>
      </c>
      <c r="X1597" s="7"/>
      <c r="Y1597" s="8">
        <f t="shared" ref="Y1597" si="273">W1597+3</f>
        <v>403.04759999999999</v>
      </c>
      <c r="Z1597" s="7"/>
      <c r="AA1597" s="7">
        <v>1000</v>
      </c>
      <c r="AB1597" s="7">
        <v>1000</v>
      </c>
      <c r="AC1597" s="7" t="s">
        <v>7024</v>
      </c>
      <c r="AD1597" s="7">
        <v>95</v>
      </c>
      <c r="AE1597" s="7" t="s">
        <v>6248</v>
      </c>
      <c r="AF1597" s="7"/>
      <c r="AG1597" s="7"/>
    </row>
    <row r="1598" spans="1:33">
      <c r="A1598" s="4">
        <f t="shared" si="225"/>
        <v>1597</v>
      </c>
      <c r="B1598" s="4" t="s">
        <v>20</v>
      </c>
      <c r="C1598" s="4" t="s">
        <v>23</v>
      </c>
      <c r="D1598" s="7" t="s">
        <v>5407</v>
      </c>
      <c r="E1598" s="4" t="s">
        <v>7408</v>
      </c>
      <c r="F1598" s="7" t="s">
        <v>2588</v>
      </c>
      <c r="G1598" s="7" t="s">
        <v>556</v>
      </c>
      <c r="H1598" s="7" t="s">
        <v>637</v>
      </c>
      <c r="I1598" s="7" t="s">
        <v>6153</v>
      </c>
      <c r="J1598" s="7" t="s">
        <v>6155</v>
      </c>
      <c r="K1598" s="7" t="s">
        <v>1232</v>
      </c>
      <c r="L1598" s="7" t="s">
        <v>6152</v>
      </c>
      <c r="M1598" s="7"/>
      <c r="N1598" s="20" t="s">
        <v>7080</v>
      </c>
      <c r="O1598" s="20" t="s">
        <v>24</v>
      </c>
      <c r="P1598" s="78">
        <f t="shared" si="253"/>
        <v>147.32</v>
      </c>
      <c r="Q1598" s="78">
        <v>122</v>
      </c>
      <c r="R1598" s="20" t="s">
        <v>7100</v>
      </c>
      <c r="S1598" s="7" t="s">
        <v>3436</v>
      </c>
      <c r="T1598" s="7" t="s">
        <v>3436</v>
      </c>
      <c r="U1598" s="7"/>
      <c r="V1598" s="7"/>
      <c r="W1598" s="79">
        <v>380.83708799999999</v>
      </c>
      <c r="X1598" s="7"/>
      <c r="Y1598" s="8">
        <f t="shared" ref="Y1598" si="274">W1598+3</f>
        <v>383.83708799999999</v>
      </c>
      <c r="Z1598" s="7"/>
      <c r="AA1598" s="7">
        <v>1000</v>
      </c>
      <c r="AB1598" s="7">
        <v>1000</v>
      </c>
      <c r="AC1598" s="7" t="s">
        <v>7049</v>
      </c>
      <c r="AD1598" s="7">
        <v>85</v>
      </c>
      <c r="AE1598" s="7" t="s">
        <v>6248</v>
      </c>
      <c r="AF1598" s="7"/>
      <c r="AG1598" s="7"/>
    </row>
    <row r="1599" spans="1:33">
      <c r="A1599" s="4">
        <f t="shared" si="225"/>
        <v>1598</v>
      </c>
      <c r="B1599" s="4" t="s">
        <v>20</v>
      </c>
      <c r="C1599" s="4" t="s">
        <v>23</v>
      </c>
      <c r="D1599" s="7" t="s">
        <v>5408</v>
      </c>
      <c r="E1599" s="4" t="s">
        <v>7408</v>
      </c>
      <c r="F1599" s="7" t="s">
        <v>2588</v>
      </c>
      <c r="G1599" s="7" t="s">
        <v>556</v>
      </c>
      <c r="H1599" s="7" t="s">
        <v>637</v>
      </c>
      <c r="I1599" s="7" t="s">
        <v>6153</v>
      </c>
      <c r="J1599" s="7" t="s">
        <v>6155</v>
      </c>
      <c r="K1599" s="7" t="s">
        <v>1232</v>
      </c>
      <c r="L1599" s="7" t="s">
        <v>6152</v>
      </c>
      <c r="M1599" s="7"/>
      <c r="N1599" s="20" t="s">
        <v>7080</v>
      </c>
      <c r="O1599" s="20" t="s">
        <v>24</v>
      </c>
      <c r="P1599" s="78">
        <f t="shared" si="253"/>
        <v>147.32</v>
      </c>
      <c r="Q1599" s="78">
        <v>122</v>
      </c>
      <c r="R1599" s="20" t="s">
        <v>7101</v>
      </c>
      <c r="S1599" s="7" t="s">
        <v>3436</v>
      </c>
      <c r="T1599" s="7" t="s">
        <v>3436</v>
      </c>
      <c r="U1599" s="7"/>
      <c r="V1599" s="7"/>
      <c r="W1599" s="79">
        <v>380.83708799999999</v>
      </c>
      <c r="X1599" s="7"/>
      <c r="Y1599" s="8">
        <f t="shared" ref="Y1599" si="275">W1599+3</f>
        <v>383.83708799999999</v>
      </c>
      <c r="Z1599" s="7"/>
      <c r="AA1599" s="7">
        <v>1000</v>
      </c>
      <c r="AB1599" s="7">
        <v>1000</v>
      </c>
      <c r="AC1599" s="7" t="s">
        <v>7049</v>
      </c>
      <c r="AD1599" s="7">
        <v>85</v>
      </c>
      <c r="AE1599" s="7" t="s">
        <v>6248</v>
      </c>
      <c r="AF1599" s="7"/>
      <c r="AG1599" s="7"/>
    </row>
    <row r="1600" spans="1:33">
      <c r="A1600" s="4">
        <f t="shared" si="225"/>
        <v>1599</v>
      </c>
      <c r="B1600" s="4" t="s">
        <v>20</v>
      </c>
      <c r="C1600" s="4" t="s">
        <v>23</v>
      </c>
      <c r="D1600" s="7" t="s">
        <v>5409</v>
      </c>
      <c r="E1600" s="4" t="s">
        <v>7408</v>
      </c>
      <c r="F1600" s="7" t="s">
        <v>2588</v>
      </c>
      <c r="G1600" s="7" t="s">
        <v>556</v>
      </c>
      <c r="H1600" s="7" t="s">
        <v>637</v>
      </c>
      <c r="I1600" s="7" t="s">
        <v>6153</v>
      </c>
      <c r="J1600" s="7" t="s">
        <v>6155</v>
      </c>
      <c r="K1600" s="7" t="s">
        <v>1232</v>
      </c>
      <c r="L1600" s="7" t="s">
        <v>6152</v>
      </c>
      <c r="M1600" s="7"/>
      <c r="N1600" s="20" t="s">
        <v>7080</v>
      </c>
      <c r="O1600" s="20" t="s">
        <v>24</v>
      </c>
      <c r="P1600" s="78">
        <f t="shared" si="253"/>
        <v>147.32</v>
      </c>
      <c r="Q1600" s="78">
        <v>122</v>
      </c>
      <c r="R1600" s="20" t="s">
        <v>7102</v>
      </c>
      <c r="S1600" s="7" t="s">
        <v>3436</v>
      </c>
      <c r="T1600" s="7" t="s">
        <v>3436</v>
      </c>
      <c r="U1600" s="7"/>
      <c r="V1600" s="7"/>
      <c r="W1600" s="79">
        <v>380.83708799999999</v>
      </c>
      <c r="X1600" s="7"/>
      <c r="Y1600" s="8">
        <f t="shared" ref="Y1600" si="276">W1600+3</f>
        <v>383.83708799999999</v>
      </c>
      <c r="Z1600" s="7"/>
      <c r="AA1600" s="7">
        <v>1000</v>
      </c>
      <c r="AB1600" s="7">
        <v>1000</v>
      </c>
      <c r="AC1600" s="7" t="s">
        <v>7049</v>
      </c>
      <c r="AD1600" s="7">
        <v>85</v>
      </c>
      <c r="AE1600" s="7" t="s">
        <v>6248</v>
      </c>
      <c r="AF1600" s="7"/>
      <c r="AG1600" s="7"/>
    </row>
    <row r="1601" spans="1:33">
      <c r="A1601" s="4">
        <f t="shared" si="225"/>
        <v>1600</v>
      </c>
      <c r="B1601" s="4" t="s">
        <v>20</v>
      </c>
      <c r="C1601" s="4" t="s">
        <v>23</v>
      </c>
      <c r="D1601" s="7" t="s">
        <v>5410</v>
      </c>
      <c r="E1601" s="4" t="s">
        <v>7408</v>
      </c>
      <c r="F1601" s="7" t="s">
        <v>2588</v>
      </c>
      <c r="G1601" s="7" t="s">
        <v>556</v>
      </c>
      <c r="H1601" s="7" t="s">
        <v>637</v>
      </c>
      <c r="I1601" s="7" t="s">
        <v>6153</v>
      </c>
      <c r="J1601" s="7" t="s">
        <v>6155</v>
      </c>
      <c r="K1601" s="7" t="s">
        <v>1232</v>
      </c>
      <c r="L1601" s="7" t="s">
        <v>6152</v>
      </c>
      <c r="M1601" s="7"/>
      <c r="N1601" s="20" t="s">
        <v>7080</v>
      </c>
      <c r="O1601" s="20" t="s">
        <v>24</v>
      </c>
      <c r="P1601" s="78">
        <f t="shared" si="253"/>
        <v>147.32</v>
      </c>
      <c r="Q1601" s="78">
        <v>122</v>
      </c>
      <c r="R1601" s="20" t="s">
        <v>7103</v>
      </c>
      <c r="S1601" s="7" t="s">
        <v>3436</v>
      </c>
      <c r="T1601" s="7" t="s">
        <v>3436</v>
      </c>
      <c r="U1601" s="7"/>
      <c r="V1601" s="7"/>
      <c r="W1601" s="79">
        <v>380.83708799999999</v>
      </c>
      <c r="X1601" s="7"/>
      <c r="Y1601" s="8">
        <f t="shared" ref="Y1601" si="277">W1601+3</f>
        <v>383.83708799999999</v>
      </c>
      <c r="Z1601" s="7"/>
      <c r="AA1601" s="7">
        <v>1000</v>
      </c>
      <c r="AB1601" s="7">
        <v>1000</v>
      </c>
      <c r="AC1601" s="7" t="s">
        <v>7049</v>
      </c>
      <c r="AD1601" s="7">
        <v>85</v>
      </c>
      <c r="AE1601" s="7" t="s">
        <v>6248</v>
      </c>
      <c r="AF1601" s="7"/>
      <c r="AG1601" s="7"/>
    </row>
    <row r="1602" spans="1:33">
      <c r="A1602" s="4">
        <f t="shared" si="225"/>
        <v>1601</v>
      </c>
      <c r="B1602" s="4" t="s">
        <v>20</v>
      </c>
      <c r="C1602" s="4" t="s">
        <v>23</v>
      </c>
      <c r="D1602" s="7" t="s">
        <v>5411</v>
      </c>
      <c r="E1602" s="4" t="s">
        <v>7408</v>
      </c>
      <c r="F1602" s="7" t="s">
        <v>2588</v>
      </c>
      <c r="G1602" s="7" t="s">
        <v>556</v>
      </c>
      <c r="H1602" s="7" t="s">
        <v>637</v>
      </c>
      <c r="I1602" s="7" t="s">
        <v>6153</v>
      </c>
      <c r="J1602" s="7" t="s">
        <v>6155</v>
      </c>
      <c r="K1602" s="7" t="s">
        <v>1232</v>
      </c>
      <c r="L1602" s="7" t="s">
        <v>6152</v>
      </c>
      <c r="M1602" s="7"/>
      <c r="N1602" s="20" t="s">
        <v>7080</v>
      </c>
      <c r="O1602" s="20" t="s">
        <v>24</v>
      </c>
      <c r="P1602" s="78">
        <f t="shared" si="253"/>
        <v>147.32</v>
      </c>
      <c r="Q1602" s="78">
        <v>122</v>
      </c>
      <c r="R1602" s="20" t="s">
        <v>7104</v>
      </c>
      <c r="S1602" s="7" t="s">
        <v>3436</v>
      </c>
      <c r="T1602" s="7" t="s">
        <v>3436</v>
      </c>
      <c r="U1602" s="7"/>
      <c r="V1602" s="7"/>
      <c r="W1602" s="79">
        <v>380.83708799999999</v>
      </c>
      <c r="X1602" s="7"/>
      <c r="Y1602" s="8">
        <f t="shared" ref="Y1602" si="278">W1602+3</f>
        <v>383.83708799999999</v>
      </c>
      <c r="Z1602" s="7"/>
      <c r="AA1602" s="7">
        <v>1000</v>
      </c>
      <c r="AB1602" s="7">
        <v>1000</v>
      </c>
      <c r="AC1602" s="7" t="s">
        <v>7049</v>
      </c>
      <c r="AD1602" s="7">
        <v>85</v>
      </c>
      <c r="AE1602" s="7" t="s">
        <v>6248</v>
      </c>
      <c r="AF1602" s="7"/>
      <c r="AG1602" s="7"/>
    </row>
    <row r="1603" spans="1:33">
      <c r="A1603" s="4">
        <f t="shared" si="225"/>
        <v>1602</v>
      </c>
      <c r="B1603" s="4" t="s">
        <v>20</v>
      </c>
      <c r="C1603" s="4" t="s">
        <v>23</v>
      </c>
      <c r="D1603" s="7" t="s">
        <v>5412</v>
      </c>
      <c r="E1603" s="4" t="s">
        <v>7408</v>
      </c>
      <c r="F1603" s="7" t="s">
        <v>2588</v>
      </c>
      <c r="G1603" s="7" t="s">
        <v>556</v>
      </c>
      <c r="H1603" s="7" t="s">
        <v>637</v>
      </c>
      <c r="I1603" s="7" t="s">
        <v>6153</v>
      </c>
      <c r="J1603" s="7" t="s">
        <v>6155</v>
      </c>
      <c r="K1603" s="7" t="s">
        <v>1232</v>
      </c>
      <c r="L1603" s="7" t="s">
        <v>6152</v>
      </c>
      <c r="M1603" s="7"/>
      <c r="N1603" s="20" t="s">
        <v>7105</v>
      </c>
      <c r="O1603" s="20" t="s">
        <v>24</v>
      </c>
      <c r="P1603" s="78">
        <f t="shared" si="253"/>
        <v>147.32</v>
      </c>
      <c r="Q1603" s="78">
        <v>122</v>
      </c>
      <c r="R1603" s="20" t="s">
        <v>7106</v>
      </c>
      <c r="S1603" s="7" t="s">
        <v>3436</v>
      </c>
      <c r="T1603" s="7" t="s">
        <v>3436</v>
      </c>
      <c r="U1603" s="7"/>
      <c r="V1603" s="7"/>
      <c r="W1603" s="79">
        <v>370.553088</v>
      </c>
      <c r="X1603" s="7"/>
      <c r="Y1603" s="8">
        <f t="shared" ref="Y1603" si="279">W1603+3</f>
        <v>373.553088</v>
      </c>
      <c r="Z1603" s="7"/>
      <c r="AA1603" s="7">
        <v>1000</v>
      </c>
      <c r="AB1603" s="7">
        <v>1000</v>
      </c>
      <c r="AC1603" s="7" t="s">
        <v>7049</v>
      </c>
      <c r="AD1603" s="7">
        <v>85</v>
      </c>
      <c r="AE1603" s="7" t="s">
        <v>6248</v>
      </c>
      <c r="AF1603" s="7"/>
      <c r="AG1603" s="7"/>
    </row>
    <row r="1604" spans="1:33">
      <c r="A1604" s="4">
        <f t="shared" si="225"/>
        <v>1603</v>
      </c>
      <c r="B1604" s="4" t="s">
        <v>20</v>
      </c>
      <c r="C1604" s="4" t="s">
        <v>23</v>
      </c>
      <c r="D1604" s="7" t="s">
        <v>5413</v>
      </c>
      <c r="E1604" s="4" t="s">
        <v>7408</v>
      </c>
      <c r="F1604" s="7" t="s">
        <v>2588</v>
      </c>
      <c r="G1604" s="7" t="s">
        <v>556</v>
      </c>
      <c r="H1604" s="7" t="s">
        <v>637</v>
      </c>
      <c r="I1604" s="7" t="s">
        <v>6153</v>
      </c>
      <c r="J1604" s="7" t="s">
        <v>6155</v>
      </c>
      <c r="K1604" s="7" t="s">
        <v>1232</v>
      </c>
      <c r="L1604" s="7" t="s">
        <v>6152</v>
      </c>
      <c r="M1604" s="7"/>
      <c r="N1604" s="20" t="s">
        <v>2298</v>
      </c>
      <c r="O1604" s="20" t="s">
        <v>719</v>
      </c>
      <c r="P1604" s="78">
        <f t="shared" si="253"/>
        <v>147.32</v>
      </c>
      <c r="Q1604" s="78">
        <v>126</v>
      </c>
      <c r="R1604" s="20" t="s">
        <v>7107</v>
      </c>
      <c r="S1604" s="7" t="s">
        <v>3436</v>
      </c>
      <c r="T1604" s="7" t="s">
        <v>3436</v>
      </c>
      <c r="U1604" s="7"/>
      <c r="V1604" s="7"/>
      <c r="W1604" s="79">
        <v>318.80399999999997</v>
      </c>
      <c r="X1604" s="7"/>
      <c r="Y1604" s="8">
        <f t="shared" ref="Y1604" si="280">W1604+3</f>
        <v>321.80399999999997</v>
      </c>
      <c r="Z1604" s="7"/>
      <c r="AA1604" s="7">
        <v>1000</v>
      </c>
      <c r="AB1604" s="7">
        <v>1000</v>
      </c>
      <c r="AC1604" s="7" t="s">
        <v>7058</v>
      </c>
      <c r="AD1604" s="7">
        <v>95</v>
      </c>
      <c r="AE1604" s="7" t="s">
        <v>6981</v>
      </c>
      <c r="AF1604" s="7"/>
      <c r="AG1604" s="7"/>
    </row>
    <row r="1605" spans="1:33">
      <c r="A1605" s="4">
        <f t="shared" si="225"/>
        <v>1604</v>
      </c>
      <c r="B1605" s="4" t="s">
        <v>20</v>
      </c>
      <c r="C1605" s="4" t="s">
        <v>23</v>
      </c>
      <c r="D1605" s="7" t="s">
        <v>5414</v>
      </c>
      <c r="E1605" s="4" t="s">
        <v>7408</v>
      </c>
      <c r="F1605" s="7" t="s">
        <v>2588</v>
      </c>
      <c r="G1605" s="7" t="s">
        <v>556</v>
      </c>
      <c r="H1605" s="7" t="s">
        <v>637</v>
      </c>
      <c r="I1605" s="7" t="s">
        <v>6156</v>
      </c>
      <c r="J1605" s="7" t="s">
        <v>6157</v>
      </c>
      <c r="K1605" s="7" t="s">
        <v>1232</v>
      </c>
      <c r="L1605" s="7" t="s">
        <v>6152</v>
      </c>
      <c r="M1605" s="7"/>
      <c r="N1605" s="20" t="s">
        <v>2898</v>
      </c>
      <c r="O1605" s="20" t="s">
        <v>719</v>
      </c>
      <c r="P1605" s="78">
        <f t="shared" si="253"/>
        <v>147.32</v>
      </c>
      <c r="Q1605" s="78">
        <v>150</v>
      </c>
      <c r="R1605" s="20" t="s">
        <v>7108</v>
      </c>
      <c r="S1605" s="7" t="s">
        <v>3436</v>
      </c>
      <c r="T1605" s="7" t="s">
        <v>3436</v>
      </c>
      <c r="U1605" s="7"/>
      <c r="V1605" s="7"/>
      <c r="W1605" s="79">
        <v>440.15519999999998</v>
      </c>
      <c r="X1605" s="7"/>
      <c r="Y1605" s="8">
        <f t="shared" ref="Y1605" si="281">W1605+3</f>
        <v>443.15519999999998</v>
      </c>
      <c r="Z1605" s="7"/>
      <c r="AA1605" s="7">
        <v>1000</v>
      </c>
      <c r="AB1605" s="7">
        <v>1000</v>
      </c>
      <c r="AC1605" s="7" t="s">
        <v>7058</v>
      </c>
      <c r="AD1605" s="7">
        <v>95</v>
      </c>
      <c r="AE1605" s="7" t="s">
        <v>6981</v>
      </c>
      <c r="AF1605" s="7"/>
      <c r="AG1605" s="7"/>
    </row>
    <row r="1606" spans="1:33">
      <c r="A1606" s="4">
        <f t="shared" si="225"/>
        <v>1605</v>
      </c>
      <c r="B1606" s="4" t="s">
        <v>20</v>
      </c>
      <c r="C1606" s="4" t="s">
        <v>23</v>
      </c>
      <c r="D1606" s="7" t="s">
        <v>5415</v>
      </c>
      <c r="E1606" s="4" t="s">
        <v>7408</v>
      </c>
      <c r="F1606" s="7" t="s">
        <v>2588</v>
      </c>
      <c r="G1606" s="7" t="s">
        <v>556</v>
      </c>
      <c r="H1606" s="7" t="s">
        <v>637</v>
      </c>
      <c r="I1606" s="7" t="s">
        <v>6156</v>
      </c>
      <c r="J1606" s="7" t="s">
        <v>6157</v>
      </c>
      <c r="K1606" s="7" t="s">
        <v>1232</v>
      </c>
      <c r="L1606" s="7" t="s">
        <v>6152</v>
      </c>
      <c r="M1606" s="7"/>
      <c r="N1606" s="20" t="s">
        <v>2898</v>
      </c>
      <c r="O1606" s="20" t="s">
        <v>719</v>
      </c>
      <c r="P1606" s="78">
        <f t="shared" si="253"/>
        <v>147.32</v>
      </c>
      <c r="Q1606" s="78">
        <v>150</v>
      </c>
      <c r="R1606" s="20" t="s">
        <v>7109</v>
      </c>
      <c r="S1606" s="7" t="s">
        <v>3436</v>
      </c>
      <c r="T1606" s="7" t="s">
        <v>3436</v>
      </c>
      <c r="U1606" s="7"/>
      <c r="V1606" s="7"/>
      <c r="W1606" s="79">
        <v>440.15519999999998</v>
      </c>
      <c r="X1606" s="7"/>
      <c r="Y1606" s="8">
        <f t="shared" ref="Y1606" si="282">W1606+3</f>
        <v>443.15519999999998</v>
      </c>
      <c r="Z1606" s="7"/>
      <c r="AA1606" s="7">
        <v>1000</v>
      </c>
      <c r="AB1606" s="7">
        <v>1000</v>
      </c>
      <c r="AC1606" s="7" t="s">
        <v>7058</v>
      </c>
      <c r="AD1606" s="7">
        <v>95</v>
      </c>
      <c r="AE1606" s="7" t="s">
        <v>6981</v>
      </c>
      <c r="AF1606" s="7"/>
      <c r="AG1606" s="7"/>
    </row>
    <row r="1607" spans="1:33">
      <c r="A1607" s="4">
        <f t="shared" si="225"/>
        <v>1606</v>
      </c>
      <c r="B1607" s="4" t="s">
        <v>20</v>
      </c>
      <c r="C1607" s="4" t="s">
        <v>23</v>
      </c>
      <c r="D1607" s="7" t="s">
        <v>5416</v>
      </c>
      <c r="E1607" s="4" t="s">
        <v>7408</v>
      </c>
      <c r="F1607" s="7" t="s">
        <v>2588</v>
      </c>
      <c r="G1607" s="7" t="s">
        <v>556</v>
      </c>
      <c r="H1607" s="7" t="s">
        <v>637</v>
      </c>
      <c r="I1607" s="7" t="s">
        <v>6156</v>
      </c>
      <c r="J1607" s="7" t="s">
        <v>6157</v>
      </c>
      <c r="K1607" s="7" t="s">
        <v>1232</v>
      </c>
      <c r="L1607" s="7" t="s">
        <v>6152</v>
      </c>
      <c r="M1607" s="7"/>
      <c r="N1607" s="20" t="s">
        <v>2898</v>
      </c>
      <c r="O1607" s="20" t="s">
        <v>719</v>
      </c>
      <c r="P1607" s="78">
        <f t="shared" si="253"/>
        <v>147.32</v>
      </c>
      <c r="Q1607" s="78">
        <v>150</v>
      </c>
      <c r="R1607" s="20" t="s">
        <v>7110</v>
      </c>
      <c r="S1607" s="7" t="s">
        <v>3436</v>
      </c>
      <c r="T1607" s="7" t="s">
        <v>3436</v>
      </c>
      <c r="U1607" s="7"/>
      <c r="V1607" s="7"/>
      <c r="W1607" s="79">
        <v>440.15519999999998</v>
      </c>
      <c r="X1607" s="7"/>
      <c r="Y1607" s="8">
        <f t="shared" ref="Y1607" si="283">W1607+3</f>
        <v>443.15519999999998</v>
      </c>
      <c r="Z1607" s="7"/>
      <c r="AA1607" s="7">
        <v>1000</v>
      </c>
      <c r="AB1607" s="7">
        <v>1000</v>
      </c>
      <c r="AC1607" s="7" t="s">
        <v>7058</v>
      </c>
      <c r="AD1607" s="7">
        <v>95</v>
      </c>
      <c r="AE1607" s="7" t="s">
        <v>6981</v>
      </c>
      <c r="AF1607" s="7"/>
      <c r="AG1607" s="7"/>
    </row>
    <row r="1608" spans="1:33">
      <c r="A1608" s="4">
        <f t="shared" si="225"/>
        <v>1607</v>
      </c>
      <c r="B1608" s="4" t="s">
        <v>20</v>
      </c>
      <c r="C1608" s="4" t="s">
        <v>23</v>
      </c>
      <c r="D1608" s="7" t="s">
        <v>5417</v>
      </c>
      <c r="E1608" s="4" t="s">
        <v>7408</v>
      </c>
      <c r="F1608" s="7" t="s">
        <v>2588</v>
      </c>
      <c r="G1608" s="7" t="s">
        <v>556</v>
      </c>
      <c r="H1608" s="7" t="s">
        <v>637</v>
      </c>
      <c r="I1608" s="7" t="s">
        <v>6156</v>
      </c>
      <c r="J1608" s="7" t="s">
        <v>6157</v>
      </c>
      <c r="K1608" s="7" t="s">
        <v>1232</v>
      </c>
      <c r="L1608" s="7" t="s">
        <v>6152</v>
      </c>
      <c r="M1608" s="7"/>
      <c r="N1608" s="20" t="s">
        <v>2898</v>
      </c>
      <c r="O1608" s="20" t="s">
        <v>719</v>
      </c>
      <c r="P1608" s="78">
        <f t="shared" si="253"/>
        <v>147.32</v>
      </c>
      <c r="Q1608" s="78">
        <v>150</v>
      </c>
      <c r="R1608" s="20" t="s">
        <v>7111</v>
      </c>
      <c r="S1608" s="7" t="s">
        <v>3436</v>
      </c>
      <c r="T1608" s="7" t="s">
        <v>3436</v>
      </c>
      <c r="U1608" s="7"/>
      <c r="V1608" s="7"/>
      <c r="W1608" s="79">
        <v>440.15519999999998</v>
      </c>
      <c r="X1608" s="7"/>
      <c r="Y1608" s="8">
        <f t="shared" ref="Y1608" si="284">W1608+3</f>
        <v>443.15519999999998</v>
      </c>
      <c r="Z1608" s="7"/>
      <c r="AA1608" s="7">
        <v>1000</v>
      </c>
      <c r="AB1608" s="7">
        <v>1000</v>
      </c>
      <c r="AC1608" s="7" t="s">
        <v>7058</v>
      </c>
      <c r="AD1608" s="7">
        <v>95</v>
      </c>
      <c r="AE1608" s="7" t="s">
        <v>6981</v>
      </c>
      <c r="AF1608" s="7"/>
      <c r="AG1608" s="7"/>
    </row>
    <row r="1609" spans="1:33">
      <c r="A1609" s="4">
        <f t="shared" si="225"/>
        <v>1608</v>
      </c>
      <c r="B1609" s="4" t="s">
        <v>20</v>
      </c>
      <c r="C1609" s="4" t="s">
        <v>23</v>
      </c>
      <c r="D1609" s="7" t="s">
        <v>5418</v>
      </c>
      <c r="E1609" s="4" t="s">
        <v>7408</v>
      </c>
      <c r="F1609" s="7" t="s">
        <v>2588</v>
      </c>
      <c r="G1609" s="7" t="s">
        <v>556</v>
      </c>
      <c r="H1609" s="7" t="s">
        <v>637</v>
      </c>
      <c r="I1609" s="7" t="s">
        <v>5845</v>
      </c>
      <c r="J1609" s="7" t="s">
        <v>6151</v>
      </c>
      <c r="K1609" s="7" t="s">
        <v>1232</v>
      </c>
      <c r="L1609" s="7" t="s">
        <v>6150</v>
      </c>
      <c r="M1609" s="7"/>
      <c r="N1609" s="20" t="s">
        <v>7105</v>
      </c>
      <c r="O1609" s="20" t="s">
        <v>24</v>
      </c>
      <c r="P1609" s="78">
        <f t="shared" si="253"/>
        <v>147.32</v>
      </c>
      <c r="Q1609" s="78">
        <v>135</v>
      </c>
      <c r="R1609" s="20" t="s">
        <v>7112</v>
      </c>
      <c r="S1609" s="7" t="s">
        <v>3436</v>
      </c>
      <c r="T1609" s="7" t="s">
        <v>3436</v>
      </c>
      <c r="U1609" s="7"/>
      <c r="V1609" s="7"/>
      <c r="W1609" s="79">
        <v>256.19500799999997</v>
      </c>
      <c r="X1609" s="7"/>
      <c r="Y1609" s="8">
        <f t="shared" ref="Y1609" si="285">W1609+3</f>
        <v>259.19500799999997</v>
      </c>
      <c r="Z1609" s="7"/>
      <c r="AA1609" s="7">
        <v>1000</v>
      </c>
      <c r="AB1609" s="7">
        <v>1000</v>
      </c>
      <c r="AC1609" s="7" t="s">
        <v>7049</v>
      </c>
      <c r="AD1609" s="7">
        <v>85</v>
      </c>
      <c r="AE1609" s="7" t="s">
        <v>6248</v>
      </c>
      <c r="AF1609" s="7"/>
      <c r="AG1609" s="7"/>
    </row>
    <row r="1610" spans="1:33">
      <c r="A1610" s="4">
        <f t="shared" si="225"/>
        <v>1609</v>
      </c>
      <c r="B1610" s="4" t="s">
        <v>20</v>
      </c>
      <c r="C1610" s="4" t="s">
        <v>23</v>
      </c>
      <c r="D1610" s="7" t="s">
        <v>5419</v>
      </c>
      <c r="E1610" s="4" t="s">
        <v>7408</v>
      </c>
      <c r="F1610" s="7" t="s">
        <v>2588</v>
      </c>
      <c r="G1610" s="7" t="s">
        <v>556</v>
      </c>
      <c r="H1610" s="7" t="s">
        <v>637</v>
      </c>
      <c r="I1610" s="7" t="s">
        <v>5845</v>
      </c>
      <c r="J1610" s="7" t="s">
        <v>6158</v>
      </c>
      <c r="K1610" s="7" t="s">
        <v>1232</v>
      </c>
      <c r="L1610" s="7" t="s">
        <v>5744</v>
      </c>
      <c r="M1610" s="7"/>
      <c r="N1610" s="20" t="s">
        <v>2298</v>
      </c>
      <c r="O1610" s="20" t="s">
        <v>719</v>
      </c>
      <c r="P1610" s="78">
        <f t="shared" si="253"/>
        <v>147.32</v>
      </c>
      <c r="Q1610" s="78">
        <v>134</v>
      </c>
      <c r="R1610" s="20" t="s">
        <v>7113</v>
      </c>
      <c r="S1610" s="7" t="s">
        <v>3436</v>
      </c>
      <c r="T1610" s="7" t="s">
        <v>3436</v>
      </c>
      <c r="U1610" s="7"/>
      <c r="V1610" s="7"/>
      <c r="W1610" s="79">
        <v>219.23431200000002</v>
      </c>
      <c r="X1610" s="7"/>
      <c r="Y1610" s="8">
        <f t="shared" ref="Y1610" si="286">W1610+3</f>
        <v>222.23431200000002</v>
      </c>
      <c r="Z1610" s="7"/>
      <c r="AA1610" s="7">
        <v>1000</v>
      </c>
      <c r="AB1610" s="7">
        <v>1000</v>
      </c>
      <c r="AC1610" s="7" t="s">
        <v>7024</v>
      </c>
      <c r="AD1610" s="7">
        <v>95</v>
      </c>
      <c r="AE1610" s="7" t="s">
        <v>6981</v>
      </c>
      <c r="AF1610" s="7"/>
      <c r="AG1610" s="7"/>
    </row>
    <row r="1611" spans="1:33">
      <c r="A1611" s="4">
        <f t="shared" si="225"/>
        <v>1610</v>
      </c>
      <c r="B1611" s="4" t="s">
        <v>20</v>
      </c>
      <c r="C1611" s="4" t="s">
        <v>23</v>
      </c>
      <c r="D1611" s="7" t="s">
        <v>5420</v>
      </c>
      <c r="E1611" s="4" t="s">
        <v>7408</v>
      </c>
      <c r="F1611" s="7" t="s">
        <v>2588</v>
      </c>
      <c r="G1611" s="7" t="s">
        <v>556</v>
      </c>
      <c r="H1611" s="7" t="s">
        <v>637</v>
      </c>
      <c r="I1611" s="7" t="s">
        <v>5845</v>
      </c>
      <c r="J1611" s="7" t="s">
        <v>6158</v>
      </c>
      <c r="K1611" s="7" t="s">
        <v>1232</v>
      </c>
      <c r="L1611" s="7" t="s">
        <v>5744</v>
      </c>
      <c r="M1611" s="7"/>
      <c r="N1611" s="20" t="s">
        <v>2898</v>
      </c>
      <c r="O1611" s="20" t="s">
        <v>719</v>
      </c>
      <c r="P1611" s="78">
        <f t="shared" si="253"/>
        <v>147.32</v>
      </c>
      <c r="Q1611" s="78">
        <v>134</v>
      </c>
      <c r="R1611" s="20" t="s">
        <v>7114</v>
      </c>
      <c r="S1611" s="7" t="s">
        <v>3436</v>
      </c>
      <c r="T1611" s="7" t="s">
        <v>3436</v>
      </c>
      <c r="U1611" s="7"/>
      <c r="V1611" s="7"/>
      <c r="W1611" s="79">
        <v>219.23431200000002</v>
      </c>
      <c r="X1611" s="7"/>
      <c r="Y1611" s="8">
        <f t="shared" ref="Y1611" si="287">W1611+3</f>
        <v>222.23431200000002</v>
      </c>
      <c r="Z1611" s="7"/>
      <c r="AA1611" s="7">
        <v>1000</v>
      </c>
      <c r="AB1611" s="7">
        <v>1000</v>
      </c>
      <c r="AC1611" s="7" t="s">
        <v>7024</v>
      </c>
      <c r="AD1611" s="7">
        <v>95</v>
      </c>
      <c r="AE1611" s="7" t="s">
        <v>6981</v>
      </c>
      <c r="AF1611" s="7"/>
      <c r="AG1611" s="7"/>
    </row>
    <row r="1612" spans="1:33">
      <c r="A1612" s="4">
        <f t="shared" si="225"/>
        <v>1611</v>
      </c>
      <c r="B1612" s="4" t="s">
        <v>20</v>
      </c>
      <c r="C1612" s="4" t="s">
        <v>23</v>
      </c>
      <c r="D1612" s="7" t="s">
        <v>5421</v>
      </c>
      <c r="E1612" s="4" t="s">
        <v>7408</v>
      </c>
      <c r="F1612" s="7" t="s">
        <v>2588</v>
      </c>
      <c r="G1612" s="7" t="s">
        <v>556</v>
      </c>
      <c r="H1612" s="7" t="s">
        <v>637</v>
      </c>
      <c r="I1612" s="7" t="s">
        <v>5845</v>
      </c>
      <c r="J1612" s="7" t="s">
        <v>6158</v>
      </c>
      <c r="K1612" s="7" t="s">
        <v>1232</v>
      </c>
      <c r="L1612" s="7" t="s">
        <v>5744</v>
      </c>
      <c r="M1612" s="7"/>
      <c r="N1612" s="20" t="s">
        <v>2898</v>
      </c>
      <c r="O1612" s="20" t="s">
        <v>719</v>
      </c>
      <c r="P1612" s="78">
        <f t="shared" si="253"/>
        <v>147.32</v>
      </c>
      <c r="Q1612" s="78">
        <v>134</v>
      </c>
      <c r="R1612" s="20" t="s">
        <v>7115</v>
      </c>
      <c r="S1612" s="7" t="s">
        <v>3436</v>
      </c>
      <c r="T1612" s="7" t="s">
        <v>3436</v>
      </c>
      <c r="U1612" s="7"/>
      <c r="V1612" s="7"/>
      <c r="W1612" s="79">
        <v>219.23431200000002</v>
      </c>
      <c r="X1612" s="7"/>
      <c r="Y1612" s="8">
        <f t="shared" ref="Y1612" si="288">W1612+3</f>
        <v>222.23431200000002</v>
      </c>
      <c r="Z1612" s="7"/>
      <c r="AA1612" s="7">
        <v>1000</v>
      </c>
      <c r="AB1612" s="7">
        <v>1000</v>
      </c>
      <c r="AC1612" s="7" t="s">
        <v>7024</v>
      </c>
      <c r="AD1612" s="7">
        <v>95</v>
      </c>
      <c r="AE1612" s="7" t="s">
        <v>6981</v>
      </c>
      <c r="AF1612" s="7"/>
      <c r="AG1612" s="7"/>
    </row>
    <row r="1613" spans="1:33">
      <c r="A1613" s="4">
        <f t="shared" si="225"/>
        <v>1612</v>
      </c>
      <c r="B1613" s="4" t="s">
        <v>20</v>
      </c>
      <c r="C1613" s="4" t="s">
        <v>23</v>
      </c>
      <c r="D1613" s="7" t="s">
        <v>5422</v>
      </c>
      <c r="E1613" s="4" t="s">
        <v>7408</v>
      </c>
      <c r="F1613" s="7" t="s">
        <v>2588</v>
      </c>
      <c r="G1613" s="7" t="s">
        <v>556</v>
      </c>
      <c r="H1613" s="7" t="s">
        <v>637</v>
      </c>
      <c r="I1613" s="7" t="s">
        <v>5845</v>
      </c>
      <c r="J1613" s="7" t="s">
        <v>6158</v>
      </c>
      <c r="K1613" s="7" t="s">
        <v>1232</v>
      </c>
      <c r="L1613" s="7" t="s">
        <v>5744</v>
      </c>
      <c r="M1613" s="7"/>
      <c r="N1613" s="20" t="s">
        <v>2898</v>
      </c>
      <c r="O1613" s="20" t="s">
        <v>719</v>
      </c>
      <c r="P1613" s="78">
        <f t="shared" si="253"/>
        <v>147.32</v>
      </c>
      <c r="Q1613" s="78">
        <v>134</v>
      </c>
      <c r="R1613" s="20" t="s">
        <v>7116</v>
      </c>
      <c r="S1613" s="7" t="s">
        <v>3436</v>
      </c>
      <c r="T1613" s="7" t="s">
        <v>3436</v>
      </c>
      <c r="U1613" s="7"/>
      <c r="V1613" s="7"/>
      <c r="W1613" s="79">
        <v>219.23431200000002</v>
      </c>
      <c r="X1613" s="7"/>
      <c r="Y1613" s="8">
        <f t="shared" ref="Y1613" si="289">W1613+3</f>
        <v>222.23431200000002</v>
      </c>
      <c r="Z1613" s="7"/>
      <c r="AA1613" s="7">
        <v>1000</v>
      </c>
      <c r="AB1613" s="7">
        <v>1000</v>
      </c>
      <c r="AC1613" s="7" t="s">
        <v>7024</v>
      </c>
      <c r="AD1613" s="7">
        <v>95</v>
      </c>
      <c r="AE1613" s="7" t="s">
        <v>6981</v>
      </c>
      <c r="AF1613" s="7"/>
      <c r="AG1613" s="7"/>
    </row>
    <row r="1614" spans="1:33">
      <c r="A1614" s="4">
        <f t="shared" si="225"/>
        <v>1613</v>
      </c>
      <c r="B1614" s="4" t="s">
        <v>20</v>
      </c>
      <c r="C1614" s="4" t="s">
        <v>23</v>
      </c>
      <c r="D1614" s="7" t="s">
        <v>5423</v>
      </c>
      <c r="E1614" s="4" t="s">
        <v>7408</v>
      </c>
      <c r="F1614" s="7" t="s">
        <v>2588</v>
      </c>
      <c r="G1614" s="7" t="s">
        <v>556</v>
      </c>
      <c r="H1614" s="7" t="s">
        <v>637</v>
      </c>
      <c r="I1614" s="7" t="s">
        <v>5845</v>
      </c>
      <c r="J1614" s="7" t="s">
        <v>6031</v>
      </c>
      <c r="K1614" s="7" t="s">
        <v>1232</v>
      </c>
      <c r="L1614" s="7" t="s">
        <v>6150</v>
      </c>
      <c r="M1614" s="7"/>
      <c r="N1614" s="20" t="s">
        <v>7047</v>
      </c>
      <c r="O1614" s="20" t="s">
        <v>24</v>
      </c>
      <c r="P1614" s="78">
        <f t="shared" si="253"/>
        <v>147.32</v>
      </c>
      <c r="Q1614" s="78">
        <v>133</v>
      </c>
      <c r="R1614" s="20" t="s">
        <v>7117</v>
      </c>
      <c r="S1614" s="7" t="s">
        <v>3436</v>
      </c>
      <c r="T1614" s="7" t="s">
        <v>3436</v>
      </c>
      <c r="U1614" s="7"/>
      <c r="V1614" s="7"/>
      <c r="W1614" s="79">
        <v>261.17246399999999</v>
      </c>
      <c r="X1614" s="7"/>
      <c r="Y1614" s="8">
        <f t="shared" ref="Y1614" si="290">W1614+3</f>
        <v>264.17246399999999</v>
      </c>
      <c r="Z1614" s="7"/>
      <c r="AA1614" s="7">
        <v>1000</v>
      </c>
      <c r="AB1614" s="7">
        <v>1000</v>
      </c>
      <c r="AC1614" s="7" t="s">
        <v>7049</v>
      </c>
      <c r="AD1614" s="7">
        <v>85</v>
      </c>
      <c r="AE1614" s="7" t="s">
        <v>6248</v>
      </c>
      <c r="AF1614" s="7"/>
      <c r="AG1614" s="7"/>
    </row>
    <row r="1615" spans="1:33">
      <c r="A1615" s="4">
        <f t="shared" si="225"/>
        <v>1614</v>
      </c>
      <c r="B1615" s="4" t="s">
        <v>20</v>
      </c>
      <c r="C1615" s="4" t="s">
        <v>23</v>
      </c>
      <c r="D1615" s="7" t="s">
        <v>5424</v>
      </c>
      <c r="E1615" s="4" t="s">
        <v>7408</v>
      </c>
      <c r="F1615" s="7" t="s">
        <v>2588</v>
      </c>
      <c r="G1615" s="7" t="s">
        <v>556</v>
      </c>
      <c r="H1615" s="7" t="s">
        <v>637</v>
      </c>
      <c r="I1615" s="7" t="s">
        <v>6156</v>
      </c>
      <c r="J1615" s="7" t="s">
        <v>6157</v>
      </c>
      <c r="K1615" s="7" t="s">
        <v>1232</v>
      </c>
      <c r="L1615" s="7" t="s">
        <v>6152</v>
      </c>
      <c r="M1615" s="7"/>
      <c r="N1615" s="20" t="s">
        <v>2898</v>
      </c>
      <c r="O1615" s="20" t="s">
        <v>719</v>
      </c>
      <c r="P1615" s="78">
        <f t="shared" si="253"/>
        <v>147.32</v>
      </c>
      <c r="Q1615" s="78">
        <v>150</v>
      </c>
      <c r="R1615" s="20" t="s">
        <v>7118</v>
      </c>
      <c r="S1615" s="7" t="s">
        <v>3436</v>
      </c>
      <c r="T1615" s="7" t="s">
        <v>3436</v>
      </c>
      <c r="U1615" s="7"/>
      <c r="V1615" s="7"/>
      <c r="W1615" s="79">
        <v>440.15519999999998</v>
      </c>
      <c r="X1615" s="7"/>
      <c r="Y1615" s="8">
        <f t="shared" ref="Y1615" si="291">W1615+3</f>
        <v>443.15519999999998</v>
      </c>
      <c r="Z1615" s="7"/>
      <c r="AA1615" s="7">
        <v>1000</v>
      </c>
      <c r="AB1615" s="7">
        <v>1000</v>
      </c>
      <c r="AC1615" s="7" t="s">
        <v>7058</v>
      </c>
      <c r="AD1615" s="7">
        <v>95</v>
      </c>
      <c r="AE1615" s="7" t="s">
        <v>6981</v>
      </c>
      <c r="AF1615" s="7"/>
      <c r="AG1615" s="7"/>
    </row>
    <row r="1616" spans="1:33">
      <c r="A1616" s="4">
        <f t="shared" si="225"/>
        <v>1615</v>
      </c>
      <c r="B1616" s="4" t="s">
        <v>20</v>
      </c>
      <c r="C1616" s="4" t="s">
        <v>23</v>
      </c>
      <c r="D1616" s="7" t="s">
        <v>5425</v>
      </c>
      <c r="E1616" s="4" t="s">
        <v>7408</v>
      </c>
      <c r="F1616" s="7" t="s">
        <v>2588</v>
      </c>
      <c r="G1616" s="7" t="s">
        <v>556</v>
      </c>
      <c r="H1616" s="7" t="s">
        <v>637</v>
      </c>
      <c r="I1616" s="7" t="s">
        <v>5845</v>
      </c>
      <c r="J1616" s="7" t="s">
        <v>6151</v>
      </c>
      <c r="K1616" s="7" t="s">
        <v>1232</v>
      </c>
      <c r="L1616" s="7" t="s">
        <v>6150</v>
      </c>
      <c r="M1616" s="7"/>
      <c r="N1616" s="20" t="s">
        <v>7105</v>
      </c>
      <c r="O1616" s="20" t="s">
        <v>24</v>
      </c>
      <c r="P1616" s="78">
        <f t="shared" si="253"/>
        <v>147.32</v>
      </c>
      <c r="Q1616" s="78">
        <v>135</v>
      </c>
      <c r="R1616" s="20" t="s">
        <v>7119</v>
      </c>
      <c r="S1616" s="7" t="s">
        <v>3436</v>
      </c>
      <c r="T1616" s="7" t="s">
        <v>3436</v>
      </c>
      <c r="U1616" s="7"/>
      <c r="V1616" s="7"/>
      <c r="W1616" s="79">
        <v>256.19500799999997</v>
      </c>
      <c r="X1616" s="7"/>
      <c r="Y1616" s="8">
        <f t="shared" ref="Y1616" si="292">W1616+3</f>
        <v>259.19500799999997</v>
      </c>
      <c r="Z1616" s="7"/>
      <c r="AA1616" s="7">
        <v>1000</v>
      </c>
      <c r="AB1616" s="7">
        <v>1000</v>
      </c>
      <c r="AC1616" s="7" t="s">
        <v>7049</v>
      </c>
      <c r="AD1616" s="7">
        <v>85</v>
      </c>
      <c r="AE1616" s="7" t="s">
        <v>6248</v>
      </c>
      <c r="AF1616" s="7"/>
      <c r="AG1616" s="7"/>
    </row>
    <row r="1617" spans="1:33">
      <c r="A1617" s="4">
        <f t="shared" si="225"/>
        <v>1616</v>
      </c>
      <c r="B1617" s="4" t="s">
        <v>20</v>
      </c>
      <c r="C1617" s="4" t="s">
        <v>23</v>
      </c>
      <c r="D1617" s="7" t="s">
        <v>5426</v>
      </c>
      <c r="E1617" s="4" t="s">
        <v>7408</v>
      </c>
      <c r="F1617" s="7" t="s">
        <v>2588</v>
      </c>
      <c r="G1617" s="7" t="s">
        <v>556</v>
      </c>
      <c r="H1617" s="7" t="s">
        <v>637</v>
      </c>
      <c r="I1617" s="7" t="s">
        <v>5845</v>
      </c>
      <c r="J1617" s="7" t="s">
        <v>6151</v>
      </c>
      <c r="K1617" s="7" t="s">
        <v>1232</v>
      </c>
      <c r="L1617" s="7" t="s">
        <v>6150</v>
      </c>
      <c r="M1617" s="7"/>
      <c r="N1617" s="20" t="s">
        <v>7080</v>
      </c>
      <c r="O1617" s="20" t="s">
        <v>24</v>
      </c>
      <c r="P1617" s="78">
        <f t="shared" si="253"/>
        <v>147.32</v>
      </c>
      <c r="Q1617" s="78">
        <v>135</v>
      </c>
      <c r="R1617" s="20" t="s">
        <v>7120</v>
      </c>
      <c r="S1617" s="7" t="s">
        <v>3436</v>
      </c>
      <c r="T1617" s="7" t="s">
        <v>3436</v>
      </c>
      <c r="U1617" s="7"/>
      <c r="V1617" s="7"/>
      <c r="W1617" s="79">
        <v>266.47900800000002</v>
      </c>
      <c r="X1617" s="7"/>
      <c r="Y1617" s="8">
        <f t="shared" ref="Y1617" si="293">W1617+3</f>
        <v>269.47900800000002</v>
      </c>
      <c r="Z1617" s="7"/>
      <c r="AA1617" s="7">
        <v>1000</v>
      </c>
      <c r="AB1617" s="7">
        <v>1000</v>
      </c>
      <c r="AC1617" s="7" t="s">
        <v>7049</v>
      </c>
      <c r="AD1617" s="7">
        <v>85</v>
      </c>
      <c r="AE1617" s="7" t="s">
        <v>6248</v>
      </c>
      <c r="AF1617" s="7"/>
      <c r="AG1617" s="7"/>
    </row>
    <row r="1618" spans="1:33">
      <c r="A1618" s="4">
        <f t="shared" si="225"/>
        <v>1617</v>
      </c>
      <c r="B1618" s="4" t="s">
        <v>20</v>
      </c>
      <c r="C1618" s="4" t="s">
        <v>23</v>
      </c>
      <c r="D1618" s="7" t="s">
        <v>5427</v>
      </c>
      <c r="E1618" s="4" t="s">
        <v>7408</v>
      </c>
      <c r="F1618" s="7" t="s">
        <v>2588</v>
      </c>
      <c r="G1618" s="7" t="s">
        <v>556</v>
      </c>
      <c r="H1618" s="7" t="s">
        <v>637</v>
      </c>
      <c r="I1618" s="7" t="s">
        <v>5845</v>
      </c>
      <c r="J1618" s="7" t="s">
        <v>6151</v>
      </c>
      <c r="K1618" s="7" t="s">
        <v>1232</v>
      </c>
      <c r="L1618" s="7" t="s">
        <v>6150</v>
      </c>
      <c r="M1618" s="7"/>
      <c r="N1618" s="20" t="s">
        <v>7080</v>
      </c>
      <c r="O1618" s="20" t="s">
        <v>24</v>
      </c>
      <c r="P1618" s="78">
        <f t="shared" si="253"/>
        <v>147.32</v>
      </c>
      <c r="Q1618" s="78">
        <v>135</v>
      </c>
      <c r="R1618" s="20" t="s">
        <v>7121</v>
      </c>
      <c r="S1618" s="7" t="s">
        <v>3436</v>
      </c>
      <c r="T1618" s="7" t="s">
        <v>3436</v>
      </c>
      <c r="U1618" s="7"/>
      <c r="V1618" s="7"/>
      <c r="W1618" s="79">
        <v>266.47900800000002</v>
      </c>
      <c r="X1618" s="7"/>
      <c r="Y1618" s="8">
        <f t="shared" ref="Y1618" si="294">W1618+3</f>
        <v>269.47900800000002</v>
      </c>
      <c r="Z1618" s="7"/>
      <c r="AA1618" s="7">
        <v>1000</v>
      </c>
      <c r="AB1618" s="7">
        <v>1000</v>
      </c>
      <c r="AC1618" s="7" t="s">
        <v>7049</v>
      </c>
      <c r="AD1618" s="7">
        <v>85</v>
      </c>
      <c r="AE1618" s="7" t="s">
        <v>6248</v>
      </c>
      <c r="AF1618" s="7"/>
      <c r="AG1618" s="7"/>
    </row>
    <row r="1619" spans="1:33">
      <c r="A1619" s="4">
        <f t="shared" ref="A1619:A1682" si="295">A1618+1</f>
        <v>1618</v>
      </c>
      <c r="B1619" s="4" t="s">
        <v>20</v>
      </c>
      <c r="C1619" s="4" t="s">
        <v>23</v>
      </c>
      <c r="D1619" s="7" t="s">
        <v>5428</v>
      </c>
      <c r="E1619" s="4" t="s">
        <v>7408</v>
      </c>
      <c r="F1619" s="7" t="s">
        <v>2588</v>
      </c>
      <c r="G1619" s="7" t="s">
        <v>556</v>
      </c>
      <c r="H1619" s="7" t="s">
        <v>637</v>
      </c>
      <c r="I1619" s="7" t="s">
        <v>5845</v>
      </c>
      <c r="J1619" s="7" t="s">
        <v>6151</v>
      </c>
      <c r="K1619" s="7" t="s">
        <v>1232</v>
      </c>
      <c r="L1619" s="7" t="s">
        <v>6150</v>
      </c>
      <c r="M1619" s="7"/>
      <c r="N1619" s="20" t="s">
        <v>7080</v>
      </c>
      <c r="O1619" s="20" t="s">
        <v>24</v>
      </c>
      <c r="P1619" s="78">
        <f t="shared" si="253"/>
        <v>147.32</v>
      </c>
      <c r="Q1619" s="78">
        <v>135</v>
      </c>
      <c r="R1619" s="20" t="s">
        <v>7122</v>
      </c>
      <c r="S1619" s="7" t="s">
        <v>3436</v>
      </c>
      <c r="T1619" s="7" t="s">
        <v>3436</v>
      </c>
      <c r="U1619" s="7"/>
      <c r="V1619" s="7"/>
      <c r="W1619" s="79">
        <v>266.47900800000002</v>
      </c>
      <c r="X1619" s="7"/>
      <c r="Y1619" s="8">
        <f t="shared" ref="Y1619" si="296">W1619+3</f>
        <v>269.47900800000002</v>
      </c>
      <c r="Z1619" s="7"/>
      <c r="AA1619" s="7">
        <v>1000</v>
      </c>
      <c r="AB1619" s="7">
        <v>1000</v>
      </c>
      <c r="AC1619" s="7" t="s">
        <v>7049</v>
      </c>
      <c r="AD1619" s="7">
        <v>85</v>
      </c>
      <c r="AE1619" s="7" t="s">
        <v>6248</v>
      </c>
      <c r="AF1619" s="7"/>
      <c r="AG1619" s="7"/>
    </row>
    <row r="1620" spans="1:33">
      <c r="A1620" s="4">
        <f t="shared" si="295"/>
        <v>1619</v>
      </c>
      <c r="B1620" s="4" t="s">
        <v>20</v>
      </c>
      <c r="C1620" s="4" t="s">
        <v>23</v>
      </c>
      <c r="D1620" s="7" t="s">
        <v>5429</v>
      </c>
      <c r="E1620" s="4" t="s">
        <v>7408</v>
      </c>
      <c r="F1620" s="7" t="s">
        <v>2588</v>
      </c>
      <c r="G1620" s="7" t="s">
        <v>556</v>
      </c>
      <c r="H1620" s="7" t="s">
        <v>637</v>
      </c>
      <c r="I1620" s="7" t="s">
        <v>5845</v>
      </c>
      <c r="J1620" s="7" t="s">
        <v>6151</v>
      </c>
      <c r="K1620" s="7" t="s">
        <v>1232</v>
      </c>
      <c r="L1620" s="7" t="s">
        <v>6150</v>
      </c>
      <c r="M1620" s="7"/>
      <c r="N1620" s="20" t="s">
        <v>7080</v>
      </c>
      <c r="O1620" s="20" t="s">
        <v>24</v>
      </c>
      <c r="P1620" s="78">
        <f t="shared" si="253"/>
        <v>147.32</v>
      </c>
      <c r="Q1620" s="78">
        <v>135</v>
      </c>
      <c r="R1620" s="20" t="s">
        <v>7123</v>
      </c>
      <c r="S1620" s="7" t="s">
        <v>3436</v>
      </c>
      <c r="T1620" s="7" t="s">
        <v>3436</v>
      </c>
      <c r="U1620" s="7"/>
      <c r="V1620" s="7"/>
      <c r="W1620" s="79">
        <v>266.47900800000002</v>
      </c>
      <c r="X1620" s="7"/>
      <c r="Y1620" s="8">
        <f t="shared" ref="Y1620" si="297">W1620+3</f>
        <v>269.47900800000002</v>
      </c>
      <c r="Z1620" s="7"/>
      <c r="AA1620" s="7">
        <v>1000</v>
      </c>
      <c r="AB1620" s="7">
        <v>1000</v>
      </c>
      <c r="AC1620" s="7" t="s">
        <v>7049</v>
      </c>
      <c r="AD1620" s="7">
        <v>85</v>
      </c>
      <c r="AE1620" s="7" t="s">
        <v>6248</v>
      </c>
      <c r="AF1620" s="7"/>
      <c r="AG1620" s="7"/>
    </row>
    <row r="1621" spans="1:33">
      <c r="A1621" s="4">
        <f t="shared" si="295"/>
        <v>1620</v>
      </c>
      <c r="B1621" s="4" t="s">
        <v>20</v>
      </c>
      <c r="C1621" s="4" t="s">
        <v>23</v>
      </c>
      <c r="D1621" s="7" t="s">
        <v>5430</v>
      </c>
      <c r="E1621" s="4" t="s">
        <v>7408</v>
      </c>
      <c r="F1621" s="7" t="s">
        <v>2588</v>
      </c>
      <c r="G1621" s="7" t="s">
        <v>556</v>
      </c>
      <c r="H1621" s="7" t="s">
        <v>637</v>
      </c>
      <c r="I1621" s="7" t="s">
        <v>5845</v>
      </c>
      <c r="J1621" s="7" t="s">
        <v>6031</v>
      </c>
      <c r="K1621" s="7" t="s">
        <v>1232</v>
      </c>
      <c r="L1621" s="7" t="s">
        <v>6150</v>
      </c>
      <c r="M1621" s="7"/>
      <c r="N1621" s="20" t="s">
        <v>2298</v>
      </c>
      <c r="O1621" s="20" t="s">
        <v>24</v>
      </c>
      <c r="P1621" s="78">
        <f t="shared" si="253"/>
        <v>147.32</v>
      </c>
      <c r="Q1621" s="78">
        <v>133</v>
      </c>
      <c r="R1621" s="20" t="s">
        <v>7124</v>
      </c>
      <c r="S1621" s="7" t="s">
        <v>3436</v>
      </c>
      <c r="T1621" s="7" t="s">
        <v>3436</v>
      </c>
      <c r="U1621" s="7"/>
      <c r="V1621" s="7"/>
      <c r="W1621" s="79">
        <v>246.77486400000001</v>
      </c>
      <c r="X1621" s="7"/>
      <c r="Y1621" s="8">
        <f t="shared" ref="Y1621" si="298">W1621+3</f>
        <v>249.77486400000001</v>
      </c>
      <c r="Z1621" s="7"/>
      <c r="AA1621" s="7">
        <v>1000</v>
      </c>
      <c r="AB1621" s="7">
        <v>1000</v>
      </c>
      <c r="AC1621" s="7" t="s">
        <v>7049</v>
      </c>
      <c r="AD1621" s="7">
        <v>85</v>
      </c>
      <c r="AE1621" s="7" t="s">
        <v>6248</v>
      </c>
      <c r="AF1621" s="7"/>
      <c r="AG1621" s="7"/>
    </row>
    <row r="1622" spans="1:33">
      <c r="A1622" s="4">
        <f t="shared" si="295"/>
        <v>1621</v>
      </c>
      <c r="B1622" s="4" t="s">
        <v>20</v>
      </c>
      <c r="C1622" s="4" t="s">
        <v>23</v>
      </c>
      <c r="D1622" s="7" t="s">
        <v>5431</v>
      </c>
      <c r="E1622" s="4" t="s">
        <v>7408</v>
      </c>
      <c r="F1622" s="7" t="s">
        <v>2588</v>
      </c>
      <c r="G1622" s="7" t="s">
        <v>556</v>
      </c>
      <c r="H1622" s="7" t="s">
        <v>637</v>
      </c>
      <c r="I1622" s="7" t="s">
        <v>6159</v>
      </c>
      <c r="J1622" s="7" t="s">
        <v>6160</v>
      </c>
      <c r="K1622" s="7" t="s">
        <v>1232</v>
      </c>
      <c r="L1622" s="7" t="s">
        <v>6150</v>
      </c>
      <c r="M1622" s="7"/>
      <c r="N1622" s="20" t="s">
        <v>2298</v>
      </c>
      <c r="O1622" s="20" t="s">
        <v>719</v>
      </c>
      <c r="P1622" s="78">
        <f t="shared" si="253"/>
        <v>147.32</v>
      </c>
      <c r="Q1622" s="78">
        <v>162</v>
      </c>
      <c r="R1622" s="20" t="s">
        <v>7125</v>
      </c>
      <c r="S1622" s="7" t="s">
        <v>3436</v>
      </c>
      <c r="T1622" s="7" t="s">
        <v>3436</v>
      </c>
      <c r="U1622" s="7"/>
      <c r="V1622" s="7"/>
      <c r="W1622" s="79">
        <v>269.44079999999997</v>
      </c>
      <c r="X1622" s="7"/>
      <c r="Y1622" s="8">
        <f t="shared" ref="Y1622" si="299">W1622+3</f>
        <v>272.44079999999997</v>
      </c>
      <c r="Z1622" s="7"/>
      <c r="AA1622" s="7">
        <v>1000</v>
      </c>
      <c r="AB1622" s="7">
        <v>1000</v>
      </c>
      <c r="AC1622" s="7" t="s">
        <v>7024</v>
      </c>
      <c r="AD1622" s="7">
        <v>95</v>
      </c>
      <c r="AE1622" s="7" t="s">
        <v>6981</v>
      </c>
      <c r="AF1622" s="7"/>
      <c r="AG1622" s="7"/>
    </row>
    <row r="1623" spans="1:33">
      <c r="A1623" s="4">
        <f t="shared" si="295"/>
        <v>1622</v>
      </c>
      <c r="B1623" s="4" t="s">
        <v>20</v>
      </c>
      <c r="C1623" s="4" t="s">
        <v>23</v>
      </c>
      <c r="D1623" s="7" t="s">
        <v>5432</v>
      </c>
      <c r="E1623" s="4" t="s">
        <v>7408</v>
      </c>
      <c r="F1623" s="7" t="s">
        <v>2588</v>
      </c>
      <c r="G1623" s="7" t="s">
        <v>556</v>
      </c>
      <c r="H1623" s="7" t="s">
        <v>637</v>
      </c>
      <c r="I1623" s="7" t="s">
        <v>6159</v>
      </c>
      <c r="J1623" s="7" t="s">
        <v>6160</v>
      </c>
      <c r="K1623" s="7" t="s">
        <v>1232</v>
      </c>
      <c r="L1623" s="7" t="s">
        <v>6150</v>
      </c>
      <c r="M1623" s="7"/>
      <c r="N1623" s="20" t="s">
        <v>2898</v>
      </c>
      <c r="O1623" s="20" t="s">
        <v>719</v>
      </c>
      <c r="P1623" s="78">
        <f t="shared" si="253"/>
        <v>147.32</v>
      </c>
      <c r="Q1623" s="78">
        <v>162</v>
      </c>
      <c r="R1623" s="20" t="s">
        <v>7126</v>
      </c>
      <c r="S1623" s="7" t="s">
        <v>3436</v>
      </c>
      <c r="T1623" s="7" t="s">
        <v>3436</v>
      </c>
      <c r="U1623" s="7"/>
      <c r="V1623" s="7"/>
      <c r="W1623" s="79">
        <v>269.44079999999997</v>
      </c>
      <c r="X1623" s="7"/>
      <c r="Y1623" s="8">
        <f t="shared" ref="Y1623" si="300">W1623+3</f>
        <v>272.44079999999997</v>
      </c>
      <c r="Z1623" s="7"/>
      <c r="AA1623" s="7">
        <v>1000</v>
      </c>
      <c r="AB1623" s="7">
        <v>1000</v>
      </c>
      <c r="AC1623" s="7" t="s">
        <v>7024</v>
      </c>
      <c r="AD1623" s="7">
        <v>95</v>
      </c>
      <c r="AE1623" s="7" t="s">
        <v>6981</v>
      </c>
      <c r="AF1623" s="7"/>
      <c r="AG1623" s="7"/>
    </row>
    <row r="1624" spans="1:33">
      <c r="A1624" s="4">
        <f t="shared" si="295"/>
        <v>1623</v>
      </c>
      <c r="B1624" s="4" t="s">
        <v>20</v>
      </c>
      <c r="C1624" s="4" t="s">
        <v>23</v>
      </c>
      <c r="D1624" s="7" t="s">
        <v>5433</v>
      </c>
      <c r="E1624" s="4" t="s">
        <v>7408</v>
      </c>
      <c r="F1624" s="4" t="s">
        <v>2588</v>
      </c>
      <c r="G1624" s="7" t="s">
        <v>556</v>
      </c>
      <c r="H1624" s="7" t="s">
        <v>637</v>
      </c>
      <c r="I1624" s="7" t="s">
        <v>6159</v>
      </c>
      <c r="J1624" s="7" t="s">
        <v>6160</v>
      </c>
      <c r="K1624" s="7" t="s">
        <v>1232</v>
      </c>
      <c r="L1624" s="7" t="s">
        <v>6150</v>
      </c>
      <c r="M1624" s="7"/>
      <c r="N1624" s="20" t="s">
        <v>2898</v>
      </c>
      <c r="O1624" s="20" t="s">
        <v>719</v>
      </c>
      <c r="P1624" s="78">
        <f t="shared" si="253"/>
        <v>147.32</v>
      </c>
      <c r="Q1624" s="78">
        <v>162</v>
      </c>
      <c r="R1624" s="20" t="s">
        <v>7127</v>
      </c>
      <c r="S1624" s="7" t="s">
        <v>3436</v>
      </c>
      <c r="T1624" s="7" t="s">
        <v>3436</v>
      </c>
      <c r="U1624" s="7"/>
      <c r="V1624" s="7"/>
      <c r="W1624" s="79">
        <v>269.44079999999997</v>
      </c>
      <c r="X1624" s="7"/>
      <c r="Y1624" s="8">
        <f t="shared" ref="Y1624" si="301">W1624+3</f>
        <v>272.44079999999997</v>
      </c>
      <c r="Z1624" s="7"/>
      <c r="AA1624" s="7">
        <v>1000</v>
      </c>
      <c r="AB1624" s="7">
        <v>1000</v>
      </c>
      <c r="AC1624" s="7" t="s">
        <v>7024</v>
      </c>
      <c r="AD1624" s="7">
        <v>95</v>
      </c>
      <c r="AE1624" s="7" t="s">
        <v>6981</v>
      </c>
      <c r="AF1624" s="7"/>
      <c r="AG1624" s="7"/>
    </row>
    <row r="1625" spans="1:33">
      <c r="A1625" s="4">
        <f t="shared" si="295"/>
        <v>1624</v>
      </c>
      <c r="B1625" s="4" t="s">
        <v>20</v>
      </c>
      <c r="C1625" s="4" t="s">
        <v>23</v>
      </c>
      <c r="D1625" s="7" t="s">
        <v>5434</v>
      </c>
      <c r="E1625" s="4" t="s">
        <v>7408</v>
      </c>
      <c r="F1625" s="4" t="s">
        <v>2588</v>
      </c>
      <c r="G1625" s="7" t="s">
        <v>556</v>
      </c>
      <c r="H1625" s="7" t="s">
        <v>637</v>
      </c>
      <c r="I1625" s="7" t="s">
        <v>6159</v>
      </c>
      <c r="J1625" s="7" t="s">
        <v>6160</v>
      </c>
      <c r="K1625" s="7" t="s">
        <v>1232</v>
      </c>
      <c r="L1625" s="7" t="s">
        <v>6150</v>
      </c>
      <c r="M1625" s="7"/>
      <c r="N1625" s="20" t="s">
        <v>2898</v>
      </c>
      <c r="O1625" s="20" t="s">
        <v>719</v>
      </c>
      <c r="P1625" s="78">
        <f t="shared" si="253"/>
        <v>147.32</v>
      </c>
      <c r="Q1625" s="78">
        <v>162</v>
      </c>
      <c r="R1625" s="20" t="s">
        <v>7128</v>
      </c>
      <c r="S1625" s="7" t="s">
        <v>3436</v>
      </c>
      <c r="T1625" s="7" t="s">
        <v>3436</v>
      </c>
      <c r="U1625" s="7"/>
      <c r="V1625" s="7"/>
      <c r="W1625" s="79">
        <v>269.44079999999997</v>
      </c>
      <c r="X1625" s="7"/>
      <c r="Y1625" s="8">
        <f t="shared" ref="Y1625" si="302">W1625+3</f>
        <v>272.44079999999997</v>
      </c>
      <c r="Z1625" s="7"/>
      <c r="AA1625" s="7">
        <v>1000</v>
      </c>
      <c r="AB1625" s="7">
        <v>1000</v>
      </c>
      <c r="AC1625" s="7" t="s">
        <v>7024</v>
      </c>
      <c r="AD1625" s="7">
        <v>95</v>
      </c>
      <c r="AE1625" s="7" t="s">
        <v>6981</v>
      </c>
      <c r="AF1625" s="7"/>
      <c r="AG1625" s="7"/>
    </row>
    <row r="1626" spans="1:33">
      <c r="A1626" s="4">
        <f t="shared" si="295"/>
        <v>1625</v>
      </c>
      <c r="B1626" s="4" t="s">
        <v>20</v>
      </c>
      <c r="C1626" s="4" t="s">
        <v>23</v>
      </c>
      <c r="D1626" s="7" t="s">
        <v>5435</v>
      </c>
      <c r="E1626" s="4" t="s">
        <v>7408</v>
      </c>
      <c r="F1626" s="7" t="s">
        <v>2588</v>
      </c>
      <c r="G1626" s="7" t="s">
        <v>556</v>
      </c>
      <c r="H1626" s="7" t="s">
        <v>637</v>
      </c>
      <c r="I1626" s="7" t="s">
        <v>6159</v>
      </c>
      <c r="J1626" s="7" t="s">
        <v>6160</v>
      </c>
      <c r="K1626" s="7" t="s">
        <v>1232</v>
      </c>
      <c r="L1626" s="7" t="s">
        <v>6150</v>
      </c>
      <c r="M1626" s="7"/>
      <c r="N1626" s="20" t="s">
        <v>2898</v>
      </c>
      <c r="O1626" s="20" t="s">
        <v>719</v>
      </c>
      <c r="P1626" s="78">
        <f t="shared" si="253"/>
        <v>147.32</v>
      </c>
      <c r="Q1626" s="78">
        <v>162</v>
      </c>
      <c r="R1626" s="20" t="s">
        <v>7129</v>
      </c>
      <c r="S1626" s="7" t="s">
        <v>3436</v>
      </c>
      <c r="T1626" s="7" t="s">
        <v>3436</v>
      </c>
      <c r="U1626" s="7"/>
      <c r="V1626" s="7"/>
      <c r="W1626" s="79">
        <v>269.44079999999997</v>
      </c>
      <c r="X1626" s="7"/>
      <c r="Y1626" s="8">
        <f t="shared" ref="Y1626" si="303">W1626+3</f>
        <v>272.44079999999997</v>
      </c>
      <c r="Z1626" s="7"/>
      <c r="AA1626" s="7">
        <v>1000</v>
      </c>
      <c r="AB1626" s="7">
        <v>1000</v>
      </c>
      <c r="AC1626" s="7" t="s">
        <v>7024</v>
      </c>
      <c r="AD1626" s="7">
        <v>95</v>
      </c>
      <c r="AE1626" s="7" t="s">
        <v>6981</v>
      </c>
      <c r="AF1626" s="7"/>
      <c r="AG1626" s="7"/>
    </row>
    <row r="1627" spans="1:33">
      <c r="A1627" s="4">
        <f t="shared" si="295"/>
        <v>1626</v>
      </c>
      <c r="B1627" s="4" t="s">
        <v>20</v>
      </c>
      <c r="C1627" s="4" t="s">
        <v>23</v>
      </c>
      <c r="D1627" s="7" t="s">
        <v>5436</v>
      </c>
      <c r="E1627" s="4" t="s">
        <v>7408</v>
      </c>
      <c r="F1627" s="7" t="s">
        <v>2588</v>
      </c>
      <c r="G1627" s="7" t="s">
        <v>556</v>
      </c>
      <c r="H1627" s="7" t="s">
        <v>637</v>
      </c>
      <c r="I1627" s="7" t="s">
        <v>6159</v>
      </c>
      <c r="J1627" s="7" t="s">
        <v>6160</v>
      </c>
      <c r="K1627" s="7" t="s">
        <v>1232</v>
      </c>
      <c r="L1627" s="7" t="s">
        <v>6150</v>
      </c>
      <c r="M1627" s="7"/>
      <c r="N1627" s="20" t="s">
        <v>2898</v>
      </c>
      <c r="O1627" s="20" t="s">
        <v>719</v>
      </c>
      <c r="P1627" s="78">
        <f t="shared" si="253"/>
        <v>147.32</v>
      </c>
      <c r="Q1627" s="78">
        <v>162</v>
      </c>
      <c r="R1627" s="20" t="s">
        <v>7130</v>
      </c>
      <c r="S1627" s="7" t="s">
        <v>3436</v>
      </c>
      <c r="T1627" s="7" t="s">
        <v>3436</v>
      </c>
      <c r="U1627" s="7"/>
      <c r="V1627" s="7"/>
      <c r="W1627" s="79">
        <v>269.44079999999997</v>
      </c>
      <c r="X1627" s="7"/>
      <c r="Y1627" s="8">
        <f t="shared" ref="Y1627" si="304">W1627+3</f>
        <v>272.44079999999997</v>
      </c>
      <c r="Z1627" s="7"/>
      <c r="AA1627" s="7">
        <v>1000</v>
      </c>
      <c r="AB1627" s="7">
        <v>1000</v>
      </c>
      <c r="AC1627" s="7" t="s">
        <v>7024</v>
      </c>
      <c r="AD1627" s="7">
        <v>95</v>
      </c>
      <c r="AE1627" s="7" t="s">
        <v>6981</v>
      </c>
      <c r="AF1627" s="7"/>
      <c r="AG1627" s="7"/>
    </row>
    <row r="1628" spans="1:33">
      <c r="A1628" s="4">
        <f t="shared" si="295"/>
        <v>1627</v>
      </c>
      <c r="B1628" s="4" t="s">
        <v>20</v>
      </c>
      <c r="C1628" s="4" t="s">
        <v>23</v>
      </c>
      <c r="D1628" s="7" t="s">
        <v>5437</v>
      </c>
      <c r="E1628" s="4" t="s">
        <v>7408</v>
      </c>
      <c r="F1628" s="7" t="s">
        <v>2588</v>
      </c>
      <c r="G1628" s="7" t="s">
        <v>556</v>
      </c>
      <c r="H1628" s="7" t="s">
        <v>637</v>
      </c>
      <c r="I1628" s="7" t="s">
        <v>6159</v>
      </c>
      <c r="J1628" s="7" t="s">
        <v>6160</v>
      </c>
      <c r="K1628" s="7" t="s">
        <v>1232</v>
      </c>
      <c r="L1628" s="7" t="s">
        <v>6150</v>
      </c>
      <c r="M1628" s="7"/>
      <c r="N1628" s="20" t="s">
        <v>2898</v>
      </c>
      <c r="O1628" s="20" t="s">
        <v>719</v>
      </c>
      <c r="P1628" s="78">
        <f t="shared" si="253"/>
        <v>147.32</v>
      </c>
      <c r="Q1628" s="78">
        <v>162</v>
      </c>
      <c r="R1628" s="20" t="s">
        <v>7131</v>
      </c>
      <c r="S1628" s="7" t="s">
        <v>3436</v>
      </c>
      <c r="T1628" s="7" t="s">
        <v>3436</v>
      </c>
      <c r="U1628" s="7"/>
      <c r="V1628" s="7"/>
      <c r="W1628" s="79">
        <v>269.44079999999997</v>
      </c>
      <c r="X1628" s="7"/>
      <c r="Y1628" s="8">
        <f t="shared" ref="Y1628" si="305">W1628+3</f>
        <v>272.44079999999997</v>
      </c>
      <c r="Z1628" s="7"/>
      <c r="AA1628" s="7">
        <v>1000</v>
      </c>
      <c r="AB1628" s="7">
        <v>1000</v>
      </c>
      <c r="AC1628" s="7" t="s">
        <v>7024</v>
      </c>
      <c r="AD1628" s="7">
        <v>95</v>
      </c>
      <c r="AE1628" s="7" t="s">
        <v>6981</v>
      </c>
      <c r="AF1628" s="7"/>
      <c r="AG1628" s="7"/>
    </row>
    <row r="1629" spans="1:33">
      <c r="A1629" s="4">
        <f t="shared" si="295"/>
        <v>1628</v>
      </c>
      <c r="B1629" s="4" t="s">
        <v>20</v>
      </c>
      <c r="C1629" s="4" t="s">
        <v>23</v>
      </c>
      <c r="D1629" s="7" t="s">
        <v>5438</v>
      </c>
      <c r="E1629" s="4" t="s">
        <v>7408</v>
      </c>
      <c r="F1629" s="4" t="s">
        <v>2588</v>
      </c>
      <c r="G1629" s="7" t="s">
        <v>556</v>
      </c>
      <c r="H1629" s="7" t="s">
        <v>637</v>
      </c>
      <c r="I1629" s="7" t="s">
        <v>6159</v>
      </c>
      <c r="J1629" s="7" t="s">
        <v>6160</v>
      </c>
      <c r="K1629" s="7" t="s">
        <v>1232</v>
      </c>
      <c r="L1629" s="7" t="s">
        <v>6150</v>
      </c>
      <c r="M1629" s="7"/>
      <c r="N1629" s="20" t="s">
        <v>2898</v>
      </c>
      <c r="O1629" s="20" t="s">
        <v>719</v>
      </c>
      <c r="P1629" s="78">
        <f t="shared" si="253"/>
        <v>147.32</v>
      </c>
      <c r="Q1629" s="78">
        <v>162</v>
      </c>
      <c r="R1629" s="20" t="s">
        <v>7132</v>
      </c>
      <c r="S1629" s="7" t="s">
        <v>3436</v>
      </c>
      <c r="T1629" s="7" t="s">
        <v>3436</v>
      </c>
      <c r="U1629" s="7"/>
      <c r="V1629" s="7"/>
      <c r="W1629" s="79">
        <v>269.44079999999997</v>
      </c>
      <c r="X1629" s="7"/>
      <c r="Y1629" s="8">
        <f t="shared" ref="Y1629" si="306">W1629+3</f>
        <v>272.44079999999997</v>
      </c>
      <c r="Z1629" s="7"/>
      <c r="AA1629" s="7">
        <v>1000</v>
      </c>
      <c r="AB1629" s="7">
        <v>1000</v>
      </c>
      <c r="AC1629" s="7" t="s">
        <v>7024</v>
      </c>
      <c r="AD1629" s="7">
        <v>95</v>
      </c>
      <c r="AE1629" s="7" t="s">
        <v>6981</v>
      </c>
      <c r="AF1629" s="7"/>
      <c r="AG1629" s="7"/>
    </row>
    <row r="1630" spans="1:33">
      <c r="A1630" s="4">
        <f t="shared" si="295"/>
        <v>1629</v>
      </c>
      <c r="B1630" s="4" t="s">
        <v>20</v>
      </c>
      <c r="C1630" s="4" t="s">
        <v>23</v>
      </c>
      <c r="D1630" s="7" t="s">
        <v>5439</v>
      </c>
      <c r="E1630" s="4" t="s">
        <v>7408</v>
      </c>
      <c r="F1630" s="4" t="s">
        <v>2588</v>
      </c>
      <c r="G1630" s="7" t="s">
        <v>556</v>
      </c>
      <c r="H1630" s="7" t="s">
        <v>637</v>
      </c>
      <c r="I1630" s="7" t="s">
        <v>6159</v>
      </c>
      <c r="J1630" s="7" t="s">
        <v>6160</v>
      </c>
      <c r="K1630" s="7" t="s">
        <v>1232</v>
      </c>
      <c r="L1630" s="7" t="s">
        <v>6150</v>
      </c>
      <c r="M1630" s="7"/>
      <c r="N1630" s="20" t="s">
        <v>2898</v>
      </c>
      <c r="O1630" s="20" t="s">
        <v>719</v>
      </c>
      <c r="P1630" s="78">
        <f t="shared" si="253"/>
        <v>147.32</v>
      </c>
      <c r="Q1630" s="78">
        <v>162</v>
      </c>
      <c r="R1630" s="20" t="s">
        <v>7133</v>
      </c>
      <c r="S1630" s="7" t="s">
        <v>3436</v>
      </c>
      <c r="T1630" s="7" t="s">
        <v>3436</v>
      </c>
      <c r="U1630" s="7"/>
      <c r="V1630" s="7"/>
      <c r="W1630" s="79">
        <v>269.44079999999997</v>
      </c>
      <c r="X1630" s="7"/>
      <c r="Y1630" s="8">
        <f t="shared" ref="Y1630" si="307">W1630+3</f>
        <v>272.44079999999997</v>
      </c>
      <c r="Z1630" s="7"/>
      <c r="AA1630" s="7">
        <v>1000</v>
      </c>
      <c r="AB1630" s="7">
        <v>1000</v>
      </c>
      <c r="AC1630" s="7" t="s">
        <v>7024</v>
      </c>
      <c r="AD1630" s="7">
        <v>95</v>
      </c>
      <c r="AE1630" s="7" t="s">
        <v>6981</v>
      </c>
      <c r="AF1630" s="7"/>
      <c r="AG1630" s="7"/>
    </row>
    <row r="1631" spans="1:33">
      <c r="A1631" s="4">
        <f t="shared" si="295"/>
        <v>1630</v>
      </c>
      <c r="B1631" s="4" t="s">
        <v>20</v>
      </c>
      <c r="C1631" s="4" t="s">
        <v>21</v>
      </c>
      <c r="D1631" s="7" t="s">
        <v>5440</v>
      </c>
      <c r="E1631" s="4" t="s">
        <v>7408</v>
      </c>
      <c r="F1631" s="4" t="s">
        <v>2588</v>
      </c>
      <c r="G1631" s="7" t="s">
        <v>556</v>
      </c>
      <c r="H1631" s="7" t="s">
        <v>6161</v>
      </c>
      <c r="I1631" s="7" t="s">
        <v>6162</v>
      </c>
      <c r="J1631" s="7" t="s">
        <v>5829</v>
      </c>
      <c r="K1631" s="7" t="s">
        <v>643</v>
      </c>
      <c r="L1631" s="7" t="s">
        <v>6163</v>
      </c>
      <c r="M1631" s="7"/>
      <c r="N1631" s="20" t="s">
        <v>2297</v>
      </c>
      <c r="O1631" s="20" t="s">
        <v>24</v>
      </c>
      <c r="P1631" s="78">
        <f t="shared" ref="P1631:P1646" si="308">57*2.54</f>
        <v>144.78</v>
      </c>
      <c r="Q1631" s="78">
        <v>131</v>
      </c>
      <c r="R1631" s="20" t="s">
        <v>7134</v>
      </c>
      <c r="S1631" s="7" t="s">
        <v>3436</v>
      </c>
      <c r="T1631" s="7" t="s">
        <v>3436</v>
      </c>
      <c r="U1631" s="7"/>
      <c r="V1631" s="7"/>
      <c r="W1631" s="79">
        <v>307.49160000000001</v>
      </c>
      <c r="X1631" s="7"/>
      <c r="Y1631" s="8">
        <f t="shared" ref="Y1631" si="309">W1631+3</f>
        <v>310.49160000000001</v>
      </c>
      <c r="Z1631" s="7"/>
      <c r="AA1631" s="7">
        <v>1000</v>
      </c>
      <c r="AB1631" s="7">
        <v>1000</v>
      </c>
      <c r="AC1631" s="7" t="s">
        <v>7049</v>
      </c>
      <c r="AD1631" s="7">
        <v>85</v>
      </c>
      <c r="AE1631" s="7" t="s">
        <v>6248</v>
      </c>
      <c r="AF1631" s="7"/>
      <c r="AG1631" s="7"/>
    </row>
    <row r="1632" spans="1:33">
      <c r="A1632" s="4">
        <f t="shared" si="295"/>
        <v>1631</v>
      </c>
      <c r="B1632" s="4" t="s">
        <v>20</v>
      </c>
      <c r="C1632" s="4" t="s">
        <v>21</v>
      </c>
      <c r="D1632" s="7" t="s">
        <v>5441</v>
      </c>
      <c r="E1632" s="4" t="s">
        <v>7408</v>
      </c>
      <c r="F1632" s="7" t="s">
        <v>2588</v>
      </c>
      <c r="G1632" s="7" t="s">
        <v>556</v>
      </c>
      <c r="H1632" s="7" t="s">
        <v>6161</v>
      </c>
      <c r="I1632" s="7" t="s">
        <v>6162</v>
      </c>
      <c r="J1632" s="7" t="s">
        <v>5829</v>
      </c>
      <c r="K1632" s="7" t="s">
        <v>643</v>
      </c>
      <c r="L1632" s="7" t="s">
        <v>6163</v>
      </c>
      <c r="M1632" s="7"/>
      <c r="N1632" s="20" t="s">
        <v>2297</v>
      </c>
      <c r="O1632" s="20" t="s">
        <v>24</v>
      </c>
      <c r="P1632" s="78">
        <f t="shared" si="308"/>
        <v>144.78</v>
      </c>
      <c r="Q1632" s="78">
        <v>131</v>
      </c>
      <c r="R1632" s="20" t="s">
        <v>7135</v>
      </c>
      <c r="S1632" s="7" t="s">
        <v>3436</v>
      </c>
      <c r="T1632" s="7" t="s">
        <v>3436</v>
      </c>
      <c r="U1632" s="7"/>
      <c r="V1632" s="7"/>
      <c r="W1632" s="79">
        <v>307.49160000000001</v>
      </c>
      <c r="X1632" s="7"/>
      <c r="Y1632" s="8">
        <f t="shared" ref="Y1632" si="310">W1632+3</f>
        <v>310.49160000000001</v>
      </c>
      <c r="Z1632" s="7"/>
      <c r="AA1632" s="7">
        <v>1000</v>
      </c>
      <c r="AB1632" s="7">
        <v>1000</v>
      </c>
      <c r="AC1632" s="7" t="s">
        <v>7049</v>
      </c>
      <c r="AD1632" s="7">
        <v>85</v>
      </c>
      <c r="AE1632" s="7" t="s">
        <v>6248</v>
      </c>
      <c r="AF1632" s="7"/>
      <c r="AG1632" s="7"/>
    </row>
    <row r="1633" spans="1:33">
      <c r="A1633" s="4">
        <f t="shared" si="295"/>
        <v>1632</v>
      </c>
      <c r="B1633" s="4" t="s">
        <v>20</v>
      </c>
      <c r="C1633" s="4" t="s">
        <v>21</v>
      </c>
      <c r="D1633" s="7" t="s">
        <v>5442</v>
      </c>
      <c r="E1633" s="4" t="s">
        <v>7408</v>
      </c>
      <c r="F1633" s="7" t="s">
        <v>2588</v>
      </c>
      <c r="G1633" s="7" t="s">
        <v>556</v>
      </c>
      <c r="H1633" s="7" t="s">
        <v>6161</v>
      </c>
      <c r="I1633" s="7" t="s">
        <v>6162</v>
      </c>
      <c r="J1633" s="7" t="s">
        <v>5829</v>
      </c>
      <c r="K1633" s="7" t="s">
        <v>643</v>
      </c>
      <c r="L1633" s="7" t="s">
        <v>6163</v>
      </c>
      <c r="M1633" s="7"/>
      <c r="N1633" s="20" t="s">
        <v>2297</v>
      </c>
      <c r="O1633" s="20" t="s">
        <v>24</v>
      </c>
      <c r="P1633" s="78">
        <f t="shared" si="308"/>
        <v>144.78</v>
      </c>
      <c r="Q1633" s="78">
        <v>131</v>
      </c>
      <c r="R1633" s="20" t="s">
        <v>7136</v>
      </c>
      <c r="S1633" s="7" t="s">
        <v>3436</v>
      </c>
      <c r="T1633" s="7" t="s">
        <v>3436</v>
      </c>
      <c r="U1633" s="7"/>
      <c r="V1633" s="7"/>
      <c r="W1633" s="79">
        <v>307.49160000000001</v>
      </c>
      <c r="X1633" s="7"/>
      <c r="Y1633" s="8">
        <f t="shared" ref="Y1633" si="311">W1633+3</f>
        <v>310.49160000000001</v>
      </c>
      <c r="Z1633" s="7"/>
      <c r="AA1633" s="7">
        <v>1000</v>
      </c>
      <c r="AB1633" s="7">
        <v>1000</v>
      </c>
      <c r="AC1633" s="7" t="s">
        <v>7049</v>
      </c>
      <c r="AD1633" s="7">
        <v>85</v>
      </c>
      <c r="AE1633" s="7" t="s">
        <v>6248</v>
      </c>
      <c r="AF1633" s="7"/>
      <c r="AG1633" s="7"/>
    </row>
    <row r="1634" spans="1:33">
      <c r="A1634" s="4">
        <f t="shared" si="295"/>
        <v>1633</v>
      </c>
      <c r="B1634" s="4" t="s">
        <v>20</v>
      </c>
      <c r="C1634" s="4" t="s">
        <v>21</v>
      </c>
      <c r="D1634" s="7" t="s">
        <v>5443</v>
      </c>
      <c r="E1634" s="4" t="s">
        <v>7408</v>
      </c>
      <c r="F1634" s="7" t="s">
        <v>2588</v>
      </c>
      <c r="G1634" s="7" t="s">
        <v>556</v>
      </c>
      <c r="H1634" s="7" t="s">
        <v>6161</v>
      </c>
      <c r="I1634" s="7" t="s">
        <v>6162</v>
      </c>
      <c r="J1634" s="7" t="s">
        <v>5829</v>
      </c>
      <c r="K1634" s="7" t="s">
        <v>1232</v>
      </c>
      <c r="L1634" s="7" t="s">
        <v>6163</v>
      </c>
      <c r="M1634" s="7"/>
      <c r="N1634" s="20" t="s">
        <v>2297</v>
      </c>
      <c r="O1634" s="20" t="s">
        <v>24</v>
      </c>
      <c r="P1634" s="78">
        <f t="shared" si="308"/>
        <v>144.78</v>
      </c>
      <c r="Q1634" s="78">
        <v>133</v>
      </c>
      <c r="R1634" s="20" t="s">
        <v>7137</v>
      </c>
      <c r="S1634" s="7" t="s">
        <v>3436</v>
      </c>
      <c r="T1634" s="7" t="s">
        <v>3436</v>
      </c>
      <c r="U1634" s="7"/>
      <c r="V1634" s="7"/>
      <c r="W1634" s="79">
        <v>313.66199999999998</v>
      </c>
      <c r="X1634" s="7"/>
      <c r="Y1634" s="8">
        <f t="shared" ref="Y1634" si="312">W1634+3</f>
        <v>316.66199999999998</v>
      </c>
      <c r="Z1634" s="7"/>
      <c r="AA1634" s="7">
        <v>1000</v>
      </c>
      <c r="AB1634" s="7">
        <v>1000</v>
      </c>
      <c r="AC1634" s="7" t="s">
        <v>7049</v>
      </c>
      <c r="AD1634" s="7">
        <v>85</v>
      </c>
      <c r="AE1634" s="7" t="s">
        <v>6248</v>
      </c>
      <c r="AF1634" s="7"/>
      <c r="AG1634" s="7"/>
    </row>
    <row r="1635" spans="1:33">
      <c r="A1635" s="4">
        <f t="shared" si="295"/>
        <v>1634</v>
      </c>
      <c r="B1635" s="4" t="s">
        <v>20</v>
      </c>
      <c r="C1635" s="4" t="s">
        <v>21</v>
      </c>
      <c r="D1635" s="7" t="s">
        <v>5444</v>
      </c>
      <c r="E1635" s="4" t="s">
        <v>7408</v>
      </c>
      <c r="F1635" s="7" t="s">
        <v>2588</v>
      </c>
      <c r="G1635" s="7" t="s">
        <v>556</v>
      </c>
      <c r="H1635" s="7" t="s">
        <v>6161</v>
      </c>
      <c r="I1635" s="7" t="s">
        <v>6162</v>
      </c>
      <c r="J1635" s="7" t="s">
        <v>5829</v>
      </c>
      <c r="K1635" s="7" t="s">
        <v>643</v>
      </c>
      <c r="L1635" s="7" t="s">
        <v>6163</v>
      </c>
      <c r="M1635" s="7"/>
      <c r="N1635" s="20" t="s">
        <v>7138</v>
      </c>
      <c r="O1635" s="20" t="s">
        <v>24</v>
      </c>
      <c r="P1635" s="78">
        <f t="shared" si="308"/>
        <v>144.78</v>
      </c>
      <c r="Q1635" s="78">
        <v>131</v>
      </c>
      <c r="R1635" s="20" t="s">
        <v>7139</v>
      </c>
      <c r="S1635" s="7" t="s">
        <v>3436</v>
      </c>
      <c r="T1635" s="7" t="s">
        <v>3436</v>
      </c>
      <c r="U1635" s="7"/>
      <c r="V1635" s="7"/>
      <c r="W1635" s="79">
        <v>307.49160000000001</v>
      </c>
      <c r="X1635" s="7"/>
      <c r="Y1635" s="8">
        <f t="shared" ref="Y1635" si="313">W1635+3</f>
        <v>310.49160000000001</v>
      </c>
      <c r="Z1635" s="7"/>
      <c r="AA1635" s="7">
        <v>1000</v>
      </c>
      <c r="AB1635" s="7">
        <v>1000</v>
      </c>
      <c r="AC1635" s="7" t="s">
        <v>7049</v>
      </c>
      <c r="AD1635" s="7">
        <v>85</v>
      </c>
      <c r="AE1635" s="7" t="s">
        <v>6248</v>
      </c>
      <c r="AF1635" s="7"/>
      <c r="AG1635" s="7"/>
    </row>
    <row r="1636" spans="1:33">
      <c r="A1636" s="4">
        <f t="shared" si="295"/>
        <v>1635</v>
      </c>
      <c r="B1636" s="4" t="s">
        <v>20</v>
      </c>
      <c r="C1636" s="4" t="s">
        <v>21</v>
      </c>
      <c r="D1636" s="7" t="s">
        <v>5445</v>
      </c>
      <c r="E1636" s="4" t="s">
        <v>7408</v>
      </c>
      <c r="F1636" s="7" t="s">
        <v>2588</v>
      </c>
      <c r="G1636" s="7" t="s">
        <v>556</v>
      </c>
      <c r="H1636" s="7" t="s">
        <v>6161</v>
      </c>
      <c r="I1636" s="7" t="s">
        <v>6162</v>
      </c>
      <c r="J1636" s="7" t="s">
        <v>5829</v>
      </c>
      <c r="K1636" s="7" t="s">
        <v>643</v>
      </c>
      <c r="L1636" s="7" t="s">
        <v>6163</v>
      </c>
      <c r="M1636" s="7"/>
      <c r="N1636" s="20" t="s">
        <v>2297</v>
      </c>
      <c r="O1636" s="20" t="s">
        <v>24</v>
      </c>
      <c r="P1636" s="78">
        <f t="shared" si="308"/>
        <v>144.78</v>
      </c>
      <c r="Q1636" s="78">
        <v>131</v>
      </c>
      <c r="R1636" s="20" t="s">
        <v>7140</v>
      </c>
      <c r="S1636" s="7" t="s">
        <v>3436</v>
      </c>
      <c r="T1636" s="7" t="s">
        <v>3436</v>
      </c>
      <c r="U1636" s="7"/>
      <c r="V1636" s="7"/>
      <c r="W1636" s="79">
        <v>307.49160000000001</v>
      </c>
      <c r="X1636" s="7"/>
      <c r="Y1636" s="8">
        <f t="shared" ref="Y1636" si="314">W1636+3</f>
        <v>310.49160000000001</v>
      </c>
      <c r="Z1636" s="7"/>
      <c r="AA1636" s="7">
        <v>1000</v>
      </c>
      <c r="AB1636" s="7">
        <v>1000</v>
      </c>
      <c r="AC1636" s="7" t="s">
        <v>7049</v>
      </c>
      <c r="AD1636" s="7">
        <v>85</v>
      </c>
      <c r="AE1636" s="7" t="s">
        <v>6248</v>
      </c>
      <c r="AF1636" s="7"/>
      <c r="AG1636" s="7"/>
    </row>
    <row r="1637" spans="1:33">
      <c r="A1637" s="4">
        <f t="shared" si="295"/>
        <v>1636</v>
      </c>
      <c r="B1637" s="4" t="s">
        <v>20</v>
      </c>
      <c r="C1637" s="4" t="s">
        <v>21</v>
      </c>
      <c r="D1637" s="7" t="s">
        <v>5446</v>
      </c>
      <c r="E1637" s="4" t="s">
        <v>7408</v>
      </c>
      <c r="F1637" s="7" t="s">
        <v>2588</v>
      </c>
      <c r="G1637" s="7" t="s">
        <v>556</v>
      </c>
      <c r="H1637" s="7" t="s">
        <v>6161</v>
      </c>
      <c r="I1637" s="7" t="s">
        <v>6162</v>
      </c>
      <c r="J1637" s="7" t="s">
        <v>5829</v>
      </c>
      <c r="K1637" s="7" t="s">
        <v>643</v>
      </c>
      <c r="L1637" s="7" t="s">
        <v>6163</v>
      </c>
      <c r="M1637" s="7"/>
      <c r="N1637" s="20" t="s">
        <v>2297</v>
      </c>
      <c r="O1637" s="20" t="s">
        <v>24</v>
      </c>
      <c r="P1637" s="78">
        <f t="shared" si="308"/>
        <v>144.78</v>
      </c>
      <c r="Q1637" s="78">
        <v>131</v>
      </c>
      <c r="R1637" s="20" t="s">
        <v>7141</v>
      </c>
      <c r="S1637" s="7" t="s">
        <v>3436</v>
      </c>
      <c r="T1637" s="7" t="s">
        <v>3436</v>
      </c>
      <c r="U1637" s="7"/>
      <c r="V1637" s="7"/>
      <c r="W1637" s="79">
        <v>307.49160000000001</v>
      </c>
      <c r="X1637" s="7"/>
      <c r="Y1637" s="8">
        <f t="shared" ref="Y1637" si="315">W1637+3</f>
        <v>310.49160000000001</v>
      </c>
      <c r="Z1637" s="7"/>
      <c r="AA1637" s="7">
        <v>1000</v>
      </c>
      <c r="AB1637" s="7">
        <v>1000</v>
      </c>
      <c r="AC1637" s="7" t="s">
        <v>7049</v>
      </c>
      <c r="AD1637" s="7">
        <v>85</v>
      </c>
      <c r="AE1637" s="7" t="s">
        <v>6248</v>
      </c>
      <c r="AF1637" s="7"/>
      <c r="AG1637" s="7"/>
    </row>
    <row r="1638" spans="1:33">
      <c r="A1638" s="4">
        <f t="shared" si="295"/>
        <v>1637</v>
      </c>
      <c r="B1638" s="4" t="s">
        <v>20</v>
      </c>
      <c r="C1638" s="4" t="s">
        <v>21</v>
      </c>
      <c r="D1638" s="7" t="s">
        <v>5447</v>
      </c>
      <c r="E1638" s="4" t="s">
        <v>7408</v>
      </c>
      <c r="F1638" s="7" t="s">
        <v>2588</v>
      </c>
      <c r="G1638" s="7" t="s">
        <v>556</v>
      </c>
      <c r="H1638" s="7" t="s">
        <v>6161</v>
      </c>
      <c r="I1638" s="7" t="s">
        <v>6162</v>
      </c>
      <c r="J1638" s="7" t="s">
        <v>5829</v>
      </c>
      <c r="K1638" s="7" t="s">
        <v>643</v>
      </c>
      <c r="L1638" s="7" t="s">
        <v>6163</v>
      </c>
      <c r="M1638" s="7"/>
      <c r="N1638" s="20" t="s">
        <v>7138</v>
      </c>
      <c r="O1638" s="20" t="s">
        <v>24</v>
      </c>
      <c r="P1638" s="78">
        <f t="shared" si="308"/>
        <v>144.78</v>
      </c>
      <c r="Q1638" s="78">
        <v>131</v>
      </c>
      <c r="R1638" s="20" t="s">
        <v>7142</v>
      </c>
      <c r="S1638" s="7" t="s">
        <v>3436</v>
      </c>
      <c r="T1638" s="7" t="s">
        <v>3436</v>
      </c>
      <c r="U1638" s="7"/>
      <c r="V1638" s="7"/>
      <c r="W1638" s="79">
        <v>307.49160000000001</v>
      </c>
      <c r="X1638" s="7"/>
      <c r="Y1638" s="8">
        <f t="shared" ref="Y1638" si="316">W1638+3</f>
        <v>310.49160000000001</v>
      </c>
      <c r="Z1638" s="7"/>
      <c r="AA1638" s="7">
        <v>1000</v>
      </c>
      <c r="AB1638" s="7">
        <v>1000</v>
      </c>
      <c r="AC1638" s="7" t="s">
        <v>7049</v>
      </c>
      <c r="AD1638" s="7">
        <v>85</v>
      </c>
      <c r="AE1638" s="7" t="s">
        <v>6248</v>
      </c>
      <c r="AF1638" s="7"/>
      <c r="AG1638" s="7"/>
    </row>
    <row r="1639" spans="1:33">
      <c r="A1639" s="4">
        <f t="shared" si="295"/>
        <v>1638</v>
      </c>
      <c r="B1639" s="4" t="s">
        <v>20</v>
      </c>
      <c r="C1639" s="4" t="s">
        <v>21</v>
      </c>
      <c r="D1639" s="7" t="s">
        <v>5448</v>
      </c>
      <c r="E1639" s="4" t="s">
        <v>7408</v>
      </c>
      <c r="F1639" s="7" t="s">
        <v>2588</v>
      </c>
      <c r="G1639" s="7" t="s">
        <v>556</v>
      </c>
      <c r="H1639" s="7" t="s">
        <v>6161</v>
      </c>
      <c r="I1639" s="7" t="s">
        <v>6162</v>
      </c>
      <c r="J1639" s="7" t="s">
        <v>5829</v>
      </c>
      <c r="K1639" s="7" t="s">
        <v>643</v>
      </c>
      <c r="L1639" s="7" t="s">
        <v>6163</v>
      </c>
      <c r="M1639" s="7"/>
      <c r="N1639" s="20" t="s">
        <v>7138</v>
      </c>
      <c r="O1639" s="20" t="s">
        <v>24</v>
      </c>
      <c r="P1639" s="78">
        <f t="shared" si="308"/>
        <v>144.78</v>
      </c>
      <c r="Q1639" s="78">
        <v>131</v>
      </c>
      <c r="R1639" s="20" t="s">
        <v>7143</v>
      </c>
      <c r="S1639" s="7" t="s">
        <v>3436</v>
      </c>
      <c r="T1639" s="7" t="s">
        <v>3436</v>
      </c>
      <c r="U1639" s="7"/>
      <c r="V1639" s="7"/>
      <c r="W1639" s="79">
        <v>307.49160000000001</v>
      </c>
      <c r="X1639" s="7"/>
      <c r="Y1639" s="8">
        <f t="shared" ref="Y1639" si="317">W1639+3</f>
        <v>310.49160000000001</v>
      </c>
      <c r="Z1639" s="7"/>
      <c r="AA1639" s="7">
        <v>1000</v>
      </c>
      <c r="AB1639" s="7">
        <v>1000</v>
      </c>
      <c r="AC1639" s="7" t="s">
        <v>7049</v>
      </c>
      <c r="AD1639" s="7">
        <v>85</v>
      </c>
      <c r="AE1639" s="7" t="s">
        <v>6248</v>
      </c>
      <c r="AF1639" s="7"/>
      <c r="AG1639" s="7"/>
    </row>
    <row r="1640" spans="1:33">
      <c r="A1640" s="4">
        <f t="shared" si="295"/>
        <v>1639</v>
      </c>
      <c r="B1640" s="4" t="s">
        <v>20</v>
      </c>
      <c r="C1640" s="4" t="s">
        <v>21</v>
      </c>
      <c r="D1640" s="7" t="s">
        <v>5449</v>
      </c>
      <c r="E1640" s="4" t="s">
        <v>7408</v>
      </c>
      <c r="F1640" s="7" t="s">
        <v>2588</v>
      </c>
      <c r="G1640" s="7" t="s">
        <v>556</v>
      </c>
      <c r="H1640" s="7" t="s">
        <v>6161</v>
      </c>
      <c r="I1640" s="7" t="s">
        <v>6162</v>
      </c>
      <c r="J1640" s="7" t="s">
        <v>5829</v>
      </c>
      <c r="K1640" s="7" t="s">
        <v>643</v>
      </c>
      <c r="L1640" s="7" t="s">
        <v>6163</v>
      </c>
      <c r="M1640" s="7"/>
      <c r="N1640" s="20" t="s">
        <v>7138</v>
      </c>
      <c r="O1640" s="20" t="s">
        <v>24</v>
      </c>
      <c r="P1640" s="78">
        <f t="shared" si="308"/>
        <v>144.78</v>
      </c>
      <c r="Q1640" s="78">
        <v>131</v>
      </c>
      <c r="R1640" s="20" t="s">
        <v>7144</v>
      </c>
      <c r="S1640" s="7" t="s">
        <v>3436</v>
      </c>
      <c r="T1640" s="7" t="s">
        <v>3436</v>
      </c>
      <c r="U1640" s="7"/>
      <c r="V1640" s="7"/>
      <c r="W1640" s="79">
        <v>307.49160000000001</v>
      </c>
      <c r="X1640" s="7"/>
      <c r="Y1640" s="8">
        <f t="shared" ref="Y1640" si="318">W1640+3</f>
        <v>310.49160000000001</v>
      </c>
      <c r="Z1640" s="7"/>
      <c r="AA1640" s="7">
        <v>1000</v>
      </c>
      <c r="AB1640" s="7">
        <v>1000</v>
      </c>
      <c r="AC1640" s="7" t="s">
        <v>7049</v>
      </c>
      <c r="AD1640" s="7">
        <v>85</v>
      </c>
      <c r="AE1640" s="7" t="s">
        <v>6248</v>
      </c>
      <c r="AF1640" s="7"/>
      <c r="AG1640" s="7"/>
    </row>
    <row r="1641" spans="1:33">
      <c r="A1641" s="4">
        <f t="shared" si="295"/>
        <v>1640</v>
      </c>
      <c r="B1641" s="4" t="s">
        <v>20</v>
      </c>
      <c r="C1641" s="4" t="s">
        <v>21</v>
      </c>
      <c r="D1641" s="7" t="s">
        <v>5450</v>
      </c>
      <c r="E1641" s="4" t="s">
        <v>7408</v>
      </c>
      <c r="F1641" s="7" t="s">
        <v>2588</v>
      </c>
      <c r="G1641" s="7" t="s">
        <v>556</v>
      </c>
      <c r="H1641" s="7" t="s">
        <v>6161</v>
      </c>
      <c r="I1641" s="7" t="s">
        <v>6162</v>
      </c>
      <c r="J1641" s="7" t="s">
        <v>5829</v>
      </c>
      <c r="K1641" s="7" t="s">
        <v>643</v>
      </c>
      <c r="L1641" s="7" t="s">
        <v>6163</v>
      </c>
      <c r="M1641" s="7"/>
      <c r="N1641" s="20" t="s">
        <v>2297</v>
      </c>
      <c r="O1641" s="20" t="s">
        <v>24</v>
      </c>
      <c r="P1641" s="78">
        <f t="shared" si="308"/>
        <v>144.78</v>
      </c>
      <c r="Q1641" s="78">
        <v>131</v>
      </c>
      <c r="R1641" s="20" t="s">
        <v>7145</v>
      </c>
      <c r="S1641" s="7" t="s">
        <v>3436</v>
      </c>
      <c r="T1641" s="7" t="s">
        <v>3436</v>
      </c>
      <c r="U1641" s="7"/>
      <c r="V1641" s="7"/>
      <c r="W1641" s="79">
        <v>307.49160000000001</v>
      </c>
      <c r="X1641" s="7"/>
      <c r="Y1641" s="8">
        <f t="shared" ref="Y1641" si="319">W1641+3</f>
        <v>310.49160000000001</v>
      </c>
      <c r="Z1641" s="7"/>
      <c r="AA1641" s="7">
        <v>1000</v>
      </c>
      <c r="AB1641" s="7">
        <v>1000</v>
      </c>
      <c r="AC1641" s="7" t="s">
        <v>7049</v>
      </c>
      <c r="AD1641" s="7">
        <v>85</v>
      </c>
      <c r="AE1641" s="7" t="s">
        <v>6248</v>
      </c>
      <c r="AF1641" s="7"/>
      <c r="AG1641" s="7"/>
    </row>
    <row r="1642" spans="1:33">
      <c r="A1642" s="4">
        <f t="shared" si="295"/>
        <v>1641</v>
      </c>
      <c r="B1642" s="4" t="s">
        <v>20</v>
      </c>
      <c r="C1642" s="4" t="s">
        <v>21</v>
      </c>
      <c r="D1642" s="7" t="s">
        <v>5451</v>
      </c>
      <c r="E1642" s="4" t="s">
        <v>7408</v>
      </c>
      <c r="F1642" s="7" t="s">
        <v>2588</v>
      </c>
      <c r="G1642" s="7" t="s">
        <v>556</v>
      </c>
      <c r="H1642" s="7" t="s">
        <v>6161</v>
      </c>
      <c r="I1642" s="7" t="s">
        <v>6162</v>
      </c>
      <c r="J1642" s="7" t="s">
        <v>5829</v>
      </c>
      <c r="K1642" s="7" t="s">
        <v>643</v>
      </c>
      <c r="L1642" s="7" t="s">
        <v>6163</v>
      </c>
      <c r="M1642" s="7"/>
      <c r="N1642" s="20" t="s">
        <v>2297</v>
      </c>
      <c r="O1642" s="20" t="s">
        <v>24</v>
      </c>
      <c r="P1642" s="78">
        <f t="shared" si="308"/>
        <v>144.78</v>
      </c>
      <c r="Q1642" s="78">
        <v>131</v>
      </c>
      <c r="R1642" s="20" t="s">
        <v>7146</v>
      </c>
      <c r="S1642" s="7" t="s">
        <v>3436</v>
      </c>
      <c r="T1642" s="7" t="s">
        <v>3436</v>
      </c>
      <c r="U1642" s="7"/>
      <c r="V1642" s="7"/>
      <c r="W1642" s="79">
        <v>307.49160000000001</v>
      </c>
      <c r="X1642" s="7"/>
      <c r="Y1642" s="8">
        <f t="shared" ref="Y1642" si="320">W1642+3</f>
        <v>310.49160000000001</v>
      </c>
      <c r="Z1642" s="7"/>
      <c r="AA1642" s="7">
        <v>1000</v>
      </c>
      <c r="AB1642" s="7">
        <v>1000</v>
      </c>
      <c r="AC1642" s="7" t="s">
        <v>7049</v>
      </c>
      <c r="AD1642" s="7">
        <v>85</v>
      </c>
      <c r="AE1642" s="7" t="s">
        <v>6248</v>
      </c>
      <c r="AF1642" s="7"/>
      <c r="AG1642" s="7"/>
    </row>
    <row r="1643" spans="1:33">
      <c r="A1643" s="4">
        <f t="shared" si="295"/>
        <v>1642</v>
      </c>
      <c r="B1643" s="4" t="s">
        <v>20</v>
      </c>
      <c r="C1643" s="4" t="s">
        <v>21</v>
      </c>
      <c r="D1643" s="7" t="s">
        <v>5452</v>
      </c>
      <c r="E1643" s="4" t="s">
        <v>7408</v>
      </c>
      <c r="F1643" s="7" t="s">
        <v>2588</v>
      </c>
      <c r="G1643" s="7" t="s">
        <v>556</v>
      </c>
      <c r="H1643" s="7" t="s">
        <v>6161</v>
      </c>
      <c r="I1643" s="7" t="s">
        <v>6162</v>
      </c>
      <c r="J1643" s="7" t="s">
        <v>5829</v>
      </c>
      <c r="K1643" s="7" t="s">
        <v>643</v>
      </c>
      <c r="L1643" s="7" t="s">
        <v>6163</v>
      </c>
      <c r="M1643" s="7"/>
      <c r="N1643" s="20" t="s">
        <v>7138</v>
      </c>
      <c r="O1643" s="20" t="s">
        <v>24</v>
      </c>
      <c r="P1643" s="78">
        <f t="shared" si="308"/>
        <v>144.78</v>
      </c>
      <c r="Q1643" s="78">
        <v>131</v>
      </c>
      <c r="R1643" s="20" t="s">
        <v>7147</v>
      </c>
      <c r="S1643" s="7" t="s">
        <v>3436</v>
      </c>
      <c r="T1643" s="7" t="s">
        <v>3436</v>
      </c>
      <c r="U1643" s="7"/>
      <c r="V1643" s="7"/>
      <c r="W1643" s="79">
        <v>307.49160000000001</v>
      </c>
      <c r="X1643" s="7"/>
      <c r="Y1643" s="8">
        <f t="shared" ref="Y1643" si="321">W1643+3</f>
        <v>310.49160000000001</v>
      </c>
      <c r="Z1643" s="7"/>
      <c r="AA1643" s="7">
        <v>1000</v>
      </c>
      <c r="AB1643" s="7">
        <v>1000</v>
      </c>
      <c r="AC1643" s="7" t="s">
        <v>7049</v>
      </c>
      <c r="AD1643" s="7">
        <v>85</v>
      </c>
      <c r="AE1643" s="7" t="s">
        <v>6248</v>
      </c>
      <c r="AF1643" s="7"/>
      <c r="AG1643" s="7"/>
    </row>
    <row r="1644" spans="1:33">
      <c r="A1644" s="4">
        <f t="shared" si="295"/>
        <v>1643</v>
      </c>
      <c r="B1644" s="4" t="s">
        <v>20</v>
      </c>
      <c r="C1644" s="4" t="s">
        <v>21</v>
      </c>
      <c r="D1644" s="7" t="s">
        <v>5453</v>
      </c>
      <c r="E1644" s="4" t="s">
        <v>7408</v>
      </c>
      <c r="F1644" s="7" t="s">
        <v>2588</v>
      </c>
      <c r="G1644" s="7" t="s">
        <v>556</v>
      </c>
      <c r="H1644" s="7" t="s">
        <v>6161</v>
      </c>
      <c r="I1644" s="7" t="s">
        <v>6162</v>
      </c>
      <c r="J1644" s="7" t="s">
        <v>5829</v>
      </c>
      <c r="K1644" s="7" t="s">
        <v>643</v>
      </c>
      <c r="L1644" s="7" t="s">
        <v>6163</v>
      </c>
      <c r="M1644" s="7"/>
      <c r="N1644" s="20" t="s">
        <v>2297</v>
      </c>
      <c r="O1644" s="20" t="s">
        <v>24</v>
      </c>
      <c r="P1644" s="78">
        <f t="shared" si="308"/>
        <v>144.78</v>
      </c>
      <c r="Q1644" s="78">
        <v>131</v>
      </c>
      <c r="R1644" s="20" t="s">
        <v>7148</v>
      </c>
      <c r="S1644" s="7" t="s">
        <v>3436</v>
      </c>
      <c r="T1644" s="7" t="s">
        <v>3436</v>
      </c>
      <c r="U1644" s="7"/>
      <c r="V1644" s="7"/>
      <c r="W1644" s="79">
        <v>307.49160000000001</v>
      </c>
      <c r="X1644" s="7"/>
      <c r="Y1644" s="8">
        <f t="shared" ref="Y1644" si="322">W1644+3</f>
        <v>310.49160000000001</v>
      </c>
      <c r="Z1644" s="7"/>
      <c r="AA1644" s="7">
        <v>1000</v>
      </c>
      <c r="AB1644" s="7">
        <v>1000</v>
      </c>
      <c r="AC1644" s="7" t="s">
        <v>7049</v>
      </c>
      <c r="AD1644" s="7">
        <v>85</v>
      </c>
      <c r="AE1644" s="7" t="s">
        <v>6248</v>
      </c>
      <c r="AF1644" s="7"/>
      <c r="AG1644" s="7"/>
    </row>
    <row r="1645" spans="1:33">
      <c r="A1645" s="4">
        <f t="shared" si="295"/>
        <v>1644</v>
      </c>
      <c r="B1645" s="4" t="s">
        <v>20</v>
      </c>
      <c r="C1645" s="4" t="s">
        <v>21</v>
      </c>
      <c r="D1645" s="7" t="s">
        <v>5454</v>
      </c>
      <c r="E1645" s="4" t="s">
        <v>7408</v>
      </c>
      <c r="F1645" s="7" t="s">
        <v>2588</v>
      </c>
      <c r="G1645" s="7" t="s">
        <v>556</v>
      </c>
      <c r="H1645" s="7" t="s">
        <v>6161</v>
      </c>
      <c r="I1645" s="7" t="s">
        <v>6162</v>
      </c>
      <c r="J1645" s="7" t="s">
        <v>5829</v>
      </c>
      <c r="K1645" s="7" t="s">
        <v>1232</v>
      </c>
      <c r="L1645" s="7" t="s">
        <v>6163</v>
      </c>
      <c r="M1645" s="7"/>
      <c r="N1645" s="20" t="s">
        <v>2297</v>
      </c>
      <c r="O1645" s="20" t="s">
        <v>24</v>
      </c>
      <c r="P1645" s="78">
        <f t="shared" si="308"/>
        <v>144.78</v>
      </c>
      <c r="Q1645" s="78">
        <v>133</v>
      </c>
      <c r="R1645" s="20" t="s">
        <v>7149</v>
      </c>
      <c r="S1645" s="7" t="s">
        <v>3436</v>
      </c>
      <c r="T1645" s="7" t="s">
        <v>3436</v>
      </c>
      <c r="U1645" s="7"/>
      <c r="V1645" s="7"/>
      <c r="W1645" s="79">
        <v>313.66199999999998</v>
      </c>
      <c r="X1645" s="7"/>
      <c r="Y1645" s="8">
        <f t="shared" ref="Y1645" si="323">W1645+3</f>
        <v>316.66199999999998</v>
      </c>
      <c r="Z1645" s="7"/>
      <c r="AA1645" s="7">
        <v>1000</v>
      </c>
      <c r="AB1645" s="7">
        <v>1000</v>
      </c>
      <c r="AC1645" s="7" t="s">
        <v>7049</v>
      </c>
      <c r="AD1645" s="7">
        <v>85</v>
      </c>
      <c r="AE1645" s="7" t="s">
        <v>6248</v>
      </c>
      <c r="AF1645" s="7"/>
      <c r="AG1645" s="7"/>
    </row>
    <row r="1646" spans="1:33">
      <c r="A1646" s="4">
        <f t="shared" si="295"/>
        <v>1645</v>
      </c>
      <c r="B1646" s="4" t="s">
        <v>20</v>
      </c>
      <c r="C1646" s="4" t="s">
        <v>21</v>
      </c>
      <c r="D1646" s="7" t="s">
        <v>5455</v>
      </c>
      <c r="E1646" s="4" t="s">
        <v>7408</v>
      </c>
      <c r="F1646" s="7" t="s">
        <v>2588</v>
      </c>
      <c r="G1646" s="7" t="s">
        <v>556</v>
      </c>
      <c r="H1646" s="7" t="s">
        <v>6161</v>
      </c>
      <c r="I1646" s="7" t="s">
        <v>6162</v>
      </c>
      <c r="J1646" s="7" t="s">
        <v>5829</v>
      </c>
      <c r="K1646" s="7" t="s">
        <v>1232</v>
      </c>
      <c r="L1646" s="7" t="s">
        <v>6163</v>
      </c>
      <c r="M1646" s="7"/>
      <c r="N1646" s="20" t="s">
        <v>2297</v>
      </c>
      <c r="O1646" s="20" t="s">
        <v>24</v>
      </c>
      <c r="P1646" s="78">
        <f t="shared" si="308"/>
        <v>144.78</v>
      </c>
      <c r="Q1646" s="78">
        <v>133</v>
      </c>
      <c r="R1646" s="20" t="s">
        <v>7150</v>
      </c>
      <c r="S1646" s="7" t="s">
        <v>3436</v>
      </c>
      <c r="T1646" s="7" t="s">
        <v>3436</v>
      </c>
      <c r="U1646" s="7"/>
      <c r="V1646" s="7"/>
      <c r="W1646" s="79">
        <v>313.66199999999998</v>
      </c>
      <c r="X1646" s="7"/>
      <c r="Y1646" s="8">
        <f t="shared" ref="Y1646" si="324">W1646+3</f>
        <v>316.66199999999998</v>
      </c>
      <c r="Z1646" s="7"/>
      <c r="AA1646" s="7">
        <v>1000</v>
      </c>
      <c r="AB1646" s="7">
        <v>1000</v>
      </c>
      <c r="AC1646" s="7" t="s">
        <v>7049</v>
      </c>
      <c r="AD1646" s="7">
        <v>85</v>
      </c>
      <c r="AE1646" s="7" t="s">
        <v>6248</v>
      </c>
      <c r="AF1646" s="7"/>
      <c r="AG1646" s="7"/>
    </row>
    <row r="1647" spans="1:33">
      <c r="A1647" s="4">
        <f t="shared" si="295"/>
        <v>1646</v>
      </c>
      <c r="B1647" s="4" t="s">
        <v>20</v>
      </c>
      <c r="C1647" s="4" t="s">
        <v>21</v>
      </c>
      <c r="D1647" s="7" t="s">
        <v>5456</v>
      </c>
      <c r="E1647" s="4" t="s">
        <v>7408</v>
      </c>
      <c r="F1647" s="7" t="s">
        <v>2588</v>
      </c>
      <c r="G1647" s="7" t="s">
        <v>556</v>
      </c>
      <c r="H1647" s="7" t="s">
        <v>637</v>
      </c>
      <c r="I1647" s="7" t="s">
        <v>6164</v>
      </c>
      <c r="J1647" s="7" t="s">
        <v>6165</v>
      </c>
      <c r="K1647" s="7" t="s">
        <v>1501</v>
      </c>
      <c r="L1647" s="7" t="s">
        <v>5744</v>
      </c>
      <c r="M1647" s="7"/>
      <c r="N1647" s="20" t="s">
        <v>7067</v>
      </c>
      <c r="O1647" s="20" t="s">
        <v>24</v>
      </c>
      <c r="P1647" s="78">
        <f t="shared" ref="P1647:P1657" si="325">58*2.54</f>
        <v>147.32</v>
      </c>
      <c r="Q1647" s="78">
        <v>161</v>
      </c>
      <c r="R1647" s="20" t="s">
        <v>7151</v>
      </c>
      <c r="S1647" s="7" t="s">
        <v>3436</v>
      </c>
      <c r="T1647" s="7" t="s">
        <v>3436</v>
      </c>
      <c r="U1647" s="7"/>
      <c r="V1647" s="7"/>
      <c r="W1647" s="79">
        <v>236.53199999999998</v>
      </c>
      <c r="X1647" s="7"/>
      <c r="Y1647" s="8">
        <f t="shared" ref="Y1647" si="326">W1647+3</f>
        <v>239.53199999999998</v>
      </c>
      <c r="Z1647" s="7"/>
      <c r="AA1647" s="7">
        <v>1000</v>
      </c>
      <c r="AB1647" s="7">
        <v>1000</v>
      </c>
      <c r="AC1647" s="7" t="s">
        <v>7049</v>
      </c>
      <c r="AD1647" s="7">
        <v>85</v>
      </c>
      <c r="AE1647" s="7" t="s">
        <v>6248</v>
      </c>
      <c r="AF1647" s="7"/>
      <c r="AG1647" s="7"/>
    </row>
    <row r="1648" spans="1:33">
      <c r="A1648" s="4">
        <f t="shared" si="295"/>
        <v>1647</v>
      </c>
      <c r="B1648" s="4" t="s">
        <v>20</v>
      </c>
      <c r="C1648" s="4" t="s">
        <v>21</v>
      </c>
      <c r="D1648" s="7" t="s">
        <v>5457</v>
      </c>
      <c r="E1648" s="4" t="s">
        <v>7408</v>
      </c>
      <c r="F1648" s="7" t="s">
        <v>2588</v>
      </c>
      <c r="G1648" s="7" t="s">
        <v>556</v>
      </c>
      <c r="H1648" s="7" t="s">
        <v>637</v>
      </c>
      <c r="I1648" s="7" t="s">
        <v>6164</v>
      </c>
      <c r="J1648" s="7" t="s">
        <v>6165</v>
      </c>
      <c r="K1648" s="7" t="s">
        <v>1501</v>
      </c>
      <c r="L1648" s="7" t="s">
        <v>5744</v>
      </c>
      <c r="M1648" s="7"/>
      <c r="N1648" s="20" t="s">
        <v>7067</v>
      </c>
      <c r="O1648" s="20" t="s">
        <v>24</v>
      </c>
      <c r="P1648" s="78">
        <f t="shared" si="325"/>
        <v>147.32</v>
      </c>
      <c r="Q1648" s="78">
        <v>161</v>
      </c>
      <c r="R1648" s="20" t="s">
        <v>7152</v>
      </c>
      <c r="S1648" s="7" t="s">
        <v>3436</v>
      </c>
      <c r="T1648" s="7" t="s">
        <v>3436</v>
      </c>
      <c r="U1648" s="7"/>
      <c r="V1648" s="7"/>
      <c r="W1648" s="79">
        <v>236.53199999999998</v>
      </c>
      <c r="X1648" s="7"/>
      <c r="Y1648" s="8">
        <f t="shared" ref="Y1648" si="327">W1648+3</f>
        <v>239.53199999999998</v>
      </c>
      <c r="Z1648" s="7"/>
      <c r="AA1648" s="7">
        <v>1000</v>
      </c>
      <c r="AB1648" s="7">
        <v>1000</v>
      </c>
      <c r="AC1648" s="7" t="s">
        <v>7049</v>
      </c>
      <c r="AD1648" s="7">
        <v>85</v>
      </c>
      <c r="AE1648" s="7" t="s">
        <v>6248</v>
      </c>
      <c r="AF1648" s="7"/>
      <c r="AG1648" s="7"/>
    </row>
    <row r="1649" spans="1:33">
      <c r="A1649" s="4">
        <f t="shared" si="295"/>
        <v>1648</v>
      </c>
      <c r="B1649" s="4" t="s">
        <v>20</v>
      </c>
      <c r="C1649" s="4" t="s">
        <v>21</v>
      </c>
      <c r="D1649" s="7" t="s">
        <v>5458</v>
      </c>
      <c r="E1649" s="4" t="s">
        <v>7408</v>
      </c>
      <c r="F1649" s="7" t="s">
        <v>2588</v>
      </c>
      <c r="G1649" s="7" t="s">
        <v>556</v>
      </c>
      <c r="H1649" s="7" t="s">
        <v>637</v>
      </c>
      <c r="I1649" s="7" t="s">
        <v>6164</v>
      </c>
      <c r="J1649" s="7" t="s">
        <v>6165</v>
      </c>
      <c r="K1649" s="7" t="s">
        <v>1501</v>
      </c>
      <c r="L1649" s="7" t="s">
        <v>5744</v>
      </c>
      <c r="M1649" s="7"/>
      <c r="N1649" s="20" t="s">
        <v>7067</v>
      </c>
      <c r="O1649" s="20" t="s">
        <v>24</v>
      </c>
      <c r="P1649" s="78">
        <f t="shared" si="325"/>
        <v>147.32</v>
      </c>
      <c r="Q1649" s="78">
        <v>161</v>
      </c>
      <c r="R1649" s="20" t="s">
        <v>7153</v>
      </c>
      <c r="S1649" s="7" t="s">
        <v>3436</v>
      </c>
      <c r="T1649" s="7" t="s">
        <v>3436</v>
      </c>
      <c r="U1649" s="7"/>
      <c r="V1649" s="7"/>
      <c r="W1649" s="79">
        <v>236.53199999999998</v>
      </c>
      <c r="X1649" s="7"/>
      <c r="Y1649" s="8">
        <f t="shared" ref="Y1649" si="328">W1649+3</f>
        <v>239.53199999999998</v>
      </c>
      <c r="Z1649" s="7"/>
      <c r="AA1649" s="7">
        <v>1000</v>
      </c>
      <c r="AB1649" s="7">
        <v>1000</v>
      </c>
      <c r="AC1649" s="7" t="s">
        <v>7049</v>
      </c>
      <c r="AD1649" s="7">
        <v>85</v>
      </c>
      <c r="AE1649" s="7" t="s">
        <v>6248</v>
      </c>
      <c r="AF1649" s="7"/>
      <c r="AG1649" s="7"/>
    </row>
    <row r="1650" spans="1:33">
      <c r="A1650" s="4">
        <f t="shared" si="295"/>
        <v>1649</v>
      </c>
      <c r="B1650" s="4" t="s">
        <v>20</v>
      </c>
      <c r="C1650" s="4" t="s">
        <v>21</v>
      </c>
      <c r="D1650" s="7" t="s">
        <v>5459</v>
      </c>
      <c r="E1650" s="4" t="s">
        <v>7408</v>
      </c>
      <c r="F1650" s="7" t="s">
        <v>2588</v>
      </c>
      <c r="G1650" s="7" t="s">
        <v>556</v>
      </c>
      <c r="H1650" s="7" t="s">
        <v>637</v>
      </c>
      <c r="I1650" s="7" t="s">
        <v>6166</v>
      </c>
      <c r="J1650" s="7" t="s">
        <v>6165</v>
      </c>
      <c r="K1650" s="7" t="s">
        <v>1501</v>
      </c>
      <c r="L1650" s="7" t="s">
        <v>5744</v>
      </c>
      <c r="M1650" s="7"/>
      <c r="N1650" s="20" t="s">
        <v>7047</v>
      </c>
      <c r="O1650" s="20" t="s">
        <v>24</v>
      </c>
      <c r="P1650" s="78">
        <f t="shared" si="325"/>
        <v>147.32</v>
      </c>
      <c r="Q1650" s="78">
        <v>161</v>
      </c>
      <c r="R1650" s="20" t="s">
        <v>7154</v>
      </c>
      <c r="S1650" s="7" t="s">
        <v>3436</v>
      </c>
      <c r="T1650" s="7" t="s">
        <v>3436</v>
      </c>
      <c r="U1650" s="7"/>
      <c r="V1650" s="7"/>
      <c r="W1650" s="79">
        <v>240.6456</v>
      </c>
      <c r="X1650" s="7"/>
      <c r="Y1650" s="8">
        <f t="shared" ref="Y1650" si="329">W1650+3</f>
        <v>243.6456</v>
      </c>
      <c r="Z1650" s="7"/>
      <c r="AA1650" s="7">
        <v>1000</v>
      </c>
      <c r="AB1650" s="7">
        <v>1000</v>
      </c>
      <c r="AC1650" s="7" t="s">
        <v>7049</v>
      </c>
      <c r="AD1650" s="7">
        <v>85</v>
      </c>
      <c r="AE1650" s="7" t="s">
        <v>6248</v>
      </c>
      <c r="AF1650" s="7"/>
      <c r="AG1650" s="7"/>
    </row>
    <row r="1651" spans="1:33">
      <c r="A1651" s="4">
        <f t="shared" si="295"/>
        <v>1650</v>
      </c>
      <c r="B1651" s="4" t="s">
        <v>20</v>
      </c>
      <c r="C1651" s="4" t="s">
        <v>21</v>
      </c>
      <c r="D1651" s="7" t="s">
        <v>5460</v>
      </c>
      <c r="E1651" s="4" t="s">
        <v>7408</v>
      </c>
      <c r="F1651" s="7" t="s">
        <v>2588</v>
      </c>
      <c r="G1651" s="7" t="s">
        <v>556</v>
      </c>
      <c r="H1651" s="7" t="s">
        <v>637</v>
      </c>
      <c r="I1651" s="7" t="s">
        <v>6167</v>
      </c>
      <c r="J1651" s="7" t="s">
        <v>6165</v>
      </c>
      <c r="K1651" s="7" t="s">
        <v>1501</v>
      </c>
      <c r="L1651" s="7" t="s">
        <v>5744</v>
      </c>
      <c r="M1651" s="7"/>
      <c r="N1651" s="20" t="s">
        <v>7047</v>
      </c>
      <c r="O1651" s="20" t="s">
        <v>24</v>
      </c>
      <c r="P1651" s="78">
        <f t="shared" si="325"/>
        <v>147.32</v>
      </c>
      <c r="Q1651" s="78">
        <v>161</v>
      </c>
      <c r="R1651" s="20" t="s">
        <v>7155</v>
      </c>
      <c r="S1651" s="7" t="s">
        <v>3436</v>
      </c>
      <c r="T1651" s="7" t="s">
        <v>3436</v>
      </c>
      <c r="U1651" s="7"/>
      <c r="V1651" s="7"/>
      <c r="W1651" s="79">
        <v>237.56039999999999</v>
      </c>
      <c r="X1651" s="7"/>
      <c r="Y1651" s="8">
        <f t="shared" ref="Y1651" si="330">W1651+3</f>
        <v>240.56039999999999</v>
      </c>
      <c r="Z1651" s="7"/>
      <c r="AA1651" s="7">
        <v>1000</v>
      </c>
      <c r="AB1651" s="7">
        <v>1000</v>
      </c>
      <c r="AC1651" s="7" t="s">
        <v>7049</v>
      </c>
      <c r="AD1651" s="7">
        <v>85</v>
      </c>
      <c r="AE1651" s="7" t="s">
        <v>6248</v>
      </c>
      <c r="AF1651" s="7"/>
      <c r="AG1651" s="7"/>
    </row>
    <row r="1652" spans="1:33">
      <c r="A1652" s="4">
        <f t="shared" si="295"/>
        <v>1651</v>
      </c>
      <c r="B1652" s="4" t="s">
        <v>20</v>
      </c>
      <c r="C1652" s="4" t="s">
        <v>21</v>
      </c>
      <c r="D1652" s="7" t="s">
        <v>5461</v>
      </c>
      <c r="E1652" s="4" t="s">
        <v>7408</v>
      </c>
      <c r="F1652" s="7" t="s">
        <v>2588</v>
      </c>
      <c r="G1652" s="7" t="s">
        <v>556</v>
      </c>
      <c r="H1652" s="7" t="s">
        <v>637</v>
      </c>
      <c r="I1652" s="7" t="s">
        <v>6167</v>
      </c>
      <c r="J1652" s="7" t="s">
        <v>6165</v>
      </c>
      <c r="K1652" s="7" t="s">
        <v>1501</v>
      </c>
      <c r="L1652" s="7" t="s">
        <v>5744</v>
      </c>
      <c r="M1652" s="7"/>
      <c r="N1652" s="20" t="s">
        <v>7067</v>
      </c>
      <c r="O1652" s="20" t="s">
        <v>24</v>
      </c>
      <c r="P1652" s="78">
        <f t="shared" si="325"/>
        <v>147.32</v>
      </c>
      <c r="Q1652" s="78">
        <v>161</v>
      </c>
      <c r="R1652" s="20" t="s">
        <v>7156</v>
      </c>
      <c r="S1652" s="7" t="s">
        <v>3436</v>
      </c>
      <c r="T1652" s="7" t="s">
        <v>3436</v>
      </c>
      <c r="U1652" s="7"/>
      <c r="V1652" s="7"/>
      <c r="W1652" s="79">
        <v>227.2764</v>
      </c>
      <c r="X1652" s="7"/>
      <c r="Y1652" s="8">
        <f t="shared" ref="Y1652" si="331">W1652+3</f>
        <v>230.2764</v>
      </c>
      <c r="Z1652" s="7"/>
      <c r="AA1652" s="7">
        <v>1000</v>
      </c>
      <c r="AB1652" s="7">
        <v>1000</v>
      </c>
      <c r="AC1652" s="7" t="s">
        <v>7049</v>
      </c>
      <c r="AD1652" s="7">
        <v>85</v>
      </c>
      <c r="AE1652" s="7" t="s">
        <v>6248</v>
      </c>
      <c r="AF1652" s="7"/>
      <c r="AG1652" s="7"/>
    </row>
    <row r="1653" spans="1:33">
      <c r="A1653" s="4">
        <f t="shared" si="295"/>
        <v>1652</v>
      </c>
      <c r="B1653" s="4" t="s">
        <v>20</v>
      </c>
      <c r="C1653" s="4" t="s">
        <v>21</v>
      </c>
      <c r="D1653" s="7" t="s">
        <v>5462</v>
      </c>
      <c r="E1653" s="4" t="s">
        <v>7408</v>
      </c>
      <c r="F1653" s="7" t="s">
        <v>2588</v>
      </c>
      <c r="G1653" s="7" t="s">
        <v>556</v>
      </c>
      <c r="H1653" s="7" t="s">
        <v>637</v>
      </c>
      <c r="I1653" s="7" t="s">
        <v>6167</v>
      </c>
      <c r="J1653" s="7" t="s">
        <v>6165</v>
      </c>
      <c r="K1653" s="7" t="s">
        <v>1501</v>
      </c>
      <c r="L1653" s="7" t="s">
        <v>5744</v>
      </c>
      <c r="M1653" s="7"/>
      <c r="N1653" s="20" t="s">
        <v>7047</v>
      </c>
      <c r="O1653" s="20" t="s">
        <v>24</v>
      </c>
      <c r="P1653" s="78">
        <f t="shared" si="325"/>
        <v>147.32</v>
      </c>
      <c r="Q1653" s="78">
        <v>161</v>
      </c>
      <c r="R1653" s="20" t="s">
        <v>7157</v>
      </c>
      <c r="S1653" s="7" t="s">
        <v>3436</v>
      </c>
      <c r="T1653" s="7" t="s">
        <v>3436</v>
      </c>
      <c r="U1653" s="7"/>
      <c r="V1653" s="7"/>
      <c r="W1653" s="79">
        <v>237.56039999999999</v>
      </c>
      <c r="X1653" s="7"/>
      <c r="Y1653" s="8">
        <f t="shared" ref="Y1653" si="332">W1653+3</f>
        <v>240.56039999999999</v>
      </c>
      <c r="Z1653" s="7"/>
      <c r="AA1653" s="7">
        <v>1000</v>
      </c>
      <c r="AB1653" s="7">
        <v>1000</v>
      </c>
      <c r="AC1653" s="7" t="s">
        <v>7049</v>
      </c>
      <c r="AD1653" s="7">
        <v>85</v>
      </c>
      <c r="AE1653" s="7" t="s">
        <v>6248</v>
      </c>
      <c r="AF1653" s="7"/>
      <c r="AG1653" s="7"/>
    </row>
    <row r="1654" spans="1:33">
      <c r="A1654" s="4">
        <f t="shared" si="295"/>
        <v>1653</v>
      </c>
      <c r="B1654" s="4" t="s">
        <v>20</v>
      </c>
      <c r="C1654" s="4" t="s">
        <v>21</v>
      </c>
      <c r="D1654" s="7" t="s">
        <v>5463</v>
      </c>
      <c r="E1654" s="4" t="s">
        <v>7408</v>
      </c>
      <c r="F1654" s="7" t="s">
        <v>2588</v>
      </c>
      <c r="G1654" s="7" t="s">
        <v>556</v>
      </c>
      <c r="H1654" s="7" t="s">
        <v>637</v>
      </c>
      <c r="I1654" s="7" t="s">
        <v>6167</v>
      </c>
      <c r="J1654" s="7" t="s">
        <v>6165</v>
      </c>
      <c r="K1654" s="7" t="s">
        <v>1501</v>
      </c>
      <c r="L1654" s="7" t="s">
        <v>5744</v>
      </c>
      <c r="M1654" s="7"/>
      <c r="N1654" s="20" t="s">
        <v>7067</v>
      </c>
      <c r="O1654" s="20" t="s">
        <v>24</v>
      </c>
      <c r="P1654" s="78">
        <f t="shared" si="325"/>
        <v>147.32</v>
      </c>
      <c r="Q1654" s="78">
        <v>161</v>
      </c>
      <c r="R1654" s="20" t="s">
        <v>7158</v>
      </c>
      <c r="S1654" s="7" t="s">
        <v>3436</v>
      </c>
      <c r="T1654" s="7" t="s">
        <v>3436</v>
      </c>
      <c r="U1654" s="7"/>
      <c r="V1654" s="7"/>
      <c r="W1654" s="79">
        <v>227.2764</v>
      </c>
      <c r="X1654" s="7"/>
      <c r="Y1654" s="8">
        <f t="shared" ref="Y1654" si="333">W1654+3</f>
        <v>230.2764</v>
      </c>
      <c r="Z1654" s="7"/>
      <c r="AA1654" s="7">
        <v>1000</v>
      </c>
      <c r="AB1654" s="7">
        <v>1000</v>
      </c>
      <c r="AC1654" s="7" t="s">
        <v>7049</v>
      </c>
      <c r="AD1654" s="7">
        <v>85</v>
      </c>
      <c r="AE1654" s="7" t="s">
        <v>6248</v>
      </c>
      <c r="AF1654" s="7"/>
      <c r="AG1654" s="7"/>
    </row>
    <row r="1655" spans="1:33">
      <c r="A1655" s="4">
        <f t="shared" si="295"/>
        <v>1654</v>
      </c>
      <c r="B1655" s="4" t="s">
        <v>20</v>
      </c>
      <c r="C1655" s="4" t="s">
        <v>21</v>
      </c>
      <c r="D1655" s="7" t="s">
        <v>5464</v>
      </c>
      <c r="E1655" s="4" t="s">
        <v>7408</v>
      </c>
      <c r="F1655" s="7" t="s">
        <v>2588</v>
      </c>
      <c r="G1655" s="7" t="s">
        <v>556</v>
      </c>
      <c r="H1655" s="7" t="s">
        <v>637</v>
      </c>
      <c r="I1655" s="7" t="s">
        <v>6167</v>
      </c>
      <c r="J1655" s="7" t="s">
        <v>6165</v>
      </c>
      <c r="K1655" s="7" t="s">
        <v>1501</v>
      </c>
      <c r="L1655" s="7" t="s">
        <v>5744</v>
      </c>
      <c r="M1655" s="7"/>
      <c r="N1655" s="20" t="s">
        <v>7067</v>
      </c>
      <c r="O1655" s="20" t="s">
        <v>24</v>
      </c>
      <c r="P1655" s="78">
        <f t="shared" si="325"/>
        <v>147.32</v>
      </c>
      <c r="Q1655" s="78">
        <v>161</v>
      </c>
      <c r="R1655" s="20" t="s">
        <v>7159</v>
      </c>
      <c r="S1655" s="7" t="s">
        <v>3436</v>
      </c>
      <c r="T1655" s="7" t="s">
        <v>3436</v>
      </c>
      <c r="U1655" s="7"/>
      <c r="V1655" s="7"/>
      <c r="W1655" s="79">
        <v>227.2764</v>
      </c>
      <c r="X1655" s="7"/>
      <c r="Y1655" s="8">
        <f t="shared" ref="Y1655" si="334">W1655+3</f>
        <v>230.2764</v>
      </c>
      <c r="Z1655" s="7"/>
      <c r="AA1655" s="7">
        <v>1000</v>
      </c>
      <c r="AB1655" s="7">
        <v>1000</v>
      </c>
      <c r="AC1655" s="7" t="s">
        <v>7049</v>
      </c>
      <c r="AD1655" s="7">
        <v>85</v>
      </c>
      <c r="AE1655" s="7" t="s">
        <v>6248</v>
      </c>
      <c r="AF1655" s="7"/>
      <c r="AG1655" s="7"/>
    </row>
    <row r="1656" spans="1:33">
      <c r="A1656" s="4">
        <f t="shared" si="295"/>
        <v>1655</v>
      </c>
      <c r="B1656" s="4" t="s">
        <v>20</v>
      </c>
      <c r="C1656" s="4" t="s">
        <v>21</v>
      </c>
      <c r="D1656" s="7" t="s">
        <v>5465</v>
      </c>
      <c r="E1656" s="4" t="s">
        <v>7408</v>
      </c>
      <c r="F1656" s="7" t="s">
        <v>2588</v>
      </c>
      <c r="G1656" s="7" t="s">
        <v>556</v>
      </c>
      <c r="H1656" s="7" t="s">
        <v>637</v>
      </c>
      <c r="I1656" s="7" t="s">
        <v>6167</v>
      </c>
      <c r="J1656" s="7" t="s">
        <v>6165</v>
      </c>
      <c r="K1656" s="7" t="s">
        <v>1501</v>
      </c>
      <c r="L1656" s="7" t="s">
        <v>5744</v>
      </c>
      <c r="M1656" s="7"/>
      <c r="N1656" s="20" t="s">
        <v>7067</v>
      </c>
      <c r="O1656" s="20" t="s">
        <v>24</v>
      </c>
      <c r="P1656" s="78">
        <f t="shared" si="325"/>
        <v>147.32</v>
      </c>
      <c r="Q1656" s="78">
        <v>161</v>
      </c>
      <c r="R1656" s="20" t="s">
        <v>7160</v>
      </c>
      <c r="S1656" s="7" t="s">
        <v>3436</v>
      </c>
      <c r="T1656" s="7" t="s">
        <v>3436</v>
      </c>
      <c r="U1656" s="7"/>
      <c r="V1656" s="7"/>
      <c r="W1656" s="79">
        <v>227.2764</v>
      </c>
      <c r="X1656" s="7"/>
      <c r="Y1656" s="8">
        <f t="shared" ref="Y1656" si="335">W1656+3</f>
        <v>230.2764</v>
      </c>
      <c r="Z1656" s="7"/>
      <c r="AA1656" s="7">
        <v>1000</v>
      </c>
      <c r="AB1656" s="7">
        <v>1000</v>
      </c>
      <c r="AC1656" s="7" t="s">
        <v>7049</v>
      </c>
      <c r="AD1656" s="7">
        <v>85</v>
      </c>
      <c r="AE1656" s="7" t="s">
        <v>6248</v>
      </c>
      <c r="AF1656" s="7"/>
      <c r="AG1656" s="7"/>
    </row>
    <row r="1657" spans="1:33">
      <c r="A1657" s="4">
        <f t="shared" si="295"/>
        <v>1656</v>
      </c>
      <c r="B1657" s="4" t="s">
        <v>20</v>
      </c>
      <c r="C1657" s="4" t="s">
        <v>21</v>
      </c>
      <c r="D1657" s="7" t="s">
        <v>5466</v>
      </c>
      <c r="E1657" s="4" t="s">
        <v>7408</v>
      </c>
      <c r="F1657" s="7" t="s">
        <v>2588</v>
      </c>
      <c r="G1657" s="7" t="s">
        <v>556</v>
      </c>
      <c r="H1657" s="7" t="s">
        <v>637</v>
      </c>
      <c r="I1657" s="7" t="s">
        <v>6167</v>
      </c>
      <c r="J1657" s="7" t="s">
        <v>6165</v>
      </c>
      <c r="K1657" s="7" t="s">
        <v>1501</v>
      </c>
      <c r="L1657" s="7" t="s">
        <v>5744</v>
      </c>
      <c r="M1657" s="7"/>
      <c r="N1657" s="20" t="s">
        <v>7067</v>
      </c>
      <c r="O1657" s="20" t="s">
        <v>24</v>
      </c>
      <c r="P1657" s="78">
        <f t="shared" si="325"/>
        <v>147.32</v>
      </c>
      <c r="Q1657" s="78">
        <v>161</v>
      </c>
      <c r="R1657" s="20" t="s">
        <v>7161</v>
      </c>
      <c r="S1657" s="7" t="s">
        <v>3436</v>
      </c>
      <c r="T1657" s="7" t="s">
        <v>3436</v>
      </c>
      <c r="U1657" s="7"/>
      <c r="V1657" s="7"/>
      <c r="W1657" s="79">
        <v>227.2764</v>
      </c>
      <c r="X1657" s="7"/>
      <c r="Y1657" s="8">
        <f t="shared" ref="Y1657" si="336">W1657+3</f>
        <v>230.2764</v>
      </c>
      <c r="Z1657" s="7"/>
      <c r="AA1657" s="7">
        <v>1000</v>
      </c>
      <c r="AB1657" s="7">
        <v>1000</v>
      </c>
      <c r="AC1657" s="7" t="s">
        <v>7049</v>
      </c>
      <c r="AD1657" s="7">
        <v>85</v>
      </c>
      <c r="AE1657" s="7" t="s">
        <v>6248</v>
      </c>
      <c r="AF1657" s="7"/>
      <c r="AG1657" s="7"/>
    </row>
    <row r="1658" spans="1:33">
      <c r="A1658" s="4">
        <f t="shared" si="295"/>
        <v>1657</v>
      </c>
      <c r="B1658" s="4" t="s">
        <v>20</v>
      </c>
      <c r="C1658" s="4" t="s">
        <v>21</v>
      </c>
      <c r="D1658" s="7" t="s">
        <v>5467</v>
      </c>
      <c r="E1658" s="4" t="s">
        <v>7408</v>
      </c>
      <c r="F1658" s="7" t="s">
        <v>2588</v>
      </c>
      <c r="G1658" s="7" t="s">
        <v>556</v>
      </c>
      <c r="H1658" s="7" t="s">
        <v>637</v>
      </c>
      <c r="I1658" s="7" t="s">
        <v>6167</v>
      </c>
      <c r="J1658" s="7" t="s">
        <v>6165</v>
      </c>
      <c r="K1658" s="7" t="s">
        <v>1501</v>
      </c>
      <c r="L1658" s="7" t="s">
        <v>5744</v>
      </c>
      <c r="M1658" s="7"/>
      <c r="N1658" s="20" t="s">
        <v>7067</v>
      </c>
      <c r="O1658" s="20" t="s">
        <v>24</v>
      </c>
      <c r="P1658" s="78">
        <f t="shared" ref="P1658:P1668" si="337">57*2.54</f>
        <v>144.78</v>
      </c>
      <c r="Q1658" s="78">
        <v>161</v>
      </c>
      <c r="R1658" s="20" t="s">
        <v>7162</v>
      </c>
      <c r="S1658" s="7" t="s">
        <v>3436</v>
      </c>
      <c r="T1658" s="7" t="s">
        <v>3436</v>
      </c>
      <c r="U1658" s="7"/>
      <c r="V1658" s="7"/>
      <c r="W1658" s="79">
        <v>227.2764</v>
      </c>
      <c r="X1658" s="7"/>
      <c r="Y1658" s="8">
        <f t="shared" ref="Y1658" si="338">W1658+3</f>
        <v>230.2764</v>
      </c>
      <c r="Z1658" s="7"/>
      <c r="AA1658" s="7">
        <v>1000</v>
      </c>
      <c r="AB1658" s="7">
        <v>1000</v>
      </c>
      <c r="AC1658" s="7" t="s">
        <v>7049</v>
      </c>
      <c r="AD1658" s="7">
        <v>85</v>
      </c>
      <c r="AE1658" s="7" t="s">
        <v>6248</v>
      </c>
      <c r="AF1658" s="7"/>
      <c r="AG1658" s="7"/>
    </row>
    <row r="1659" spans="1:33">
      <c r="A1659" s="4">
        <f t="shared" si="295"/>
        <v>1658</v>
      </c>
      <c r="B1659" s="4" t="s">
        <v>20</v>
      </c>
      <c r="C1659" s="4" t="s">
        <v>21</v>
      </c>
      <c r="D1659" s="7" t="s">
        <v>5468</v>
      </c>
      <c r="E1659" s="4" t="s">
        <v>7408</v>
      </c>
      <c r="F1659" s="7" t="s">
        <v>2588</v>
      </c>
      <c r="G1659" s="7" t="s">
        <v>556</v>
      </c>
      <c r="H1659" s="7" t="s">
        <v>637</v>
      </c>
      <c r="I1659" s="7" t="s">
        <v>6167</v>
      </c>
      <c r="J1659" s="7" t="s">
        <v>6165</v>
      </c>
      <c r="K1659" s="7" t="s">
        <v>1501</v>
      </c>
      <c r="L1659" s="7" t="s">
        <v>5744</v>
      </c>
      <c r="M1659" s="7"/>
      <c r="N1659" s="20" t="s">
        <v>7067</v>
      </c>
      <c r="O1659" s="20" t="s">
        <v>24</v>
      </c>
      <c r="P1659" s="78">
        <f t="shared" si="337"/>
        <v>144.78</v>
      </c>
      <c r="Q1659" s="78">
        <v>161</v>
      </c>
      <c r="R1659" s="20" t="s">
        <v>7163</v>
      </c>
      <c r="S1659" s="7" t="s">
        <v>3436</v>
      </c>
      <c r="T1659" s="7" t="s">
        <v>3436</v>
      </c>
      <c r="U1659" s="7"/>
      <c r="V1659" s="7"/>
      <c r="W1659" s="79">
        <v>227.2764</v>
      </c>
      <c r="X1659" s="7"/>
      <c r="Y1659" s="8">
        <f t="shared" ref="Y1659" si="339">W1659+3</f>
        <v>230.2764</v>
      </c>
      <c r="Z1659" s="7"/>
      <c r="AA1659" s="7">
        <v>1000</v>
      </c>
      <c r="AB1659" s="7">
        <v>1000</v>
      </c>
      <c r="AC1659" s="7" t="s">
        <v>7049</v>
      </c>
      <c r="AD1659" s="7">
        <v>85</v>
      </c>
      <c r="AE1659" s="7" t="s">
        <v>6248</v>
      </c>
      <c r="AF1659" s="7"/>
      <c r="AG1659" s="7"/>
    </row>
    <row r="1660" spans="1:33">
      <c r="A1660" s="4">
        <f t="shared" si="295"/>
        <v>1659</v>
      </c>
      <c r="B1660" s="4" t="s">
        <v>20</v>
      </c>
      <c r="C1660" s="4" t="s">
        <v>21</v>
      </c>
      <c r="D1660" s="7" t="s">
        <v>5469</v>
      </c>
      <c r="E1660" s="4" t="s">
        <v>7408</v>
      </c>
      <c r="F1660" s="7" t="s">
        <v>2588</v>
      </c>
      <c r="G1660" s="7" t="s">
        <v>556</v>
      </c>
      <c r="H1660" s="7" t="s">
        <v>637</v>
      </c>
      <c r="I1660" s="7" t="s">
        <v>6167</v>
      </c>
      <c r="J1660" s="7" t="s">
        <v>6165</v>
      </c>
      <c r="K1660" s="7" t="s">
        <v>1501</v>
      </c>
      <c r="L1660" s="7" t="s">
        <v>5744</v>
      </c>
      <c r="M1660" s="7"/>
      <c r="N1660" s="20" t="s">
        <v>7067</v>
      </c>
      <c r="O1660" s="20" t="s">
        <v>24</v>
      </c>
      <c r="P1660" s="78">
        <f t="shared" si="337"/>
        <v>144.78</v>
      </c>
      <c r="Q1660" s="78">
        <v>161</v>
      </c>
      <c r="R1660" s="20" t="s">
        <v>7164</v>
      </c>
      <c r="S1660" s="7" t="s">
        <v>3436</v>
      </c>
      <c r="T1660" s="7" t="s">
        <v>3436</v>
      </c>
      <c r="U1660" s="7"/>
      <c r="V1660" s="7"/>
      <c r="W1660" s="79">
        <v>227.2764</v>
      </c>
      <c r="X1660" s="7"/>
      <c r="Y1660" s="8">
        <f t="shared" ref="Y1660" si="340">W1660+3</f>
        <v>230.2764</v>
      </c>
      <c r="Z1660" s="7"/>
      <c r="AA1660" s="7">
        <v>1000</v>
      </c>
      <c r="AB1660" s="7">
        <v>1000</v>
      </c>
      <c r="AC1660" s="7" t="s">
        <v>7049</v>
      </c>
      <c r="AD1660" s="7">
        <v>85</v>
      </c>
      <c r="AE1660" s="7" t="s">
        <v>6248</v>
      </c>
      <c r="AF1660" s="7"/>
      <c r="AG1660" s="7"/>
    </row>
    <row r="1661" spans="1:33">
      <c r="A1661" s="4">
        <f t="shared" si="295"/>
        <v>1660</v>
      </c>
      <c r="B1661" s="4" t="s">
        <v>20</v>
      </c>
      <c r="C1661" s="4" t="s">
        <v>21</v>
      </c>
      <c r="D1661" s="7" t="s">
        <v>5470</v>
      </c>
      <c r="E1661" s="4" t="s">
        <v>7408</v>
      </c>
      <c r="F1661" s="7" t="s">
        <v>2588</v>
      </c>
      <c r="G1661" s="7" t="s">
        <v>556</v>
      </c>
      <c r="H1661" s="7" t="s">
        <v>6161</v>
      </c>
      <c r="I1661" s="7" t="s">
        <v>6162</v>
      </c>
      <c r="J1661" s="7" t="s">
        <v>5829</v>
      </c>
      <c r="K1661" s="7" t="s">
        <v>643</v>
      </c>
      <c r="L1661" s="7" t="s">
        <v>6163</v>
      </c>
      <c r="M1661" s="7"/>
      <c r="N1661" s="20" t="s">
        <v>7138</v>
      </c>
      <c r="O1661" s="20" t="s">
        <v>24</v>
      </c>
      <c r="P1661" s="78">
        <f t="shared" si="337"/>
        <v>144.78</v>
      </c>
      <c r="Q1661" s="78">
        <v>131</v>
      </c>
      <c r="R1661" s="20" t="s">
        <v>7165</v>
      </c>
      <c r="S1661" s="7" t="s">
        <v>3436</v>
      </c>
      <c r="T1661" s="7" t="s">
        <v>3436</v>
      </c>
      <c r="U1661" s="7"/>
      <c r="V1661" s="7"/>
      <c r="W1661" s="79">
        <v>307.49160000000001</v>
      </c>
      <c r="X1661" s="7"/>
      <c r="Y1661" s="8">
        <f t="shared" ref="Y1661" si="341">W1661+3</f>
        <v>310.49160000000001</v>
      </c>
      <c r="Z1661" s="7"/>
      <c r="AA1661" s="7">
        <v>1000</v>
      </c>
      <c r="AB1661" s="7">
        <v>1000</v>
      </c>
      <c r="AC1661" s="7" t="s">
        <v>7049</v>
      </c>
      <c r="AD1661" s="7">
        <v>85</v>
      </c>
      <c r="AE1661" s="7" t="s">
        <v>6248</v>
      </c>
      <c r="AF1661" s="7"/>
      <c r="AG1661" s="7"/>
    </row>
    <row r="1662" spans="1:33">
      <c r="A1662" s="4">
        <f t="shared" si="295"/>
        <v>1661</v>
      </c>
      <c r="B1662" s="4" t="s">
        <v>20</v>
      </c>
      <c r="C1662" s="4" t="s">
        <v>21</v>
      </c>
      <c r="D1662" s="7" t="s">
        <v>5471</v>
      </c>
      <c r="E1662" s="4" t="s">
        <v>7408</v>
      </c>
      <c r="F1662" s="7" t="s">
        <v>2588</v>
      </c>
      <c r="G1662" s="7" t="s">
        <v>556</v>
      </c>
      <c r="H1662" s="7" t="s">
        <v>6161</v>
      </c>
      <c r="I1662" s="7" t="s">
        <v>6162</v>
      </c>
      <c r="J1662" s="7" t="s">
        <v>5829</v>
      </c>
      <c r="K1662" s="7" t="s">
        <v>643</v>
      </c>
      <c r="L1662" s="7" t="s">
        <v>6163</v>
      </c>
      <c r="M1662" s="7"/>
      <c r="N1662" s="20" t="s">
        <v>7138</v>
      </c>
      <c r="O1662" s="20" t="s">
        <v>24</v>
      </c>
      <c r="P1662" s="78">
        <f t="shared" si="337"/>
        <v>144.78</v>
      </c>
      <c r="Q1662" s="78">
        <v>131</v>
      </c>
      <c r="R1662" s="20" t="s">
        <v>7166</v>
      </c>
      <c r="S1662" s="7" t="s">
        <v>3436</v>
      </c>
      <c r="T1662" s="7" t="s">
        <v>3436</v>
      </c>
      <c r="U1662" s="7"/>
      <c r="V1662" s="7"/>
      <c r="W1662" s="79">
        <v>307.49160000000001</v>
      </c>
      <c r="X1662" s="7"/>
      <c r="Y1662" s="8">
        <f t="shared" ref="Y1662" si="342">W1662+3</f>
        <v>310.49160000000001</v>
      </c>
      <c r="Z1662" s="7"/>
      <c r="AA1662" s="7">
        <v>1000</v>
      </c>
      <c r="AB1662" s="7">
        <v>1000</v>
      </c>
      <c r="AC1662" s="7" t="s">
        <v>7049</v>
      </c>
      <c r="AD1662" s="7">
        <v>85</v>
      </c>
      <c r="AE1662" s="7" t="s">
        <v>6248</v>
      </c>
      <c r="AF1662" s="7"/>
      <c r="AG1662" s="7"/>
    </row>
    <row r="1663" spans="1:33">
      <c r="A1663" s="4">
        <f t="shared" si="295"/>
        <v>1662</v>
      </c>
      <c r="B1663" s="4" t="s">
        <v>20</v>
      </c>
      <c r="C1663" s="4" t="s">
        <v>21</v>
      </c>
      <c r="D1663" s="7" t="s">
        <v>5472</v>
      </c>
      <c r="E1663" s="4" t="s">
        <v>7408</v>
      </c>
      <c r="F1663" s="7" t="s">
        <v>2588</v>
      </c>
      <c r="G1663" s="7" t="s">
        <v>556</v>
      </c>
      <c r="H1663" s="7" t="s">
        <v>6161</v>
      </c>
      <c r="I1663" s="7" t="s">
        <v>6162</v>
      </c>
      <c r="J1663" s="7" t="s">
        <v>5829</v>
      </c>
      <c r="K1663" s="7" t="s">
        <v>643</v>
      </c>
      <c r="L1663" s="7" t="s">
        <v>6163</v>
      </c>
      <c r="M1663" s="7"/>
      <c r="N1663" s="20" t="s">
        <v>7138</v>
      </c>
      <c r="O1663" s="20" t="s">
        <v>24</v>
      </c>
      <c r="P1663" s="78">
        <f t="shared" si="337"/>
        <v>144.78</v>
      </c>
      <c r="Q1663" s="78">
        <v>131</v>
      </c>
      <c r="R1663" s="20" t="s">
        <v>7167</v>
      </c>
      <c r="S1663" s="7" t="s">
        <v>3436</v>
      </c>
      <c r="T1663" s="7" t="s">
        <v>3436</v>
      </c>
      <c r="U1663" s="7"/>
      <c r="V1663" s="7"/>
      <c r="W1663" s="79">
        <v>307.49160000000001</v>
      </c>
      <c r="X1663" s="7"/>
      <c r="Y1663" s="8">
        <f t="shared" ref="Y1663" si="343">W1663+3</f>
        <v>310.49160000000001</v>
      </c>
      <c r="Z1663" s="7"/>
      <c r="AA1663" s="7">
        <v>1000</v>
      </c>
      <c r="AB1663" s="7">
        <v>1000</v>
      </c>
      <c r="AC1663" s="7" t="s">
        <v>7049</v>
      </c>
      <c r="AD1663" s="7">
        <v>85</v>
      </c>
      <c r="AE1663" s="7" t="s">
        <v>6248</v>
      </c>
      <c r="AF1663" s="7"/>
      <c r="AG1663" s="7"/>
    </row>
    <row r="1664" spans="1:33">
      <c r="A1664" s="4">
        <f t="shared" si="295"/>
        <v>1663</v>
      </c>
      <c r="B1664" s="4" t="s">
        <v>20</v>
      </c>
      <c r="C1664" s="4" t="s">
        <v>21</v>
      </c>
      <c r="D1664" s="7" t="s">
        <v>5473</v>
      </c>
      <c r="E1664" s="4" t="s">
        <v>7408</v>
      </c>
      <c r="F1664" s="7" t="s">
        <v>2588</v>
      </c>
      <c r="G1664" s="7" t="s">
        <v>556</v>
      </c>
      <c r="H1664" s="7" t="s">
        <v>6161</v>
      </c>
      <c r="I1664" s="7" t="s">
        <v>6162</v>
      </c>
      <c r="J1664" s="7" t="s">
        <v>5829</v>
      </c>
      <c r="K1664" s="7" t="s">
        <v>643</v>
      </c>
      <c r="L1664" s="7" t="s">
        <v>6163</v>
      </c>
      <c r="M1664" s="7"/>
      <c r="N1664" s="20" t="s">
        <v>7138</v>
      </c>
      <c r="O1664" s="20" t="s">
        <v>24</v>
      </c>
      <c r="P1664" s="78">
        <f t="shared" si="337"/>
        <v>144.78</v>
      </c>
      <c r="Q1664" s="78">
        <v>131</v>
      </c>
      <c r="R1664" s="20" t="s">
        <v>7168</v>
      </c>
      <c r="S1664" s="7" t="s">
        <v>3436</v>
      </c>
      <c r="T1664" s="7" t="s">
        <v>3436</v>
      </c>
      <c r="U1664" s="7"/>
      <c r="V1664" s="7"/>
      <c r="W1664" s="79">
        <v>307.49160000000001</v>
      </c>
      <c r="X1664" s="7"/>
      <c r="Y1664" s="8">
        <f t="shared" ref="Y1664" si="344">W1664+3</f>
        <v>310.49160000000001</v>
      </c>
      <c r="Z1664" s="7"/>
      <c r="AA1664" s="7">
        <v>1000</v>
      </c>
      <c r="AB1664" s="7">
        <v>1000</v>
      </c>
      <c r="AC1664" s="7" t="s">
        <v>7049</v>
      </c>
      <c r="AD1664" s="7">
        <v>85</v>
      </c>
      <c r="AE1664" s="7" t="s">
        <v>6248</v>
      </c>
      <c r="AF1664" s="7"/>
      <c r="AG1664" s="7"/>
    </row>
    <row r="1665" spans="1:33">
      <c r="A1665" s="4">
        <f t="shared" si="295"/>
        <v>1664</v>
      </c>
      <c r="B1665" s="4" t="s">
        <v>20</v>
      </c>
      <c r="C1665" s="4" t="s">
        <v>21</v>
      </c>
      <c r="D1665" s="7" t="s">
        <v>5474</v>
      </c>
      <c r="E1665" s="4" t="s">
        <v>7408</v>
      </c>
      <c r="F1665" s="7" t="s">
        <v>2588</v>
      </c>
      <c r="G1665" s="7" t="s">
        <v>556</v>
      </c>
      <c r="H1665" s="7" t="s">
        <v>6161</v>
      </c>
      <c r="I1665" s="7" t="s">
        <v>6162</v>
      </c>
      <c r="J1665" s="7" t="s">
        <v>5829</v>
      </c>
      <c r="K1665" s="7" t="s">
        <v>643</v>
      </c>
      <c r="L1665" s="7" t="s">
        <v>6163</v>
      </c>
      <c r="M1665" s="7"/>
      <c r="N1665" s="20" t="s">
        <v>7138</v>
      </c>
      <c r="O1665" s="20" t="s">
        <v>24</v>
      </c>
      <c r="P1665" s="78">
        <f t="shared" si="337"/>
        <v>144.78</v>
      </c>
      <c r="Q1665" s="78">
        <v>131</v>
      </c>
      <c r="R1665" s="20" t="s">
        <v>7169</v>
      </c>
      <c r="S1665" s="7" t="s">
        <v>3436</v>
      </c>
      <c r="T1665" s="7" t="s">
        <v>3436</v>
      </c>
      <c r="U1665" s="7"/>
      <c r="V1665" s="7"/>
      <c r="W1665" s="79">
        <v>307.49160000000001</v>
      </c>
      <c r="X1665" s="7"/>
      <c r="Y1665" s="8">
        <f t="shared" ref="Y1665" si="345">W1665+3</f>
        <v>310.49160000000001</v>
      </c>
      <c r="Z1665" s="7"/>
      <c r="AA1665" s="7">
        <v>1000</v>
      </c>
      <c r="AB1665" s="7">
        <v>1000</v>
      </c>
      <c r="AC1665" s="7" t="s">
        <v>7049</v>
      </c>
      <c r="AD1665" s="7">
        <v>85</v>
      </c>
      <c r="AE1665" s="7" t="s">
        <v>6248</v>
      </c>
      <c r="AF1665" s="7"/>
      <c r="AG1665" s="7"/>
    </row>
    <row r="1666" spans="1:33">
      <c r="A1666" s="4">
        <f t="shared" si="295"/>
        <v>1665</v>
      </c>
      <c r="B1666" s="4" t="s">
        <v>20</v>
      </c>
      <c r="C1666" s="4" t="s">
        <v>21</v>
      </c>
      <c r="D1666" s="7" t="s">
        <v>5475</v>
      </c>
      <c r="E1666" s="4" t="s">
        <v>7408</v>
      </c>
      <c r="F1666" s="7" t="s">
        <v>2588</v>
      </c>
      <c r="G1666" s="7" t="s">
        <v>556</v>
      </c>
      <c r="H1666" s="7" t="s">
        <v>6161</v>
      </c>
      <c r="I1666" s="7" t="s">
        <v>6162</v>
      </c>
      <c r="J1666" s="7" t="s">
        <v>5829</v>
      </c>
      <c r="K1666" s="7" t="s">
        <v>643</v>
      </c>
      <c r="L1666" s="7" t="s">
        <v>6163</v>
      </c>
      <c r="M1666" s="7"/>
      <c r="N1666" s="20" t="s">
        <v>7138</v>
      </c>
      <c r="O1666" s="20" t="s">
        <v>24</v>
      </c>
      <c r="P1666" s="78">
        <f t="shared" si="337"/>
        <v>144.78</v>
      </c>
      <c r="Q1666" s="78">
        <v>131</v>
      </c>
      <c r="R1666" s="20" t="s">
        <v>7170</v>
      </c>
      <c r="S1666" s="7" t="s">
        <v>3436</v>
      </c>
      <c r="T1666" s="7" t="s">
        <v>3436</v>
      </c>
      <c r="U1666" s="7"/>
      <c r="V1666" s="7"/>
      <c r="W1666" s="79">
        <v>307.49160000000001</v>
      </c>
      <c r="X1666" s="7"/>
      <c r="Y1666" s="8">
        <f t="shared" ref="Y1666" si="346">W1666+3</f>
        <v>310.49160000000001</v>
      </c>
      <c r="Z1666" s="7"/>
      <c r="AA1666" s="7">
        <v>1000</v>
      </c>
      <c r="AB1666" s="7">
        <v>1000</v>
      </c>
      <c r="AC1666" s="7" t="s">
        <v>7049</v>
      </c>
      <c r="AD1666" s="7">
        <v>85</v>
      </c>
      <c r="AE1666" s="7" t="s">
        <v>6248</v>
      </c>
      <c r="AF1666" s="7"/>
      <c r="AG1666" s="7"/>
    </row>
    <row r="1667" spans="1:33">
      <c r="A1667" s="4">
        <f t="shared" si="295"/>
        <v>1666</v>
      </c>
      <c r="B1667" s="4" t="s">
        <v>20</v>
      </c>
      <c r="C1667" s="4" t="s">
        <v>21</v>
      </c>
      <c r="D1667" s="7" t="s">
        <v>5476</v>
      </c>
      <c r="E1667" s="4" t="s">
        <v>7408</v>
      </c>
      <c r="F1667" s="7" t="s">
        <v>2588</v>
      </c>
      <c r="G1667" s="7" t="s">
        <v>556</v>
      </c>
      <c r="H1667" s="7" t="s">
        <v>637</v>
      </c>
      <c r="I1667" s="7" t="s">
        <v>6168</v>
      </c>
      <c r="J1667" s="7" t="s">
        <v>6169</v>
      </c>
      <c r="K1667" s="7" t="s">
        <v>1232</v>
      </c>
      <c r="L1667" s="7" t="s">
        <v>5744</v>
      </c>
      <c r="M1667" s="7"/>
      <c r="N1667" s="20" t="s">
        <v>7067</v>
      </c>
      <c r="O1667" s="20" t="s">
        <v>24</v>
      </c>
      <c r="P1667" s="78">
        <f t="shared" si="337"/>
        <v>144.78</v>
      </c>
      <c r="Q1667" s="78">
        <v>120</v>
      </c>
      <c r="R1667" s="20" t="s">
        <v>7171</v>
      </c>
      <c r="S1667" s="7" t="s">
        <v>3436</v>
      </c>
      <c r="T1667" s="7" t="s">
        <v>3436</v>
      </c>
      <c r="U1667" s="7"/>
      <c r="V1667" s="7"/>
      <c r="W1667" s="79">
        <v>225.21959999999999</v>
      </c>
      <c r="X1667" s="7"/>
      <c r="Y1667" s="8">
        <f t="shared" ref="Y1667" si="347">W1667+3</f>
        <v>228.21959999999999</v>
      </c>
      <c r="Z1667" s="7"/>
      <c r="AA1667" s="7">
        <v>1000</v>
      </c>
      <c r="AB1667" s="7">
        <v>1000</v>
      </c>
      <c r="AC1667" s="7" t="s">
        <v>7049</v>
      </c>
      <c r="AD1667" s="7">
        <v>85</v>
      </c>
      <c r="AE1667" s="7" t="s">
        <v>6248</v>
      </c>
      <c r="AF1667" s="7"/>
      <c r="AG1667" s="7"/>
    </row>
    <row r="1668" spans="1:33">
      <c r="A1668" s="4">
        <f t="shared" si="295"/>
        <v>1667</v>
      </c>
      <c r="B1668" s="4" t="s">
        <v>20</v>
      </c>
      <c r="C1668" s="4" t="s">
        <v>21</v>
      </c>
      <c r="D1668" s="7" t="s">
        <v>5477</v>
      </c>
      <c r="E1668" s="4" t="s">
        <v>7408</v>
      </c>
      <c r="F1668" s="7" t="s">
        <v>2588</v>
      </c>
      <c r="G1668" s="7" t="s">
        <v>556</v>
      </c>
      <c r="H1668" s="7" t="s">
        <v>637</v>
      </c>
      <c r="I1668" s="7" t="s">
        <v>6168</v>
      </c>
      <c r="J1668" s="7" t="s">
        <v>6169</v>
      </c>
      <c r="K1668" s="7" t="s">
        <v>1232</v>
      </c>
      <c r="L1668" s="7" t="s">
        <v>5744</v>
      </c>
      <c r="M1668" s="7"/>
      <c r="N1668" s="20" t="s">
        <v>7047</v>
      </c>
      <c r="O1668" s="20" t="s">
        <v>24</v>
      </c>
      <c r="P1668" s="78">
        <f t="shared" si="337"/>
        <v>144.78</v>
      </c>
      <c r="Q1668" s="78">
        <v>120</v>
      </c>
      <c r="R1668" s="20" t="s">
        <v>7172</v>
      </c>
      <c r="S1668" s="7" t="s">
        <v>3436</v>
      </c>
      <c r="T1668" s="7" t="s">
        <v>3436</v>
      </c>
      <c r="U1668" s="7"/>
      <c r="V1668" s="7"/>
      <c r="W1668" s="79">
        <v>235.50360000000001</v>
      </c>
      <c r="X1668" s="7"/>
      <c r="Y1668" s="8">
        <f t="shared" ref="Y1668" si="348">W1668+3</f>
        <v>238.50360000000001</v>
      </c>
      <c r="Z1668" s="7"/>
      <c r="AA1668" s="7">
        <v>1000</v>
      </c>
      <c r="AB1668" s="7">
        <v>1000</v>
      </c>
      <c r="AC1668" s="7" t="s">
        <v>7049</v>
      </c>
      <c r="AD1668" s="7">
        <v>85</v>
      </c>
      <c r="AE1668" s="7" t="s">
        <v>6248</v>
      </c>
      <c r="AF1668" s="7"/>
      <c r="AG1668" s="7"/>
    </row>
    <row r="1669" spans="1:33">
      <c r="A1669" s="4">
        <f t="shared" si="295"/>
        <v>1668</v>
      </c>
      <c r="B1669" s="4" t="s">
        <v>20</v>
      </c>
      <c r="C1669" s="4" t="s">
        <v>23</v>
      </c>
      <c r="D1669" s="7" t="s">
        <v>5478</v>
      </c>
      <c r="E1669" s="4" t="s">
        <v>7408</v>
      </c>
      <c r="F1669" s="7" t="s">
        <v>2588</v>
      </c>
      <c r="G1669" s="7" t="s">
        <v>556</v>
      </c>
      <c r="H1669" s="7" t="s">
        <v>637</v>
      </c>
      <c r="I1669" s="7" t="s">
        <v>5845</v>
      </c>
      <c r="J1669" s="7" t="s">
        <v>6170</v>
      </c>
      <c r="K1669" s="7" t="s">
        <v>1232</v>
      </c>
      <c r="L1669" s="7" t="s">
        <v>6152</v>
      </c>
      <c r="M1669" s="7"/>
      <c r="N1669" s="20" t="s">
        <v>7080</v>
      </c>
      <c r="O1669" s="20" t="s">
        <v>24</v>
      </c>
      <c r="P1669" s="78">
        <f>58*2.54</f>
        <v>147.32</v>
      </c>
      <c r="Q1669" s="78">
        <v>121</v>
      </c>
      <c r="R1669" s="20" t="s">
        <v>7173</v>
      </c>
      <c r="S1669" s="7" t="s">
        <v>3436</v>
      </c>
      <c r="T1669" s="7" t="s">
        <v>3436</v>
      </c>
      <c r="U1669" s="7"/>
      <c r="V1669" s="7"/>
      <c r="W1669" s="79">
        <v>242.41444799999999</v>
      </c>
      <c r="X1669" s="7"/>
      <c r="Y1669" s="8">
        <f t="shared" ref="Y1669" si="349">W1669+3</f>
        <v>245.41444799999999</v>
      </c>
      <c r="Z1669" s="7"/>
      <c r="AA1669" s="7">
        <v>1000</v>
      </c>
      <c r="AB1669" s="7">
        <v>1000</v>
      </c>
      <c r="AC1669" s="7" t="s">
        <v>7049</v>
      </c>
      <c r="AD1669" s="7">
        <v>85</v>
      </c>
      <c r="AE1669" s="7" t="s">
        <v>6248</v>
      </c>
      <c r="AF1669" s="7"/>
      <c r="AG1669" s="7"/>
    </row>
    <row r="1670" spans="1:33">
      <c r="A1670" s="4">
        <f t="shared" si="295"/>
        <v>1669</v>
      </c>
      <c r="B1670" s="4" t="s">
        <v>20</v>
      </c>
      <c r="C1670" s="4" t="s">
        <v>23</v>
      </c>
      <c r="D1670" s="7" t="s">
        <v>5479</v>
      </c>
      <c r="E1670" s="4" t="s">
        <v>7408</v>
      </c>
      <c r="F1670" s="7" t="s">
        <v>2588</v>
      </c>
      <c r="G1670" s="7" t="s">
        <v>556</v>
      </c>
      <c r="H1670" s="7" t="s">
        <v>637</v>
      </c>
      <c r="I1670" s="7" t="s">
        <v>5845</v>
      </c>
      <c r="J1670" s="7" t="s">
        <v>6171</v>
      </c>
      <c r="K1670" s="7" t="s">
        <v>1232</v>
      </c>
      <c r="L1670" s="7" t="s">
        <v>6152</v>
      </c>
      <c r="M1670" s="7"/>
      <c r="N1670" s="20" t="s">
        <v>7080</v>
      </c>
      <c r="O1670" s="20" t="s">
        <v>24</v>
      </c>
      <c r="P1670" s="78">
        <f>56*2.54</f>
        <v>142.24</v>
      </c>
      <c r="Q1670" s="78">
        <v>119</v>
      </c>
      <c r="R1670" s="20" t="s">
        <v>7174</v>
      </c>
      <c r="S1670" s="7" t="s">
        <v>3436</v>
      </c>
      <c r="T1670" s="7" t="s">
        <v>3436</v>
      </c>
      <c r="U1670" s="7"/>
      <c r="V1670" s="7"/>
      <c r="W1670" s="79">
        <v>239.32924800000001</v>
      </c>
      <c r="X1670" s="7"/>
      <c r="Y1670" s="8">
        <f t="shared" ref="Y1670" si="350">W1670+3</f>
        <v>242.32924800000001</v>
      </c>
      <c r="Z1670" s="7"/>
      <c r="AA1670" s="7">
        <v>1000</v>
      </c>
      <c r="AB1670" s="7">
        <v>1000</v>
      </c>
      <c r="AC1670" s="7" t="s">
        <v>7049</v>
      </c>
      <c r="AD1670" s="7">
        <v>85</v>
      </c>
      <c r="AE1670" s="7" t="s">
        <v>6248</v>
      </c>
      <c r="AF1670" s="7"/>
      <c r="AG1670" s="7"/>
    </row>
    <row r="1671" spans="1:33">
      <c r="A1671" s="4">
        <f t="shared" si="295"/>
        <v>1670</v>
      </c>
      <c r="B1671" s="4" t="s">
        <v>20</v>
      </c>
      <c r="C1671" s="4" t="s">
        <v>23</v>
      </c>
      <c r="D1671" s="7" t="s">
        <v>5480</v>
      </c>
      <c r="E1671" s="4" t="s">
        <v>7408</v>
      </c>
      <c r="F1671" s="7" t="s">
        <v>2588</v>
      </c>
      <c r="G1671" s="7" t="s">
        <v>556</v>
      </c>
      <c r="H1671" s="7" t="s">
        <v>637</v>
      </c>
      <c r="I1671" s="7" t="s">
        <v>6153</v>
      </c>
      <c r="J1671" s="7" t="s">
        <v>6172</v>
      </c>
      <c r="K1671" s="7" t="s">
        <v>1232</v>
      </c>
      <c r="L1671" s="7" t="s">
        <v>6152</v>
      </c>
      <c r="M1671" s="7"/>
      <c r="N1671" s="20" t="s">
        <v>7080</v>
      </c>
      <c r="O1671" s="20" t="s">
        <v>24</v>
      </c>
      <c r="P1671" s="78">
        <f>57*2.54</f>
        <v>144.78</v>
      </c>
      <c r="Q1671" s="78">
        <v>131</v>
      </c>
      <c r="R1671" s="20" t="s">
        <v>7175</v>
      </c>
      <c r="S1671" s="7" t="s">
        <v>3436</v>
      </c>
      <c r="T1671" s="7" t="s">
        <v>3436</v>
      </c>
      <c r="U1671" s="7"/>
      <c r="V1671" s="7"/>
      <c r="W1671" s="79">
        <v>393.21902399999999</v>
      </c>
      <c r="X1671" s="7"/>
      <c r="Y1671" s="8">
        <f t="shared" ref="Y1671" si="351">W1671+3</f>
        <v>396.21902399999999</v>
      </c>
      <c r="Z1671" s="7"/>
      <c r="AA1671" s="7">
        <v>1000</v>
      </c>
      <c r="AB1671" s="7">
        <v>1000</v>
      </c>
      <c r="AC1671" s="7" t="s">
        <v>7049</v>
      </c>
      <c r="AD1671" s="7">
        <v>85</v>
      </c>
      <c r="AE1671" s="7" t="s">
        <v>6248</v>
      </c>
      <c r="AF1671" s="7"/>
      <c r="AG1671" s="7"/>
    </row>
    <row r="1672" spans="1:33">
      <c r="A1672" s="4">
        <f t="shared" si="295"/>
        <v>1671</v>
      </c>
      <c r="B1672" s="4" t="s">
        <v>20</v>
      </c>
      <c r="C1672" s="4" t="s">
        <v>23</v>
      </c>
      <c r="D1672" s="7" t="s">
        <v>5481</v>
      </c>
      <c r="E1672" s="4" t="s">
        <v>7408</v>
      </c>
      <c r="F1672" s="7" t="s">
        <v>2588</v>
      </c>
      <c r="G1672" s="7" t="s">
        <v>556</v>
      </c>
      <c r="H1672" s="7" t="s">
        <v>637</v>
      </c>
      <c r="I1672" s="7" t="s">
        <v>5845</v>
      </c>
      <c r="J1672" s="7" t="s">
        <v>5990</v>
      </c>
      <c r="K1672" s="7" t="s">
        <v>1232</v>
      </c>
      <c r="L1672" s="7" t="s">
        <v>6152</v>
      </c>
      <c r="M1672" s="7"/>
      <c r="N1672" s="20" t="s">
        <v>7080</v>
      </c>
      <c r="O1672" s="20" t="s">
        <v>24</v>
      </c>
      <c r="P1672" s="78">
        <f t="shared" ref="P1672:P1673" si="352">58*2.54</f>
        <v>147.32</v>
      </c>
      <c r="Q1672" s="78">
        <v>117</v>
      </c>
      <c r="R1672" s="20" t="s">
        <v>7176</v>
      </c>
      <c r="S1672" s="7" t="s">
        <v>3436</v>
      </c>
      <c r="T1672" s="7" t="s">
        <v>3436</v>
      </c>
      <c r="U1672" s="7"/>
      <c r="V1672" s="7"/>
      <c r="W1672" s="79">
        <v>238.341984</v>
      </c>
      <c r="X1672" s="7"/>
      <c r="Y1672" s="8">
        <f t="shared" ref="Y1672" si="353">W1672+3</f>
        <v>241.341984</v>
      </c>
      <c r="Z1672" s="7"/>
      <c r="AA1672" s="7">
        <v>1000</v>
      </c>
      <c r="AB1672" s="7">
        <v>1000</v>
      </c>
      <c r="AC1672" s="7" t="s">
        <v>7049</v>
      </c>
      <c r="AD1672" s="7">
        <v>85</v>
      </c>
      <c r="AE1672" s="7" t="s">
        <v>6248</v>
      </c>
      <c r="AF1672" s="7"/>
      <c r="AG1672" s="7"/>
    </row>
    <row r="1673" spans="1:33">
      <c r="A1673" s="4">
        <f t="shared" si="295"/>
        <v>1672</v>
      </c>
      <c r="B1673" s="4" t="s">
        <v>20</v>
      </c>
      <c r="C1673" s="4" t="s">
        <v>23</v>
      </c>
      <c r="D1673" s="7" t="s">
        <v>5482</v>
      </c>
      <c r="E1673" s="4" t="s">
        <v>7408</v>
      </c>
      <c r="F1673" s="7" t="s">
        <v>2588</v>
      </c>
      <c r="G1673" s="7" t="s">
        <v>556</v>
      </c>
      <c r="H1673" s="7" t="s">
        <v>637</v>
      </c>
      <c r="I1673" s="7" t="s">
        <v>5845</v>
      </c>
      <c r="J1673" s="7" t="s">
        <v>6173</v>
      </c>
      <c r="K1673" s="7" t="s">
        <v>1232</v>
      </c>
      <c r="L1673" s="7" t="s">
        <v>6152</v>
      </c>
      <c r="M1673" s="7"/>
      <c r="N1673" s="20" t="s">
        <v>7177</v>
      </c>
      <c r="O1673" s="20" t="s">
        <v>24</v>
      </c>
      <c r="P1673" s="78">
        <f t="shared" si="352"/>
        <v>147.32</v>
      </c>
      <c r="Q1673" s="78">
        <v>126</v>
      </c>
      <c r="R1673" s="20" t="s">
        <v>7178</v>
      </c>
      <c r="S1673" s="7" t="s">
        <v>3436</v>
      </c>
      <c r="T1673" s="7" t="s">
        <v>3436</v>
      </c>
      <c r="U1673" s="7"/>
      <c r="V1673" s="7"/>
      <c r="W1673" s="79">
        <v>242.78467199999997</v>
      </c>
      <c r="X1673" s="7"/>
      <c r="Y1673" s="8">
        <f t="shared" ref="Y1673" si="354">W1673+3</f>
        <v>245.78467199999997</v>
      </c>
      <c r="Z1673" s="7"/>
      <c r="AA1673" s="7">
        <v>1000</v>
      </c>
      <c r="AB1673" s="7">
        <v>1000</v>
      </c>
      <c r="AC1673" s="7" t="s">
        <v>7049</v>
      </c>
      <c r="AD1673" s="7">
        <v>85</v>
      </c>
      <c r="AE1673" s="7" t="s">
        <v>6248</v>
      </c>
      <c r="AF1673" s="7"/>
      <c r="AG1673" s="7"/>
    </row>
    <row r="1674" spans="1:33">
      <c r="A1674" s="4">
        <f t="shared" si="295"/>
        <v>1673</v>
      </c>
      <c r="B1674" s="4" t="s">
        <v>20</v>
      </c>
      <c r="C1674" s="4" t="s">
        <v>23</v>
      </c>
      <c r="D1674" s="7" t="s">
        <v>5483</v>
      </c>
      <c r="E1674" s="4" t="s">
        <v>7408</v>
      </c>
      <c r="F1674" s="7" t="s">
        <v>2588</v>
      </c>
      <c r="G1674" s="7" t="s">
        <v>556</v>
      </c>
      <c r="H1674" s="7" t="s">
        <v>637</v>
      </c>
      <c r="I1674" s="7" t="s">
        <v>6153</v>
      </c>
      <c r="J1674" s="7" t="s">
        <v>6174</v>
      </c>
      <c r="K1674" s="7" t="s">
        <v>1232</v>
      </c>
      <c r="L1674" s="7" t="s">
        <v>6152</v>
      </c>
      <c r="M1674" s="7"/>
      <c r="N1674" s="20" t="s">
        <v>7080</v>
      </c>
      <c r="O1674" s="20" t="s">
        <v>24</v>
      </c>
      <c r="P1674" s="78">
        <f>57*2.54</f>
        <v>144.78</v>
      </c>
      <c r="Q1674" s="78">
        <v>135</v>
      </c>
      <c r="R1674" s="20" t="s">
        <v>7179</v>
      </c>
      <c r="S1674" s="7" t="s">
        <v>3436</v>
      </c>
      <c r="T1674" s="7" t="s">
        <v>3436</v>
      </c>
      <c r="U1674" s="7"/>
      <c r="V1674" s="7"/>
      <c r="W1674" s="79">
        <v>398.77238399999999</v>
      </c>
      <c r="X1674" s="7"/>
      <c r="Y1674" s="8">
        <f t="shared" ref="Y1674" si="355">W1674+3</f>
        <v>401.77238399999999</v>
      </c>
      <c r="Z1674" s="7"/>
      <c r="AA1674" s="7">
        <v>1000</v>
      </c>
      <c r="AB1674" s="7">
        <v>1000</v>
      </c>
      <c r="AC1674" s="7" t="s">
        <v>7049</v>
      </c>
      <c r="AD1674" s="7">
        <v>85</v>
      </c>
      <c r="AE1674" s="7" t="s">
        <v>6248</v>
      </c>
      <c r="AF1674" s="7"/>
      <c r="AG1674" s="7"/>
    </row>
    <row r="1675" spans="1:33">
      <c r="A1675" s="4">
        <f t="shared" si="295"/>
        <v>1674</v>
      </c>
      <c r="B1675" s="4" t="s">
        <v>20</v>
      </c>
      <c r="C1675" s="4" t="s">
        <v>23</v>
      </c>
      <c r="D1675" s="7" t="s">
        <v>5484</v>
      </c>
      <c r="E1675" s="4" t="s">
        <v>7408</v>
      </c>
      <c r="F1675" s="7" t="s">
        <v>2588</v>
      </c>
      <c r="G1675" s="7" t="s">
        <v>556</v>
      </c>
      <c r="H1675" s="7" t="s">
        <v>637</v>
      </c>
      <c r="I1675" s="7" t="s">
        <v>6153</v>
      </c>
      <c r="J1675" s="7" t="s">
        <v>6175</v>
      </c>
      <c r="K1675" s="7" t="s">
        <v>1232</v>
      </c>
      <c r="L1675" s="7" t="s">
        <v>6152</v>
      </c>
      <c r="M1675" s="7"/>
      <c r="N1675" s="20" t="s">
        <v>7080</v>
      </c>
      <c r="O1675" s="20" t="s">
        <v>24</v>
      </c>
      <c r="P1675" s="78">
        <f t="shared" ref="P1675:P1676" si="356">58*2.54</f>
        <v>147.32</v>
      </c>
      <c r="Q1675" s="78">
        <v>135</v>
      </c>
      <c r="R1675" s="20" t="s">
        <v>7180</v>
      </c>
      <c r="S1675" s="7" t="s">
        <v>3436</v>
      </c>
      <c r="T1675" s="7" t="s">
        <v>3436</v>
      </c>
      <c r="U1675" s="7"/>
      <c r="V1675" s="7"/>
      <c r="W1675" s="79">
        <v>397.414896</v>
      </c>
      <c r="X1675" s="7"/>
      <c r="Y1675" s="8">
        <f t="shared" ref="Y1675" si="357">W1675+3</f>
        <v>400.414896</v>
      </c>
      <c r="Z1675" s="7"/>
      <c r="AA1675" s="7">
        <v>1000</v>
      </c>
      <c r="AB1675" s="7">
        <v>1000</v>
      </c>
      <c r="AC1675" s="7" t="s">
        <v>7049</v>
      </c>
      <c r="AD1675" s="7">
        <v>85</v>
      </c>
      <c r="AE1675" s="7" t="s">
        <v>6248</v>
      </c>
      <c r="AF1675" s="7"/>
      <c r="AG1675" s="7"/>
    </row>
    <row r="1676" spans="1:33">
      <c r="A1676" s="4">
        <f t="shared" si="295"/>
        <v>1675</v>
      </c>
      <c r="B1676" s="4" t="s">
        <v>20</v>
      </c>
      <c r="C1676" s="4" t="s">
        <v>23</v>
      </c>
      <c r="D1676" s="7" t="s">
        <v>5485</v>
      </c>
      <c r="E1676" s="4" t="s">
        <v>7408</v>
      </c>
      <c r="F1676" s="7" t="s">
        <v>2588</v>
      </c>
      <c r="G1676" s="7" t="s">
        <v>556</v>
      </c>
      <c r="H1676" s="7" t="s">
        <v>637</v>
      </c>
      <c r="I1676" s="7" t="s">
        <v>5845</v>
      </c>
      <c r="J1676" s="7" t="s">
        <v>6029</v>
      </c>
      <c r="K1676" s="7" t="s">
        <v>1232</v>
      </c>
      <c r="L1676" s="7" t="s">
        <v>6152</v>
      </c>
      <c r="M1676" s="7"/>
      <c r="N1676" s="20" t="s">
        <v>7080</v>
      </c>
      <c r="O1676" s="20" t="s">
        <v>24</v>
      </c>
      <c r="P1676" s="78">
        <f t="shared" si="356"/>
        <v>147.32</v>
      </c>
      <c r="Q1676" s="78">
        <v>115</v>
      </c>
      <c r="R1676" s="20" t="s">
        <v>7181</v>
      </c>
      <c r="S1676" s="7" t="s">
        <v>3436</v>
      </c>
      <c r="T1676" s="7" t="s">
        <v>3436</v>
      </c>
      <c r="U1676" s="7"/>
      <c r="V1676" s="7"/>
      <c r="W1676" s="79">
        <v>231.739656</v>
      </c>
      <c r="X1676" s="7"/>
      <c r="Y1676" s="8">
        <f t="shared" ref="Y1676" si="358">W1676+3</f>
        <v>234.739656</v>
      </c>
      <c r="Z1676" s="7"/>
      <c r="AA1676" s="7">
        <v>1000</v>
      </c>
      <c r="AB1676" s="7">
        <v>1000</v>
      </c>
      <c r="AC1676" s="7" t="s">
        <v>7049</v>
      </c>
      <c r="AD1676" s="7">
        <v>85</v>
      </c>
      <c r="AE1676" s="7" t="s">
        <v>6248</v>
      </c>
      <c r="AF1676" s="7"/>
      <c r="AG1676" s="7"/>
    </row>
    <row r="1677" spans="1:33">
      <c r="A1677" s="4">
        <f t="shared" si="295"/>
        <v>1676</v>
      </c>
      <c r="B1677" s="4" t="s">
        <v>20</v>
      </c>
      <c r="C1677" s="4" t="s">
        <v>23</v>
      </c>
      <c r="D1677" s="7" t="s">
        <v>5486</v>
      </c>
      <c r="E1677" s="4" t="s">
        <v>7408</v>
      </c>
      <c r="F1677" s="7" t="s">
        <v>2588</v>
      </c>
      <c r="G1677" s="7" t="s">
        <v>556</v>
      </c>
      <c r="H1677" s="7" t="s">
        <v>637</v>
      </c>
      <c r="I1677" s="7" t="s">
        <v>6153</v>
      </c>
      <c r="J1677" s="7" t="s">
        <v>6176</v>
      </c>
      <c r="K1677" s="7" t="s">
        <v>1232</v>
      </c>
      <c r="L1677" s="7" t="s">
        <v>6152</v>
      </c>
      <c r="M1677" s="7"/>
      <c r="N1677" s="20" t="s">
        <v>7080</v>
      </c>
      <c r="O1677" s="20" t="s">
        <v>24</v>
      </c>
      <c r="P1677" s="78">
        <f>55*2.54</f>
        <v>139.69999999999999</v>
      </c>
      <c r="Q1677" s="78">
        <v>135</v>
      </c>
      <c r="R1677" s="20" t="s">
        <v>7182</v>
      </c>
      <c r="S1677" s="7" t="s">
        <v>3436</v>
      </c>
      <c r="T1677" s="7" t="s">
        <v>3436</v>
      </c>
      <c r="U1677" s="7"/>
      <c r="V1677" s="7"/>
      <c r="W1677" s="79">
        <v>398.58727199999998</v>
      </c>
      <c r="X1677" s="7"/>
      <c r="Y1677" s="8">
        <f t="shared" ref="Y1677" si="359">W1677+3</f>
        <v>401.58727199999998</v>
      </c>
      <c r="Z1677" s="7"/>
      <c r="AA1677" s="7">
        <v>1000</v>
      </c>
      <c r="AB1677" s="7">
        <v>1000</v>
      </c>
      <c r="AC1677" s="7" t="s">
        <v>7049</v>
      </c>
      <c r="AD1677" s="7">
        <v>85</v>
      </c>
      <c r="AE1677" s="7" t="s">
        <v>6248</v>
      </c>
      <c r="AF1677" s="7"/>
      <c r="AG1677" s="7"/>
    </row>
    <row r="1678" spans="1:33">
      <c r="A1678" s="4">
        <f t="shared" si="295"/>
        <v>1677</v>
      </c>
      <c r="B1678" s="4" t="s">
        <v>20</v>
      </c>
      <c r="C1678" s="4" t="s">
        <v>23</v>
      </c>
      <c r="D1678" s="7" t="s">
        <v>5487</v>
      </c>
      <c r="E1678" s="4" t="s">
        <v>7408</v>
      </c>
      <c r="F1678" s="7" t="s">
        <v>2588</v>
      </c>
      <c r="G1678" s="7" t="s">
        <v>556</v>
      </c>
      <c r="H1678" s="7" t="s">
        <v>637</v>
      </c>
      <c r="I1678" s="7" t="s">
        <v>6153</v>
      </c>
      <c r="J1678" s="7" t="s">
        <v>6174</v>
      </c>
      <c r="K1678" s="7" t="s">
        <v>1232</v>
      </c>
      <c r="L1678" s="7" t="s">
        <v>6152</v>
      </c>
      <c r="M1678" s="7"/>
      <c r="N1678" s="20" t="s">
        <v>7080</v>
      </c>
      <c r="O1678" s="20" t="s">
        <v>24</v>
      </c>
      <c r="P1678" s="78">
        <f>57*2.54</f>
        <v>144.78</v>
      </c>
      <c r="Q1678" s="78">
        <v>134</v>
      </c>
      <c r="R1678" s="20" t="s">
        <v>7183</v>
      </c>
      <c r="S1678" s="7" t="s">
        <v>3436</v>
      </c>
      <c r="T1678" s="7" t="s">
        <v>3436</v>
      </c>
      <c r="U1678" s="7"/>
      <c r="V1678" s="7"/>
      <c r="W1678" s="79">
        <v>398.77238399999999</v>
      </c>
      <c r="X1678" s="7"/>
      <c r="Y1678" s="8">
        <f t="shared" ref="Y1678" si="360">W1678+3</f>
        <v>401.77238399999999</v>
      </c>
      <c r="Z1678" s="7"/>
      <c r="AA1678" s="7">
        <v>1000</v>
      </c>
      <c r="AB1678" s="7">
        <v>1000</v>
      </c>
      <c r="AC1678" s="7" t="s">
        <v>7049</v>
      </c>
      <c r="AD1678" s="7">
        <v>85</v>
      </c>
      <c r="AE1678" s="7" t="s">
        <v>6248</v>
      </c>
      <c r="AF1678" s="7"/>
      <c r="AG1678" s="7"/>
    </row>
    <row r="1679" spans="1:33">
      <c r="A1679" s="4">
        <f t="shared" si="295"/>
        <v>1678</v>
      </c>
      <c r="B1679" s="4" t="s">
        <v>20</v>
      </c>
      <c r="C1679" s="4" t="s">
        <v>23</v>
      </c>
      <c r="D1679" s="7" t="s">
        <v>5488</v>
      </c>
      <c r="E1679" s="4" t="s">
        <v>7408</v>
      </c>
      <c r="F1679" s="7" t="s">
        <v>2588</v>
      </c>
      <c r="G1679" s="7" t="s">
        <v>556</v>
      </c>
      <c r="H1679" s="7" t="s">
        <v>637</v>
      </c>
      <c r="I1679" s="7" t="s">
        <v>6153</v>
      </c>
      <c r="J1679" s="7" t="s">
        <v>6177</v>
      </c>
      <c r="K1679" s="7" t="s">
        <v>6137</v>
      </c>
      <c r="L1679" s="7" t="s">
        <v>6152</v>
      </c>
      <c r="M1679" s="7"/>
      <c r="N1679" s="20" t="s">
        <v>7080</v>
      </c>
      <c r="O1679" s="20" t="s">
        <v>24</v>
      </c>
      <c r="P1679" s="78">
        <f t="shared" ref="P1679:P1687" si="361">58*2.54</f>
        <v>147.32</v>
      </c>
      <c r="Q1679" s="78">
        <v>124</v>
      </c>
      <c r="R1679" s="20" t="s">
        <v>7184</v>
      </c>
      <c r="S1679" s="7" t="s">
        <v>3436</v>
      </c>
      <c r="T1679" s="7" t="s">
        <v>3436</v>
      </c>
      <c r="U1679" s="7"/>
      <c r="V1679" s="7"/>
      <c r="W1679" s="79">
        <v>393.93890399999998</v>
      </c>
      <c r="X1679" s="7"/>
      <c r="Y1679" s="8">
        <f t="shared" ref="Y1679" si="362">W1679+3</f>
        <v>396.93890399999998</v>
      </c>
      <c r="Z1679" s="7"/>
      <c r="AA1679" s="7">
        <v>1000</v>
      </c>
      <c r="AB1679" s="7">
        <v>1000</v>
      </c>
      <c r="AC1679" s="7" t="s">
        <v>7024</v>
      </c>
      <c r="AD1679" s="7">
        <v>95</v>
      </c>
      <c r="AE1679" s="7" t="s">
        <v>6248</v>
      </c>
      <c r="AF1679" s="7"/>
      <c r="AG1679" s="7"/>
    </row>
    <row r="1680" spans="1:33">
      <c r="A1680" s="4">
        <f t="shared" si="295"/>
        <v>1679</v>
      </c>
      <c r="B1680" s="4" t="s">
        <v>20</v>
      </c>
      <c r="C1680" s="4" t="s">
        <v>773</v>
      </c>
      <c r="D1680" s="7" t="s">
        <v>5489</v>
      </c>
      <c r="E1680" s="4" t="s">
        <v>7408</v>
      </c>
      <c r="F1680" s="7" t="s">
        <v>2588</v>
      </c>
      <c r="G1680" s="7" t="s">
        <v>556</v>
      </c>
      <c r="H1680" s="7" t="s">
        <v>637</v>
      </c>
      <c r="I1680" s="7" t="s">
        <v>6132</v>
      </c>
      <c r="J1680" s="7" t="s">
        <v>6178</v>
      </c>
      <c r="K1680" s="7" t="s">
        <v>1232</v>
      </c>
      <c r="L1680" s="7" t="s">
        <v>5744</v>
      </c>
      <c r="M1680" s="7"/>
      <c r="N1680" s="20" t="s">
        <v>2297</v>
      </c>
      <c r="O1680" s="20" t="s">
        <v>24</v>
      </c>
      <c r="P1680" s="78">
        <f t="shared" si="361"/>
        <v>147.32</v>
      </c>
      <c r="Q1680" s="78">
        <v>161</v>
      </c>
      <c r="R1680" s="20" t="s">
        <v>7185</v>
      </c>
      <c r="S1680" s="7" t="s">
        <v>3436</v>
      </c>
      <c r="T1680" s="7" t="s">
        <v>3436</v>
      </c>
      <c r="U1680" s="7"/>
      <c r="V1680" s="7"/>
      <c r="W1680" s="79">
        <v>203.89058399999999</v>
      </c>
      <c r="X1680" s="7"/>
      <c r="Y1680" s="8">
        <f t="shared" ref="Y1680" si="363">W1680+3</f>
        <v>206.89058399999999</v>
      </c>
      <c r="Z1680" s="7"/>
      <c r="AA1680" s="7">
        <v>1000</v>
      </c>
      <c r="AB1680" s="7">
        <v>1000</v>
      </c>
      <c r="AC1680" s="7" t="s">
        <v>7049</v>
      </c>
      <c r="AD1680" s="7">
        <v>85</v>
      </c>
      <c r="AE1680" s="7" t="s">
        <v>6248</v>
      </c>
      <c r="AF1680" s="7"/>
      <c r="AG1680" s="7"/>
    </row>
    <row r="1681" spans="1:33">
      <c r="A1681" s="4">
        <f t="shared" si="295"/>
        <v>1680</v>
      </c>
      <c r="B1681" s="4" t="s">
        <v>20</v>
      </c>
      <c r="C1681" s="4" t="s">
        <v>773</v>
      </c>
      <c r="D1681" s="7" t="s">
        <v>5490</v>
      </c>
      <c r="E1681" s="4" t="s">
        <v>7408</v>
      </c>
      <c r="F1681" s="7" t="s">
        <v>2588</v>
      </c>
      <c r="G1681" s="7" t="s">
        <v>556</v>
      </c>
      <c r="H1681" s="7" t="s">
        <v>637</v>
      </c>
      <c r="I1681" s="7" t="s">
        <v>6132</v>
      </c>
      <c r="J1681" s="7" t="s">
        <v>6178</v>
      </c>
      <c r="K1681" s="7" t="s">
        <v>1232</v>
      </c>
      <c r="L1681" s="7" t="s">
        <v>5744</v>
      </c>
      <c r="M1681" s="7"/>
      <c r="N1681" s="20" t="s">
        <v>2297</v>
      </c>
      <c r="O1681" s="20" t="s">
        <v>24</v>
      </c>
      <c r="P1681" s="78">
        <f t="shared" si="361"/>
        <v>147.32</v>
      </c>
      <c r="Q1681" s="78">
        <v>161</v>
      </c>
      <c r="R1681" s="20" t="s">
        <v>7186</v>
      </c>
      <c r="S1681" s="7" t="s">
        <v>3436</v>
      </c>
      <c r="T1681" s="7" t="s">
        <v>3436</v>
      </c>
      <c r="U1681" s="7"/>
      <c r="V1681" s="7"/>
      <c r="W1681" s="79">
        <v>203.89058399999999</v>
      </c>
      <c r="X1681" s="7"/>
      <c r="Y1681" s="8">
        <f t="shared" ref="Y1681" si="364">W1681+3</f>
        <v>206.89058399999999</v>
      </c>
      <c r="Z1681" s="7"/>
      <c r="AA1681" s="7">
        <v>1000</v>
      </c>
      <c r="AB1681" s="7">
        <v>1000</v>
      </c>
      <c r="AC1681" s="7" t="s">
        <v>7049</v>
      </c>
      <c r="AD1681" s="7">
        <v>85</v>
      </c>
      <c r="AE1681" s="7" t="s">
        <v>6248</v>
      </c>
      <c r="AF1681" s="7"/>
      <c r="AG1681" s="7"/>
    </row>
    <row r="1682" spans="1:33">
      <c r="A1682" s="4">
        <f t="shared" si="295"/>
        <v>1681</v>
      </c>
      <c r="B1682" s="4" t="s">
        <v>20</v>
      </c>
      <c r="C1682" s="4" t="s">
        <v>773</v>
      </c>
      <c r="D1682" s="7" t="s">
        <v>5491</v>
      </c>
      <c r="E1682" s="4" t="s">
        <v>7408</v>
      </c>
      <c r="F1682" s="7" t="s">
        <v>2588</v>
      </c>
      <c r="G1682" s="7" t="s">
        <v>556</v>
      </c>
      <c r="H1682" s="7" t="s">
        <v>637</v>
      </c>
      <c r="I1682" s="7" t="s">
        <v>6132</v>
      </c>
      <c r="J1682" s="7" t="s">
        <v>6178</v>
      </c>
      <c r="K1682" s="7" t="s">
        <v>6179</v>
      </c>
      <c r="L1682" s="7" t="s">
        <v>5744</v>
      </c>
      <c r="M1682" s="7"/>
      <c r="N1682" s="20" t="s">
        <v>7047</v>
      </c>
      <c r="O1682" s="20" t="s">
        <v>24</v>
      </c>
      <c r="P1682" s="78">
        <f t="shared" si="361"/>
        <v>147.32</v>
      </c>
      <c r="Q1682" s="78">
        <v>161</v>
      </c>
      <c r="R1682" s="20" t="s">
        <v>7187</v>
      </c>
      <c r="S1682" s="7" t="s">
        <v>3436</v>
      </c>
      <c r="T1682" s="7" t="s">
        <v>3436</v>
      </c>
      <c r="U1682" s="7"/>
      <c r="V1682" s="7"/>
      <c r="W1682" s="79">
        <v>208.00418399999998</v>
      </c>
      <c r="X1682" s="7"/>
      <c r="Y1682" s="8">
        <f t="shared" ref="Y1682" si="365">W1682+3</f>
        <v>211.00418399999998</v>
      </c>
      <c r="Z1682" s="7"/>
      <c r="AA1682" s="7">
        <v>1000</v>
      </c>
      <c r="AB1682" s="7">
        <v>1000</v>
      </c>
      <c r="AC1682" s="7" t="s">
        <v>7029</v>
      </c>
      <c r="AD1682" s="7">
        <v>85</v>
      </c>
      <c r="AE1682" s="7" t="s">
        <v>6248</v>
      </c>
      <c r="AF1682" s="7"/>
      <c r="AG1682" s="7"/>
    </row>
    <row r="1683" spans="1:33">
      <c r="A1683" s="4">
        <f t="shared" ref="A1683:A1746" si="366">A1682+1</f>
        <v>1682</v>
      </c>
      <c r="B1683" s="4" t="s">
        <v>20</v>
      </c>
      <c r="C1683" s="4" t="s">
        <v>773</v>
      </c>
      <c r="D1683" s="7" t="s">
        <v>5492</v>
      </c>
      <c r="E1683" s="4" t="s">
        <v>7408</v>
      </c>
      <c r="F1683" s="7" t="s">
        <v>2588</v>
      </c>
      <c r="G1683" s="7" t="s">
        <v>556</v>
      </c>
      <c r="H1683" s="7" t="s">
        <v>637</v>
      </c>
      <c r="I1683" s="7" t="s">
        <v>6132</v>
      </c>
      <c r="J1683" s="7" t="s">
        <v>6178</v>
      </c>
      <c r="K1683" s="7" t="s">
        <v>6179</v>
      </c>
      <c r="L1683" s="7" t="s">
        <v>5744</v>
      </c>
      <c r="M1683" s="7"/>
      <c r="N1683" s="20" t="s">
        <v>7047</v>
      </c>
      <c r="O1683" s="20" t="s">
        <v>24</v>
      </c>
      <c r="P1683" s="78">
        <f t="shared" si="361"/>
        <v>147.32</v>
      </c>
      <c r="Q1683" s="78">
        <v>161</v>
      </c>
      <c r="R1683" s="20" t="s">
        <v>7188</v>
      </c>
      <c r="S1683" s="7" t="s">
        <v>3436</v>
      </c>
      <c r="T1683" s="7" t="s">
        <v>3436</v>
      </c>
      <c r="U1683" s="7"/>
      <c r="V1683" s="7"/>
      <c r="W1683" s="79">
        <v>208.00418399999998</v>
      </c>
      <c r="X1683" s="7"/>
      <c r="Y1683" s="8">
        <f t="shared" ref="Y1683" si="367">W1683+3</f>
        <v>211.00418399999998</v>
      </c>
      <c r="Z1683" s="7"/>
      <c r="AA1683" s="7">
        <v>1000</v>
      </c>
      <c r="AB1683" s="7">
        <v>1000</v>
      </c>
      <c r="AC1683" s="7" t="s">
        <v>7029</v>
      </c>
      <c r="AD1683" s="7">
        <v>85</v>
      </c>
      <c r="AE1683" s="7" t="s">
        <v>6248</v>
      </c>
      <c r="AF1683" s="7"/>
      <c r="AG1683" s="7"/>
    </row>
    <row r="1684" spans="1:33">
      <c r="A1684" s="4">
        <f t="shared" si="366"/>
        <v>1683</v>
      </c>
      <c r="B1684" s="4" t="s">
        <v>20</v>
      </c>
      <c r="C1684" s="4" t="s">
        <v>773</v>
      </c>
      <c r="D1684" s="7" t="s">
        <v>5493</v>
      </c>
      <c r="E1684" s="4" t="s">
        <v>7408</v>
      </c>
      <c r="F1684" s="7" t="s">
        <v>2588</v>
      </c>
      <c r="G1684" s="7" t="s">
        <v>556</v>
      </c>
      <c r="H1684" s="7" t="s">
        <v>637</v>
      </c>
      <c r="I1684" s="7" t="s">
        <v>6132</v>
      </c>
      <c r="J1684" s="7" t="s">
        <v>6178</v>
      </c>
      <c r="K1684" s="7" t="s">
        <v>6179</v>
      </c>
      <c r="L1684" s="7" t="s">
        <v>5744</v>
      </c>
      <c r="M1684" s="7"/>
      <c r="N1684" s="20" t="s">
        <v>7047</v>
      </c>
      <c r="O1684" s="20" t="s">
        <v>24</v>
      </c>
      <c r="P1684" s="78">
        <f t="shared" si="361"/>
        <v>147.32</v>
      </c>
      <c r="Q1684" s="78">
        <v>161</v>
      </c>
      <c r="R1684" s="20" t="s">
        <v>7189</v>
      </c>
      <c r="S1684" s="7" t="s">
        <v>3436</v>
      </c>
      <c r="T1684" s="7" t="s">
        <v>3436</v>
      </c>
      <c r="U1684" s="7"/>
      <c r="V1684" s="7"/>
      <c r="W1684" s="79">
        <v>208.00418399999998</v>
      </c>
      <c r="X1684" s="7"/>
      <c r="Y1684" s="8">
        <f t="shared" ref="Y1684" si="368">W1684+3</f>
        <v>211.00418399999998</v>
      </c>
      <c r="Z1684" s="7"/>
      <c r="AA1684" s="7">
        <v>1000</v>
      </c>
      <c r="AB1684" s="7">
        <v>1000</v>
      </c>
      <c r="AC1684" s="7" t="s">
        <v>7029</v>
      </c>
      <c r="AD1684" s="7">
        <v>85</v>
      </c>
      <c r="AE1684" s="7" t="s">
        <v>6248</v>
      </c>
      <c r="AF1684" s="7"/>
      <c r="AG1684" s="7"/>
    </row>
    <row r="1685" spans="1:33">
      <c r="A1685" s="4">
        <f t="shared" si="366"/>
        <v>1684</v>
      </c>
      <c r="B1685" s="4" t="s">
        <v>20</v>
      </c>
      <c r="C1685" s="4" t="s">
        <v>773</v>
      </c>
      <c r="D1685" s="7" t="s">
        <v>5494</v>
      </c>
      <c r="E1685" s="4" t="s">
        <v>7408</v>
      </c>
      <c r="F1685" s="7" t="s">
        <v>2588</v>
      </c>
      <c r="G1685" s="7" t="s">
        <v>556</v>
      </c>
      <c r="H1685" s="7" t="s">
        <v>637</v>
      </c>
      <c r="I1685" s="7" t="s">
        <v>6132</v>
      </c>
      <c r="J1685" s="7" t="s">
        <v>6178</v>
      </c>
      <c r="K1685" s="7" t="s">
        <v>6179</v>
      </c>
      <c r="L1685" s="7" t="s">
        <v>5744</v>
      </c>
      <c r="M1685" s="7"/>
      <c r="N1685" s="20" t="s">
        <v>7047</v>
      </c>
      <c r="O1685" s="20" t="s">
        <v>24</v>
      </c>
      <c r="P1685" s="78">
        <f t="shared" si="361"/>
        <v>147.32</v>
      </c>
      <c r="Q1685" s="78">
        <v>161</v>
      </c>
      <c r="R1685" s="20" t="s">
        <v>7190</v>
      </c>
      <c r="S1685" s="7" t="s">
        <v>3436</v>
      </c>
      <c r="T1685" s="7" t="s">
        <v>3436</v>
      </c>
      <c r="U1685" s="7"/>
      <c r="V1685" s="7"/>
      <c r="W1685" s="79">
        <v>208.00418399999998</v>
      </c>
      <c r="X1685" s="7"/>
      <c r="Y1685" s="8">
        <f t="shared" ref="Y1685" si="369">W1685+3</f>
        <v>211.00418399999998</v>
      </c>
      <c r="Z1685" s="7"/>
      <c r="AA1685" s="7">
        <v>1000</v>
      </c>
      <c r="AB1685" s="7">
        <v>1000</v>
      </c>
      <c r="AC1685" s="7" t="s">
        <v>7029</v>
      </c>
      <c r="AD1685" s="7">
        <v>85</v>
      </c>
      <c r="AE1685" s="7" t="s">
        <v>6248</v>
      </c>
      <c r="AF1685" s="7"/>
      <c r="AG1685" s="7"/>
    </row>
    <row r="1686" spans="1:33">
      <c r="A1686" s="4">
        <f t="shared" si="366"/>
        <v>1685</v>
      </c>
      <c r="B1686" s="4" t="s">
        <v>20</v>
      </c>
      <c r="C1686" s="4" t="s">
        <v>773</v>
      </c>
      <c r="D1686" s="7" t="s">
        <v>5495</v>
      </c>
      <c r="E1686" s="4" t="s">
        <v>7408</v>
      </c>
      <c r="F1686" s="7" t="s">
        <v>2588</v>
      </c>
      <c r="G1686" s="7" t="s">
        <v>556</v>
      </c>
      <c r="H1686" s="7" t="s">
        <v>637</v>
      </c>
      <c r="I1686" s="7" t="s">
        <v>6132</v>
      </c>
      <c r="J1686" s="7" t="s">
        <v>6178</v>
      </c>
      <c r="K1686" s="7" t="s">
        <v>1232</v>
      </c>
      <c r="L1686" s="7" t="s">
        <v>5744</v>
      </c>
      <c r="M1686" s="7"/>
      <c r="N1686" s="20" t="s">
        <v>2297</v>
      </c>
      <c r="O1686" s="20" t="s">
        <v>24</v>
      </c>
      <c r="P1686" s="78">
        <f t="shared" si="361"/>
        <v>147.32</v>
      </c>
      <c r="Q1686" s="78">
        <v>161</v>
      </c>
      <c r="R1686" s="20" t="s">
        <v>7191</v>
      </c>
      <c r="S1686" s="7" t="s">
        <v>3436</v>
      </c>
      <c r="T1686" s="7" t="s">
        <v>3436</v>
      </c>
      <c r="U1686" s="7"/>
      <c r="V1686" s="7"/>
      <c r="W1686" s="79">
        <v>197.72018399999999</v>
      </c>
      <c r="X1686" s="7"/>
      <c r="Y1686" s="8">
        <f t="shared" ref="Y1686" si="370">W1686+3</f>
        <v>200.72018399999999</v>
      </c>
      <c r="Z1686" s="7"/>
      <c r="AA1686" s="7">
        <v>1000</v>
      </c>
      <c r="AB1686" s="7">
        <v>1000</v>
      </c>
      <c r="AC1686" s="7" t="s">
        <v>7049</v>
      </c>
      <c r="AD1686" s="7">
        <v>85</v>
      </c>
      <c r="AE1686" s="7" t="s">
        <v>6248</v>
      </c>
      <c r="AF1686" s="7"/>
      <c r="AG1686" s="7"/>
    </row>
    <row r="1687" spans="1:33">
      <c r="A1687" s="4">
        <f t="shared" si="366"/>
        <v>1686</v>
      </c>
      <c r="B1687" s="4" t="s">
        <v>20</v>
      </c>
      <c r="C1687" s="4" t="s">
        <v>773</v>
      </c>
      <c r="D1687" s="7" t="s">
        <v>5496</v>
      </c>
      <c r="E1687" s="4" t="s">
        <v>7408</v>
      </c>
      <c r="F1687" s="7" t="s">
        <v>2588</v>
      </c>
      <c r="G1687" s="7" t="s">
        <v>556</v>
      </c>
      <c r="H1687" s="7" t="s">
        <v>637</v>
      </c>
      <c r="I1687" s="7" t="s">
        <v>6132</v>
      </c>
      <c r="J1687" s="7" t="s">
        <v>6178</v>
      </c>
      <c r="K1687" s="7" t="s">
        <v>1232</v>
      </c>
      <c r="L1687" s="7" t="s">
        <v>5744</v>
      </c>
      <c r="M1687" s="7"/>
      <c r="N1687" s="20" t="s">
        <v>2297</v>
      </c>
      <c r="O1687" s="20" t="s">
        <v>24</v>
      </c>
      <c r="P1687" s="78">
        <f t="shared" si="361"/>
        <v>147.32</v>
      </c>
      <c r="Q1687" s="78">
        <v>161</v>
      </c>
      <c r="R1687" s="20" t="s">
        <v>7192</v>
      </c>
      <c r="S1687" s="7" t="s">
        <v>3436</v>
      </c>
      <c r="T1687" s="7" t="s">
        <v>3436</v>
      </c>
      <c r="U1687" s="7"/>
      <c r="V1687" s="7"/>
      <c r="W1687" s="79">
        <v>197.72018399999999</v>
      </c>
      <c r="X1687" s="7"/>
      <c r="Y1687" s="8">
        <f t="shared" ref="Y1687" si="371">W1687+3</f>
        <v>200.72018399999999</v>
      </c>
      <c r="Z1687" s="7"/>
      <c r="AA1687" s="7">
        <v>1000</v>
      </c>
      <c r="AB1687" s="7">
        <v>1000</v>
      </c>
      <c r="AC1687" s="7" t="s">
        <v>7049</v>
      </c>
      <c r="AD1687" s="7">
        <v>85</v>
      </c>
      <c r="AE1687" s="7" t="s">
        <v>6248</v>
      </c>
      <c r="AF1687" s="7"/>
      <c r="AG1687" s="7"/>
    </row>
    <row r="1688" spans="1:33">
      <c r="A1688" s="4">
        <f t="shared" si="366"/>
        <v>1687</v>
      </c>
      <c r="B1688" s="4" t="s">
        <v>20</v>
      </c>
      <c r="C1688" s="4" t="s">
        <v>773</v>
      </c>
      <c r="D1688" s="7" t="s">
        <v>5497</v>
      </c>
      <c r="E1688" s="4" t="s">
        <v>7408</v>
      </c>
      <c r="F1688" s="7" t="s">
        <v>2588</v>
      </c>
      <c r="G1688" s="7" t="s">
        <v>556</v>
      </c>
      <c r="H1688" s="7" t="s">
        <v>637</v>
      </c>
      <c r="I1688" s="7" t="s">
        <v>6132</v>
      </c>
      <c r="J1688" s="7" t="s">
        <v>6180</v>
      </c>
      <c r="K1688" s="7" t="s">
        <v>643</v>
      </c>
      <c r="L1688" s="7" t="s">
        <v>5744</v>
      </c>
      <c r="M1688" s="7"/>
      <c r="N1688" s="20" t="s">
        <v>7047</v>
      </c>
      <c r="O1688" s="20" t="s">
        <v>24</v>
      </c>
      <c r="P1688" s="78">
        <f t="shared" ref="P1688:P1693" si="372">57*2.54</f>
        <v>144.78</v>
      </c>
      <c r="Q1688" s="78">
        <v>145</v>
      </c>
      <c r="R1688" s="20" t="s">
        <v>7193</v>
      </c>
      <c r="S1688" s="7" t="s">
        <v>3436</v>
      </c>
      <c r="T1688" s="7" t="s">
        <v>3436</v>
      </c>
      <c r="U1688" s="7"/>
      <c r="V1688" s="7"/>
      <c r="W1688" s="79">
        <v>200.53799999999998</v>
      </c>
      <c r="X1688" s="7"/>
      <c r="Y1688" s="8">
        <f t="shared" ref="Y1688" si="373">W1688+3</f>
        <v>203.53799999999998</v>
      </c>
      <c r="Z1688" s="7"/>
      <c r="AA1688" s="7">
        <v>1000</v>
      </c>
      <c r="AB1688" s="7">
        <v>1000</v>
      </c>
      <c r="AC1688" s="7" t="s">
        <v>7029</v>
      </c>
      <c r="AD1688" s="7">
        <v>85</v>
      </c>
      <c r="AE1688" s="7" t="s">
        <v>6248</v>
      </c>
      <c r="AF1688" s="7"/>
      <c r="AG1688" s="7"/>
    </row>
    <row r="1689" spans="1:33">
      <c r="A1689" s="4">
        <f t="shared" si="366"/>
        <v>1688</v>
      </c>
      <c r="B1689" s="4" t="s">
        <v>20</v>
      </c>
      <c r="C1689" s="4" t="s">
        <v>773</v>
      </c>
      <c r="D1689" s="7" t="s">
        <v>5498</v>
      </c>
      <c r="E1689" s="4" t="s">
        <v>7408</v>
      </c>
      <c r="F1689" s="7" t="s">
        <v>2588</v>
      </c>
      <c r="G1689" s="7" t="s">
        <v>556</v>
      </c>
      <c r="H1689" s="7" t="s">
        <v>637</v>
      </c>
      <c r="I1689" s="7" t="s">
        <v>6132</v>
      </c>
      <c r="J1689" s="7" t="s">
        <v>6180</v>
      </c>
      <c r="K1689" s="7" t="s">
        <v>643</v>
      </c>
      <c r="L1689" s="7" t="s">
        <v>5744</v>
      </c>
      <c r="M1689" s="7"/>
      <c r="N1689" s="20" t="s">
        <v>7047</v>
      </c>
      <c r="O1689" s="20" t="s">
        <v>24</v>
      </c>
      <c r="P1689" s="78">
        <f t="shared" si="372"/>
        <v>144.78</v>
      </c>
      <c r="Q1689" s="78">
        <v>145</v>
      </c>
      <c r="R1689" s="20" t="s">
        <v>7194</v>
      </c>
      <c r="S1689" s="7" t="s">
        <v>3436</v>
      </c>
      <c r="T1689" s="7" t="s">
        <v>3436</v>
      </c>
      <c r="U1689" s="7"/>
      <c r="V1689" s="7"/>
      <c r="W1689" s="79">
        <v>200.53799999999998</v>
      </c>
      <c r="X1689" s="7"/>
      <c r="Y1689" s="8">
        <f t="shared" ref="Y1689" si="374">W1689+3</f>
        <v>203.53799999999998</v>
      </c>
      <c r="Z1689" s="7"/>
      <c r="AA1689" s="7">
        <v>1000</v>
      </c>
      <c r="AB1689" s="7">
        <v>1000</v>
      </c>
      <c r="AC1689" s="7" t="s">
        <v>7029</v>
      </c>
      <c r="AD1689" s="7">
        <v>85</v>
      </c>
      <c r="AE1689" s="7" t="s">
        <v>6248</v>
      </c>
      <c r="AF1689" s="7"/>
      <c r="AG1689" s="7"/>
    </row>
    <row r="1690" spans="1:33">
      <c r="A1690" s="4">
        <f t="shared" si="366"/>
        <v>1689</v>
      </c>
      <c r="B1690" s="4" t="s">
        <v>20</v>
      </c>
      <c r="C1690" s="4" t="s">
        <v>773</v>
      </c>
      <c r="D1690" s="7" t="s">
        <v>5499</v>
      </c>
      <c r="E1690" s="4" t="s">
        <v>7408</v>
      </c>
      <c r="F1690" s="7" t="s">
        <v>2588</v>
      </c>
      <c r="G1690" s="7" t="s">
        <v>556</v>
      </c>
      <c r="H1690" s="7" t="s">
        <v>1342</v>
      </c>
      <c r="I1690" s="7" t="s">
        <v>6181</v>
      </c>
      <c r="J1690" s="7" t="s">
        <v>6182</v>
      </c>
      <c r="K1690" s="7" t="s">
        <v>643</v>
      </c>
      <c r="L1690" s="7" t="s">
        <v>5744</v>
      </c>
      <c r="M1690" s="7"/>
      <c r="N1690" s="20" t="s">
        <v>7195</v>
      </c>
      <c r="O1690" s="20" t="s">
        <v>24</v>
      </c>
      <c r="P1690" s="78">
        <f t="shared" si="372"/>
        <v>144.78</v>
      </c>
      <c r="Q1690" s="78">
        <v>115</v>
      </c>
      <c r="R1690" s="20" t="s">
        <v>7196</v>
      </c>
      <c r="S1690" s="7" t="s">
        <v>3436</v>
      </c>
      <c r="T1690" s="7" t="s">
        <v>3436</v>
      </c>
      <c r="U1690" s="7"/>
      <c r="V1690" s="7"/>
      <c r="W1690" s="79">
        <v>219.04919999999998</v>
      </c>
      <c r="X1690" s="7"/>
      <c r="Y1690" s="8">
        <f t="shared" ref="Y1690" si="375">W1690+3</f>
        <v>222.04919999999998</v>
      </c>
      <c r="Z1690" s="7"/>
      <c r="AA1690" s="7">
        <v>1000</v>
      </c>
      <c r="AB1690" s="7">
        <v>1000</v>
      </c>
      <c r="AC1690" s="7" t="s">
        <v>7029</v>
      </c>
      <c r="AD1690" s="7">
        <v>85</v>
      </c>
      <c r="AE1690" s="7" t="s">
        <v>6248</v>
      </c>
      <c r="AF1690" s="7"/>
      <c r="AG1690" s="7"/>
    </row>
    <row r="1691" spans="1:33">
      <c r="A1691" s="4">
        <f t="shared" si="366"/>
        <v>1690</v>
      </c>
      <c r="B1691" s="4" t="s">
        <v>20</v>
      </c>
      <c r="C1691" s="4" t="s">
        <v>773</v>
      </c>
      <c r="D1691" s="7" t="s">
        <v>5500</v>
      </c>
      <c r="E1691" s="4" t="s">
        <v>7408</v>
      </c>
      <c r="F1691" s="7" t="s">
        <v>2588</v>
      </c>
      <c r="G1691" s="7" t="s">
        <v>556</v>
      </c>
      <c r="H1691" s="7" t="s">
        <v>1342</v>
      </c>
      <c r="I1691" s="7" t="s">
        <v>6181</v>
      </c>
      <c r="J1691" s="7" t="s">
        <v>6183</v>
      </c>
      <c r="K1691" s="7" t="s">
        <v>643</v>
      </c>
      <c r="L1691" s="7" t="s">
        <v>5744</v>
      </c>
      <c r="M1691" s="7"/>
      <c r="N1691" s="20" t="s">
        <v>2297</v>
      </c>
      <c r="O1691" s="20" t="s">
        <v>24</v>
      </c>
      <c r="P1691" s="78">
        <f t="shared" si="372"/>
        <v>144.78</v>
      </c>
      <c r="Q1691" s="78">
        <v>112</v>
      </c>
      <c r="R1691" s="20" t="s">
        <v>7197</v>
      </c>
      <c r="S1691" s="7" t="s">
        <v>3436</v>
      </c>
      <c r="T1691" s="7" t="s">
        <v>3436</v>
      </c>
      <c r="U1691" s="7"/>
      <c r="V1691" s="7"/>
      <c r="W1691" s="79">
        <v>204.32251199999999</v>
      </c>
      <c r="X1691" s="7"/>
      <c r="Y1691" s="8">
        <f t="shared" ref="Y1691" si="376">W1691+3</f>
        <v>207.32251199999999</v>
      </c>
      <c r="Z1691" s="7"/>
      <c r="AA1691" s="7">
        <v>1000</v>
      </c>
      <c r="AB1691" s="7">
        <v>1000</v>
      </c>
      <c r="AC1691" s="7" t="s">
        <v>7029</v>
      </c>
      <c r="AD1691" s="7">
        <v>85</v>
      </c>
      <c r="AE1691" s="7" t="s">
        <v>6248</v>
      </c>
      <c r="AF1691" s="7"/>
      <c r="AG1691" s="7"/>
    </row>
    <row r="1692" spans="1:33">
      <c r="A1692" s="4">
        <f t="shared" si="366"/>
        <v>1691</v>
      </c>
      <c r="B1692" s="4" t="s">
        <v>20</v>
      </c>
      <c r="C1692" s="4" t="s">
        <v>773</v>
      </c>
      <c r="D1692" s="7" t="s">
        <v>5501</v>
      </c>
      <c r="E1692" s="4" t="s">
        <v>7408</v>
      </c>
      <c r="F1692" s="7" t="s">
        <v>2588</v>
      </c>
      <c r="G1692" s="7" t="s">
        <v>556</v>
      </c>
      <c r="H1692" s="7" t="s">
        <v>637</v>
      </c>
      <c r="I1692" s="7" t="s">
        <v>6184</v>
      </c>
      <c r="J1692" s="7" t="s">
        <v>6185</v>
      </c>
      <c r="K1692" s="7" t="s">
        <v>1501</v>
      </c>
      <c r="L1692" s="7" t="s">
        <v>5744</v>
      </c>
      <c r="M1692" s="7"/>
      <c r="N1692" s="20" t="s">
        <v>2297</v>
      </c>
      <c r="O1692" s="20" t="s">
        <v>24</v>
      </c>
      <c r="P1692" s="78">
        <f t="shared" si="372"/>
        <v>144.78</v>
      </c>
      <c r="Q1692" s="78">
        <v>149</v>
      </c>
      <c r="R1692" s="20" t="s">
        <v>7198</v>
      </c>
      <c r="S1692" s="7" t="s">
        <v>3436</v>
      </c>
      <c r="T1692" s="7" t="s">
        <v>3436</v>
      </c>
      <c r="U1692" s="7"/>
      <c r="V1692" s="7"/>
      <c r="W1692" s="79">
        <v>209.7936</v>
      </c>
      <c r="X1692" s="7"/>
      <c r="Y1692" s="8">
        <f t="shared" ref="Y1692" si="377">W1692+3</f>
        <v>212.7936</v>
      </c>
      <c r="Z1692" s="7"/>
      <c r="AA1692" s="7">
        <v>1000</v>
      </c>
      <c r="AB1692" s="7">
        <v>1000</v>
      </c>
      <c r="AC1692" s="7" t="s">
        <v>7029</v>
      </c>
      <c r="AD1692" s="7">
        <v>85</v>
      </c>
      <c r="AE1692" s="7" t="s">
        <v>6248</v>
      </c>
      <c r="AF1692" s="7"/>
      <c r="AG1692" s="7"/>
    </row>
    <row r="1693" spans="1:33">
      <c r="A1693" s="4">
        <f t="shared" si="366"/>
        <v>1692</v>
      </c>
      <c r="B1693" s="4" t="s">
        <v>20</v>
      </c>
      <c r="C1693" s="4" t="s">
        <v>773</v>
      </c>
      <c r="D1693" s="7" t="s">
        <v>5502</v>
      </c>
      <c r="E1693" s="4" t="s">
        <v>7408</v>
      </c>
      <c r="F1693" s="7" t="s">
        <v>2588</v>
      </c>
      <c r="G1693" s="7" t="s">
        <v>556</v>
      </c>
      <c r="H1693" s="7" t="s">
        <v>637</v>
      </c>
      <c r="I1693" s="7" t="s">
        <v>6184</v>
      </c>
      <c r="J1693" s="7" t="s">
        <v>6185</v>
      </c>
      <c r="K1693" s="7" t="s">
        <v>1501</v>
      </c>
      <c r="L1693" s="7" t="s">
        <v>5744</v>
      </c>
      <c r="M1693" s="7"/>
      <c r="N1693" s="20" t="s">
        <v>2297</v>
      </c>
      <c r="O1693" s="20" t="s">
        <v>24</v>
      </c>
      <c r="P1693" s="78">
        <f t="shared" si="372"/>
        <v>144.78</v>
      </c>
      <c r="Q1693" s="78">
        <v>149</v>
      </c>
      <c r="R1693" s="20" t="s">
        <v>7199</v>
      </c>
      <c r="S1693" s="7" t="s">
        <v>3436</v>
      </c>
      <c r="T1693" s="7" t="s">
        <v>3436</v>
      </c>
      <c r="U1693" s="7"/>
      <c r="V1693" s="7"/>
      <c r="W1693" s="79">
        <v>209.7936</v>
      </c>
      <c r="X1693" s="7"/>
      <c r="Y1693" s="8">
        <f t="shared" ref="Y1693" si="378">W1693+3</f>
        <v>212.7936</v>
      </c>
      <c r="Z1693" s="7"/>
      <c r="AA1693" s="7">
        <v>1000</v>
      </c>
      <c r="AB1693" s="7">
        <v>1000</v>
      </c>
      <c r="AC1693" s="7" t="s">
        <v>7029</v>
      </c>
      <c r="AD1693" s="7">
        <v>85</v>
      </c>
      <c r="AE1693" s="7" t="s">
        <v>6248</v>
      </c>
      <c r="AF1693" s="7"/>
      <c r="AG1693" s="7"/>
    </row>
    <row r="1694" spans="1:33">
      <c r="A1694" s="4">
        <f t="shared" si="366"/>
        <v>1693</v>
      </c>
      <c r="B1694" s="4" t="s">
        <v>20</v>
      </c>
      <c r="C1694" s="4" t="s">
        <v>773</v>
      </c>
      <c r="D1694" s="7" t="s">
        <v>5503</v>
      </c>
      <c r="E1694" s="4" t="s">
        <v>7408</v>
      </c>
      <c r="F1694" s="7" t="s">
        <v>2588</v>
      </c>
      <c r="G1694" s="7" t="s">
        <v>556</v>
      </c>
      <c r="H1694" s="7" t="s">
        <v>637</v>
      </c>
      <c r="I1694" s="7" t="s">
        <v>6186</v>
      </c>
      <c r="J1694" s="7" t="s">
        <v>6187</v>
      </c>
      <c r="K1694" s="7" t="s">
        <v>6137</v>
      </c>
      <c r="L1694" s="7" t="s">
        <v>5744</v>
      </c>
      <c r="M1694" s="7"/>
      <c r="N1694" s="20" t="s">
        <v>2297</v>
      </c>
      <c r="O1694" s="20" t="s">
        <v>24</v>
      </c>
      <c r="P1694" s="78">
        <f t="shared" ref="P1694:P1696" si="379">56*2.54</f>
        <v>142.24</v>
      </c>
      <c r="Q1694" s="78">
        <v>174</v>
      </c>
      <c r="R1694" s="20" t="s">
        <v>7200</v>
      </c>
      <c r="S1694" s="7" t="s">
        <v>3436</v>
      </c>
      <c r="T1694" s="7" t="s">
        <v>3436</v>
      </c>
      <c r="U1694" s="7"/>
      <c r="V1694" s="7"/>
      <c r="W1694" s="79">
        <v>273.55439999999999</v>
      </c>
      <c r="X1694" s="7"/>
      <c r="Y1694" s="8">
        <f t="shared" ref="Y1694" si="380">W1694+3</f>
        <v>276.55439999999999</v>
      </c>
      <c r="Z1694" s="7"/>
      <c r="AA1694" s="7">
        <v>1000</v>
      </c>
      <c r="AB1694" s="7">
        <v>1000</v>
      </c>
      <c r="AC1694" s="7" t="s">
        <v>7024</v>
      </c>
      <c r="AD1694" s="7">
        <v>95</v>
      </c>
      <c r="AE1694" s="7" t="s">
        <v>6248</v>
      </c>
      <c r="AF1694" s="7"/>
      <c r="AG1694" s="7"/>
    </row>
    <row r="1695" spans="1:33">
      <c r="A1695" s="4">
        <f t="shared" si="366"/>
        <v>1694</v>
      </c>
      <c r="B1695" s="4" t="s">
        <v>20</v>
      </c>
      <c r="C1695" s="4" t="s">
        <v>773</v>
      </c>
      <c r="D1695" s="7" t="s">
        <v>5504</v>
      </c>
      <c r="E1695" s="4" t="s">
        <v>7408</v>
      </c>
      <c r="F1695" s="7" t="s">
        <v>2588</v>
      </c>
      <c r="G1695" s="7" t="s">
        <v>556</v>
      </c>
      <c r="H1695" s="7" t="s">
        <v>637</v>
      </c>
      <c r="I1695" s="7" t="s">
        <v>6186</v>
      </c>
      <c r="J1695" s="7" t="s">
        <v>6187</v>
      </c>
      <c r="K1695" s="7" t="s">
        <v>6137</v>
      </c>
      <c r="L1695" s="7" t="s">
        <v>5744</v>
      </c>
      <c r="M1695" s="7"/>
      <c r="N1695" s="20" t="s">
        <v>2297</v>
      </c>
      <c r="O1695" s="20" t="s">
        <v>24</v>
      </c>
      <c r="P1695" s="78">
        <f t="shared" si="379"/>
        <v>142.24</v>
      </c>
      <c r="Q1695" s="78">
        <v>174</v>
      </c>
      <c r="R1695" s="20" t="s">
        <v>7201</v>
      </c>
      <c r="S1695" s="7" t="s">
        <v>3436</v>
      </c>
      <c r="T1695" s="7" t="s">
        <v>3436</v>
      </c>
      <c r="U1695" s="7"/>
      <c r="V1695" s="7"/>
      <c r="W1695" s="79">
        <v>273.55439999999999</v>
      </c>
      <c r="X1695" s="7"/>
      <c r="Y1695" s="8">
        <f t="shared" ref="Y1695" si="381">W1695+3</f>
        <v>276.55439999999999</v>
      </c>
      <c r="Z1695" s="7"/>
      <c r="AA1695" s="7">
        <v>1000</v>
      </c>
      <c r="AB1695" s="7">
        <v>1000</v>
      </c>
      <c r="AC1695" s="7" t="s">
        <v>7024</v>
      </c>
      <c r="AD1695" s="7">
        <v>95</v>
      </c>
      <c r="AE1695" s="7" t="s">
        <v>6248</v>
      </c>
      <c r="AF1695" s="7"/>
      <c r="AG1695" s="7"/>
    </row>
    <row r="1696" spans="1:33">
      <c r="A1696" s="4">
        <f t="shared" si="366"/>
        <v>1695</v>
      </c>
      <c r="B1696" s="4" t="s">
        <v>20</v>
      </c>
      <c r="C1696" s="4" t="s">
        <v>773</v>
      </c>
      <c r="D1696" s="7" t="s">
        <v>5505</v>
      </c>
      <c r="E1696" s="4" t="s">
        <v>7408</v>
      </c>
      <c r="F1696" s="7" t="s">
        <v>2588</v>
      </c>
      <c r="G1696" s="7" t="s">
        <v>556</v>
      </c>
      <c r="H1696" s="7" t="s">
        <v>637</v>
      </c>
      <c r="I1696" s="7" t="s">
        <v>6186</v>
      </c>
      <c r="J1696" s="7" t="s">
        <v>6187</v>
      </c>
      <c r="K1696" s="7" t="s">
        <v>6137</v>
      </c>
      <c r="L1696" s="7" t="s">
        <v>5744</v>
      </c>
      <c r="M1696" s="7"/>
      <c r="N1696" s="20" t="s">
        <v>2297</v>
      </c>
      <c r="O1696" s="20" t="s">
        <v>24</v>
      </c>
      <c r="P1696" s="78">
        <f t="shared" si="379"/>
        <v>142.24</v>
      </c>
      <c r="Q1696" s="78">
        <v>174</v>
      </c>
      <c r="R1696" s="20" t="s">
        <v>7202</v>
      </c>
      <c r="S1696" s="7" t="s">
        <v>3436</v>
      </c>
      <c r="T1696" s="7" t="s">
        <v>3436</v>
      </c>
      <c r="U1696" s="7"/>
      <c r="V1696" s="7"/>
      <c r="W1696" s="79">
        <v>273.55439999999999</v>
      </c>
      <c r="X1696" s="7"/>
      <c r="Y1696" s="8">
        <f t="shared" ref="Y1696" si="382">W1696+3</f>
        <v>276.55439999999999</v>
      </c>
      <c r="Z1696" s="7"/>
      <c r="AA1696" s="7">
        <v>1000</v>
      </c>
      <c r="AB1696" s="7">
        <v>1000</v>
      </c>
      <c r="AC1696" s="7" t="s">
        <v>7024</v>
      </c>
      <c r="AD1696" s="7">
        <v>95</v>
      </c>
      <c r="AE1696" s="7" t="s">
        <v>6248</v>
      </c>
      <c r="AF1696" s="7"/>
      <c r="AG1696" s="7"/>
    </row>
    <row r="1697" spans="1:33">
      <c r="A1697" s="4">
        <f t="shared" si="366"/>
        <v>1696</v>
      </c>
      <c r="B1697" s="4" t="s">
        <v>20</v>
      </c>
      <c r="C1697" s="4" t="s">
        <v>773</v>
      </c>
      <c r="D1697" s="7" t="s">
        <v>5506</v>
      </c>
      <c r="E1697" s="4" t="s">
        <v>7408</v>
      </c>
      <c r="F1697" s="7" t="s">
        <v>2588</v>
      </c>
      <c r="G1697" s="7" t="s">
        <v>556</v>
      </c>
      <c r="H1697" s="7" t="s">
        <v>637</v>
      </c>
      <c r="I1697" s="7" t="s">
        <v>6188</v>
      </c>
      <c r="J1697" s="7" t="s">
        <v>6189</v>
      </c>
      <c r="K1697" s="7" t="s">
        <v>6190</v>
      </c>
      <c r="L1697" s="7" t="s">
        <v>5744</v>
      </c>
      <c r="M1697" s="7"/>
      <c r="N1697" s="20" t="s">
        <v>2297</v>
      </c>
      <c r="O1697" s="20" t="s">
        <v>24</v>
      </c>
      <c r="P1697" s="78">
        <f t="shared" ref="P1697:P1699" si="383">57*2.54</f>
        <v>144.78</v>
      </c>
      <c r="Q1697" s="78">
        <v>156</v>
      </c>
      <c r="R1697" s="20" t="s">
        <v>7203</v>
      </c>
      <c r="S1697" s="7" t="s">
        <v>3436</v>
      </c>
      <c r="T1697" s="7" t="s">
        <v>3436</v>
      </c>
      <c r="U1697" s="7"/>
      <c r="V1697" s="7"/>
      <c r="W1697" s="79">
        <v>241.67400000000001</v>
      </c>
      <c r="X1697" s="7"/>
      <c r="Y1697" s="8">
        <f t="shared" ref="Y1697" si="384">W1697+3</f>
        <v>244.67400000000001</v>
      </c>
      <c r="Z1697" s="7"/>
      <c r="AA1697" s="7">
        <v>1000</v>
      </c>
      <c r="AB1697" s="7">
        <v>1000</v>
      </c>
      <c r="AC1697" s="7" t="s">
        <v>7029</v>
      </c>
      <c r="AD1697" s="7">
        <v>85</v>
      </c>
      <c r="AE1697" s="7" t="s">
        <v>6248</v>
      </c>
      <c r="AF1697" s="7"/>
      <c r="AG1697" s="7"/>
    </row>
    <row r="1698" spans="1:33">
      <c r="A1698" s="4">
        <f t="shared" si="366"/>
        <v>1697</v>
      </c>
      <c r="B1698" s="4" t="s">
        <v>20</v>
      </c>
      <c r="C1698" s="4" t="s">
        <v>773</v>
      </c>
      <c r="D1698" s="7" t="s">
        <v>5507</v>
      </c>
      <c r="E1698" s="4" t="s">
        <v>7408</v>
      </c>
      <c r="F1698" s="7" t="s">
        <v>2588</v>
      </c>
      <c r="G1698" s="7" t="s">
        <v>556</v>
      </c>
      <c r="H1698" s="7" t="s">
        <v>637</v>
      </c>
      <c r="I1698" s="7" t="s">
        <v>6188</v>
      </c>
      <c r="J1698" s="7" t="s">
        <v>6189</v>
      </c>
      <c r="K1698" s="7" t="s">
        <v>6190</v>
      </c>
      <c r="L1698" s="7" t="s">
        <v>5744</v>
      </c>
      <c r="M1698" s="7"/>
      <c r="N1698" s="20" t="s">
        <v>2297</v>
      </c>
      <c r="O1698" s="20" t="s">
        <v>24</v>
      </c>
      <c r="P1698" s="78">
        <f t="shared" si="383"/>
        <v>144.78</v>
      </c>
      <c r="Q1698" s="78">
        <v>156</v>
      </c>
      <c r="R1698" s="20" t="s">
        <v>7204</v>
      </c>
      <c r="S1698" s="7" t="s">
        <v>3436</v>
      </c>
      <c r="T1698" s="7" t="s">
        <v>3436</v>
      </c>
      <c r="U1698" s="7"/>
      <c r="V1698" s="7"/>
      <c r="W1698" s="79">
        <v>241.67400000000001</v>
      </c>
      <c r="X1698" s="7"/>
      <c r="Y1698" s="8">
        <f t="shared" ref="Y1698" si="385">W1698+3</f>
        <v>244.67400000000001</v>
      </c>
      <c r="Z1698" s="7"/>
      <c r="AA1698" s="7">
        <v>1000</v>
      </c>
      <c r="AB1698" s="7">
        <v>1000</v>
      </c>
      <c r="AC1698" s="7" t="s">
        <v>7029</v>
      </c>
      <c r="AD1698" s="7">
        <v>85</v>
      </c>
      <c r="AE1698" s="7" t="s">
        <v>6248</v>
      </c>
      <c r="AF1698" s="7"/>
      <c r="AG1698" s="7"/>
    </row>
    <row r="1699" spans="1:33">
      <c r="A1699" s="4">
        <f t="shared" si="366"/>
        <v>1698</v>
      </c>
      <c r="B1699" s="4" t="s">
        <v>20</v>
      </c>
      <c r="C1699" s="4" t="s">
        <v>773</v>
      </c>
      <c r="D1699" s="7" t="s">
        <v>5508</v>
      </c>
      <c r="E1699" s="4" t="s">
        <v>7408</v>
      </c>
      <c r="F1699" s="7" t="s">
        <v>2588</v>
      </c>
      <c r="G1699" s="7" t="s">
        <v>556</v>
      </c>
      <c r="H1699" s="7" t="s">
        <v>637</v>
      </c>
      <c r="I1699" s="7" t="s">
        <v>6191</v>
      </c>
      <c r="J1699" s="7" t="s">
        <v>6192</v>
      </c>
      <c r="K1699" s="7" t="s">
        <v>643</v>
      </c>
      <c r="L1699" s="7" t="s">
        <v>5744</v>
      </c>
      <c r="M1699" s="7"/>
      <c r="N1699" s="20" t="s">
        <v>7205</v>
      </c>
      <c r="O1699" s="20" t="s">
        <v>6269</v>
      </c>
      <c r="P1699" s="78">
        <f t="shared" si="383"/>
        <v>144.78</v>
      </c>
      <c r="Q1699" s="78">
        <v>164</v>
      </c>
      <c r="R1699" s="20" t="s">
        <v>7206</v>
      </c>
      <c r="S1699" s="7" t="s">
        <v>3436</v>
      </c>
      <c r="T1699" s="7" t="s">
        <v>3436</v>
      </c>
      <c r="U1699" s="7"/>
      <c r="V1699" s="7"/>
      <c r="W1699" s="79">
        <v>207.73679999999999</v>
      </c>
      <c r="X1699" s="7"/>
      <c r="Y1699" s="8">
        <f t="shared" ref="Y1699" si="386">W1699+3</f>
        <v>210.73679999999999</v>
      </c>
      <c r="Z1699" s="7"/>
      <c r="AA1699" s="7">
        <v>3000</v>
      </c>
      <c r="AB1699" s="7">
        <v>3000</v>
      </c>
      <c r="AC1699" s="7" t="s">
        <v>7029</v>
      </c>
      <c r="AD1699" s="7">
        <v>85</v>
      </c>
      <c r="AE1699" s="7" t="s">
        <v>6981</v>
      </c>
      <c r="AF1699" s="7"/>
      <c r="AG1699" s="7"/>
    </row>
    <row r="1700" spans="1:33">
      <c r="A1700" s="4">
        <f t="shared" si="366"/>
        <v>1699</v>
      </c>
      <c r="B1700" s="4" t="s">
        <v>20</v>
      </c>
      <c r="C1700" s="4" t="s">
        <v>22</v>
      </c>
      <c r="D1700" s="7" t="s">
        <v>5509</v>
      </c>
      <c r="E1700" s="4" t="s">
        <v>7408</v>
      </c>
      <c r="F1700" s="7" t="s">
        <v>2588</v>
      </c>
      <c r="G1700" s="7" t="s">
        <v>556</v>
      </c>
      <c r="H1700" s="7" t="s">
        <v>637</v>
      </c>
      <c r="I1700" s="7" t="s">
        <v>5845</v>
      </c>
      <c r="J1700" s="7" t="s">
        <v>5916</v>
      </c>
      <c r="K1700" s="7" t="s">
        <v>6193</v>
      </c>
      <c r="L1700" s="7" t="s">
        <v>6150</v>
      </c>
      <c r="M1700" s="7"/>
      <c r="N1700" s="20" t="s">
        <v>7035</v>
      </c>
      <c r="O1700" s="20" t="s">
        <v>719</v>
      </c>
      <c r="P1700" s="78">
        <f t="shared" ref="P1700:P1703" si="387">58*2.54</f>
        <v>147.32</v>
      </c>
      <c r="Q1700" s="78">
        <v>110</v>
      </c>
      <c r="R1700" s="20" t="s">
        <v>7207</v>
      </c>
      <c r="S1700" s="7" t="s">
        <v>3436</v>
      </c>
      <c r="T1700" s="7" t="s">
        <v>3436</v>
      </c>
      <c r="U1700" s="7"/>
      <c r="V1700" s="7"/>
      <c r="W1700" s="79">
        <v>221.270544</v>
      </c>
      <c r="X1700" s="7"/>
      <c r="Y1700" s="8">
        <f t="shared" ref="Y1700" si="388">W1700+3</f>
        <v>224.270544</v>
      </c>
      <c r="Z1700" s="7"/>
      <c r="AA1700" s="7">
        <v>1000</v>
      </c>
      <c r="AB1700" s="7">
        <v>1000</v>
      </c>
      <c r="AC1700" s="7" t="s">
        <v>7029</v>
      </c>
      <c r="AD1700" s="7">
        <v>85</v>
      </c>
      <c r="AE1700" s="7" t="s">
        <v>6981</v>
      </c>
      <c r="AF1700" s="7"/>
      <c r="AG1700" s="7"/>
    </row>
    <row r="1701" spans="1:33">
      <c r="A1701" s="4">
        <f t="shared" si="366"/>
        <v>1700</v>
      </c>
      <c r="B1701" s="4" t="s">
        <v>20</v>
      </c>
      <c r="C1701" s="4" t="s">
        <v>22</v>
      </c>
      <c r="D1701" s="7" t="s">
        <v>5510</v>
      </c>
      <c r="E1701" s="4" t="s">
        <v>7408</v>
      </c>
      <c r="F1701" s="7" t="s">
        <v>2588</v>
      </c>
      <c r="G1701" s="7" t="s">
        <v>556</v>
      </c>
      <c r="H1701" s="7" t="s">
        <v>637</v>
      </c>
      <c r="I1701" s="7" t="s">
        <v>5845</v>
      </c>
      <c r="J1701" s="7" t="s">
        <v>5916</v>
      </c>
      <c r="K1701" s="7" t="s">
        <v>6193</v>
      </c>
      <c r="L1701" s="7" t="s">
        <v>6150</v>
      </c>
      <c r="M1701" s="7"/>
      <c r="N1701" s="20" t="s">
        <v>7035</v>
      </c>
      <c r="O1701" s="20" t="s">
        <v>719</v>
      </c>
      <c r="P1701" s="78">
        <f t="shared" si="387"/>
        <v>147.32</v>
      </c>
      <c r="Q1701" s="78">
        <v>110</v>
      </c>
      <c r="R1701" s="20" t="s">
        <v>7208</v>
      </c>
      <c r="S1701" s="7" t="s">
        <v>3436</v>
      </c>
      <c r="T1701" s="7" t="s">
        <v>3436</v>
      </c>
      <c r="U1701" s="7"/>
      <c r="V1701" s="7"/>
      <c r="W1701" s="79">
        <v>221.270544</v>
      </c>
      <c r="X1701" s="7"/>
      <c r="Y1701" s="8">
        <f t="shared" ref="Y1701" si="389">W1701+3</f>
        <v>224.270544</v>
      </c>
      <c r="Z1701" s="7"/>
      <c r="AA1701" s="7">
        <v>1000</v>
      </c>
      <c r="AB1701" s="7">
        <v>1000</v>
      </c>
      <c r="AC1701" s="7" t="s">
        <v>7029</v>
      </c>
      <c r="AD1701" s="7">
        <v>85</v>
      </c>
      <c r="AE1701" s="7" t="s">
        <v>6981</v>
      </c>
      <c r="AF1701" s="7"/>
      <c r="AG1701" s="7"/>
    </row>
    <row r="1702" spans="1:33">
      <c r="A1702" s="4">
        <f t="shared" si="366"/>
        <v>1701</v>
      </c>
      <c r="B1702" s="4" t="s">
        <v>20</v>
      </c>
      <c r="C1702" s="4" t="s">
        <v>22</v>
      </c>
      <c r="D1702" s="7" t="s">
        <v>5511</v>
      </c>
      <c r="E1702" s="4" t="s">
        <v>7408</v>
      </c>
      <c r="F1702" s="7" t="s">
        <v>2588</v>
      </c>
      <c r="G1702" s="7" t="s">
        <v>556</v>
      </c>
      <c r="H1702" s="7" t="s">
        <v>637</v>
      </c>
      <c r="I1702" s="7" t="s">
        <v>5845</v>
      </c>
      <c r="J1702" s="7" t="s">
        <v>5916</v>
      </c>
      <c r="K1702" s="7" t="s">
        <v>6193</v>
      </c>
      <c r="L1702" s="7" t="s">
        <v>6150</v>
      </c>
      <c r="M1702" s="7"/>
      <c r="N1702" s="20" t="s">
        <v>7035</v>
      </c>
      <c r="O1702" s="20" t="s">
        <v>719</v>
      </c>
      <c r="P1702" s="78">
        <f t="shared" si="387"/>
        <v>147.32</v>
      </c>
      <c r="Q1702" s="78">
        <v>110</v>
      </c>
      <c r="R1702" s="20" t="s">
        <v>7209</v>
      </c>
      <c r="S1702" s="7" t="s">
        <v>3436</v>
      </c>
      <c r="T1702" s="7" t="s">
        <v>3436</v>
      </c>
      <c r="U1702" s="7"/>
      <c r="V1702" s="7"/>
      <c r="W1702" s="79">
        <v>221.270544</v>
      </c>
      <c r="X1702" s="7"/>
      <c r="Y1702" s="8">
        <f t="shared" ref="Y1702" si="390">W1702+3</f>
        <v>224.270544</v>
      </c>
      <c r="Z1702" s="7"/>
      <c r="AA1702" s="7">
        <v>1000</v>
      </c>
      <c r="AB1702" s="7">
        <v>1000</v>
      </c>
      <c r="AC1702" s="7" t="s">
        <v>7029</v>
      </c>
      <c r="AD1702" s="7">
        <v>85</v>
      </c>
      <c r="AE1702" s="7" t="s">
        <v>6981</v>
      </c>
      <c r="AF1702" s="7"/>
      <c r="AG1702" s="7"/>
    </row>
    <row r="1703" spans="1:33">
      <c r="A1703" s="4">
        <f t="shared" si="366"/>
        <v>1702</v>
      </c>
      <c r="B1703" s="4" t="s">
        <v>20</v>
      </c>
      <c r="C1703" s="4" t="s">
        <v>22</v>
      </c>
      <c r="D1703" s="7" t="s">
        <v>5512</v>
      </c>
      <c r="E1703" s="4" t="s">
        <v>7408</v>
      </c>
      <c r="F1703" s="7" t="s">
        <v>2588</v>
      </c>
      <c r="G1703" s="7" t="s">
        <v>556</v>
      </c>
      <c r="H1703" s="7" t="s">
        <v>637</v>
      </c>
      <c r="I1703" s="7" t="s">
        <v>5845</v>
      </c>
      <c r="J1703" s="7" t="s">
        <v>5916</v>
      </c>
      <c r="K1703" s="7" t="s">
        <v>6193</v>
      </c>
      <c r="L1703" s="7" t="s">
        <v>6150</v>
      </c>
      <c r="M1703" s="7"/>
      <c r="N1703" s="20" t="s">
        <v>7035</v>
      </c>
      <c r="O1703" s="20" t="s">
        <v>719</v>
      </c>
      <c r="P1703" s="78">
        <f t="shared" si="387"/>
        <v>147.32</v>
      </c>
      <c r="Q1703" s="78">
        <v>110</v>
      </c>
      <c r="R1703" s="20" t="s">
        <v>7210</v>
      </c>
      <c r="S1703" s="7" t="s">
        <v>3436</v>
      </c>
      <c r="T1703" s="7" t="s">
        <v>3436</v>
      </c>
      <c r="U1703" s="7"/>
      <c r="V1703" s="7"/>
      <c r="W1703" s="79">
        <v>221.270544</v>
      </c>
      <c r="X1703" s="7"/>
      <c r="Y1703" s="8">
        <f t="shared" ref="Y1703" si="391">W1703+3</f>
        <v>224.270544</v>
      </c>
      <c r="Z1703" s="7"/>
      <c r="AA1703" s="7">
        <v>1000</v>
      </c>
      <c r="AB1703" s="7">
        <v>1000</v>
      </c>
      <c r="AC1703" s="7" t="s">
        <v>7029</v>
      </c>
      <c r="AD1703" s="7">
        <v>85</v>
      </c>
      <c r="AE1703" s="7" t="s">
        <v>6981</v>
      </c>
      <c r="AF1703" s="7"/>
      <c r="AG1703" s="7"/>
    </row>
    <row r="1704" spans="1:33">
      <c r="A1704" s="4">
        <f t="shared" si="366"/>
        <v>1703</v>
      </c>
      <c r="B1704" s="4" t="s">
        <v>20</v>
      </c>
      <c r="C1704" s="4" t="s">
        <v>22</v>
      </c>
      <c r="D1704" s="7" t="s">
        <v>5513</v>
      </c>
      <c r="E1704" s="4" t="s">
        <v>7408</v>
      </c>
      <c r="F1704" s="7" t="s">
        <v>2588</v>
      </c>
      <c r="G1704" s="7" t="s">
        <v>556</v>
      </c>
      <c r="H1704" s="7" t="s">
        <v>637</v>
      </c>
      <c r="I1704" s="7" t="s">
        <v>6132</v>
      </c>
      <c r="J1704" s="7" t="s">
        <v>6133</v>
      </c>
      <c r="K1704" s="7" t="s">
        <v>643</v>
      </c>
      <c r="L1704" s="7" t="s">
        <v>5744</v>
      </c>
      <c r="M1704" s="7"/>
      <c r="N1704" s="20" t="s">
        <v>2296</v>
      </c>
      <c r="O1704" s="20" t="s">
        <v>719</v>
      </c>
      <c r="P1704" s="78">
        <f t="shared" ref="P1704:P1705" si="392">56*2.54</f>
        <v>142.24</v>
      </c>
      <c r="Q1704" s="78">
        <v>126</v>
      </c>
      <c r="R1704" s="20" t="s">
        <v>7211</v>
      </c>
      <c r="S1704" s="7" t="s">
        <v>3436</v>
      </c>
      <c r="T1704" s="7" t="s">
        <v>3436</v>
      </c>
      <c r="U1704" s="7"/>
      <c r="V1704" s="7"/>
      <c r="W1704" s="79">
        <v>218.02080000000001</v>
      </c>
      <c r="X1704" s="7"/>
      <c r="Y1704" s="8">
        <f t="shared" ref="Y1704" si="393">W1704+3</f>
        <v>221.02080000000001</v>
      </c>
      <c r="Z1704" s="7"/>
      <c r="AA1704" s="7">
        <v>1000</v>
      </c>
      <c r="AB1704" s="7">
        <v>1000</v>
      </c>
      <c r="AC1704" s="7" t="s">
        <v>7029</v>
      </c>
      <c r="AD1704" s="7">
        <v>85</v>
      </c>
      <c r="AE1704" s="7" t="s">
        <v>6981</v>
      </c>
      <c r="AF1704" s="7"/>
      <c r="AG1704" s="7"/>
    </row>
    <row r="1705" spans="1:33">
      <c r="A1705" s="4">
        <f t="shared" si="366"/>
        <v>1704</v>
      </c>
      <c r="B1705" s="4" t="s">
        <v>20</v>
      </c>
      <c r="C1705" s="4" t="s">
        <v>22</v>
      </c>
      <c r="D1705" s="7" t="s">
        <v>5514</v>
      </c>
      <c r="E1705" s="4" t="s">
        <v>7408</v>
      </c>
      <c r="F1705" s="7" t="s">
        <v>2588</v>
      </c>
      <c r="G1705" s="7" t="s">
        <v>556</v>
      </c>
      <c r="H1705" s="7" t="s">
        <v>637</v>
      </c>
      <c r="I1705" s="7" t="s">
        <v>6132</v>
      </c>
      <c r="J1705" s="7" t="s">
        <v>6133</v>
      </c>
      <c r="K1705" s="7" t="s">
        <v>643</v>
      </c>
      <c r="L1705" s="7" t="s">
        <v>5744</v>
      </c>
      <c r="M1705" s="7"/>
      <c r="N1705" s="20" t="s">
        <v>2296</v>
      </c>
      <c r="O1705" s="20" t="s">
        <v>719</v>
      </c>
      <c r="P1705" s="78">
        <f t="shared" si="392"/>
        <v>142.24</v>
      </c>
      <c r="Q1705" s="78">
        <v>126</v>
      </c>
      <c r="R1705" s="20" t="s">
        <v>7212</v>
      </c>
      <c r="S1705" s="7" t="s">
        <v>3436</v>
      </c>
      <c r="T1705" s="7" t="s">
        <v>3436</v>
      </c>
      <c r="U1705" s="7"/>
      <c r="V1705" s="7"/>
      <c r="W1705" s="79">
        <v>218.02080000000001</v>
      </c>
      <c r="X1705" s="7"/>
      <c r="Y1705" s="8">
        <f t="shared" ref="Y1705" si="394">W1705+3</f>
        <v>221.02080000000001</v>
      </c>
      <c r="Z1705" s="7"/>
      <c r="AA1705" s="7">
        <v>1000</v>
      </c>
      <c r="AB1705" s="7">
        <v>1000</v>
      </c>
      <c r="AC1705" s="7" t="s">
        <v>7029</v>
      </c>
      <c r="AD1705" s="7">
        <v>85</v>
      </c>
      <c r="AE1705" s="7" t="s">
        <v>6981</v>
      </c>
      <c r="AF1705" s="7"/>
      <c r="AG1705" s="7"/>
    </row>
    <row r="1706" spans="1:33">
      <c r="A1706" s="4">
        <f t="shared" si="366"/>
        <v>1705</v>
      </c>
      <c r="B1706" s="4" t="s">
        <v>20</v>
      </c>
      <c r="C1706" s="4" t="s">
        <v>22</v>
      </c>
      <c r="D1706" s="7" t="s">
        <v>5515</v>
      </c>
      <c r="E1706" s="4" t="s">
        <v>7408</v>
      </c>
      <c r="F1706" s="7" t="s">
        <v>2588</v>
      </c>
      <c r="G1706" s="7" t="s">
        <v>556</v>
      </c>
      <c r="H1706" s="7" t="s">
        <v>2013</v>
      </c>
      <c r="I1706" s="7" t="s">
        <v>6194</v>
      </c>
      <c r="J1706" s="7" t="s">
        <v>6195</v>
      </c>
      <c r="K1706" s="7" t="s">
        <v>2030</v>
      </c>
      <c r="L1706" s="7" t="s">
        <v>5744</v>
      </c>
      <c r="M1706" s="7"/>
      <c r="N1706" s="20" t="s">
        <v>7035</v>
      </c>
      <c r="O1706" s="20" t="s">
        <v>719</v>
      </c>
      <c r="P1706" s="78">
        <f t="shared" ref="P1706:P1709" si="395">58*2.54</f>
        <v>147.32</v>
      </c>
      <c r="Q1706" s="78">
        <v>116</v>
      </c>
      <c r="R1706" s="20" t="s">
        <v>7213</v>
      </c>
      <c r="S1706" s="7" t="s">
        <v>3436</v>
      </c>
      <c r="T1706" s="7" t="s">
        <v>3436</v>
      </c>
      <c r="U1706" s="7"/>
      <c r="V1706" s="7"/>
      <c r="W1706" s="79">
        <v>222.1344</v>
      </c>
      <c r="X1706" s="7"/>
      <c r="Y1706" s="8">
        <f t="shared" ref="Y1706" si="396">W1706+3</f>
        <v>225.1344</v>
      </c>
      <c r="Z1706" s="7"/>
      <c r="AA1706" s="7">
        <v>3000</v>
      </c>
      <c r="AB1706" s="7">
        <v>1000</v>
      </c>
      <c r="AC1706" s="7" t="s">
        <v>7049</v>
      </c>
      <c r="AD1706" s="7">
        <v>85</v>
      </c>
      <c r="AE1706" s="7" t="s">
        <v>6981</v>
      </c>
      <c r="AF1706" s="7"/>
      <c r="AG1706" s="7"/>
    </row>
    <row r="1707" spans="1:33">
      <c r="A1707" s="4">
        <f t="shared" si="366"/>
        <v>1706</v>
      </c>
      <c r="B1707" s="4" t="s">
        <v>20</v>
      </c>
      <c r="C1707" s="4" t="s">
        <v>22</v>
      </c>
      <c r="D1707" s="7" t="s">
        <v>5516</v>
      </c>
      <c r="E1707" s="4" t="s">
        <v>7408</v>
      </c>
      <c r="F1707" s="7" t="s">
        <v>2588</v>
      </c>
      <c r="G1707" s="7" t="s">
        <v>556</v>
      </c>
      <c r="H1707" s="7" t="s">
        <v>2013</v>
      </c>
      <c r="I1707" s="7" t="s">
        <v>6194</v>
      </c>
      <c r="J1707" s="7" t="s">
        <v>6195</v>
      </c>
      <c r="K1707" s="7" t="s">
        <v>2030</v>
      </c>
      <c r="L1707" s="7" t="s">
        <v>5744</v>
      </c>
      <c r="M1707" s="7"/>
      <c r="N1707" s="20" t="s">
        <v>7214</v>
      </c>
      <c r="O1707" s="20" t="s">
        <v>719</v>
      </c>
      <c r="P1707" s="78">
        <f t="shared" si="395"/>
        <v>147.32</v>
      </c>
      <c r="Q1707" s="78">
        <v>116</v>
      </c>
      <c r="R1707" s="20" t="s">
        <v>7215</v>
      </c>
      <c r="S1707" s="7" t="s">
        <v>3436</v>
      </c>
      <c r="T1707" s="7" t="s">
        <v>3436</v>
      </c>
      <c r="U1707" s="7"/>
      <c r="V1707" s="7"/>
      <c r="W1707" s="79">
        <v>222.1344</v>
      </c>
      <c r="X1707" s="7"/>
      <c r="Y1707" s="8">
        <f t="shared" ref="Y1707" si="397">W1707+3</f>
        <v>225.1344</v>
      </c>
      <c r="Z1707" s="7"/>
      <c r="AA1707" s="7">
        <v>3000</v>
      </c>
      <c r="AB1707" s="7">
        <v>1000</v>
      </c>
      <c r="AC1707" s="7" t="s">
        <v>7049</v>
      </c>
      <c r="AD1707" s="7">
        <v>85</v>
      </c>
      <c r="AE1707" s="7" t="s">
        <v>6981</v>
      </c>
      <c r="AF1707" s="7"/>
      <c r="AG1707" s="7"/>
    </row>
    <row r="1708" spans="1:33">
      <c r="A1708" s="4">
        <f t="shared" si="366"/>
        <v>1707</v>
      </c>
      <c r="B1708" s="4" t="s">
        <v>20</v>
      </c>
      <c r="C1708" s="4" t="s">
        <v>22</v>
      </c>
      <c r="D1708" s="7" t="s">
        <v>5517</v>
      </c>
      <c r="E1708" s="4" t="s">
        <v>7408</v>
      </c>
      <c r="F1708" s="7" t="s">
        <v>2588</v>
      </c>
      <c r="G1708" s="7" t="s">
        <v>556</v>
      </c>
      <c r="H1708" s="7" t="s">
        <v>2013</v>
      </c>
      <c r="I1708" s="7" t="s">
        <v>6194</v>
      </c>
      <c r="J1708" s="7" t="s">
        <v>6195</v>
      </c>
      <c r="K1708" s="7" t="s">
        <v>2030</v>
      </c>
      <c r="L1708" s="7" t="s">
        <v>5744</v>
      </c>
      <c r="M1708" s="7"/>
      <c r="N1708" s="20" t="s">
        <v>2296</v>
      </c>
      <c r="O1708" s="20" t="s">
        <v>719</v>
      </c>
      <c r="P1708" s="78">
        <f t="shared" si="395"/>
        <v>147.32</v>
      </c>
      <c r="Q1708" s="78">
        <v>116</v>
      </c>
      <c r="R1708" s="20" t="s">
        <v>7216</v>
      </c>
      <c r="S1708" s="7" t="s">
        <v>3436</v>
      </c>
      <c r="T1708" s="7" t="s">
        <v>3436</v>
      </c>
      <c r="U1708" s="7"/>
      <c r="V1708" s="7"/>
      <c r="W1708" s="79">
        <v>260.18520000000001</v>
      </c>
      <c r="X1708" s="7"/>
      <c r="Y1708" s="8">
        <f t="shared" ref="Y1708" si="398">W1708+3</f>
        <v>263.18520000000001</v>
      </c>
      <c r="Z1708" s="7"/>
      <c r="AA1708" s="7">
        <v>3000</v>
      </c>
      <c r="AB1708" s="7">
        <v>1000</v>
      </c>
      <c r="AC1708" s="7" t="s">
        <v>7049</v>
      </c>
      <c r="AD1708" s="7">
        <v>85</v>
      </c>
      <c r="AE1708" s="7" t="s">
        <v>6981</v>
      </c>
      <c r="AF1708" s="7"/>
      <c r="AG1708" s="7"/>
    </row>
    <row r="1709" spans="1:33">
      <c r="A1709" s="4">
        <f t="shared" si="366"/>
        <v>1708</v>
      </c>
      <c r="B1709" s="4" t="s">
        <v>20</v>
      </c>
      <c r="C1709" s="4" t="s">
        <v>22</v>
      </c>
      <c r="D1709" s="7" t="s">
        <v>5518</v>
      </c>
      <c r="E1709" s="4" t="s">
        <v>7408</v>
      </c>
      <c r="F1709" s="7" t="s">
        <v>2588</v>
      </c>
      <c r="G1709" s="7" t="s">
        <v>556</v>
      </c>
      <c r="H1709" s="7" t="s">
        <v>2013</v>
      </c>
      <c r="I1709" s="7" t="s">
        <v>6194</v>
      </c>
      <c r="J1709" s="7" t="s">
        <v>6195</v>
      </c>
      <c r="K1709" s="7" t="s">
        <v>2030</v>
      </c>
      <c r="L1709" s="7" t="s">
        <v>5744</v>
      </c>
      <c r="M1709" s="7"/>
      <c r="N1709" s="20" t="s">
        <v>2296</v>
      </c>
      <c r="O1709" s="20" t="s">
        <v>719</v>
      </c>
      <c r="P1709" s="78">
        <f t="shared" si="395"/>
        <v>147.32</v>
      </c>
      <c r="Q1709" s="78">
        <v>116</v>
      </c>
      <c r="R1709" s="20" t="s">
        <v>7217</v>
      </c>
      <c r="S1709" s="7" t="s">
        <v>3436</v>
      </c>
      <c r="T1709" s="7" t="s">
        <v>3436</v>
      </c>
      <c r="U1709" s="7"/>
      <c r="V1709" s="7"/>
      <c r="W1709" s="79">
        <v>260.18520000000001</v>
      </c>
      <c r="X1709" s="7"/>
      <c r="Y1709" s="8">
        <f t="shared" ref="Y1709" si="399">W1709+3</f>
        <v>263.18520000000001</v>
      </c>
      <c r="Z1709" s="7"/>
      <c r="AA1709" s="7">
        <v>3000</v>
      </c>
      <c r="AB1709" s="7">
        <v>1000</v>
      </c>
      <c r="AC1709" s="7" t="s">
        <v>7049</v>
      </c>
      <c r="AD1709" s="7">
        <v>85</v>
      </c>
      <c r="AE1709" s="7" t="s">
        <v>6981</v>
      </c>
      <c r="AF1709" s="7"/>
      <c r="AG1709" s="7"/>
    </row>
    <row r="1710" spans="1:33">
      <c r="A1710" s="4">
        <f t="shared" si="366"/>
        <v>1709</v>
      </c>
      <c r="B1710" s="4" t="s">
        <v>20</v>
      </c>
      <c r="C1710" s="4" t="s">
        <v>22</v>
      </c>
      <c r="D1710" s="7" t="s">
        <v>5519</v>
      </c>
      <c r="E1710" s="4" t="s">
        <v>7408</v>
      </c>
      <c r="F1710" s="7" t="s">
        <v>2588</v>
      </c>
      <c r="G1710" s="7" t="s">
        <v>556</v>
      </c>
      <c r="H1710" s="7" t="s">
        <v>637</v>
      </c>
      <c r="I1710" s="7" t="s">
        <v>6132</v>
      </c>
      <c r="J1710" s="7" t="s">
        <v>6133</v>
      </c>
      <c r="K1710" s="7" t="s">
        <v>643</v>
      </c>
      <c r="L1710" s="7" t="s">
        <v>5744</v>
      </c>
      <c r="M1710" s="7"/>
      <c r="N1710" s="20" t="s">
        <v>7035</v>
      </c>
      <c r="O1710" s="20" t="s">
        <v>719</v>
      </c>
      <c r="P1710" s="78">
        <f t="shared" ref="P1710:P1713" si="400">56*2.54</f>
        <v>142.24</v>
      </c>
      <c r="Q1710" s="78">
        <v>126</v>
      </c>
      <c r="R1710" s="20" t="s">
        <v>7218</v>
      </c>
      <c r="S1710" s="7" t="s">
        <v>3436</v>
      </c>
      <c r="T1710" s="7" t="s">
        <v>3436</v>
      </c>
      <c r="U1710" s="7"/>
      <c r="V1710" s="7"/>
      <c r="W1710" s="79">
        <v>179.97</v>
      </c>
      <c r="X1710" s="7"/>
      <c r="Y1710" s="8">
        <f t="shared" ref="Y1710" si="401">W1710+3</f>
        <v>182.97</v>
      </c>
      <c r="Z1710" s="7"/>
      <c r="AA1710" s="7">
        <v>1000</v>
      </c>
      <c r="AB1710" s="7">
        <v>1000</v>
      </c>
      <c r="AC1710" s="7" t="s">
        <v>7029</v>
      </c>
      <c r="AD1710" s="7">
        <v>85</v>
      </c>
      <c r="AE1710" s="7" t="s">
        <v>6981</v>
      </c>
      <c r="AF1710" s="7"/>
      <c r="AG1710" s="7"/>
    </row>
    <row r="1711" spans="1:33">
      <c r="A1711" s="4">
        <f t="shared" si="366"/>
        <v>1710</v>
      </c>
      <c r="B1711" s="4" t="s">
        <v>20</v>
      </c>
      <c r="C1711" s="4" t="s">
        <v>22</v>
      </c>
      <c r="D1711" s="7" t="s">
        <v>5520</v>
      </c>
      <c r="E1711" s="4" t="s">
        <v>7408</v>
      </c>
      <c r="F1711" s="7" t="s">
        <v>2588</v>
      </c>
      <c r="G1711" s="7" t="s">
        <v>556</v>
      </c>
      <c r="H1711" s="7" t="s">
        <v>637</v>
      </c>
      <c r="I1711" s="7" t="s">
        <v>6132</v>
      </c>
      <c r="J1711" s="7" t="s">
        <v>6133</v>
      </c>
      <c r="K1711" s="7" t="s">
        <v>643</v>
      </c>
      <c r="L1711" s="7" t="s">
        <v>5744</v>
      </c>
      <c r="M1711" s="7"/>
      <c r="N1711" s="20" t="s">
        <v>7035</v>
      </c>
      <c r="O1711" s="20" t="s">
        <v>719</v>
      </c>
      <c r="P1711" s="78">
        <f t="shared" si="400"/>
        <v>142.24</v>
      </c>
      <c r="Q1711" s="78">
        <v>126</v>
      </c>
      <c r="R1711" s="20" t="s">
        <v>7219</v>
      </c>
      <c r="S1711" s="7" t="s">
        <v>3436</v>
      </c>
      <c r="T1711" s="7" t="s">
        <v>3436</v>
      </c>
      <c r="U1711" s="7"/>
      <c r="V1711" s="7"/>
      <c r="W1711" s="79">
        <v>179.97</v>
      </c>
      <c r="X1711" s="7"/>
      <c r="Y1711" s="8">
        <f t="shared" ref="Y1711" si="402">W1711+3</f>
        <v>182.97</v>
      </c>
      <c r="Z1711" s="7"/>
      <c r="AA1711" s="7">
        <v>1000</v>
      </c>
      <c r="AB1711" s="7">
        <v>1000</v>
      </c>
      <c r="AC1711" s="7" t="s">
        <v>7029</v>
      </c>
      <c r="AD1711" s="7">
        <v>85</v>
      </c>
      <c r="AE1711" s="7" t="s">
        <v>6981</v>
      </c>
      <c r="AF1711" s="7"/>
      <c r="AG1711" s="7"/>
    </row>
    <row r="1712" spans="1:33">
      <c r="A1712" s="4">
        <f t="shared" si="366"/>
        <v>1711</v>
      </c>
      <c r="B1712" s="4" t="s">
        <v>20</v>
      </c>
      <c r="C1712" s="4" t="s">
        <v>22</v>
      </c>
      <c r="D1712" s="7" t="s">
        <v>5521</v>
      </c>
      <c r="E1712" s="4" t="s">
        <v>7408</v>
      </c>
      <c r="F1712" s="7" t="s">
        <v>2588</v>
      </c>
      <c r="G1712" s="7" t="s">
        <v>556</v>
      </c>
      <c r="H1712" s="7" t="s">
        <v>637</v>
      </c>
      <c r="I1712" s="7" t="s">
        <v>6132</v>
      </c>
      <c r="J1712" s="7" t="s">
        <v>6133</v>
      </c>
      <c r="K1712" s="7" t="s">
        <v>643</v>
      </c>
      <c r="L1712" s="7" t="s">
        <v>5744</v>
      </c>
      <c r="M1712" s="7"/>
      <c r="N1712" s="20" t="s">
        <v>7035</v>
      </c>
      <c r="O1712" s="20" t="s">
        <v>719</v>
      </c>
      <c r="P1712" s="78">
        <f t="shared" si="400"/>
        <v>142.24</v>
      </c>
      <c r="Q1712" s="78">
        <v>126</v>
      </c>
      <c r="R1712" s="20" t="s">
        <v>7220</v>
      </c>
      <c r="S1712" s="7" t="s">
        <v>3436</v>
      </c>
      <c r="T1712" s="7" t="s">
        <v>3436</v>
      </c>
      <c r="U1712" s="7"/>
      <c r="V1712" s="7"/>
      <c r="W1712" s="79">
        <v>179.97</v>
      </c>
      <c r="X1712" s="7"/>
      <c r="Y1712" s="8">
        <f t="shared" ref="Y1712" si="403">W1712+3</f>
        <v>182.97</v>
      </c>
      <c r="Z1712" s="7"/>
      <c r="AA1712" s="7">
        <v>1000</v>
      </c>
      <c r="AB1712" s="7">
        <v>1000</v>
      </c>
      <c r="AC1712" s="7" t="s">
        <v>7029</v>
      </c>
      <c r="AD1712" s="7">
        <v>85</v>
      </c>
      <c r="AE1712" s="7" t="s">
        <v>6981</v>
      </c>
      <c r="AF1712" s="7"/>
      <c r="AG1712" s="7"/>
    </row>
    <row r="1713" spans="1:33">
      <c r="A1713" s="4">
        <f t="shared" si="366"/>
        <v>1712</v>
      </c>
      <c r="B1713" s="4" t="s">
        <v>20</v>
      </c>
      <c r="C1713" s="4" t="s">
        <v>22</v>
      </c>
      <c r="D1713" s="7" t="s">
        <v>5522</v>
      </c>
      <c r="E1713" s="4" t="s">
        <v>7408</v>
      </c>
      <c r="F1713" s="7" t="s">
        <v>2588</v>
      </c>
      <c r="G1713" s="7" t="s">
        <v>556</v>
      </c>
      <c r="H1713" s="7" t="s">
        <v>637</v>
      </c>
      <c r="I1713" s="7" t="s">
        <v>6132</v>
      </c>
      <c r="J1713" s="7" t="s">
        <v>6133</v>
      </c>
      <c r="K1713" s="7" t="s">
        <v>643</v>
      </c>
      <c r="L1713" s="7" t="s">
        <v>5744</v>
      </c>
      <c r="M1713" s="7"/>
      <c r="N1713" s="20" t="s">
        <v>7035</v>
      </c>
      <c r="O1713" s="20" t="s">
        <v>719</v>
      </c>
      <c r="P1713" s="78">
        <f t="shared" si="400"/>
        <v>142.24</v>
      </c>
      <c r="Q1713" s="78">
        <v>126</v>
      </c>
      <c r="R1713" s="20" t="s">
        <v>7221</v>
      </c>
      <c r="S1713" s="7" t="s">
        <v>3436</v>
      </c>
      <c r="T1713" s="7" t="s">
        <v>3436</v>
      </c>
      <c r="U1713" s="7"/>
      <c r="V1713" s="7"/>
      <c r="W1713" s="79">
        <v>179.97</v>
      </c>
      <c r="X1713" s="7"/>
      <c r="Y1713" s="8">
        <f t="shared" ref="Y1713" si="404">W1713+3</f>
        <v>182.97</v>
      </c>
      <c r="Z1713" s="7"/>
      <c r="AA1713" s="7">
        <v>1000</v>
      </c>
      <c r="AB1713" s="7">
        <v>1000</v>
      </c>
      <c r="AC1713" s="7" t="s">
        <v>7029</v>
      </c>
      <c r="AD1713" s="7">
        <v>85</v>
      </c>
      <c r="AE1713" s="7" t="s">
        <v>6981</v>
      </c>
      <c r="AF1713" s="7"/>
      <c r="AG1713" s="7"/>
    </row>
    <row r="1714" spans="1:33">
      <c r="A1714" s="4">
        <f t="shared" si="366"/>
        <v>1713</v>
      </c>
      <c r="B1714" s="4" t="s">
        <v>20</v>
      </c>
      <c r="C1714" s="4" t="s">
        <v>21</v>
      </c>
      <c r="D1714" s="7" t="s">
        <v>5523</v>
      </c>
      <c r="E1714" s="4" t="s">
        <v>7408</v>
      </c>
      <c r="F1714" s="7" t="s">
        <v>2588</v>
      </c>
      <c r="G1714" s="7" t="s">
        <v>556</v>
      </c>
      <c r="H1714" s="7" t="s">
        <v>637</v>
      </c>
      <c r="I1714" s="7" t="s">
        <v>6196</v>
      </c>
      <c r="J1714" s="7" t="s">
        <v>6146</v>
      </c>
      <c r="K1714" s="7" t="s">
        <v>6137</v>
      </c>
      <c r="L1714" s="7" t="s">
        <v>6144</v>
      </c>
      <c r="M1714" s="7"/>
      <c r="N1714" s="20" t="s">
        <v>7067</v>
      </c>
      <c r="O1714" s="20" t="s">
        <v>24</v>
      </c>
      <c r="P1714" s="78">
        <f t="shared" ref="P1714:P1723" si="405">57*2.54</f>
        <v>144.78</v>
      </c>
      <c r="Q1714" s="78">
        <v>99</v>
      </c>
      <c r="R1714" s="20" t="s">
        <v>7222</v>
      </c>
      <c r="S1714" s="7" t="s">
        <v>3436</v>
      </c>
      <c r="T1714" s="7" t="s">
        <v>3436</v>
      </c>
      <c r="U1714" s="7"/>
      <c r="V1714" s="7"/>
      <c r="W1714" s="79">
        <v>207.73679999999999</v>
      </c>
      <c r="X1714" s="7"/>
      <c r="Y1714" s="8">
        <f t="shared" ref="Y1714" si="406">W1714+3</f>
        <v>210.73679999999999</v>
      </c>
      <c r="Z1714" s="7"/>
      <c r="AA1714" s="7">
        <v>1000</v>
      </c>
      <c r="AB1714" s="7">
        <v>1000</v>
      </c>
      <c r="AC1714" s="7" t="s">
        <v>7024</v>
      </c>
      <c r="AD1714" s="7">
        <v>95</v>
      </c>
      <c r="AE1714" s="7" t="s">
        <v>6248</v>
      </c>
      <c r="AF1714" s="7"/>
      <c r="AG1714" s="7"/>
    </row>
    <row r="1715" spans="1:33">
      <c r="A1715" s="4">
        <f t="shared" si="366"/>
        <v>1714</v>
      </c>
      <c r="B1715" s="4" t="s">
        <v>20</v>
      </c>
      <c r="C1715" s="4" t="s">
        <v>21</v>
      </c>
      <c r="D1715" s="7" t="s">
        <v>5524</v>
      </c>
      <c r="E1715" s="4" t="s">
        <v>7408</v>
      </c>
      <c r="F1715" s="7" t="s">
        <v>2588</v>
      </c>
      <c r="G1715" s="7" t="s">
        <v>556</v>
      </c>
      <c r="H1715" s="7" t="s">
        <v>637</v>
      </c>
      <c r="I1715" s="7" t="s">
        <v>6196</v>
      </c>
      <c r="J1715" s="7" t="s">
        <v>6146</v>
      </c>
      <c r="K1715" s="7" t="s">
        <v>6137</v>
      </c>
      <c r="L1715" s="7" t="s">
        <v>6144</v>
      </c>
      <c r="M1715" s="7"/>
      <c r="N1715" s="20" t="s">
        <v>7067</v>
      </c>
      <c r="O1715" s="20" t="s">
        <v>24</v>
      </c>
      <c r="P1715" s="78">
        <f t="shared" si="405"/>
        <v>144.78</v>
      </c>
      <c r="Q1715" s="78">
        <v>99</v>
      </c>
      <c r="R1715" s="20" t="s">
        <v>7223</v>
      </c>
      <c r="S1715" s="7" t="s">
        <v>3436</v>
      </c>
      <c r="T1715" s="7" t="s">
        <v>3436</v>
      </c>
      <c r="U1715" s="7"/>
      <c r="V1715" s="7"/>
      <c r="W1715" s="79">
        <v>207.73679999999999</v>
      </c>
      <c r="X1715" s="7"/>
      <c r="Y1715" s="8">
        <f t="shared" ref="Y1715" si="407">W1715+3</f>
        <v>210.73679999999999</v>
      </c>
      <c r="Z1715" s="7"/>
      <c r="AA1715" s="7">
        <v>1000</v>
      </c>
      <c r="AB1715" s="7">
        <v>1000</v>
      </c>
      <c r="AC1715" s="7" t="s">
        <v>7024</v>
      </c>
      <c r="AD1715" s="7">
        <v>95</v>
      </c>
      <c r="AE1715" s="7" t="s">
        <v>6248</v>
      </c>
      <c r="AF1715" s="7"/>
      <c r="AG1715" s="7"/>
    </row>
    <row r="1716" spans="1:33">
      <c r="A1716" s="4">
        <f t="shared" si="366"/>
        <v>1715</v>
      </c>
      <c r="B1716" s="4" t="s">
        <v>20</v>
      </c>
      <c r="C1716" s="4" t="s">
        <v>21</v>
      </c>
      <c r="D1716" s="7" t="s">
        <v>5525</v>
      </c>
      <c r="E1716" s="4" t="s">
        <v>7408</v>
      </c>
      <c r="F1716" s="7" t="s">
        <v>2588</v>
      </c>
      <c r="G1716" s="7" t="s">
        <v>556</v>
      </c>
      <c r="H1716" s="7" t="s">
        <v>637</v>
      </c>
      <c r="I1716" s="7" t="s">
        <v>6196</v>
      </c>
      <c r="J1716" s="7" t="s">
        <v>6146</v>
      </c>
      <c r="K1716" s="7" t="s">
        <v>6137</v>
      </c>
      <c r="L1716" s="7" t="s">
        <v>6144</v>
      </c>
      <c r="M1716" s="7"/>
      <c r="N1716" s="20" t="s">
        <v>7047</v>
      </c>
      <c r="O1716" s="20" t="s">
        <v>24</v>
      </c>
      <c r="P1716" s="78">
        <f t="shared" si="405"/>
        <v>144.78</v>
      </c>
      <c r="Q1716" s="78">
        <v>96</v>
      </c>
      <c r="R1716" s="20" t="s">
        <v>7224</v>
      </c>
      <c r="S1716" s="7" t="s">
        <v>3436</v>
      </c>
      <c r="T1716" s="7" t="s">
        <v>3436</v>
      </c>
      <c r="U1716" s="7"/>
      <c r="V1716" s="7"/>
      <c r="W1716" s="79">
        <v>218.02080000000001</v>
      </c>
      <c r="X1716" s="7"/>
      <c r="Y1716" s="8">
        <f t="shared" ref="Y1716" si="408">W1716+3</f>
        <v>221.02080000000001</v>
      </c>
      <c r="Z1716" s="7"/>
      <c r="AA1716" s="7">
        <v>1000</v>
      </c>
      <c r="AB1716" s="7">
        <v>1000</v>
      </c>
      <c r="AC1716" s="7" t="s">
        <v>7024</v>
      </c>
      <c r="AD1716" s="7">
        <v>95</v>
      </c>
      <c r="AE1716" s="7" t="s">
        <v>6248</v>
      </c>
      <c r="AF1716" s="7"/>
      <c r="AG1716" s="7"/>
    </row>
    <row r="1717" spans="1:33">
      <c r="A1717" s="4">
        <f t="shared" si="366"/>
        <v>1716</v>
      </c>
      <c r="B1717" s="4" t="s">
        <v>20</v>
      </c>
      <c r="C1717" s="4" t="s">
        <v>21</v>
      </c>
      <c r="D1717" s="7" t="s">
        <v>5526</v>
      </c>
      <c r="E1717" s="4" t="s">
        <v>7408</v>
      </c>
      <c r="F1717" s="7" t="s">
        <v>2588</v>
      </c>
      <c r="G1717" s="7" t="s">
        <v>556</v>
      </c>
      <c r="H1717" s="7" t="s">
        <v>637</v>
      </c>
      <c r="I1717" s="7" t="s">
        <v>6196</v>
      </c>
      <c r="J1717" s="7" t="s">
        <v>6146</v>
      </c>
      <c r="K1717" s="7" t="s">
        <v>6137</v>
      </c>
      <c r="L1717" s="7" t="s">
        <v>6144</v>
      </c>
      <c r="M1717" s="7"/>
      <c r="N1717" s="20" t="s">
        <v>7047</v>
      </c>
      <c r="O1717" s="20" t="s">
        <v>24</v>
      </c>
      <c r="P1717" s="78">
        <f t="shared" si="405"/>
        <v>144.78</v>
      </c>
      <c r="Q1717" s="78">
        <v>96</v>
      </c>
      <c r="R1717" s="20" t="s">
        <v>7225</v>
      </c>
      <c r="S1717" s="7" t="s">
        <v>3436</v>
      </c>
      <c r="T1717" s="7" t="s">
        <v>3436</v>
      </c>
      <c r="U1717" s="7"/>
      <c r="V1717" s="7"/>
      <c r="W1717" s="79">
        <v>218.02080000000001</v>
      </c>
      <c r="X1717" s="7"/>
      <c r="Y1717" s="8">
        <f t="shared" ref="Y1717" si="409">W1717+3</f>
        <v>221.02080000000001</v>
      </c>
      <c r="Z1717" s="7"/>
      <c r="AA1717" s="7">
        <v>1000</v>
      </c>
      <c r="AB1717" s="7">
        <v>1000</v>
      </c>
      <c r="AC1717" s="7" t="s">
        <v>7024</v>
      </c>
      <c r="AD1717" s="7">
        <v>95</v>
      </c>
      <c r="AE1717" s="7" t="s">
        <v>6248</v>
      </c>
      <c r="AF1717" s="7"/>
      <c r="AG1717" s="7"/>
    </row>
    <row r="1718" spans="1:33">
      <c r="A1718" s="4">
        <f t="shared" si="366"/>
        <v>1717</v>
      </c>
      <c r="B1718" s="4" t="s">
        <v>20</v>
      </c>
      <c r="C1718" s="4" t="s">
        <v>21</v>
      </c>
      <c r="D1718" s="7" t="s">
        <v>5527</v>
      </c>
      <c r="E1718" s="4" t="s">
        <v>7408</v>
      </c>
      <c r="F1718" s="7" t="s">
        <v>2588</v>
      </c>
      <c r="G1718" s="7" t="s">
        <v>556</v>
      </c>
      <c r="H1718" s="7" t="s">
        <v>637</v>
      </c>
      <c r="I1718" s="7" t="s">
        <v>6196</v>
      </c>
      <c r="J1718" s="7" t="s">
        <v>6146</v>
      </c>
      <c r="K1718" s="7" t="s">
        <v>6137</v>
      </c>
      <c r="L1718" s="7" t="s">
        <v>6144</v>
      </c>
      <c r="M1718" s="7"/>
      <c r="N1718" s="20" t="s">
        <v>7047</v>
      </c>
      <c r="O1718" s="20" t="s">
        <v>24</v>
      </c>
      <c r="P1718" s="78">
        <f t="shared" si="405"/>
        <v>144.78</v>
      </c>
      <c r="Q1718" s="78">
        <v>96</v>
      </c>
      <c r="R1718" s="20" t="s">
        <v>7226</v>
      </c>
      <c r="S1718" s="7" t="s">
        <v>3436</v>
      </c>
      <c r="T1718" s="7" t="s">
        <v>3436</v>
      </c>
      <c r="U1718" s="7"/>
      <c r="V1718" s="7"/>
      <c r="W1718" s="79">
        <v>218.02080000000001</v>
      </c>
      <c r="X1718" s="7"/>
      <c r="Y1718" s="8">
        <f t="shared" ref="Y1718" si="410">W1718+3</f>
        <v>221.02080000000001</v>
      </c>
      <c r="Z1718" s="7"/>
      <c r="AA1718" s="7">
        <v>1000</v>
      </c>
      <c r="AB1718" s="7">
        <v>1000</v>
      </c>
      <c r="AC1718" s="7" t="s">
        <v>7024</v>
      </c>
      <c r="AD1718" s="7">
        <v>95</v>
      </c>
      <c r="AE1718" s="7" t="s">
        <v>6248</v>
      </c>
      <c r="AF1718" s="7"/>
      <c r="AG1718" s="7"/>
    </row>
    <row r="1719" spans="1:33">
      <c r="A1719" s="4">
        <f t="shared" si="366"/>
        <v>1718</v>
      </c>
      <c r="B1719" s="4" t="s">
        <v>20</v>
      </c>
      <c r="C1719" s="4" t="s">
        <v>21</v>
      </c>
      <c r="D1719" s="7" t="s">
        <v>5528</v>
      </c>
      <c r="E1719" s="4" t="s">
        <v>7408</v>
      </c>
      <c r="F1719" s="7" t="s">
        <v>2588</v>
      </c>
      <c r="G1719" s="7" t="s">
        <v>556</v>
      </c>
      <c r="H1719" s="7" t="s">
        <v>637</v>
      </c>
      <c r="I1719" s="7" t="s">
        <v>6197</v>
      </c>
      <c r="J1719" s="7" t="s">
        <v>6198</v>
      </c>
      <c r="K1719" s="7" t="s">
        <v>6137</v>
      </c>
      <c r="L1719" s="7" t="s">
        <v>5744</v>
      </c>
      <c r="M1719" s="7"/>
      <c r="N1719" s="20" t="s">
        <v>7067</v>
      </c>
      <c r="O1719" s="20" t="s">
        <v>24</v>
      </c>
      <c r="P1719" s="78">
        <f t="shared" si="405"/>
        <v>144.78</v>
      </c>
      <c r="Q1719" s="78">
        <v>144</v>
      </c>
      <c r="R1719" s="20" t="s">
        <v>7227</v>
      </c>
      <c r="S1719" s="7" t="s">
        <v>3436</v>
      </c>
      <c r="T1719" s="7" t="s">
        <v>3436</v>
      </c>
      <c r="U1719" s="7"/>
      <c r="V1719" s="7"/>
      <c r="W1719" s="79">
        <v>207.96304799999999</v>
      </c>
      <c r="X1719" s="7"/>
      <c r="Y1719" s="8">
        <f t="shared" ref="Y1719" si="411">W1719+3</f>
        <v>210.96304799999999</v>
      </c>
      <c r="Z1719" s="7"/>
      <c r="AA1719" s="7">
        <v>1000</v>
      </c>
      <c r="AB1719" s="7">
        <v>1000</v>
      </c>
      <c r="AC1719" s="7" t="s">
        <v>7024</v>
      </c>
      <c r="AD1719" s="7">
        <v>95</v>
      </c>
      <c r="AE1719" s="7" t="s">
        <v>6248</v>
      </c>
      <c r="AF1719" s="7"/>
      <c r="AG1719" s="7"/>
    </row>
    <row r="1720" spans="1:33">
      <c r="A1720" s="4">
        <f t="shared" si="366"/>
        <v>1719</v>
      </c>
      <c r="B1720" s="4" t="s">
        <v>20</v>
      </c>
      <c r="C1720" s="4" t="s">
        <v>21</v>
      </c>
      <c r="D1720" s="7" t="s">
        <v>5529</v>
      </c>
      <c r="E1720" s="4" t="s">
        <v>7408</v>
      </c>
      <c r="F1720" s="7" t="s">
        <v>2588</v>
      </c>
      <c r="G1720" s="7" t="s">
        <v>556</v>
      </c>
      <c r="H1720" s="7" t="s">
        <v>637</v>
      </c>
      <c r="I1720" s="7" t="s">
        <v>6197</v>
      </c>
      <c r="J1720" s="7" t="s">
        <v>6198</v>
      </c>
      <c r="K1720" s="7" t="s">
        <v>6137</v>
      </c>
      <c r="L1720" s="7" t="s">
        <v>5744</v>
      </c>
      <c r="M1720" s="7"/>
      <c r="N1720" s="20" t="s">
        <v>7067</v>
      </c>
      <c r="O1720" s="20" t="s">
        <v>24</v>
      </c>
      <c r="P1720" s="78">
        <f t="shared" si="405"/>
        <v>144.78</v>
      </c>
      <c r="Q1720" s="78">
        <v>144</v>
      </c>
      <c r="R1720" s="20" t="s">
        <v>7228</v>
      </c>
      <c r="S1720" s="7" t="s">
        <v>3436</v>
      </c>
      <c r="T1720" s="7" t="s">
        <v>3436</v>
      </c>
      <c r="U1720" s="7"/>
      <c r="V1720" s="7"/>
      <c r="W1720" s="79">
        <v>207.96304799999999</v>
      </c>
      <c r="X1720" s="7"/>
      <c r="Y1720" s="8">
        <f t="shared" ref="Y1720" si="412">W1720+3</f>
        <v>210.96304799999999</v>
      </c>
      <c r="Z1720" s="7"/>
      <c r="AA1720" s="7">
        <v>1000</v>
      </c>
      <c r="AB1720" s="7">
        <v>1000</v>
      </c>
      <c r="AC1720" s="7" t="s">
        <v>7024</v>
      </c>
      <c r="AD1720" s="7">
        <v>95</v>
      </c>
      <c r="AE1720" s="7" t="s">
        <v>6248</v>
      </c>
      <c r="AF1720" s="7"/>
      <c r="AG1720" s="7"/>
    </row>
    <row r="1721" spans="1:33">
      <c r="A1721" s="4">
        <f t="shared" si="366"/>
        <v>1720</v>
      </c>
      <c r="B1721" s="4" t="s">
        <v>20</v>
      </c>
      <c r="C1721" s="4" t="s">
        <v>21</v>
      </c>
      <c r="D1721" s="7" t="s">
        <v>5530</v>
      </c>
      <c r="E1721" s="4" t="s">
        <v>7408</v>
      </c>
      <c r="F1721" s="7" t="s">
        <v>2588</v>
      </c>
      <c r="G1721" s="7" t="s">
        <v>556</v>
      </c>
      <c r="H1721" s="7" t="s">
        <v>637</v>
      </c>
      <c r="I1721" s="7" t="s">
        <v>6197</v>
      </c>
      <c r="J1721" s="7" t="s">
        <v>6198</v>
      </c>
      <c r="K1721" s="7" t="s">
        <v>6137</v>
      </c>
      <c r="L1721" s="7" t="s">
        <v>5744</v>
      </c>
      <c r="M1721" s="7"/>
      <c r="N1721" s="20" t="s">
        <v>7067</v>
      </c>
      <c r="O1721" s="20" t="s">
        <v>24</v>
      </c>
      <c r="P1721" s="78">
        <f t="shared" si="405"/>
        <v>144.78</v>
      </c>
      <c r="Q1721" s="78">
        <v>144</v>
      </c>
      <c r="R1721" s="20" t="s">
        <v>7229</v>
      </c>
      <c r="S1721" s="7" t="s">
        <v>3436</v>
      </c>
      <c r="T1721" s="7" t="s">
        <v>3436</v>
      </c>
      <c r="U1721" s="7"/>
      <c r="V1721" s="7"/>
      <c r="W1721" s="79">
        <v>207.96304799999999</v>
      </c>
      <c r="X1721" s="7"/>
      <c r="Y1721" s="8">
        <f t="shared" ref="Y1721" si="413">W1721+3</f>
        <v>210.96304799999999</v>
      </c>
      <c r="Z1721" s="7"/>
      <c r="AA1721" s="7">
        <v>1000</v>
      </c>
      <c r="AB1721" s="7">
        <v>1000</v>
      </c>
      <c r="AC1721" s="7" t="s">
        <v>7024</v>
      </c>
      <c r="AD1721" s="7">
        <v>95</v>
      </c>
      <c r="AE1721" s="7" t="s">
        <v>6248</v>
      </c>
      <c r="AF1721" s="7"/>
      <c r="AG1721" s="7"/>
    </row>
    <row r="1722" spans="1:33">
      <c r="A1722" s="4">
        <f t="shared" si="366"/>
        <v>1721</v>
      </c>
      <c r="B1722" s="4" t="s">
        <v>20</v>
      </c>
      <c r="C1722" s="4" t="s">
        <v>21</v>
      </c>
      <c r="D1722" s="7" t="s">
        <v>5531</v>
      </c>
      <c r="E1722" s="4" t="s">
        <v>7408</v>
      </c>
      <c r="F1722" s="7" t="s">
        <v>2588</v>
      </c>
      <c r="G1722" s="7" t="s">
        <v>556</v>
      </c>
      <c r="H1722" s="7" t="s">
        <v>637</v>
      </c>
      <c r="I1722" s="7" t="s">
        <v>6199</v>
      </c>
      <c r="J1722" s="7" t="s">
        <v>5832</v>
      </c>
      <c r="K1722" s="7" t="s">
        <v>6137</v>
      </c>
      <c r="L1722" s="7" t="s">
        <v>5744</v>
      </c>
      <c r="M1722" s="7"/>
      <c r="N1722" s="20" t="s">
        <v>7230</v>
      </c>
      <c r="O1722" s="20" t="s">
        <v>24</v>
      </c>
      <c r="P1722" s="78">
        <f t="shared" si="405"/>
        <v>144.78</v>
      </c>
      <c r="Q1722" s="78">
        <v>126</v>
      </c>
      <c r="R1722" s="20" t="s">
        <v>7231</v>
      </c>
      <c r="S1722" s="7" t="s">
        <v>3436</v>
      </c>
      <c r="T1722" s="7" t="s">
        <v>3436</v>
      </c>
      <c r="U1722" s="7"/>
      <c r="V1722" s="7"/>
      <c r="W1722" s="79">
        <v>208.086456</v>
      </c>
      <c r="X1722" s="7"/>
      <c r="Y1722" s="8">
        <f t="shared" ref="Y1722" si="414">W1722+3</f>
        <v>211.086456</v>
      </c>
      <c r="Z1722" s="7"/>
      <c r="AA1722" s="7">
        <v>1000</v>
      </c>
      <c r="AB1722" s="7">
        <v>1000</v>
      </c>
      <c r="AC1722" s="7" t="s">
        <v>7024</v>
      </c>
      <c r="AD1722" s="7">
        <v>95</v>
      </c>
      <c r="AE1722" s="7" t="s">
        <v>6248</v>
      </c>
      <c r="AF1722" s="7"/>
      <c r="AG1722" s="7"/>
    </row>
    <row r="1723" spans="1:33">
      <c r="A1723" s="4">
        <f t="shared" si="366"/>
        <v>1722</v>
      </c>
      <c r="B1723" s="4" t="s">
        <v>20</v>
      </c>
      <c r="C1723" s="4" t="s">
        <v>21</v>
      </c>
      <c r="D1723" s="7" t="s">
        <v>5532</v>
      </c>
      <c r="E1723" s="4" t="s">
        <v>7408</v>
      </c>
      <c r="F1723" s="7" t="s">
        <v>2588</v>
      </c>
      <c r="G1723" s="7" t="s">
        <v>556</v>
      </c>
      <c r="H1723" s="7" t="s">
        <v>637</v>
      </c>
      <c r="I1723" s="7" t="s">
        <v>6199</v>
      </c>
      <c r="J1723" s="7" t="s">
        <v>5832</v>
      </c>
      <c r="K1723" s="7" t="s">
        <v>6137</v>
      </c>
      <c r="L1723" s="7" t="s">
        <v>5744</v>
      </c>
      <c r="M1723" s="7"/>
      <c r="N1723" s="20" t="s">
        <v>7052</v>
      </c>
      <c r="O1723" s="20" t="s">
        <v>24</v>
      </c>
      <c r="P1723" s="78">
        <f t="shared" si="405"/>
        <v>144.78</v>
      </c>
      <c r="Q1723" s="78">
        <v>126</v>
      </c>
      <c r="R1723" s="20" t="s">
        <v>7232</v>
      </c>
      <c r="S1723" s="7" t="s">
        <v>3436</v>
      </c>
      <c r="T1723" s="7" t="s">
        <v>3436</v>
      </c>
      <c r="U1723" s="7"/>
      <c r="V1723" s="7"/>
      <c r="W1723" s="79">
        <v>218.37045599999999</v>
      </c>
      <c r="X1723" s="7"/>
      <c r="Y1723" s="8">
        <f t="shared" ref="Y1723" si="415">W1723+3</f>
        <v>221.37045599999999</v>
      </c>
      <c r="Z1723" s="7"/>
      <c r="AA1723" s="7">
        <v>1000</v>
      </c>
      <c r="AB1723" s="7">
        <v>1000</v>
      </c>
      <c r="AC1723" s="7" t="s">
        <v>7024</v>
      </c>
      <c r="AD1723" s="7">
        <v>95</v>
      </c>
      <c r="AE1723" s="7" t="s">
        <v>6248</v>
      </c>
      <c r="AF1723" s="7"/>
      <c r="AG1723" s="7"/>
    </row>
    <row r="1724" spans="1:33">
      <c r="A1724" s="4">
        <f t="shared" si="366"/>
        <v>1723</v>
      </c>
      <c r="B1724" s="4" t="s">
        <v>20</v>
      </c>
      <c r="C1724" s="4" t="s">
        <v>21</v>
      </c>
      <c r="D1724" s="7" t="s">
        <v>5533</v>
      </c>
      <c r="E1724" s="4" t="s">
        <v>7408</v>
      </c>
      <c r="F1724" s="7" t="s">
        <v>2588</v>
      </c>
      <c r="G1724" s="7" t="s">
        <v>556</v>
      </c>
      <c r="H1724" s="7" t="s">
        <v>637</v>
      </c>
      <c r="I1724" s="7" t="s">
        <v>6164</v>
      </c>
      <c r="J1724" s="7" t="s">
        <v>6165</v>
      </c>
      <c r="K1724" s="7" t="s">
        <v>1501</v>
      </c>
      <c r="L1724" s="7" t="s">
        <v>5744</v>
      </c>
      <c r="M1724" s="7"/>
      <c r="N1724" s="20" t="s">
        <v>7067</v>
      </c>
      <c r="O1724" s="20" t="s">
        <v>24</v>
      </c>
      <c r="P1724" s="78">
        <f t="shared" ref="P1724:P1728" si="416">58*2.54</f>
        <v>147.32</v>
      </c>
      <c r="Q1724" s="78">
        <v>161</v>
      </c>
      <c r="R1724" s="20" t="s">
        <v>7233</v>
      </c>
      <c r="S1724" s="7" t="s">
        <v>3436</v>
      </c>
      <c r="T1724" s="7" t="s">
        <v>3436</v>
      </c>
      <c r="U1724" s="7"/>
      <c r="V1724" s="7"/>
      <c r="W1724" s="79">
        <v>236.53199999999998</v>
      </c>
      <c r="X1724" s="7"/>
      <c r="Y1724" s="8">
        <f t="shared" ref="Y1724" si="417">W1724+3</f>
        <v>239.53199999999998</v>
      </c>
      <c r="Z1724" s="7"/>
      <c r="AA1724" s="7">
        <v>1000</v>
      </c>
      <c r="AB1724" s="7">
        <v>1000</v>
      </c>
      <c r="AC1724" s="7" t="s">
        <v>7049</v>
      </c>
      <c r="AD1724" s="7">
        <v>85</v>
      </c>
      <c r="AE1724" s="7" t="s">
        <v>6248</v>
      </c>
      <c r="AF1724" s="7"/>
      <c r="AG1724" s="7"/>
    </row>
    <row r="1725" spans="1:33">
      <c r="A1725" s="4">
        <f t="shared" si="366"/>
        <v>1724</v>
      </c>
      <c r="B1725" s="4" t="s">
        <v>20</v>
      </c>
      <c r="C1725" s="4" t="s">
        <v>21</v>
      </c>
      <c r="D1725" s="7" t="s">
        <v>5534</v>
      </c>
      <c r="E1725" s="4" t="s">
        <v>7408</v>
      </c>
      <c r="F1725" s="7" t="s">
        <v>2588</v>
      </c>
      <c r="G1725" s="7" t="s">
        <v>556</v>
      </c>
      <c r="H1725" s="7" t="s">
        <v>637</v>
      </c>
      <c r="I1725" s="7" t="s">
        <v>6164</v>
      </c>
      <c r="J1725" s="7" t="s">
        <v>6165</v>
      </c>
      <c r="K1725" s="7" t="s">
        <v>1501</v>
      </c>
      <c r="L1725" s="7" t="s">
        <v>5744</v>
      </c>
      <c r="M1725" s="7"/>
      <c r="N1725" s="20" t="s">
        <v>7067</v>
      </c>
      <c r="O1725" s="20" t="s">
        <v>24</v>
      </c>
      <c r="P1725" s="78">
        <f t="shared" si="416"/>
        <v>147.32</v>
      </c>
      <c r="Q1725" s="78">
        <v>161</v>
      </c>
      <c r="R1725" s="20" t="s">
        <v>7234</v>
      </c>
      <c r="S1725" s="7" t="s">
        <v>3436</v>
      </c>
      <c r="T1725" s="7" t="s">
        <v>3436</v>
      </c>
      <c r="U1725" s="7"/>
      <c r="V1725" s="7"/>
      <c r="W1725" s="79">
        <v>236.53199999999998</v>
      </c>
      <c r="X1725" s="7"/>
      <c r="Y1725" s="8">
        <f t="shared" ref="Y1725" si="418">W1725+3</f>
        <v>239.53199999999998</v>
      </c>
      <c r="Z1725" s="7"/>
      <c r="AA1725" s="7">
        <v>1000</v>
      </c>
      <c r="AB1725" s="7">
        <v>1000</v>
      </c>
      <c r="AC1725" s="7" t="s">
        <v>7049</v>
      </c>
      <c r="AD1725" s="7">
        <v>85</v>
      </c>
      <c r="AE1725" s="7" t="s">
        <v>6248</v>
      </c>
      <c r="AF1725" s="7"/>
      <c r="AG1725" s="7"/>
    </row>
    <row r="1726" spans="1:33">
      <c r="A1726" s="4">
        <f t="shared" si="366"/>
        <v>1725</v>
      </c>
      <c r="B1726" s="4" t="s">
        <v>20</v>
      </c>
      <c r="C1726" s="4" t="s">
        <v>21</v>
      </c>
      <c r="D1726" s="7" t="s">
        <v>5535</v>
      </c>
      <c r="E1726" s="4" t="s">
        <v>7408</v>
      </c>
      <c r="F1726" s="7" t="s">
        <v>2588</v>
      </c>
      <c r="G1726" s="7" t="s">
        <v>556</v>
      </c>
      <c r="H1726" s="7" t="s">
        <v>637</v>
      </c>
      <c r="I1726" s="7" t="s">
        <v>6167</v>
      </c>
      <c r="J1726" s="7" t="s">
        <v>6165</v>
      </c>
      <c r="K1726" s="7" t="s">
        <v>1501</v>
      </c>
      <c r="L1726" s="7" t="s">
        <v>5744</v>
      </c>
      <c r="M1726" s="7"/>
      <c r="N1726" s="20" t="s">
        <v>7067</v>
      </c>
      <c r="O1726" s="20" t="s">
        <v>24</v>
      </c>
      <c r="P1726" s="78">
        <f t="shared" si="416"/>
        <v>147.32</v>
      </c>
      <c r="Q1726" s="78">
        <v>161</v>
      </c>
      <c r="R1726" s="20" t="s">
        <v>7235</v>
      </c>
      <c r="S1726" s="7" t="s">
        <v>3436</v>
      </c>
      <c r="T1726" s="7" t="s">
        <v>3436</v>
      </c>
      <c r="U1726" s="7"/>
      <c r="V1726" s="7"/>
      <c r="W1726" s="79">
        <v>227.2764</v>
      </c>
      <c r="X1726" s="7"/>
      <c r="Y1726" s="8">
        <f t="shared" ref="Y1726" si="419">W1726+3</f>
        <v>230.2764</v>
      </c>
      <c r="Z1726" s="7"/>
      <c r="AA1726" s="7">
        <v>1000</v>
      </c>
      <c r="AB1726" s="7">
        <v>1000</v>
      </c>
      <c r="AC1726" s="7" t="s">
        <v>7049</v>
      </c>
      <c r="AD1726" s="7">
        <v>85</v>
      </c>
      <c r="AE1726" s="7" t="s">
        <v>6248</v>
      </c>
      <c r="AF1726" s="7"/>
      <c r="AG1726" s="7"/>
    </row>
    <row r="1727" spans="1:33">
      <c r="A1727" s="4">
        <f t="shared" si="366"/>
        <v>1726</v>
      </c>
      <c r="B1727" s="4" t="s">
        <v>20</v>
      </c>
      <c r="C1727" s="4" t="s">
        <v>21</v>
      </c>
      <c r="D1727" s="7" t="s">
        <v>5536</v>
      </c>
      <c r="E1727" s="4" t="s">
        <v>7408</v>
      </c>
      <c r="F1727" s="7" t="s">
        <v>2588</v>
      </c>
      <c r="G1727" s="7" t="s">
        <v>556</v>
      </c>
      <c r="H1727" s="7" t="s">
        <v>637</v>
      </c>
      <c r="I1727" s="7" t="s">
        <v>6167</v>
      </c>
      <c r="J1727" s="7" t="s">
        <v>6165</v>
      </c>
      <c r="K1727" s="7" t="s">
        <v>1501</v>
      </c>
      <c r="L1727" s="7" t="s">
        <v>5744</v>
      </c>
      <c r="M1727" s="7"/>
      <c r="N1727" s="20" t="s">
        <v>7067</v>
      </c>
      <c r="O1727" s="20" t="s">
        <v>24</v>
      </c>
      <c r="P1727" s="78">
        <f t="shared" si="416"/>
        <v>147.32</v>
      </c>
      <c r="Q1727" s="78">
        <v>161</v>
      </c>
      <c r="R1727" s="20" t="s">
        <v>7236</v>
      </c>
      <c r="S1727" s="7" t="s">
        <v>3436</v>
      </c>
      <c r="T1727" s="7" t="s">
        <v>3436</v>
      </c>
      <c r="U1727" s="7"/>
      <c r="V1727" s="7"/>
      <c r="W1727" s="79">
        <v>227.2764</v>
      </c>
      <c r="X1727" s="7"/>
      <c r="Y1727" s="8">
        <f t="shared" ref="Y1727" si="420">W1727+3</f>
        <v>230.2764</v>
      </c>
      <c r="Z1727" s="7"/>
      <c r="AA1727" s="7">
        <v>1000</v>
      </c>
      <c r="AB1727" s="7">
        <v>1000</v>
      </c>
      <c r="AC1727" s="7" t="s">
        <v>7049</v>
      </c>
      <c r="AD1727" s="7">
        <v>85</v>
      </c>
      <c r="AE1727" s="7" t="s">
        <v>6248</v>
      </c>
      <c r="AF1727" s="7"/>
      <c r="AG1727" s="7"/>
    </row>
    <row r="1728" spans="1:33">
      <c r="A1728" s="4">
        <f t="shared" si="366"/>
        <v>1727</v>
      </c>
      <c r="B1728" s="4" t="s">
        <v>20</v>
      </c>
      <c r="C1728" s="4" t="s">
        <v>21</v>
      </c>
      <c r="D1728" s="7" t="s">
        <v>5537</v>
      </c>
      <c r="E1728" s="4" t="s">
        <v>7408</v>
      </c>
      <c r="F1728" s="7" t="s">
        <v>2588</v>
      </c>
      <c r="G1728" s="7" t="s">
        <v>556</v>
      </c>
      <c r="H1728" s="7" t="s">
        <v>637</v>
      </c>
      <c r="I1728" s="7" t="s">
        <v>6167</v>
      </c>
      <c r="J1728" s="7" t="s">
        <v>6165</v>
      </c>
      <c r="K1728" s="7" t="s">
        <v>1501</v>
      </c>
      <c r="L1728" s="7" t="s">
        <v>5744</v>
      </c>
      <c r="M1728" s="7"/>
      <c r="N1728" s="20" t="s">
        <v>7067</v>
      </c>
      <c r="O1728" s="20" t="s">
        <v>24</v>
      </c>
      <c r="P1728" s="78">
        <f t="shared" si="416"/>
        <v>147.32</v>
      </c>
      <c r="Q1728" s="78">
        <v>161</v>
      </c>
      <c r="R1728" s="20" t="s">
        <v>7237</v>
      </c>
      <c r="S1728" s="7" t="s">
        <v>3436</v>
      </c>
      <c r="T1728" s="7" t="s">
        <v>3436</v>
      </c>
      <c r="U1728" s="7"/>
      <c r="V1728" s="7"/>
      <c r="W1728" s="79">
        <v>227.2764</v>
      </c>
      <c r="X1728" s="7"/>
      <c r="Y1728" s="8">
        <f t="shared" ref="Y1728" si="421">W1728+3</f>
        <v>230.2764</v>
      </c>
      <c r="Z1728" s="7"/>
      <c r="AA1728" s="7">
        <v>1000</v>
      </c>
      <c r="AB1728" s="7">
        <v>1000</v>
      </c>
      <c r="AC1728" s="7" t="s">
        <v>7049</v>
      </c>
      <c r="AD1728" s="7">
        <v>85</v>
      </c>
      <c r="AE1728" s="7" t="s">
        <v>6248</v>
      </c>
      <c r="AF1728" s="7"/>
      <c r="AG1728" s="7"/>
    </row>
    <row r="1729" spans="1:33">
      <c r="A1729" s="4">
        <f t="shared" si="366"/>
        <v>1728</v>
      </c>
      <c r="B1729" s="4" t="s">
        <v>20</v>
      </c>
      <c r="C1729" s="4" t="s">
        <v>21</v>
      </c>
      <c r="D1729" s="7" t="s">
        <v>5538</v>
      </c>
      <c r="E1729" s="4" t="s">
        <v>7408</v>
      </c>
      <c r="F1729" s="7" t="s">
        <v>2588</v>
      </c>
      <c r="G1729" s="7" t="s">
        <v>556</v>
      </c>
      <c r="H1729" s="7" t="s">
        <v>637</v>
      </c>
      <c r="I1729" s="7" t="s">
        <v>6200</v>
      </c>
      <c r="J1729" s="7" t="s">
        <v>5832</v>
      </c>
      <c r="K1729" s="7" t="s">
        <v>1232</v>
      </c>
      <c r="L1729" s="7" t="s">
        <v>5744</v>
      </c>
      <c r="M1729" s="7"/>
      <c r="N1729" s="20" t="s">
        <v>7067</v>
      </c>
      <c r="O1729" s="20" t="s">
        <v>24</v>
      </c>
      <c r="P1729" s="78">
        <f t="shared" ref="P1729:P1730" si="422">57*2.54</f>
        <v>144.78</v>
      </c>
      <c r="Q1729" s="78">
        <v>126</v>
      </c>
      <c r="R1729" s="20" t="s">
        <v>7238</v>
      </c>
      <c r="S1729" s="7" t="s">
        <v>3436</v>
      </c>
      <c r="T1729" s="7" t="s">
        <v>3436</v>
      </c>
      <c r="U1729" s="7"/>
      <c r="V1729" s="7"/>
      <c r="W1729" s="79">
        <v>197.80245600000001</v>
      </c>
      <c r="X1729" s="7"/>
      <c r="Y1729" s="8">
        <f t="shared" ref="Y1729" si="423">W1729+3</f>
        <v>200.80245600000001</v>
      </c>
      <c r="Z1729" s="7"/>
      <c r="AA1729" s="7">
        <v>1000</v>
      </c>
      <c r="AB1729" s="7">
        <v>1000</v>
      </c>
      <c r="AC1729" s="7" t="s">
        <v>7049</v>
      </c>
      <c r="AD1729" s="7">
        <v>85</v>
      </c>
      <c r="AE1729" s="7" t="s">
        <v>6248</v>
      </c>
      <c r="AF1729" s="7"/>
      <c r="AG1729" s="7"/>
    </row>
    <row r="1730" spans="1:33">
      <c r="A1730" s="4">
        <f t="shared" si="366"/>
        <v>1729</v>
      </c>
      <c r="B1730" s="4" t="s">
        <v>20</v>
      </c>
      <c r="C1730" s="4" t="s">
        <v>21</v>
      </c>
      <c r="D1730" s="7" t="s">
        <v>5539</v>
      </c>
      <c r="E1730" s="4" t="s">
        <v>7408</v>
      </c>
      <c r="F1730" s="7" t="s">
        <v>2588</v>
      </c>
      <c r="G1730" s="7" t="s">
        <v>556</v>
      </c>
      <c r="H1730" s="7" t="s">
        <v>637</v>
      </c>
      <c r="I1730" s="7" t="s">
        <v>6197</v>
      </c>
      <c r="J1730" s="7" t="s">
        <v>5832</v>
      </c>
      <c r="K1730" s="7" t="s">
        <v>1232</v>
      </c>
      <c r="L1730" s="7" t="s">
        <v>5744</v>
      </c>
      <c r="M1730" s="7"/>
      <c r="N1730" s="20" t="s">
        <v>7047</v>
      </c>
      <c r="O1730" s="20" t="s">
        <v>24</v>
      </c>
      <c r="P1730" s="78">
        <f t="shared" si="422"/>
        <v>144.78</v>
      </c>
      <c r="Q1730" s="78">
        <v>126</v>
      </c>
      <c r="R1730" s="20" t="s">
        <v>7239</v>
      </c>
      <c r="S1730" s="7" t="s">
        <v>3436</v>
      </c>
      <c r="T1730" s="7" t="s">
        <v>3436</v>
      </c>
      <c r="U1730" s="7"/>
      <c r="V1730" s="7"/>
      <c r="W1730" s="79">
        <v>195.745656</v>
      </c>
      <c r="X1730" s="7"/>
      <c r="Y1730" s="8">
        <f t="shared" ref="Y1730" si="424">W1730+3</f>
        <v>198.745656</v>
      </c>
      <c r="Z1730" s="7"/>
      <c r="AA1730" s="7">
        <v>1000</v>
      </c>
      <c r="AB1730" s="7">
        <v>1000</v>
      </c>
      <c r="AC1730" s="7" t="s">
        <v>7049</v>
      </c>
      <c r="AD1730" s="7">
        <v>85</v>
      </c>
      <c r="AE1730" s="7" t="s">
        <v>6248</v>
      </c>
      <c r="AF1730" s="7"/>
      <c r="AG1730" s="7"/>
    </row>
    <row r="1731" spans="1:33">
      <c r="A1731" s="4">
        <f t="shared" si="366"/>
        <v>1730</v>
      </c>
      <c r="B1731" s="4" t="s">
        <v>20</v>
      </c>
      <c r="C1731" s="4" t="s">
        <v>21</v>
      </c>
      <c r="D1731" s="7" t="s">
        <v>5540</v>
      </c>
      <c r="E1731" s="4" t="s">
        <v>7408</v>
      </c>
      <c r="F1731" s="7" t="s">
        <v>2588</v>
      </c>
      <c r="G1731" s="7" t="s">
        <v>556</v>
      </c>
      <c r="H1731" s="7" t="s">
        <v>637</v>
      </c>
      <c r="I1731" s="7" t="s">
        <v>6167</v>
      </c>
      <c r="J1731" s="7" t="s">
        <v>6165</v>
      </c>
      <c r="K1731" s="7" t="s">
        <v>1501</v>
      </c>
      <c r="L1731" s="7" t="s">
        <v>5744</v>
      </c>
      <c r="M1731" s="7"/>
      <c r="N1731" s="20" t="s">
        <v>7067</v>
      </c>
      <c r="O1731" s="20" t="s">
        <v>24</v>
      </c>
      <c r="P1731" s="78">
        <f t="shared" ref="P1731:P1741" si="425">58*2.54</f>
        <v>147.32</v>
      </c>
      <c r="Q1731" s="78">
        <v>161</v>
      </c>
      <c r="R1731" s="20" t="s">
        <v>7240</v>
      </c>
      <c r="S1731" s="7" t="s">
        <v>3436</v>
      </c>
      <c r="T1731" s="7" t="s">
        <v>3436</v>
      </c>
      <c r="U1731" s="7"/>
      <c r="V1731" s="7"/>
      <c r="W1731" s="79">
        <v>227.2764</v>
      </c>
      <c r="X1731" s="7"/>
      <c r="Y1731" s="8">
        <f t="shared" ref="Y1731" si="426">W1731+3</f>
        <v>230.2764</v>
      </c>
      <c r="Z1731" s="7"/>
      <c r="AA1731" s="7">
        <v>1000</v>
      </c>
      <c r="AB1731" s="7">
        <v>1000</v>
      </c>
      <c r="AC1731" s="7" t="s">
        <v>7049</v>
      </c>
      <c r="AD1731" s="7">
        <v>85</v>
      </c>
      <c r="AE1731" s="7" t="s">
        <v>6248</v>
      </c>
      <c r="AF1731" s="7"/>
      <c r="AG1731" s="7"/>
    </row>
    <row r="1732" spans="1:33">
      <c r="A1732" s="4">
        <f t="shared" si="366"/>
        <v>1731</v>
      </c>
      <c r="B1732" s="4" t="s">
        <v>20</v>
      </c>
      <c r="C1732" s="4" t="s">
        <v>21</v>
      </c>
      <c r="D1732" s="7" t="s">
        <v>5541</v>
      </c>
      <c r="E1732" s="4" t="s">
        <v>7408</v>
      </c>
      <c r="F1732" s="7" t="s">
        <v>2588</v>
      </c>
      <c r="G1732" s="7" t="s">
        <v>556</v>
      </c>
      <c r="H1732" s="7" t="s">
        <v>637</v>
      </c>
      <c r="I1732" s="7" t="s">
        <v>6167</v>
      </c>
      <c r="J1732" s="7" t="s">
        <v>6165</v>
      </c>
      <c r="K1732" s="7" t="s">
        <v>1501</v>
      </c>
      <c r="L1732" s="7" t="s">
        <v>5744</v>
      </c>
      <c r="M1732" s="7"/>
      <c r="N1732" s="20" t="s">
        <v>7067</v>
      </c>
      <c r="O1732" s="20" t="s">
        <v>24</v>
      </c>
      <c r="P1732" s="78">
        <f t="shared" si="425"/>
        <v>147.32</v>
      </c>
      <c r="Q1732" s="78">
        <v>161</v>
      </c>
      <c r="R1732" s="20" t="s">
        <v>7241</v>
      </c>
      <c r="S1732" s="7" t="s">
        <v>3436</v>
      </c>
      <c r="T1732" s="7" t="s">
        <v>3436</v>
      </c>
      <c r="U1732" s="7"/>
      <c r="V1732" s="7"/>
      <c r="W1732" s="79">
        <v>227.2764</v>
      </c>
      <c r="X1732" s="7"/>
      <c r="Y1732" s="8">
        <f t="shared" ref="Y1732" si="427">W1732+3</f>
        <v>230.2764</v>
      </c>
      <c r="Z1732" s="7"/>
      <c r="AA1732" s="7">
        <v>1000</v>
      </c>
      <c r="AB1732" s="7">
        <v>1000</v>
      </c>
      <c r="AC1732" s="7" t="s">
        <v>7049</v>
      </c>
      <c r="AD1732" s="7">
        <v>85</v>
      </c>
      <c r="AE1732" s="7" t="s">
        <v>6248</v>
      </c>
      <c r="AF1732" s="7"/>
      <c r="AG1732" s="7"/>
    </row>
    <row r="1733" spans="1:33">
      <c r="A1733" s="4">
        <f t="shared" si="366"/>
        <v>1732</v>
      </c>
      <c r="B1733" s="4" t="s">
        <v>20</v>
      </c>
      <c r="C1733" s="4" t="s">
        <v>21</v>
      </c>
      <c r="D1733" s="7" t="s">
        <v>5542</v>
      </c>
      <c r="E1733" s="4" t="s">
        <v>7408</v>
      </c>
      <c r="F1733" s="7" t="s">
        <v>2588</v>
      </c>
      <c r="G1733" s="7" t="s">
        <v>556</v>
      </c>
      <c r="H1733" s="7" t="s">
        <v>637</v>
      </c>
      <c r="I1733" s="7" t="s">
        <v>6167</v>
      </c>
      <c r="J1733" s="7" t="s">
        <v>6165</v>
      </c>
      <c r="K1733" s="7" t="s">
        <v>1501</v>
      </c>
      <c r="L1733" s="7" t="s">
        <v>5744</v>
      </c>
      <c r="M1733" s="7"/>
      <c r="N1733" s="20" t="s">
        <v>7047</v>
      </c>
      <c r="O1733" s="20" t="s">
        <v>24</v>
      </c>
      <c r="P1733" s="78">
        <f t="shared" si="425"/>
        <v>147.32</v>
      </c>
      <c r="Q1733" s="78">
        <v>161</v>
      </c>
      <c r="R1733" s="20" t="s">
        <v>7242</v>
      </c>
      <c r="S1733" s="7" t="s">
        <v>3436</v>
      </c>
      <c r="T1733" s="7" t="s">
        <v>3436</v>
      </c>
      <c r="U1733" s="7"/>
      <c r="V1733" s="7"/>
      <c r="W1733" s="79">
        <v>237.56039999999999</v>
      </c>
      <c r="X1733" s="7"/>
      <c r="Y1733" s="8">
        <f t="shared" ref="Y1733" si="428">W1733+3</f>
        <v>240.56039999999999</v>
      </c>
      <c r="Z1733" s="7"/>
      <c r="AA1733" s="7">
        <v>1000</v>
      </c>
      <c r="AB1733" s="7">
        <v>1000</v>
      </c>
      <c r="AC1733" s="7" t="s">
        <v>7049</v>
      </c>
      <c r="AD1733" s="7">
        <v>85</v>
      </c>
      <c r="AE1733" s="7" t="s">
        <v>6248</v>
      </c>
      <c r="AF1733" s="7"/>
      <c r="AG1733" s="7"/>
    </row>
    <row r="1734" spans="1:33">
      <c r="A1734" s="4">
        <f t="shared" si="366"/>
        <v>1733</v>
      </c>
      <c r="B1734" s="4" t="s">
        <v>20</v>
      </c>
      <c r="C1734" s="4" t="s">
        <v>21</v>
      </c>
      <c r="D1734" s="7" t="s">
        <v>5543</v>
      </c>
      <c r="E1734" s="4" t="s">
        <v>7408</v>
      </c>
      <c r="F1734" s="7" t="s">
        <v>2588</v>
      </c>
      <c r="G1734" s="7" t="s">
        <v>556</v>
      </c>
      <c r="H1734" s="7" t="s">
        <v>637</v>
      </c>
      <c r="I1734" s="7" t="s">
        <v>6167</v>
      </c>
      <c r="J1734" s="7" t="s">
        <v>6165</v>
      </c>
      <c r="K1734" s="7" t="s">
        <v>1501</v>
      </c>
      <c r="L1734" s="7" t="s">
        <v>5744</v>
      </c>
      <c r="M1734" s="7"/>
      <c r="N1734" s="20" t="s">
        <v>7067</v>
      </c>
      <c r="O1734" s="20" t="s">
        <v>24</v>
      </c>
      <c r="P1734" s="78">
        <f t="shared" si="425"/>
        <v>147.32</v>
      </c>
      <c r="Q1734" s="78">
        <v>161</v>
      </c>
      <c r="R1734" s="20" t="s">
        <v>7243</v>
      </c>
      <c r="S1734" s="7" t="s">
        <v>3436</v>
      </c>
      <c r="T1734" s="7" t="s">
        <v>3436</v>
      </c>
      <c r="U1734" s="7"/>
      <c r="V1734" s="7"/>
      <c r="W1734" s="79">
        <v>227.2764</v>
      </c>
      <c r="X1734" s="7"/>
      <c r="Y1734" s="8">
        <f t="shared" ref="Y1734" si="429">W1734+3</f>
        <v>230.2764</v>
      </c>
      <c r="Z1734" s="7"/>
      <c r="AA1734" s="7">
        <v>1000</v>
      </c>
      <c r="AB1734" s="7">
        <v>1000</v>
      </c>
      <c r="AC1734" s="7" t="s">
        <v>7049</v>
      </c>
      <c r="AD1734" s="7">
        <v>85</v>
      </c>
      <c r="AE1734" s="7" t="s">
        <v>6248</v>
      </c>
      <c r="AF1734" s="7"/>
      <c r="AG1734" s="7"/>
    </row>
    <row r="1735" spans="1:33">
      <c r="A1735" s="4">
        <f t="shared" si="366"/>
        <v>1734</v>
      </c>
      <c r="B1735" s="4" t="s">
        <v>20</v>
      </c>
      <c r="C1735" s="4" t="s">
        <v>21</v>
      </c>
      <c r="D1735" s="7" t="s">
        <v>5544</v>
      </c>
      <c r="E1735" s="4" t="s">
        <v>7408</v>
      </c>
      <c r="F1735" s="7" t="s">
        <v>2588</v>
      </c>
      <c r="G1735" s="7" t="s">
        <v>556</v>
      </c>
      <c r="H1735" s="7" t="s">
        <v>637</v>
      </c>
      <c r="I1735" s="7" t="s">
        <v>6167</v>
      </c>
      <c r="J1735" s="7" t="s">
        <v>6165</v>
      </c>
      <c r="K1735" s="7" t="s">
        <v>1501</v>
      </c>
      <c r="L1735" s="7" t="s">
        <v>5744</v>
      </c>
      <c r="M1735" s="7"/>
      <c r="N1735" s="20" t="s">
        <v>7067</v>
      </c>
      <c r="O1735" s="20" t="s">
        <v>24</v>
      </c>
      <c r="P1735" s="78">
        <f t="shared" si="425"/>
        <v>147.32</v>
      </c>
      <c r="Q1735" s="78">
        <v>161</v>
      </c>
      <c r="R1735" s="20" t="s">
        <v>7244</v>
      </c>
      <c r="S1735" s="7" t="s">
        <v>3436</v>
      </c>
      <c r="T1735" s="7" t="s">
        <v>3436</v>
      </c>
      <c r="U1735" s="7"/>
      <c r="V1735" s="7"/>
      <c r="W1735" s="79">
        <v>227.2764</v>
      </c>
      <c r="X1735" s="7"/>
      <c r="Y1735" s="8">
        <f t="shared" ref="Y1735" si="430">W1735+3</f>
        <v>230.2764</v>
      </c>
      <c r="Z1735" s="7"/>
      <c r="AA1735" s="7">
        <v>1000</v>
      </c>
      <c r="AB1735" s="7">
        <v>1000</v>
      </c>
      <c r="AC1735" s="7" t="s">
        <v>7049</v>
      </c>
      <c r="AD1735" s="7">
        <v>85</v>
      </c>
      <c r="AE1735" s="7" t="s">
        <v>6248</v>
      </c>
      <c r="AF1735" s="7"/>
      <c r="AG1735" s="7"/>
    </row>
    <row r="1736" spans="1:33">
      <c r="A1736" s="4">
        <f t="shared" si="366"/>
        <v>1735</v>
      </c>
      <c r="B1736" s="4" t="s">
        <v>20</v>
      </c>
      <c r="C1736" s="4" t="s">
        <v>21</v>
      </c>
      <c r="D1736" s="7" t="s">
        <v>5545</v>
      </c>
      <c r="E1736" s="4" t="s">
        <v>7408</v>
      </c>
      <c r="F1736" s="7" t="s">
        <v>2588</v>
      </c>
      <c r="G1736" s="7" t="s">
        <v>556</v>
      </c>
      <c r="H1736" s="7" t="s">
        <v>637</v>
      </c>
      <c r="I1736" s="7" t="s">
        <v>6167</v>
      </c>
      <c r="J1736" s="7" t="s">
        <v>6165</v>
      </c>
      <c r="K1736" s="7" t="s">
        <v>1501</v>
      </c>
      <c r="L1736" s="7" t="s">
        <v>5744</v>
      </c>
      <c r="M1736" s="7"/>
      <c r="N1736" s="20" t="s">
        <v>7230</v>
      </c>
      <c r="O1736" s="20" t="s">
        <v>24</v>
      </c>
      <c r="P1736" s="78">
        <f t="shared" si="425"/>
        <v>147.32</v>
      </c>
      <c r="Q1736" s="78">
        <v>164</v>
      </c>
      <c r="R1736" s="20" t="s">
        <v>7245</v>
      </c>
      <c r="S1736" s="7" t="s">
        <v>3436</v>
      </c>
      <c r="T1736" s="7" t="s">
        <v>3436</v>
      </c>
      <c r="U1736" s="7"/>
      <c r="V1736" s="7"/>
      <c r="W1736" s="79">
        <v>237.56039999999999</v>
      </c>
      <c r="X1736" s="7"/>
      <c r="Y1736" s="8">
        <f t="shared" ref="Y1736" si="431">W1736+3</f>
        <v>240.56039999999999</v>
      </c>
      <c r="Z1736" s="7"/>
      <c r="AA1736" s="7">
        <v>1000</v>
      </c>
      <c r="AB1736" s="7">
        <v>1000</v>
      </c>
      <c r="AC1736" s="7" t="s">
        <v>7049</v>
      </c>
      <c r="AD1736" s="7">
        <v>85</v>
      </c>
      <c r="AE1736" s="7" t="s">
        <v>6248</v>
      </c>
      <c r="AF1736" s="7"/>
      <c r="AG1736" s="7"/>
    </row>
    <row r="1737" spans="1:33">
      <c r="A1737" s="4">
        <f t="shared" si="366"/>
        <v>1736</v>
      </c>
      <c r="B1737" s="4" t="s">
        <v>20</v>
      </c>
      <c r="C1737" s="4" t="s">
        <v>21</v>
      </c>
      <c r="D1737" s="7" t="s">
        <v>5546</v>
      </c>
      <c r="E1737" s="4" t="s">
        <v>7408</v>
      </c>
      <c r="F1737" s="7" t="s">
        <v>2588</v>
      </c>
      <c r="G1737" s="7" t="s">
        <v>556</v>
      </c>
      <c r="H1737" s="7" t="s">
        <v>637</v>
      </c>
      <c r="I1737" s="7" t="s">
        <v>6167</v>
      </c>
      <c r="J1737" s="7" t="s">
        <v>6165</v>
      </c>
      <c r="K1737" s="7" t="s">
        <v>1501</v>
      </c>
      <c r="L1737" s="7" t="s">
        <v>5744</v>
      </c>
      <c r="M1737" s="7"/>
      <c r="N1737" s="20" t="s">
        <v>7067</v>
      </c>
      <c r="O1737" s="20" t="s">
        <v>24</v>
      </c>
      <c r="P1737" s="78">
        <f t="shared" si="425"/>
        <v>147.32</v>
      </c>
      <c r="Q1737" s="78">
        <v>161</v>
      </c>
      <c r="R1737" s="20" t="s">
        <v>7246</v>
      </c>
      <c r="S1737" s="7" t="s">
        <v>3436</v>
      </c>
      <c r="T1737" s="7" t="s">
        <v>3436</v>
      </c>
      <c r="U1737" s="7"/>
      <c r="V1737" s="7"/>
      <c r="W1737" s="79">
        <v>227.2764</v>
      </c>
      <c r="X1737" s="7"/>
      <c r="Y1737" s="8">
        <f t="shared" ref="Y1737" si="432">W1737+3</f>
        <v>230.2764</v>
      </c>
      <c r="Z1737" s="7"/>
      <c r="AA1737" s="7">
        <v>1000</v>
      </c>
      <c r="AB1737" s="7">
        <v>1000</v>
      </c>
      <c r="AC1737" s="7" t="s">
        <v>7049</v>
      </c>
      <c r="AD1737" s="7">
        <v>85</v>
      </c>
      <c r="AE1737" s="7" t="s">
        <v>6248</v>
      </c>
      <c r="AF1737" s="7"/>
      <c r="AG1737" s="7"/>
    </row>
    <row r="1738" spans="1:33">
      <c r="A1738" s="4">
        <f t="shared" si="366"/>
        <v>1737</v>
      </c>
      <c r="B1738" s="4" t="s">
        <v>20</v>
      </c>
      <c r="C1738" s="4" t="s">
        <v>21</v>
      </c>
      <c r="D1738" s="7" t="s">
        <v>5547</v>
      </c>
      <c r="E1738" s="4" t="s">
        <v>7408</v>
      </c>
      <c r="F1738" s="7" t="s">
        <v>2588</v>
      </c>
      <c r="G1738" s="7" t="s">
        <v>556</v>
      </c>
      <c r="H1738" s="7" t="s">
        <v>637</v>
      </c>
      <c r="I1738" s="7" t="s">
        <v>6167</v>
      </c>
      <c r="J1738" s="7" t="s">
        <v>6165</v>
      </c>
      <c r="K1738" s="7" t="s">
        <v>1232</v>
      </c>
      <c r="L1738" s="7" t="s">
        <v>5744</v>
      </c>
      <c r="M1738" s="7"/>
      <c r="N1738" s="20" t="s">
        <v>7080</v>
      </c>
      <c r="O1738" s="20" t="s">
        <v>24</v>
      </c>
      <c r="P1738" s="78">
        <f t="shared" si="425"/>
        <v>147.32</v>
      </c>
      <c r="Q1738" s="78">
        <v>161</v>
      </c>
      <c r="R1738" s="20" t="s">
        <v>7247</v>
      </c>
      <c r="S1738" s="7" t="s">
        <v>3436</v>
      </c>
      <c r="T1738" s="7" t="s">
        <v>3436</v>
      </c>
      <c r="U1738" s="7"/>
      <c r="V1738" s="7"/>
      <c r="W1738" s="79">
        <v>243.73079999999999</v>
      </c>
      <c r="X1738" s="7"/>
      <c r="Y1738" s="8">
        <f t="shared" ref="Y1738" si="433">W1738+3</f>
        <v>246.73079999999999</v>
      </c>
      <c r="Z1738" s="7"/>
      <c r="AA1738" s="7">
        <v>1000</v>
      </c>
      <c r="AB1738" s="7">
        <v>1000</v>
      </c>
      <c r="AC1738" s="7" t="s">
        <v>7049</v>
      </c>
      <c r="AD1738" s="7">
        <v>85</v>
      </c>
      <c r="AE1738" s="7" t="s">
        <v>6248</v>
      </c>
      <c r="AF1738" s="7"/>
      <c r="AG1738" s="7"/>
    </row>
    <row r="1739" spans="1:33">
      <c r="A1739" s="4">
        <f t="shared" si="366"/>
        <v>1738</v>
      </c>
      <c r="B1739" s="4" t="s">
        <v>20</v>
      </c>
      <c r="C1739" s="4" t="s">
        <v>21</v>
      </c>
      <c r="D1739" s="7" t="s">
        <v>5548</v>
      </c>
      <c r="E1739" s="4" t="s">
        <v>7408</v>
      </c>
      <c r="F1739" s="7" t="s">
        <v>2588</v>
      </c>
      <c r="G1739" s="7" t="s">
        <v>556</v>
      </c>
      <c r="H1739" s="7" t="s">
        <v>637</v>
      </c>
      <c r="I1739" s="7" t="s">
        <v>6167</v>
      </c>
      <c r="J1739" s="7" t="s">
        <v>6165</v>
      </c>
      <c r="K1739" s="7" t="s">
        <v>1232</v>
      </c>
      <c r="L1739" s="7" t="s">
        <v>5744</v>
      </c>
      <c r="M1739" s="7"/>
      <c r="N1739" s="20" t="s">
        <v>7248</v>
      </c>
      <c r="O1739" s="20" t="s">
        <v>24</v>
      </c>
      <c r="P1739" s="78">
        <f t="shared" si="425"/>
        <v>147.32</v>
      </c>
      <c r="Q1739" s="78">
        <v>161</v>
      </c>
      <c r="R1739" s="20" t="s">
        <v>7249</v>
      </c>
      <c r="S1739" s="7" t="s">
        <v>3436</v>
      </c>
      <c r="T1739" s="7" t="s">
        <v>3436</v>
      </c>
      <c r="U1739" s="7"/>
      <c r="V1739" s="7"/>
      <c r="W1739" s="79">
        <v>233.4468</v>
      </c>
      <c r="X1739" s="7"/>
      <c r="Y1739" s="8">
        <f t="shared" ref="Y1739" si="434">W1739+3</f>
        <v>236.4468</v>
      </c>
      <c r="Z1739" s="7"/>
      <c r="AA1739" s="7">
        <v>1000</v>
      </c>
      <c r="AB1739" s="7">
        <v>1000</v>
      </c>
      <c r="AC1739" s="7" t="s">
        <v>7049</v>
      </c>
      <c r="AD1739" s="7">
        <v>85</v>
      </c>
      <c r="AE1739" s="7" t="s">
        <v>6248</v>
      </c>
      <c r="AF1739" s="7"/>
      <c r="AG1739" s="7"/>
    </row>
    <row r="1740" spans="1:33">
      <c r="A1740" s="4">
        <f t="shared" si="366"/>
        <v>1739</v>
      </c>
      <c r="B1740" s="4" t="s">
        <v>20</v>
      </c>
      <c r="C1740" s="4" t="s">
        <v>21</v>
      </c>
      <c r="D1740" s="7" t="s">
        <v>5549</v>
      </c>
      <c r="E1740" s="4" t="s">
        <v>7408</v>
      </c>
      <c r="F1740" s="7" t="s">
        <v>2588</v>
      </c>
      <c r="G1740" s="7" t="s">
        <v>556</v>
      </c>
      <c r="H1740" s="7" t="s">
        <v>637</v>
      </c>
      <c r="I1740" s="7" t="s">
        <v>6167</v>
      </c>
      <c r="J1740" s="7" t="s">
        <v>6165</v>
      </c>
      <c r="K1740" s="7" t="s">
        <v>1232</v>
      </c>
      <c r="L1740" s="7" t="s">
        <v>5744</v>
      </c>
      <c r="M1740" s="7"/>
      <c r="N1740" s="20" t="s">
        <v>2298</v>
      </c>
      <c r="O1740" s="20" t="s">
        <v>719</v>
      </c>
      <c r="P1740" s="78">
        <f t="shared" si="425"/>
        <v>147.32</v>
      </c>
      <c r="Q1740" s="78">
        <v>161</v>
      </c>
      <c r="R1740" s="20" t="s">
        <v>7250</v>
      </c>
      <c r="S1740" s="7" t="s">
        <v>3436</v>
      </c>
      <c r="T1740" s="7" t="s">
        <v>3436</v>
      </c>
      <c r="U1740" s="7"/>
      <c r="V1740" s="7"/>
      <c r="W1740" s="79">
        <v>207.32543999999999</v>
      </c>
      <c r="X1740" s="7"/>
      <c r="Y1740" s="8">
        <f t="shared" ref="Y1740" si="435">W1740+3</f>
        <v>210.32543999999999</v>
      </c>
      <c r="Z1740" s="7"/>
      <c r="AA1740" s="7">
        <v>1000</v>
      </c>
      <c r="AB1740" s="7">
        <v>1000</v>
      </c>
      <c r="AC1740" s="7" t="s">
        <v>7024</v>
      </c>
      <c r="AD1740" s="7">
        <v>95</v>
      </c>
      <c r="AE1740" s="7" t="s">
        <v>6981</v>
      </c>
      <c r="AF1740" s="7"/>
      <c r="AG1740" s="7"/>
    </row>
    <row r="1741" spans="1:33">
      <c r="A1741" s="4">
        <f t="shared" si="366"/>
        <v>1740</v>
      </c>
      <c r="B1741" s="4" t="s">
        <v>20</v>
      </c>
      <c r="C1741" s="4" t="s">
        <v>21</v>
      </c>
      <c r="D1741" s="7" t="s">
        <v>5550</v>
      </c>
      <c r="E1741" s="4" t="s">
        <v>7408</v>
      </c>
      <c r="F1741" s="7" t="s">
        <v>2588</v>
      </c>
      <c r="G1741" s="7" t="s">
        <v>556</v>
      </c>
      <c r="H1741" s="7" t="s">
        <v>637</v>
      </c>
      <c r="I1741" s="7" t="s">
        <v>6167</v>
      </c>
      <c r="J1741" s="7" t="s">
        <v>6165</v>
      </c>
      <c r="K1741" s="7" t="s">
        <v>1501</v>
      </c>
      <c r="L1741" s="7" t="s">
        <v>5744</v>
      </c>
      <c r="M1741" s="7"/>
      <c r="N1741" s="20" t="s">
        <v>7248</v>
      </c>
      <c r="O1741" s="20" t="s">
        <v>24</v>
      </c>
      <c r="P1741" s="78">
        <f t="shared" si="425"/>
        <v>147.32</v>
      </c>
      <c r="Q1741" s="78">
        <v>161</v>
      </c>
      <c r="R1741" s="20" t="s">
        <v>7251</v>
      </c>
      <c r="S1741" s="7" t="s">
        <v>3436</v>
      </c>
      <c r="T1741" s="7" t="s">
        <v>3436</v>
      </c>
      <c r="U1741" s="7"/>
      <c r="V1741" s="7"/>
      <c r="W1741" s="79">
        <v>227.2764</v>
      </c>
      <c r="X1741" s="7"/>
      <c r="Y1741" s="8">
        <f t="shared" ref="Y1741" si="436">W1741+3</f>
        <v>230.2764</v>
      </c>
      <c r="Z1741" s="7"/>
      <c r="AA1741" s="7">
        <v>1000</v>
      </c>
      <c r="AB1741" s="7">
        <v>1000</v>
      </c>
      <c r="AC1741" s="7" t="s">
        <v>7049</v>
      </c>
      <c r="AD1741" s="7">
        <v>85</v>
      </c>
      <c r="AE1741" s="7" t="s">
        <v>6248</v>
      </c>
      <c r="AF1741" s="7"/>
      <c r="AG1741" s="7"/>
    </row>
    <row r="1742" spans="1:33">
      <c r="A1742" s="4">
        <f t="shared" si="366"/>
        <v>1741</v>
      </c>
      <c r="B1742" s="4" t="s">
        <v>20</v>
      </c>
      <c r="C1742" s="4" t="s">
        <v>21</v>
      </c>
      <c r="D1742" s="7" t="s">
        <v>5551</v>
      </c>
      <c r="E1742" s="4" t="s">
        <v>7408</v>
      </c>
      <c r="F1742" s="7" t="s">
        <v>2588</v>
      </c>
      <c r="G1742" s="7" t="s">
        <v>556</v>
      </c>
      <c r="H1742" s="7" t="s">
        <v>6161</v>
      </c>
      <c r="I1742" s="7" t="s">
        <v>6162</v>
      </c>
      <c r="J1742" s="7" t="s">
        <v>5829</v>
      </c>
      <c r="K1742" s="7" t="s">
        <v>643</v>
      </c>
      <c r="L1742" s="7" t="s">
        <v>6163</v>
      </c>
      <c r="M1742" s="7"/>
      <c r="N1742" s="20" t="s">
        <v>7252</v>
      </c>
      <c r="O1742" s="20" t="s">
        <v>24</v>
      </c>
      <c r="P1742" s="78">
        <f t="shared" ref="P1742:P1749" si="437">57*2.54</f>
        <v>144.78</v>
      </c>
      <c r="Q1742" s="78">
        <v>131</v>
      </c>
      <c r="R1742" s="20" t="s">
        <v>7253</v>
      </c>
      <c r="S1742" s="7" t="s">
        <v>3436</v>
      </c>
      <c r="T1742" s="7" t="s">
        <v>3436</v>
      </c>
      <c r="U1742" s="7"/>
      <c r="V1742" s="7"/>
      <c r="W1742" s="79">
        <v>317.7756</v>
      </c>
      <c r="X1742" s="7"/>
      <c r="Y1742" s="8">
        <f t="shared" ref="Y1742" si="438">W1742+3</f>
        <v>320.7756</v>
      </c>
      <c r="Z1742" s="7"/>
      <c r="AA1742" s="7">
        <v>1000</v>
      </c>
      <c r="AB1742" s="7">
        <v>1000</v>
      </c>
      <c r="AC1742" s="7" t="s">
        <v>7049</v>
      </c>
      <c r="AD1742" s="7">
        <v>85</v>
      </c>
      <c r="AE1742" s="7" t="s">
        <v>6248</v>
      </c>
      <c r="AF1742" s="7"/>
      <c r="AG1742" s="7"/>
    </row>
    <row r="1743" spans="1:33">
      <c r="A1743" s="4">
        <f t="shared" si="366"/>
        <v>1742</v>
      </c>
      <c r="B1743" s="4" t="s">
        <v>20</v>
      </c>
      <c r="C1743" s="4" t="s">
        <v>21</v>
      </c>
      <c r="D1743" s="7" t="s">
        <v>5552</v>
      </c>
      <c r="E1743" s="4" t="s">
        <v>7408</v>
      </c>
      <c r="F1743" s="7" t="s">
        <v>2588</v>
      </c>
      <c r="G1743" s="7" t="s">
        <v>556</v>
      </c>
      <c r="H1743" s="7" t="s">
        <v>6161</v>
      </c>
      <c r="I1743" s="7" t="s">
        <v>6162</v>
      </c>
      <c r="J1743" s="7" t="s">
        <v>5829</v>
      </c>
      <c r="K1743" s="7" t="s">
        <v>643</v>
      </c>
      <c r="L1743" s="7" t="s">
        <v>6163</v>
      </c>
      <c r="M1743" s="7"/>
      <c r="N1743" s="20" t="s">
        <v>7252</v>
      </c>
      <c r="O1743" s="20" t="s">
        <v>24</v>
      </c>
      <c r="P1743" s="78">
        <f t="shared" si="437"/>
        <v>144.78</v>
      </c>
      <c r="Q1743" s="78">
        <v>131</v>
      </c>
      <c r="R1743" s="20" t="s">
        <v>7254</v>
      </c>
      <c r="S1743" s="7" t="s">
        <v>3436</v>
      </c>
      <c r="T1743" s="7" t="s">
        <v>3436</v>
      </c>
      <c r="U1743" s="7"/>
      <c r="V1743" s="7"/>
      <c r="W1743" s="79">
        <v>317.7756</v>
      </c>
      <c r="X1743" s="7"/>
      <c r="Y1743" s="8">
        <f t="shared" ref="Y1743" si="439">W1743+3</f>
        <v>320.7756</v>
      </c>
      <c r="Z1743" s="7"/>
      <c r="AA1743" s="7">
        <v>1000</v>
      </c>
      <c r="AB1743" s="7">
        <v>1000</v>
      </c>
      <c r="AC1743" s="7" t="s">
        <v>7049</v>
      </c>
      <c r="AD1743" s="7">
        <v>85</v>
      </c>
      <c r="AE1743" s="7" t="s">
        <v>6248</v>
      </c>
      <c r="AF1743" s="7"/>
      <c r="AG1743" s="7"/>
    </row>
    <row r="1744" spans="1:33">
      <c r="A1744" s="4">
        <f t="shared" si="366"/>
        <v>1743</v>
      </c>
      <c r="B1744" s="4" t="s">
        <v>20</v>
      </c>
      <c r="C1744" s="4" t="s">
        <v>21</v>
      </c>
      <c r="D1744" s="7" t="s">
        <v>5553</v>
      </c>
      <c r="E1744" s="4" t="s">
        <v>7408</v>
      </c>
      <c r="F1744" s="7" t="s">
        <v>2588</v>
      </c>
      <c r="G1744" s="7" t="s">
        <v>556</v>
      </c>
      <c r="H1744" s="7" t="s">
        <v>6161</v>
      </c>
      <c r="I1744" s="7" t="s">
        <v>6162</v>
      </c>
      <c r="J1744" s="7" t="s">
        <v>5829</v>
      </c>
      <c r="K1744" s="7" t="s">
        <v>643</v>
      </c>
      <c r="L1744" s="7" t="s">
        <v>6163</v>
      </c>
      <c r="M1744" s="7"/>
      <c r="N1744" s="20" t="s">
        <v>7252</v>
      </c>
      <c r="O1744" s="20" t="s">
        <v>24</v>
      </c>
      <c r="P1744" s="78">
        <f t="shared" si="437"/>
        <v>144.78</v>
      </c>
      <c r="Q1744" s="78">
        <v>131</v>
      </c>
      <c r="R1744" s="20" t="s">
        <v>7255</v>
      </c>
      <c r="S1744" s="7" t="s">
        <v>3436</v>
      </c>
      <c r="T1744" s="7" t="s">
        <v>3436</v>
      </c>
      <c r="U1744" s="7"/>
      <c r="V1744" s="7"/>
      <c r="W1744" s="79">
        <v>317.7756</v>
      </c>
      <c r="X1744" s="7"/>
      <c r="Y1744" s="8">
        <f t="shared" ref="Y1744" si="440">W1744+3</f>
        <v>320.7756</v>
      </c>
      <c r="Z1744" s="7"/>
      <c r="AA1744" s="7">
        <v>1000</v>
      </c>
      <c r="AB1744" s="7">
        <v>1000</v>
      </c>
      <c r="AC1744" s="7" t="s">
        <v>7049</v>
      </c>
      <c r="AD1744" s="7">
        <v>85</v>
      </c>
      <c r="AE1744" s="7" t="s">
        <v>6248</v>
      </c>
      <c r="AF1744" s="7"/>
      <c r="AG1744" s="7"/>
    </row>
    <row r="1745" spans="1:33">
      <c r="A1745" s="4">
        <f t="shared" si="366"/>
        <v>1744</v>
      </c>
      <c r="B1745" s="4" t="s">
        <v>20</v>
      </c>
      <c r="C1745" s="4" t="s">
        <v>21</v>
      </c>
      <c r="D1745" s="7" t="s">
        <v>5554</v>
      </c>
      <c r="E1745" s="4" t="s">
        <v>7408</v>
      </c>
      <c r="F1745" s="7" t="s">
        <v>2588</v>
      </c>
      <c r="G1745" s="7" t="s">
        <v>556</v>
      </c>
      <c r="H1745" s="7" t="s">
        <v>6161</v>
      </c>
      <c r="I1745" s="7" t="s">
        <v>6162</v>
      </c>
      <c r="J1745" s="7" t="s">
        <v>5829</v>
      </c>
      <c r="K1745" s="7" t="s">
        <v>1232</v>
      </c>
      <c r="L1745" s="7" t="s">
        <v>6163</v>
      </c>
      <c r="M1745" s="7"/>
      <c r="N1745" s="20" t="s">
        <v>7138</v>
      </c>
      <c r="O1745" s="20" t="s">
        <v>24</v>
      </c>
      <c r="P1745" s="78">
        <f t="shared" si="437"/>
        <v>144.78</v>
      </c>
      <c r="Q1745" s="78">
        <v>136</v>
      </c>
      <c r="R1745" s="20" t="s">
        <v>7256</v>
      </c>
      <c r="S1745" s="7" t="s">
        <v>3436</v>
      </c>
      <c r="T1745" s="7" t="s">
        <v>3436</v>
      </c>
      <c r="U1745" s="7"/>
      <c r="V1745" s="7"/>
      <c r="W1745" s="79">
        <v>313.66199999999998</v>
      </c>
      <c r="X1745" s="7"/>
      <c r="Y1745" s="8">
        <f t="shared" ref="Y1745" si="441">W1745+3</f>
        <v>316.66199999999998</v>
      </c>
      <c r="Z1745" s="7"/>
      <c r="AA1745" s="7">
        <v>1000</v>
      </c>
      <c r="AB1745" s="7">
        <v>1000</v>
      </c>
      <c r="AC1745" s="7" t="s">
        <v>7049</v>
      </c>
      <c r="AD1745" s="7">
        <v>85</v>
      </c>
      <c r="AE1745" s="7" t="s">
        <v>6248</v>
      </c>
      <c r="AF1745" s="7"/>
      <c r="AG1745" s="7"/>
    </row>
    <row r="1746" spans="1:33">
      <c r="A1746" s="4">
        <f t="shared" si="366"/>
        <v>1745</v>
      </c>
      <c r="B1746" s="4" t="s">
        <v>20</v>
      </c>
      <c r="C1746" s="4" t="s">
        <v>21</v>
      </c>
      <c r="D1746" s="7" t="s">
        <v>5555</v>
      </c>
      <c r="E1746" s="4" t="s">
        <v>7408</v>
      </c>
      <c r="F1746" s="7" t="s">
        <v>2588</v>
      </c>
      <c r="G1746" s="7" t="s">
        <v>556</v>
      </c>
      <c r="H1746" s="7" t="s">
        <v>6161</v>
      </c>
      <c r="I1746" s="7" t="s">
        <v>6162</v>
      </c>
      <c r="J1746" s="7" t="s">
        <v>5829</v>
      </c>
      <c r="K1746" s="7" t="s">
        <v>1232</v>
      </c>
      <c r="L1746" s="7" t="s">
        <v>6163</v>
      </c>
      <c r="M1746" s="7"/>
      <c r="N1746" s="20" t="s">
        <v>7138</v>
      </c>
      <c r="O1746" s="20" t="s">
        <v>24</v>
      </c>
      <c r="P1746" s="78">
        <f t="shared" si="437"/>
        <v>144.78</v>
      </c>
      <c r="Q1746" s="78">
        <v>136</v>
      </c>
      <c r="R1746" s="20" t="s">
        <v>7257</v>
      </c>
      <c r="S1746" s="7" t="s">
        <v>3436</v>
      </c>
      <c r="T1746" s="7" t="s">
        <v>3436</v>
      </c>
      <c r="U1746" s="7"/>
      <c r="V1746" s="7"/>
      <c r="W1746" s="79">
        <v>313.66199999999998</v>
      </c>
      <c r="X1746" s="7"/>
      <c r="Y1746" s="8">
        <f t="shared" ref="Y1746" si="442">W1746+3</f>
        <v>316.66199999999998</v>
      </c>
      <c r="Z1746" s="7"/>
      <c r="AA1746" s="7">
        <v>1000</v>
      </c>
      <c r="AB1746" s="7">
        <v>1000</v>
      </c>
      <c r="AC1746" s="7" t="s">
        <v>7049</v>
      </c>
      <c r="AD1746" s="7">
        <v>85</v>
      </c>
      <c r="AE1746" s="7" t="s">
        <v>6248</v>
      </c>
      <c r="AF1746" s="7"/>
      <c r="AG1746" s="7"/>
    </row>
    <row r="1747" spans="1:33">
      <c r="A1747" s="4">
        <f t="shared" ref="A1747:A1810" si="443">A1746+1</f>
        <v>1746</v>
      </c>
      <c r="B1747" s="4" t="s">
        <v>20</v>
      </c>
      <c r="C1747" s="4" t="s">
        <v>21</v>
      </c>
      <c r="D1747" s="7" t="s">
        <v>5556</v>
      </c>
      <c r="E1747" s="4" t="s">
        <v>7408</v>
      </c>
      <c r="F1747" s="7" t="s">
        <v>2588</v>
      </c>
      <c r="G1747" s="7" t="s">
        <v>556</v>
      </c>
      <c r="H1747" s="7" t="s">
        <v>6161</v>
      </c>
      <c r="I1747" s="7" t="s">
        <v>6162</v>
      </c>
      <c r="J1747" s="7" t="s">
        <v>5829</v>
      </c>
      <c r="K1747" s="7" t="s">
        <v>643</v>
      </c>
      <c r="L1747" s="7" t="s">
        <v>6163</v>
      </c>
      <c r="M1747" s="7"/>
      <c r="N1747" s="20" t="s">
        <v>2297</v>
      </c>
      <c r="O1747" s="20" t="s">
        <v>24</v>
      </c>
      <c r="P1747" s="78">
        <f t="shared" si="437"/>
        <v>144.78</v>
      </c>
      <c r="Q1747" s="78">
        <v>131</v>
      </c>
      <c r="R1747" s="20" t="s">
        <v>7258</v>
      </c>
      <c r="S1747" s="7" t="s">
        <v>3436</v>
      </c>
      <c r="T1747" s="7" t="s">
        <v>3436</v>
      </c>
      <c r="U1747" s="7"/>
      <c r="V1747" s="7"/>
      <c r="W1747" s="79">
        <v>307.49160000000001</v>
      </c>
      <c r="X1747" s="7"/>
      <c r="Y1747" s="8">
        <f t="shared" ref="Y1747" si="444">W1747+3</f>
        <v>310.49160000000001</v>
      </c>
      <c r="Z1747" s="7"/>
      <c r="AA1747" s="7">
        <v>1000</v>
      </c>
      <c r="AB1747" s="7">
        <v>1000</v>
      </c>
      <c r="AC1747" s="7" t="s">
        <v>7049</v>
      </c>
      <c r="AD1747" s="7">
        <v>85</v>
      </c>
      <c r="AE1747" s="7" t="s">
        <v>6248</v>
      </c>
      <c r="AF1747" s="7"/>
      <c r="AG1747" s="7"/>
    </row>
    <row r="1748" spans="1:33">
      <c r="A1748" s="4">
        <f t="shared" si="443"/>
        <v>1747</v>
      </c>
      <c r="B1748" s="4" t="s">
        <v>20</v>
      </c>
      <c r="C1748" s="4" t="s">
        <v>21</v>
      </c>
      <c r="D1748" s="7" t="s">
        <v>5557</v>
      </c>
      <c r="E1748" s="4" t="s">
        <v>7408</v>
      </c>
      <c r="F1748" s="7" t="s">
        <v>2588</v>
      </c>
      <c r="G1748" s="7" t="s">
        <v>556</v>
      </c>
      <c r="H1748" s="7" t="s">
        <v>6161</v>
      </c>
      <c r="I1748" s="7" t="s">
        <v>6162</v>
      </c>
      <c r="J1748" s="7" t="s">
        <v>5829</v>
      </c>
      <c r="K1748" s="7" t="s">
        <v>643</v>
      </c>
      <c r="L1748" s="7" t="s">
        <v>6163</v>
      </c>
      <c r="M1748" s="7"/>
      <c r="N1748" s="20" t="s">
        <v>2297</v>
      </c>
      <c r="O1748" s="20" t="s">
        <v>24</v>
      </c>
      <c r="P1748" s="78">
        <f t="shared" si="437"/>
        <v>144.78</v>
      </c>
      <c r="Q1748" s="78">
        <v>131</v>
      </c>
      <c r="R1748" s="20" t="s">
        <v>7259</v>
      </c>
      <c r="S1748" s="7" t="s">
        <v>3436</v>
      </c>
      <c r="T1748" s="7" t="s">
        <v>3436</v>
      </c>
      <c r="U1748" s="7"/>
      <c r="V1748" s="7"/>
      <c r="W1748" s="79">
        <v>307.49160000000001</v>
      </c>
      <c r="X1748" s="7"/>
      <c r="Y1748" s="8">
        <f t="shared" ref="Y1748" si="445">W1748+3</f>
        <v>310.49160000000001</v>
      </c>
      <c r="Z1748" s="7"/>
      <c r="AA1748" s="7">
        <v>1000</v>
      </c>
      <c r="AB1748" s="7">
        <v>1000</v>
      </c>
      <c r="AC1748" s="7" t="s">
        <v>7049</v>
      </c>
      <c r="AD1748" s="7">
        <v>85</v>
      </c>
      <c r="AE1748" s="7" t="s">
        <v>6248</v>
      </c>
      <c r="AF1748" s="7"/>
      <c r="AG1748" s="7"/>
    </row>
    <row r="1749" spans="1:33">
      <c r="A1749" s="4">
        <f t="shared" si="443"/>
        <v>1748</v>
      </c>
      <c r="B1749" s="4" t="s">
        <v>20</v>
      </c>
      <c r="C1749" s="4" t="s">
        <v>21</v>
      </c>
      <c r="D1749" s="7" t="s">
        <v>5558</v>
      </c>
      <c r="E1749" s="4" t="s">
        <v>7408</v>
      </c>
      <c r="F1749" s="7" t="s">
        <v>2588</v>
      </c>
      <c r="G1749" s="7" t="s">
        <v>556</v>
      </c>
      <c r="H1749" s="7" t="s">
        <v>6161</v>
      </c>
      <c r="I1749" s="7" t="s">
        <v>6162</v>
      </c>
      <c r="J1749" s="7" t="s">
        <v>5829</v>
      </c>
      <c r="K1749" s="7" t="s">
        <v>643</v>
      </c>
      <c r="L1749" s="7" t="s">
        <v>6163</v>
      </c>
      <c r="M1749" s="7"/>
      <c r="N1749" s="20" t="s">
        <v>2297</v>
      </c>
      <c r="O1749" s="20" t="s">
        <v>24</v>
      </c>
      <c r="P1749" s="78">
        <f t="shared" si="437"/>
        <v>144.78</v>
      </c>
      <c r="Q1749" s="78">
        <v>131</v>
      </c>
      <c r="R1749" s="20" t="s">
        <v>7260</v>
      </c>
      <c r="S1749" s="7" t="s">
        <v>3436</v>
      </c>
      <c r="T1749" s="7" t="s">
        <v>3436</v>
      </c>
      <c r="U1749" s="7"/>
      <c r="V1749" s="7"/>
      <c r="W1749" s="79">
        <v>307.49160000000001</v>
      </c>
      <c r="X1749" s="7"/>
      <c r="Y1749" s="8">
        <f t="shared" ref="Y1749" si="446">W1749+3</f>
        <v>310.49160000000001</v>
      </c>
      <c r="Z1749" s="7"/>
      <c r="AA1749" s="7">
        <v>1000</v>
      </c>
      <c r="AB1749" s="7">
        <v>1000</v>
      </c>
      <c r="AC1749" s="7" t="s">
        <v>7049</v>
      </c>
      <c r="AD1749" s="7">
        <v>85</v>
      </c>
      <c r="AE1749" s="7" t="s">
        <v>6248</v>
      </c>
      <c r="AF1749" s="7"/>
      <c r="AG1749" s="7"/>
    </row>
    <row r="1750" spans="1:33">
      <c r="A1750" s="4">
        <f t="shared" si="443"/>
        <v>1749</v>
      </c>
      <c r="B1750" s="4" t="s">
        <v>20</v>
      </c>
      <c r="C1750" s="4" t="s">
        <v>23</v>
      </c>
      <c r="D1750" s="7" t="s">
        <v>5559</v>
      </c>
      <c r="E1750" s="4" t="s">
        <v>7408</v>
      </c>
      <c r="F1750" s="7" t="s">
        <v>2588</v>
      </c>
      <c r="G1750" s="7" t="s">
        <v>556</v>
      </c>
      <c r="H1750" s="7" t="s">
        <v>637</v>
      </c>
      <c r="I1750" s="7" t="s">
        <v>6201</v>
      </c>
      <c r="J1750" s="7" t="s">
        <v>6202</v>
      </c>
      <c r="K1750" s="7" t="s">
        <v>1232</v>
      </c>
      <c r="L1750" s="7" t="s">
        <v>6150</v>
      </c>
      <c r="M1750" s="7"/>
      <c r="N1750" s="20" t="s">
        <v>7080</v>
      </c>
      <c r="O1750" s="20" t="s">
        <v>24</v>
      </c>
      <c r="P1750" s="78">
        <f t="shared" ref="P1750:P1782" si="447">58*2.54</f>
        <v>147.32</v>
      </c>
      <c r="Q1750" s="78">
        <v>146</v>
      </c>
      <c r="R1750" s="20" t="s">
        <v>7261</v>
      </c>
      <c r="S1750" s="7" t="s">
        <v>3436</v>
      </c>
      <c r="T1750" s="7" t="s">
        <v>3436</v>
      </c>
      <c r="U1750" s="7"/>
      <c r="V1750" s="7"/>
      <c r="W1750" s="79">
        <v>364.38268799999997</v>
      </c>
      <c r="X1750" s="7"/>
      <c r="Y1750" s="8">
        <f t="shared" ref="Y1750" si="448">W1750+3</f>
        <v>367.38268799999997</v>
      </c>
      <c r="Z1750" s="7"/>
      <c r="AA1750" s="7">
        <v>1000</v>
      </c>
      <c r="AB1750" s="7">
        <v>1000</v>
      </c>
      <c r="AC1750" s="7" t="s">
        <v>7049</v>
      </c>
      <c r="AD1750" s="7">
        <v>85</v>
      </c>
      <c r="AE1750" s="7" t="s">
        <v>6248</v>
      </c>
      <c r="AF1750" s="7"/>
      <c r="AG1750" s="7"/>
    </row>
    <row r="1751" spans="1:33">
      <c r="A1751" s="4">
        <f t="shared" si="443"/>
        <v>1750</v>
      </c>
      <c r="B1751" s="4" t="s">
        <v>20</v>
      </c>
      <c r="C1751" s="4" t="s">
        <v>23</v>
      </c>
      <c r="D1751" s="7" t="s">
        <v>5560</v>
      </c>
      <c r="E1751" s="4" t="s">
        <v>7408</v>
      </c>
      <c r="F1751" s="7" t="s">
        <v>2588</v>
      </c>
      <c r="G1751" s="7" t="s">
        <v>556</v>
      </c>
      <c r="H1751" s="7" t="s">
        <v>637</v>
      </c>
      <c r="I1751" s="7" t="s">
        <v>6201</v>
      </c>
      <c r="J1751" s="7" t="s">
        <v>6202</v>
      </c>
      <c r="K1751" s="7" t="s">
        <v>1232</v>
      </c>
      <c r="L1751" s="7" t="s">
        <v>6150</v>
      </c>
      <c r="M1751" s="7"/>
      <c r="N1751" s="20" t="s">
        <v>7080</v>
      </c>
      <c r="O1751" s="20" t="s">
        <v>24</v>
      </c>
      <c r="P1751" s="78">
        <f t="shared" si="447"/>
        <v>147.32</v>
      </c>
      <c r="Q1751" s="78">
        <v>146</v>
      </c>
      <c r="R1751" s="20" t="s">
        <v>7262</v>
      </c>
      <c r="S1751" s="7" t="s">
        <v>3436</v>
      </c>
      <c r="T1751" s="7" t="s">
        <v>3436</v>
      </c>
      <c r="U1751" s="7"/>
      <c r="V1751" s="7"/>
      <c r="W1751" s="79">
        <v>364.38268799999997</v>
      </c>
      <c r="X1751" s="7"/>
      <c r="Y1751" s="8">
        <f t="shared" ref="Y1751" si="449">W1751+3</f>
        <v>367.38268799999997</v>
      </c>
      <c r="Z1751" s="7"/>
      <c r="AA1751" s="7">
        <v>1000</v>
      </c>
      <c r="AB1751" s="7">
        <v>1000</v>
      </c>
      <c r="AC1751" s="7" t="s">
        <v>7049</v>
      </c>
      <c r="AD1751" s="7">
        <v>85</v>
      </c>
      <c r="AE1751" s="7" t="s">
        <v>6248</v>
      </c>
      <c r="AF1751" s="7"/>
      <c r="AG1751" s="7"/>
    </row>
    <row r="1752" spans="1:33">
      <c r="A1752" s="4">
        <f t="shared" si="443"/>
        <v>1751</v>
      </c>
      <c r="B1752" s="4" t="s">
        <v>20</v>
      </c>
      <c r="C1752" s="4" t="s">
        <v>23</v>
      </c>
      <c r="D1752" s="7" t="s">
        <v>5561</v>
      </c>
      <c r="E1752" s="4" t="s">
        <v>7408</v>
      </c>
      <c r="F1752" s="7" t="s">
        <v>2588</v>
      </c>
      <c r="G1752" s="7" t="s">
        <v>556</v>
      </c>
      <c r="H1752" s="7" t="s">
        <v>637</v>
      </c>
      <c r="I1752" s="7" t="s">
        <v>6201</v>
      </c>
      <c r="J1752" s="7" t="s">
        <v>6202</v>
      </c>
      <c r="K1752" s="7" t="s">
        <v>1232</v>
      </c>
      <c r="L1752" s="7" t="s">
        <v>6150</v>
      </c>
      <c r="M1752" s="7"/>
      <c r="N1752" s="20" t="s">
        <v>7080</v>
      </c>
      <c r="O1752" s="20" t="s">
        <v>24</v>
      </c>
      <c r="P1752" s="78">
        <f t="shared" si="447"/>
        <v>147.32</v>
      </c>
      <c r="Q1752" s="78">
        <v>146</v>
      </c>
      <c r="R1752" s="20" t="s">
        <v>7263</v>
      </c>
      <c r="S1752" s="7" t="s">
        <v>3436</v>
      </c>
      <c r="T1752" s="7" t="s">
        <v>3436</v>
      </c>
      <c r="U1752" s="7"/>
      <c r="V1752" s="7"/>
      <c r="W1752" s="79">
        <v>364.38268799999997</v>
      </c>
      <c r="X1752" s="7"/>
      <c r="Y1752" s="8">
        <f t="shared" ref="Y1752" si="450">W1752+3</f>
        <v>367.38268799999997</v>
      </c>
      <c r="Z1752" s="7"/>
      <c r="AA1752" s="7">
        <v>1000</v>
      </c>
      <c r="AB1752" s="7">
        <v>1000</v>
      </c>
      <c r="AC1752" s="7" t="s">
        <v>7049</v>
      </c>
      <c r="AD1752" s="7">
        <v>85</v>
      </c>
      <c r="AE1752" s="7" t="s">
        <v>6248</v>
      </c>
      <c r="AF1752" s="7"/>
      <c r="AG1752" s="7"/>
    </row>
    <row r="1753" spans="1:33">
      <c r="A1753" s="4">
        <f t="shared" si="443"/>
        <v>1752</v>
      </c>
      <c r="B1753" s="4" t="s">
        <v>20</v>
      </c>
      <c r="C1753" s="4" t="s">
        <v>23</v>
      </c>
      <c r="D1753" s="7" t="s">
        <v>5562</v>
      </c>
      <c r="E1753" s="4" t="s">
        <v>7408</v>
      </c>
      <c r="F1753" s="7" t="s">
        <v>2588</v>
      </c>
      <c r="G1753" s="7" t="s">
        <v>556</v>
      </c>
      <c r="H1753" s="7" t="s">
        <v>637</v>
      </c>
      <c r="I1753" s="7" t="s">
        <v>6201</v>
      </c>
      <c r="J1753" s="7" t="s">
        <v>6202</v>
      </c>
      <c r="K1753" s="7" t="s">
        <v>1232</v>
      </c>
      <c r="L1753" s="7" t="s">
        <v>6150</v>
      </c>
      <c r="M1753" s="7"/>
      <c r="N1753" s="20" t="s">
        <v>7105</v>
      </c>
      <c r="O1753" s="20" t="s">
        <v>24</v>
      </c>
      <c r="P1753" s="78">
        <f t="shared" si="447"/>
        <v>147.32</v>
      </c>
      <c r="Q1753" s="78">
        <v>146</v>
      </c>
      <c r="R1753" s="20" t="s">
        <v>7264</v>
      </c>
      <c r="S1753" s="7" t="s">
        <v>3436</v>
      </c>
      <c r="T1753" s="7" t="s">
        <v>3436</v>
      </c>
      <c r="U1753" s="7"/>
      <c r="V1753" s="7"/>
      <c r="W1753" s="79">
        <v>354.09868799999998</v>
      </c>
      <c r="X1753" s="7"/>
      <c r="Y1753" s="8">
        <f t="shared" ref="Y1753" si="451">W1753+3</f>
        <v>357.09868799999998</v>
      </c>
      <c r="Z1753" s="7"/>
      <c r="AA1753" s="7">
        <v>1000</v>
      </c>
      <c r="AB1753" s="7">
        <v>1000</v>
      </c>
      <c r="AC1753" s="7" t="s">
        <v>7049</v>
      </c>
      <c r="AD1753" s="7">
        <v>85</v>
      </c>
      <c r="AE1753" s="7" t="s">
        <v>6248</v>
      </c>
      <c r="AF1753" s="7"/>
      <c r="AG1753" s="7"/>
    </row>
    <row r="1754" spans="1:33">
      <c r="A1754" s="4">
        <f t="shared" si="443"/>
        <v>1753</v>
      </c>
      <c r="B1754" s="4" t="s">
        <v>20</v>
      </c>
      <c r="C1754" s="4" t="s">
        <v>23</v>
      </c>
      <c r="D1754" s="7" t="s">
        <v>5563</v>
      </c>
      <c r="E1754" s="4" t="s">
        <v>7408</v>
      </c>
      <c r="F1754" s="7" t="s">
        <v>2588</v>
      </c>
      <c r="G1754" s="7" t="s">
        <v>556</v>
      </c>
      <c r="H1754" s="7" t="s">
        <v>637</v>
      </c>
      <c r="I1754" s="7" t="s">
        <v>6201</v>
      </c>
      <c r="J1754" s="7" t="s">
        <v>6202</v>
      </c>
      <c r="K1754" s="7" t="s">
        <v>1232</v>
      </c>
      <c r="L1754" s="7" t="s">
        <v>6150</v>
      </c>
      <c r="M1754" s="7"/>
      <c r="N1754" s="20" t="s">
        <v>2298</v>
      </c>
      <c r="O1754" s="20" t="s">
        <v>719</v>
      </c>
      <c r="P1754" s="78">
        <f t="shared" si="447"/>
        <v>147.32</v>
      </c>
      <c r="Q1754" s="78">
        <v>147</v>
      </c>
      <c r="R1754" s="20" t="s">
        <v>7265</v>
      </c>
      <c r="S1754" s="7" t="s">
        <v>3436</v>
      </c>
      <c r="T1754" s="7" t="s">
        <v>3436</v>
      </c>
      <c r="U1754" s="7"/>
      <c r="V1754" s="7"/>
      <c r="W1754" s="79">
        <v>308.19091200000003</v>
      </c>
      <c r="X1754" s="7"/>
      <c r="Y1754" s="8">
        <f t="shared" ref="Y1754" si="452">W1754+3</f>
        <v>311.19091200000003</v>
      </c>
      <c r="Z1754" s="7"/>
      <c r="AA1754" s="7">
        <v>1000</v>
      </c>
      <c r="AB1754" s="7">
        <v>1000</v>
      </c>
      <c r="AC1754" s="7" t="s">
        <v>7058</v>
      </c>
      <c r="AD1754" s="7">
        <v>95</v>
      </c>
      <c r="AE1754" s="7" t="s">
        <v>6981</v>
      </c>
      <c r="AF1754" s="7"/>
      <c r="AG1754" s="7"/>
    </row>
    <row r="1755" spans="1:33">
      <c r="A1755" s="4">
        <f t="shared" si="443"/>
        <v>1754</v>
      </c>
      <c r="B1755" s="4" t="s">
        <v>20</v>
      </c>
      <c r="C1755" s="4" t="s">
        <v>23</v>
      </c>
      <c r="D1755" s="7" t="s">
        <v>5564</v>
      </c>
      <c r="E1755" s="4" t="s">
        <v>7408</v>
      </c>
      <c r="F1755" s="7" t="s">
        <v>2588</v>
      </c>
      <c r="G1755" s="7" t="s">
        <v>556</v>
      </c>
      <c r="H1755" s="7" t="s">
        <v>637</v>
      </c>
      <c r="I1755" s="7" t="s">
        <v>6203</v>
      </c>
      <c r="J1755" s="7" t="s">
        <v>6202</v>
      </c>
      <c r="K1755" s="7" t="s">
        <v>1232</v>
      </c>
      <c r="L1755" s="7" t="s">
        <v>6150</v>
      </c>
      <c r="M1755" s="7"/>
      <c r="N1755" s="20" t="s">
        <v>7080</v>
      </c>
      <c r="O1755" s="20" t="s">
        <v>24</v>
      </c>
      <c r="P1755" s="78">
        <f t="shared" si="447"/>
        <v>147.32</v>
      </c>
      <c r="Q1755" s="78">
        <v>161</v>
      </c>
      <c r="R1755" s="20" t="s">
        <v>7266</v>
      </c>
      <c r="S1755" s="7" t="s">
        <v>3436</v>
      </c>
      <c r="T1755" s="7" t="s">
        <v>3436</v>
      </c>
      <c r="U1755" s="7"/>
      <c r="V1755" s="7"/>
      <c r="W1755" s="79">
        <v>447.39513600000004</v>
      </c>
      <c r="X1755" s="7"/>
      <c r="Y1755" s="8">
        <f t="shared" ref="Y1755" si="453">W1755+3</f>
        <v>450.39513600000004</v>
      </c>
      <c r="Z1755" s="7"/>
      <c r="AA1755" s="7">
        <v>1000</v>
      </c>
      <c r="AB1755" s="7">
        <v>1000</v>
      </c>
      <c r="AC1755" s="7" t="s">
        <v>7049</v>
      </c>
      <c r="AD1755" s="7">
        <v>85</v>
      </c>
      <c r="AE1755" s="7" t="s">
        <v>6248</v>
      </c>
      <c r="AF1755" s="7"/>
      <c r="AG1755" s="7"/>
    </row>
    <row r="1756" spans="1:33">
      <c r="A1756" s="4">
        <f t="shared" si="443"/>
        <v>1755</v>
      </c>
      <c r="B1756" s="4" t="s">
        <v>20</v>
      </c>
      <c r="C1756" s="4" t="s">
        <v>23</v>
      </c>
      <c r="D1756" s="7" t="s">
        <v>5565</v>
      </c>
      <c r="E1756" s="4" t="s">
        <v>7408</v>
      </c>
      <c r="F1756" s="7" t="s">
        <v>2588</v>
      </c>
      <c r="G1756" s="7" t="s">
        <v>556</v>
      </c>
      <c r="H1756" s="7" t="s">
        <v>637</v>
      </c>
      <c r="I1756" s="7" t="s">
        <v>6203</v>
      </c>
      <c r="J1756" s="7" t="s">
        <v>6202</v>
      </c>
      <c r="K1756" s="7" t="s">
        <v>1232</v>
      </c>
      <c r="L1756" s="7" t="s">
        <v>6150</v>
      </c>
      <c r="M1756" s="7"/>
      <c r="N1756" s="20" t="s">
        <v>7080</v>
      </c>
      <c r="O1756" s="20" t="s">
        <v>24</v>
      </c>
      <c r="P1756" s="78">
        <f t="shared" si="447"/>
        <v>147.32</v>
      </c>
      <c r="Q1756" s="78">
        <v>161</v>
      </c>
      <c r="R1756" s="20" t="s">
        <v>7267</v>
      </c>
      <c r="S1756" s="7" t="s">
        <v>3436</v>
      </c>
      <c r="T1756" s="7" t="s">
        <v>3436</v>
      </c>
      <c r="U1756" s="7"/>
      <c r="V1756" s="7"/>
      <c r="W1756" s="79">
        <v>447.39513600000004</v>
      </c>
      <c r="X1756" s="7"/>
      <c r="Y1756" s="8">
        <f t="shared" ref="Y1756" si="454">W1756+3</f>
        <v>450.39513600000004</v>
      </c>
      <c r="Z1756" s="7"/>
      <c r="AA1756" s="7">
        <v>1000</v>
      </c>
      <c r="AB1756" s="7">
        <v>1000</v>
      </c>
      <c r="AC1756" s="7" t="s">
        <v>7049</v>
      </c>
      <c r="AD1756" s="7">
        <v>85</v>
      </c>
      <c r="AE1756" s="7" t="s">
        <v>6248</v>
      </c>
      <c r="AF1756" s="7"/>
      <c r="AG1756" s="7"/>
    </row>
    <row r="1757" spans="1:33">
      <c r="A1757" s="4">
        <f t="shared" si="443"/>
        <v>1756</v>
      </c>
      <c r="B1757" s="4" t="s">
        <v>20</v>
      </c>
      <c r="C1757" s="4" t="s">
        <v>23</v>
      </c>
      <c r="D1757" s="7" t="s">
        <v>5566</v>
      </c>
      <c r="E1757" s="4" t="s">
        <v>7408</v>
      </c>
      <c r="F1757" s="7" t="s">
        <v>2588</v>
      </c>
      <c r="G1757" s="7" t="s">
        <v>556</v>
      </c>
      <c r="H1757" s="7" t="s">
        <v>637</v>
      </c>
      <c r="I1757" s="7" t="s">
        <v>6203</v>
      </c>
      <c r="J1757" s="7" t="s">
        <v>6202</v>
      </c>
      <c r="K1757" s="7" t="s">
        <v>1232</v>
      </c>
      <c r="L1757" s="7" t="s">
        <v>6150</v>
      </c>
      <c r="M1757" s="7"/>
      <c r="N1757" s="20" t="s">
        <v>7080</v>
      </c>
      <c r="O1757" s="20" t="s">
        <v>24</v>
      </c>
      <c r="P1757" s="78">
        <f t="shared" si="447"/>
        <v>147.32</v>
      </c>
      <c r="Q1757" s="78">
        <v>161</v>
      </c>
      <c r="R1757" s="20" t="s">
        <v>7268</v>
      </c>
      <c r="S1757" s="7" t="s">
        <v>3436</v>
      </c>
      <c r="T1757" s="7" t="s">
        <v>3436</v>
      </c>
      <c r="U1757" s="7"/>
      <c r="V1757" s="7"/>
      <c r="W1757" s="79">
        <v>447.39513600000004</v>
      </c>
      <c r="X1757" s="7"/>
      <c r="Y1757" s="8">
        <f t="shared" ref="Y1757" si="455">W1757+3</f>
        <v>450.39513600000004</v>
      </c>
      <c r="Z1757" s="7"/>
      <c r="AA1757" s="7">
        <v>1000</v>
      </c>
      <c r="AB1757" s="7">
        <v>1000</v>
      </c>
      <c r="AC1757" s="7" t="s">
        <v>7049</v>
      </c>
      <c r="AD1757" s="7">
        <v>85</v>
      </c>
      <c r="AE1757" s="7" t="s">
        <v>6248</v>
      </c>
      <c r="AF1757" s="7"/>
      <c r="AG1757" s="7"/>
    </row>
    <row r="1758" spans="1:33">
      <c r="A1758" s="4">
        <f t="shared" si="443"/>
        <v>1757</v>
      </c>
      <c r="B1758" s="4" t="s">
        <v>20</v>
      </c>
      <c r="C1758" s="4" t="s">
        <v>23</v>
      </c>
      <c r="D1758" s="7" t="s">
        <v>5567</v>
      </c>
      <c r="E1758" s="4" t="s">
        <v>7408</v>
      </c>
      <c r="F1758" s="7" t="s">
        <v>2588</v>
      </c>
      <c r="G1758" s="7" t="s">
        <v>556</v>
      </c>
      <c r="H1758" s="7" t="s">
        <v>637</v>
      </c>
      <c r="I1758" s="7" t="s">
        <v>6203</v>
      </c>
      <c r="J1758" s="7" t="s">
        <v>6202</v>
      </c>
      <c r="K1758" s="7" t="s">
        <v>1232</v>
      </c>
      <c r="L1758" s="7" t="s">
        <v>6150</v>
      </c>
      <c r="M1758" s="7"/>
      <c r="N1758" s="20" t="s">
        <v>2298</v>
      </c>
      <c r="O1758" s="20" t="s">
        <v>719</v>
      </c>
      <c r="P1758" s="78">
        <f t="shared" si="447"/>
        <v>147.32</v>
      </c>
      <c r="Q1758" s="78">
        <v>148</v>
      </c>
      <c r="R1758" s="20" t="s">
        <v>7269</v>
      </c>
      <c r="S1758" s="7" t="s">
        <v>3436</v>
      </c>
      <c r="T1758" s="7" t="s">
        <v>3436</v>
      </c>
      <c r="U1758" s="7"/>
      <c r="V1758" s="7"/>
      <c r="W1758" s="79">
        <v>384.6216</v>
      </c>
      <c r="X1758" s="7"/>
      <c r="Y1758" s="8">
        <f t="shared" ref="Y1758" si="456">W1758+3</f>
        <v>387.6216</v>
      </c>
      <c r="Z1758" s="7"/>
      <c r="AA1758" s="7">
        <v>1000</v>
      </c>
      <c r="AB1758" s="7">
        <v>1000</v>
      </c>
      <c r="AC1758" s="7" t="s">
        <v>7058</v>
      </c>
      <c r="AD1758" s="7">
        <v>95</v>
      </c>
      <c r="AE1758" s="7" t="s">
        <v>6981</v>
      </c>
      <c r="AF1758" s="7"/>
      <c r="AG1758" s="7"/>
    </row>
    <row r="1759" spans="1:33">
      <c r="A1759" s="4">
        <f t="shared" si="443"/>
        <v>1758</v>
      </c>
      <c r="B1759" s="4" t="s">
        <v>20</v>
      </c>
      <c r="C1759" s="4" t="s">
        <v>23</v>
      </c>
      <c r="D1759" s="7" t="s">
        <v>5568</v>
      </c>
      <c r="E1759" s="4" t="s">
        <v>7408</v>
      </c>
      <c r="F1759" s="7" t="s">
        <v>2588</v>
      </c>
      <c r="G1759" s="7" t="s">
        <v>556</v>
      </c>
      <c r="H1759" s="7" t="s">
        <v>637</v>
      </c>
      <c r="I1759" s="7" t="s">
        <v>6203</v>
      </c>
      <c r="J1759" s="7" t="s">
        <v>5928</v>
      </c>
      <c r="K1759" s="7" t="s">
        <v>6137</v>
      </c>
      <c r="L1759" s="7" t="s">
        <v>6150</v>
      </c>
      <c r="M1759" s="7"/>
      <c r="N1759" s="20" t="s">
        <v>7095</v>
      </c>
      <c r="O1759" s="20" t="s">
        <v>24</v>
      </c>
      <c r="P1759" s="78">
        <f t="shared" si="447"/>
        <v>147.32</v>
      </c>
      <c r="Q1759" s="78">
        <v>169</v>
      </c>
      <c r="R1759" s="20" t="s">
        <v>7270</v>
      </c>
      <c r="S1759" s="7" t="s">
        <v>3436</v>
      </c>
      <c r="T1759" s="7" t="s">
        <v>3436</v>
      </c>
      <c r="U1759" s="7"/>
      <c r="V1759" s="7"/>
      <c r="W1759" s="79">
        <v>461.7516</v>
      </c>
      <c r="X1759" s="7"/>
      <c r="Y1759" s="8">
        <f t="shared" ref="Y1759" si="457">W1759+3</f>
        <v>464.7516</v>
      </c>
      <c r="Z1759" s="7"/>
      <c r="AA1759" s="7">
        <v>1000</v>
      </c>
      <c r="AB1759" s="7">
        <v>1000</v>
      </c>
      <c r="AC1759" s="7" t="s">
        <v>7024</v>
      </c>
      <c r="AD1759" s="7">
        <v>95</v>
      </c>
      <c r="AE1759" s="7" t="s">
        <v>6248</v>
      </c>
      <c r="AF1759" s="7"/>
      <c r="AG1759" s="7"/>
    </row>
    <row r="1760" spans="1:33">
      <c r="A1760" s="4">
        <f t="shared" si="443"/>
        <v>1759</v>
      </c>
      <c r="B1760" s="4" t="s">
        <v>20</v>
      </c>
      <c r="C1760" s="4" t="s">
        <v>23</v>
      </c>
      <c r="D1760" s="7" t="s">
        <v>5569</v>
      </c>
      <c r="E1760" s="4" t="s">
        <v>7408</v>
      </c>
      <c r="F1760" s="7" t="s">
        <v>2588</v>
      </c>
      <c r="G1760" s="7" t="s">
        <v>556</v>
      </c>
      <c r="H1760" s="7" t="s">
        <v>637</v>
      </c>
      <c r="I1760" s="7" t="s">
        <v>6203</v>
      </c>
      <c r="J1760" s="7" t="s">
        <v>6204</v>
      </c>
      <c r="K1760" s="7" t="s">
        <v>6137</v>
      </c>
      <c r="L1760" s="7" t="s">
        <v>6150</v>
      </c>
      <c r="M1760" s="7"/>
      <c r="N1760" s="20" t="s">
        <v>7067</v>
      </c>
      <c r="O1760" s="20" t="s">
        <v>24</v>
      </c>
      <c r="P1760" s="78">
        <f t="shared" si="447"/>
        <v>147.32</v>
      </c>
      <c r="Q1760" s="78">
        <v>160</v>
      </c>
      <c r="R1760" s="20" t="s">
        <v>7271</v>
      </c>
      <c r="S1760" s="7" t="s">
        <v>3436</v>
      </c>
      <c r="T1760" s="7" t="s">
        <v>3436</v>
      </c>
      <c r="U1760" s="7"/>
      <c r="V1760" s="7"/>
      <c r="W1760" s="79">
        <v>448.75262400000003</v>
      </c>
      <c r="X1760" s="7"/>
      <c r="Y1760" s="8">
        <f t="shared" ref="Y1760" si="458">W1760+3</f>
        <v>451.75262400000003</v>
      </c>
      <c r="Z1760" s="7"/>
      <c r="AA1760" s="7">
        <v>1000</v>
      </c>
      <c r="AB1760" s="7">
        <v>1000</v>
      </c>
      <c r="AC1760" s="7" t="s">
        <v>7024</v>
      </c>
      <c r="AD1760" s="7">
        <v>95</v>
      </c>
      <c r="AE1760" s="7" t="s">
        <v>6248</v>
      </c>
      <c r="AF1760" s="7"/>
      <c r="AG1760" s="7"/>
    </row>
    <row r="1761" spans="1:33">
      <c r="A1761" s="4">
        <f t="shared" si="443"/>
        <v>1760</v>
      </c>
      <c r="B1761" s="4" t="s">
        <v>20</v>
      </c>
      <c r="C1761" s="4" t="s">
        <v>23</v>
      </c>
      <c r="D1761" s="7" t="s">
        <v>5570</v>
      </c>
      <c r="E1761" s="4" t="s">
        <v>7408</v>
      </c>
      <c r="F1761" s="7" t="s">
        <v>2588</v>
      </c>
      <c r="G1761" s="7" t="s">
        <v>556</v>
      </c>
      <c r="H1761" s="7" t="s">
        <v>637</v>
      </c>
      <c r="I1761" s="7" t="s">
        <v>6203</v>
      </c>
      <c r="J1761" s="7" t="s">
        <v>5928</v>
      </c>
      <c r="K1761" s="7" t="s">
        <v>6137</v>
      </c>
      <c r="L1761" s="7" t="s">
        <v>6150</v>
      </c>
      <c r="M1761" s="7"/>
      <c r="N1761" s="20" t="s">
        <v>7138</v>
      </c>
      <c r="O1761" s="20" t="s">
        <v>24</v>
      </c>
      <c r="P1761" s="78">
        <f t="shared" si="447"/>
        <v>147.32</v>
      </c>
      <c r="Q1761" s="78">
        <v>169</v>
      </c>
      <c r="R1761" s="20" t="s">
        <v>7272</v>
      </c>
      <c r="S1761" s="7" t="s">
        <v>3436</v>
      </c>
      <c r="T1761" s="7" t="s">
        <v>3436</v>
      </c>
      <c r="U1761" s="7"/>
      <c r="V1761" s="7"/>
      <c r="W1761" s="79">
        <v>451.4676</v>
      </c>
      <c r="X1761" s="7"/>
      <c r="Y1761" s="8">
        <f t="shared" ref="Y1761" si="459">W1761+3</f>
        <v>454.4676</v>
      </c>
      <c r="Z1761" s="7"/>
      <c r="AA1761" s="7">
        <v>1000</v>
      </c>
      <c r="AB1761" s="7">
        <v>1000</v>
      </c>
      <c r="AC1761" s="7" t="s">
        <v>7024</v>
      </c>
      <c r="AD1761" s="7">
        <v>95</v>
      </c>
      <c r="AE1761" s="7" t="s">
        <v>6248</v>
      </c>
      <c r="AF1761" s="7"/>
      <c r="AG1761" s="7"/>
    </row>
    <row r="1762" spans="1:33">
      <c r="A1762" s="4">
        <f t="shared" si="443"/>
        <v>1761</v>
      </c>
      <c r="B1762" s="4" t="s">
        <v>20</v>
      </c>
      <c r="C1762" s="4" t="s">
        <v>23</v>
      </c>
      <c r="D1762" s="7" t="s">
        <v>5571</v>
      </c>
      <c r="E1762" s="4" t="s">
        <v>7408</v>
      </c>
      <c r="F1762" s="7" t="s">
        <v>2588</v>
      </c>
      <c r="G1762" s="7" t="s">
        <v>556</v>
      </c>
      <c r="H1762" s="7" t="s">
        <v>637</v>
      </c>
      <c r="I1762" s="7" t="s">
        <v>6203</v>
      </c>
      <c r="J1762" s="7" t="s">
        <v>5928</v>
      </c>
      <c r="K1762" s="7" t="s">
        <v>6137</v>
      </c>
      <c r="L1762" s="7" t="s">
        <v>6150</v>
      </c>
      <c r="M1762" s="7"/>
      <c r="N1762" s="20" t="s">
        <v>7095</v>
      </c>
      <c r="O1762" s="20" t="s">
        <v>24</v>
      </c>
      <c r="P1762" s="78">
        <f t="shared" si="447"/>
        <v>147.32</v>
      </c>
      <c r="Q1762" s="78">
        <v>169</v>
      </c>
      <c r="R1762" s="20" t="s">
        <v>7273</v>
      </c>
      <c r="S1762" s="7" t="s">
        <v>3436</v>
      </c>
      <c r="T1762" s="7" t="s">
        <v>3436</v>
      </c>
      <c r="U1762" s="7"/>
      <c r="V1762" s="7"/>
      <c r="W1762" s="79">
        <v>461.7516</v>
      </c>
      <c r="X1762" s="7"/>
      <c r="Y1762" s="8">
        <f t="shared" ref="Y1762" si="460">W1762+3</f>
        <v>464.7516</v>
      </c>
      <c r="Z1762" s="7"/>
      <c r="AA1762" s="7">
        <v>1000</v>
      </c>
      <c r="AB1762" s="7">
        <v>1000</v>
      </c>
      <c r="AC1762" s="7" t="s">
        <v>7024</v>
      </c>
      <c r="AD1762" s="7">
        <v>95</v>
      </c>
      <c r="AE1762" s="7" t="s">
        <v>6248</v>
      </c>
      <c r="AF1762" s="7"/>
      <c r="AG1762" s="7"/>
    </row>
    <row r="1763" spans="1:33">
      <c r="A1763" s="4">
        <f t="shared" si="443"/>
        <v>1762</v>
      </c>
      <c r="B1763" s="4" t="s">
        <v>20</v>
      </c>
      <c r="C1763" s="4" t="s">
        <v>23</v>
      </c>
      <c r="D1763" s="7" t="s">
        <v>5572</v>
      </c>
      <c r="E1763" s="4" t="s">
        <v>7408</v>
      </c>
      <c r="F1763" s="7" t="s">
        <v>2588</v>
      </c>
      <c r="G1763" s="7" t="s">
        <v>556</v>
      </c>
      <c r="H1763" s="7" t="s">
        <v>637</v>
      </c>
      <c r="I1763" s="7" t="s">
        <v>6203</v>
      </c>
      <c r="J1763" s="7" t="s">
        <v>6202</v>
      </c>
      <c r="K1763" s="7" t="s">
        <v>1232</v>
      </c>
      <c r="L1763" s="7" t="s">
        <v>6150</v>
      </c>
      <c r="M1763" s="7"/>
      <c r="N1763" s="20" t="s">
        <v>2298</v>
      </c>
      <c r="O1763" s="20" t="s">
        <v>719</v>
      </c>
      <c r="P1763" s="78">
        <f t="shared" si="447"/>
        <v>147.32</v>
      </c>
      <c r="Q1763" s="78">
        <v>162</v>
      </c>
      <c r="R1763" s="20" t="s">
        <v>7274</v>
      </c>
      <c r="S1763" s="7" t="s">
        <v>3436</v>
      </c>
      <c r="T1763" s="7" t="s">
        <v>3436</v>
      </c>
      <c r="U1763" s="7"/>
      <c r="V1763" s="7"/>
      <c r="W1763" s="79">
        <v>384.6216</v>
      </c>
      <c r="X1763" s="7"/>
      <c r="Y1763" s="8">
        <f t="shared" ref="Y1763" si="461">W1763+3</f>
        <v>387.6216</v>
      </c>
      <c r="Z1763" s="7"/>
      <c r="AA1763" s="7">
        <v>1000</v>
      </c>
      <c r="AB1763" s="7">
        <v>1000</v>
      </c>
      <c r="AC1763" s="7" t="s">
        <v>7058</v>
      </c>
      <c r="AD1763" s="7">
        <v>95</v>
      </c>
      <c r="AE1763" s="7" t="s">
        <v>6981</v>
      </c>
      <c r="AF1763" s="7"/>
      <c r="AG1763" s="7"/>
    </row>
    <row r="1764" spans="1:33">
      <c r="A1764" s="4">
        <f t="shared" si="443"/>
        <v>1763</v>
      </c>
      <c r="B1764" s="4" t="s">
        <v>20</v>
      </c>
      <c r="C1764" s="4" t="s">
        <v>23</v>
      </c>
      <c r="D1764" s="7" t="s">
        <v>5573</v>
      </c>
      <c r="E1764" s="4" t="s">
        <v>7408</v>
      </c>
      <c r="F1764" s="7" t="s">
        <v>2588</v>
      </c>
      <c r="G1764" s="7" t="s">
        <v>556</v>
      </c>
      <c r="H1764" s="7" t="s">
        <v>637</v>
      </c>
      <c r="I1764" s="7" t="s">
        <v>5845</v>
      </c>
      <c r="J1764" s="7" t="s">
        <v>6205</v>
      </c>
      <c r="K1764" s="7" t="s">
        <v>1232</v>
      </c>
      <c r="L1764" s="7" t="s">
        <v>6152</v>
      </c>
      <c r="M1764" s="7"/>
      <c r="N1764" s="20" t="s">
        <v>7047</v>
      </c>
      <c r="O1764" s="20" t="s">
        <v>24</v>
      </c>
      <c r="P1764" s="78">
        <f t="shared" si="447"/>
        <v>147.32</v>
      </c>
      <c r="Q1764" s="78">
        <v>123</v>
      </c>
      <c r="R1764" s="20" t="s">
        <v>7275</v>
      </c>
      <c r="S1764" s="7" t="s">
        <v>3436</v>
      </c>
      <c r="T1764" s="7" t="s">
        <v>3436</v>
      </c>
      <c r="U1764" s="7"/>
      <c r="V1764" s="7"/>
      <c r="W1764" s="79">
        <v>243.09319199999999</v>
      </c>
      <c r="X1764" s="7"/>
      <c r="Y1764" s="8">
        <f t="shared" ref="Y1764" si="462">W1764+3</f>
        <v>246.09319199999999</v>
      </c>
      <c r="Z1764" s="7"/>
      <c r="AA1764" s="7">
        <v>1000</v>
      </c>
      <c r="AB1764" s="7">
        <v>1000</v>
      </c>
      <c r="AC1764" s="7" t="s">
        <v>7049</v>
      </c>
      <c r="AD1764" s="7">
        <v>85</v>
      </c>
      <c r="AE1764" s="7" t="s">
        <v>6248</v>
      </c>
      <c r="AF1764" s="7"/>
      <c r="AG1764" s="7"/>
    </row>
    <row r="1765" spans="1:33">
      <c r="A1765" s="4">
        <f t="shared" si="443"/>
        <v>1764</v>
      </c>
      <c r="B1765" s="4" t="s">
        <v>20</v>
      </c>
      <c r="C1765" s="4" t="s">
        <v>23</v>
      </c>
      <c r="D1765" s="7" t="s">
        <v>5574</v>
      </c>
      <c r="E1765" s="4" t="s">
        <v>7408</v>
      </c>
      <c r="F1765" s="7" t="s">
        <v>2588</v>
      </c>
      <c r="G1765" s="7" t="s">
        <v>556</v>
      </c>
      <c r="H1765" s="7" t="s">
        <v>637</v>
      </c>
      <c r="I1765" s="7" t="s">
        <v>5845</v>
      </c>
      <c r="J1765" s="7" t="s">
        <v>6205</v>
      </c>
      <c r="K1765" s="7" t="s">
        <v>1232</v>
      </c>
      <c r="L1765" s="7" t="s">
        <v>6152</v>
      </c>
      <c r="M1765" s="7"/>
      <c r="N1765" s="20" t="s">
        <v>7047</v>
      </c>
      <c r="O1765" s="20" t="s">
        <v>24</v>
      </c>
      <c r="P1765" s="78">
        <f t="shared" si="447"/>
        <v>147.32</v>
      </c>
      <c r="Q1765" s="78">
        <v>123</v>
      </c>
      <c r="R1765" s="20" t="s">
        <v>7276</v>
      </c>
      <c r="S1765" s="7" t="s">
        <v>3436</v>
      </c>
      <c r="T1765" s="7" t="s">
        <v>3436</v>
      </c>
      <c r="U1765" s="7"/>
      <c r="V1765" s="7"/>
      <c r="W1765" s="79">
        <v>243.09319199999999</v>
      </c>
      <c r="X1765" s="7"/>
      <c r="Y1765" s="8">
        <f t="shared" ref="Y1765" si="463">W1765+3</f>
        <v>246.09319199999999</v>
      </c>
      <c r="Z1765" s="7"/>
      <c r="AA1765" s="7">
        <v>1000</v>
      </c>
      <c r="AB1765" s="7">
        <v>1000</v>
      </c>
      <c r="AC1765" s="7" t="s">
        <v>7049</v>
      </c>
      <c r="AD1765" s="7">
        <v>85</v>
      </c>
      <c r="AE1765" s="7" t="s">
        <v>6248</v>
      </c>
      <c r="AF1765" s="7"/>
      <c r="AG1765" s="7"/>
    </row>
    <row r="1766" spans="1:33">
      <c r="A1766" s="4">
        <f t="shared" si="443"/>
        <v>1765</v>
      </c>
      <c r="B1766" s="4" t="s">
        <v>20</v>
      </c>
      <c r="C1766" s="4" t="s">
        <v>23</v>
      </c>
      <c r="D1766" s="7" t="s">
        <v>5575</v>
      </c>
      <c r="E1766" s="4" t="s">
        <v>7408</v>
      </c>
      <c r="F1766" s="7" t="s">
        <v>2588</v>
      </c>
      <c r="G1766" s="7" t="s">
        <v>556</v>
      </c>
      <c r="H1766" s="7" t="s">
        <v>637</v>
      </c>
      <c r="I1766" s="7" t="s">
        <v>5845</v>
      </c>
      <c r="J1766" s="7" t="s">
        <v>6205</v>
      </c>
      <c r="K1766" s="7" t="s">
        <v>1232</v>
      </c>
      <c r="L1766" s="7" t="s">
        <v>6152</v>
      </c>
      <c r="M1766" s="7"/>
      <c r="N1766" s="20" t="s">
        <v>7047</v>
      </c>
      <c r="O1766" s="20" t="s">
        <v>24</v>
      </c>
      <c r="P1766" s="78">
        <f t="shared" si="447"/>
        <v>147.32</v>
      </c>
      <c r="Q1766" s="78">
        <v>123</v>
      </c>
      <c r="R1766" s="20" t="s">
        <v>7277</v>
      </c>
      <c r="S1766" s="7" t="s">
        <v>3436</v>
      </c>
      <c r="T1766" s="7" t="s">
        <v>3436</v>
      </c>
      <c r="U1766" s="7"/>
      <c r="V1766" s="7"/>
      <c r="W1766" s="79">
        <v>243.09319199999999</v>
      </c>
      <c r="X1766" s="7"/>
      <c r="Y1766" s="8">
        <f t="shared" ref="Y1766" si="464">W1766+3</f>
        <v>246.09319199999999</v>
      </c>
      <c r="Z1766" s="7"/>
      <c r="AA1766" s="7">
        <v>1000</v>
      </c>
      <c r="AB1766" s="7">
        <v>1000</v>
      </c>
      <c r="AC1766" s="7" t="s">
        <v>7049</v>
      </c>
      <c r="AD1766" s="7">
        <v>85</v>
      </c>
      <c r="AE1766" s="7" t="s">
        <v>6248</v>
      </c>
      <c r="AF1766" s="7"/>
      <c r="AG1766" s="7"/>
    </row>
    <row r="1767" spans="1:33">
      <c r="A1767" s="4">
        <f t="shared" si="443"/>
        <v>1766</v>
      </c>
      <c r="B1767" s="4" t="s">
        <v>20</v>
      </c>
      <c r="C1767" s="4" t="s">
        <v>23</v>
      </c>
      <c r="D1767" s="7" t="s">
        <v>5576</v>
      </c>
      <c r="E1767" s="4" t="s">
        <v>7408</v>
      </c>
      <c r="F1767" s="7" t="s">
        <v>2588</v>
      </c>
      <c r="G1767" s="7" t="s">
        <v>556</v>
      </c>
      <c r="H1767" s="7" t="s">
        <v>637</v>
      </c>
      <c r="I1767" s="7" t="s">
        <v>5845</v>
      </c>
      <c r="J1767" s="7" t="s">
        <v>6206</v>
      </c>
      <c r="K1767" s="7" t="s">
        <v>1232</v>
      </c>
      <c r="L1767" s="7" t="s">
        <v>6152</v>
      </c>
      <c r="M1767" s="7"/>
      <c r="N1767" s="20" t="s">
        <v>7105</v>
      </c>
      <c r="O1767" s="20" t="s">
        <v>24</v>
      </c>
      <c r="P1767" s="78">
        <f t="shared" si="447"/>
        <v>147.32</v>
      </c>
      <c r="Q1767" s="78">
        <v>115</v>
      </c>
      <c r="R1767" s="20" t="s">
        <v>7278</v>
      </c>
      <c r="S1767" s="7" t="s">
        <v>3436</v>
      </c>
      <c r="T1767" s="7" t="s">
        <v>3436</v>
      </c>
      <c r="U1767" s="7"/>
      <c r="V1767" s="7"/>
      <c r="W1767" s="79">
        <v>220.653504</v>
      </c>
      <c r="X1767" s="7"/>
      <c r="Y1767" s="8">
        <f t="shared" ref="Y1767" si="465">W1767+3</f>
        <v>223.653504</v>
      </c>
      <c r="Z1767" s="7"/>
      <c r="AA1767" s="7">
        <v>1000</v>
      </c>
      <c r="AB1767" s="7">
        <v>1000</v>
      </c>
      <c r="AC1767" s="7" t="s">
        <v>7049</v>
      </c>
      <c r="AD1767" s="7">
        <v>85</v>
      </c>
      <c r="AE1767" s="7" t="s">
        <v>6248</v>
      </c>
      <c r="AF1767" s="7"/>
      <c r="AG1767" s="7"/>
    </row>
    <row r="1768" spans="1:33">
      <c r="A1768" s="4">
        <f t="shared" si="443"/>
        <v>1767</v>
      </c>
      <c r="B1768" s="4" t="s">
        <v>20</v>
      </c>
      <c r="C1768" s="4" t="s">
        <v>23</v>
      </c>
      <c r="D1768" s="7" t="s">
        <v>5577</v>
      </c>
      <c r="E1768" s="4" t="s">
        <v>7408</v>
      </c>
      <c r="F1768" s="7" t="s">
        <v>2588</v>
      </c>
      <c r="G1768" s="7" t="s">
        <v>556</v>
      </c>
      <c r="H1768" s="7" t="s">
        <v>637</v>
      </c>
      <c r="I1768" s="7" t="s">
        <v>5845</v>
      </c>
      <c r="J1768" s="7" t="s">
        <v>6206</v>
      </c>
      <c r="K1768" s="7" t="s">
        <v>1232</v>
      </c>
      <c r="L1768" s="7" t="s">
        <v>6152</v>
      </c>
      <c r="M1768" s="7"/>
      <c r="N1768" s="20" t="s">
        <v>7105</v>
      </c>
      <c r="O1768" s="20" t="s">
        <v>24</v>
      </c>
      <c r="P1768" s="78">
        <f t="shared" si="447"/>
        <v>147.32</v>
      </c>
      <c r="Q1768" s="78">
        <v>115</v>
      </c>
      <c r="R1768" s="20" t="s">
        <v>7279</v>
      </c>
      <c r="S1768" s="7" t="s">
        <v>3436</v>
      </c>
      <c r="T1768" s="7" t="s">
        <v>3436</v>
      </c>
      <c r="U1768" s="7"/>
      <c r="V1768" s="7"/>
      <c r="W1768" s="79">
        <v>220.653504</v>
      </c>
      <c r="X1768" s="7"/>
      <c r="Y1768" s="8">
        <f t="shared" ref="Y1768" si="466">W1768+3</f>
        <v>223.653504</v>
      </c>
      <c r="Z1768" s="7"/>
      <c r="AA1768" s="7">
        <v>1000</v>
      </c>
      <c r="AB1768" s="7">
        <v>1000</v>
      </c>
      <c r="AC1768" s="7" t="s">
        <v>7049</v>
      </c>
      <c r="AD1768" s="7">
        <v>85</v>
      </c>
      <c r="AE1768" s="7" t="s">
        <v>6248</v>
      </c>
      <c r="AF1768" s="7"/>
      <c r="AG1768" s="7"/>
    </row>
    <row r="1769" spans="1:33">
      <c r="A1769" s="4">
        <f t="shared" si="443"/>
        <v>1768</v>
      </c>
      <c r="B1769" s="4" t="s">
        <v>20</v>
      </c>
      <c r="C1769" s="4" t="s">
        <v>23</v>
      </c>
      <c r="D1769" s="7" t="s">
        <v>5578</v>
      </c>
      <c r="E1769" s="4" t="s">
        <v>7408</v>
      </c>
      <c r="F1769" s="7" t="s">
        <v>2588</v>
      </c>
      <c r="G1769" s="7" t="s">
        <v>556</v>
      </c>
      <c r="H1769" s="7" t="s">
        <v>637</v>
      </c>
      <c r="I1769" s="7" t="s">
        <v>5845</v>
      </c>
      <c r="J1769" s="7" t="s">
        <v>6206</v>
      </c>
      <c r="K1769" s="7" t="s">
        <v>1232</v>
      </c>
      <c r="L1769" s="7" t="s">
        <v>6152</v>
      </c>
      <c r="M1769" s="7"/>
      <c r="N1769" s="20" t="s">
        <v>7105</v>
      </c>
      <c r="O1769" s="20" t="s">
        <v>24</v>
      </c>
      <c r="P1769" s="78">
        <f t="shared" si="447"/>
        <v>147.32</v>
      </c>
      <c r="Q1769" s="78">
        <v>115</v>
      </c>
      <c r="R1769" s="20" t="s">
        <v>7280</v>
      </c>
      <c r="S1769" s="7" t="s">
        <v>3436</v>
      </c>
      <c r="T1769" s="7" t="s">
        <v>3436</v>
      </c>
      <c r="U1769" s="7"/>
      <c r="V1769" s="7"/>
      <c r="W1769" s="79">
        <v>220.653504</v>
      </c>
      <c r="X1769" s="7"/>
      <c r="Y1769" s="8">
        <f t="shared" ref="Y1769" si="467">W1769+3</f>
        <v>223.653504</v>
      </c>
      <c r="Z1769" s="7"/>
      <c r="AA1769" s="7">
        <v>1000</v>
      </c>
      <c r="AB1769" s="7">
        <v>1000</v>
      </c>
      <c r="AC1769" s="7" t="s">
        <v>7049</v>
      </c>
      <c r="AD1769" s="7">
        <v>85</v>
      </c>
      <c r="AE1769" s="7" t="s">
        <v>6248</v>
      </c>
      <c r="AF1769" s="7"/>
      <c r="AG1769" s="7"/>
    </row>
    <row r="1770" spans="1:33">
      <c r="A1770" s="4">
        <f t="shared" si="443"/>
        <v>1769</v>
      </c>
      <c r="B1770" s="4" t="s">
        <v>20</v>
      </c>
      <c r="C1770" s="4" t="s">
        <v>23</v>
      </c>
      <c r="D1770" s="7" t="s">
        <v>5579</v>
      </c>
      <c r="E1770" s="4" t="s">
        <v>7408</v>
      </c>
      <c r="F1770" s="7" t="s">
        <v>2588</v>
      </c>
      <c r="G1770" s="7" t="s">
        <v>556</v>
      </c>
      <c r="H1770" s="7" t="s">
        <v>637</v>
      </c>
      <c r="I1770" s="7" t="s">
        <v>5845</v>
      </c>
      <c r="J1770" s="7" t="s">
        <v>6207</v>
      </c>
      <c r="K1770" s="7" t="s">
        <v>1232</v>
      </c>
      <c r="L1770" s="7" t="s">
        <v>6152</v>
      </c>
      <c r="M1770" s="7"/>
      <c r="N1770" s="20" t="s">
        <v>2298</v>
      </c>
      <c r="O1770" s="20" t="s">
        <v>719</v>
      </c>
      <c r="P1770" s="78">
        <f t="shared" si="447"/>
        <v>147.32</v>
      </c>
      <c r="Q1770" s="78">
        <v>119</v>
      </c>
      <c r="R1770" s="20" t="s">
        <v>7281</v>
      </c>
      <c r="S1770" s="7" t="s">
        <v>3436</v>
      </c>
      <c r="T1770" s="7" t="s">
        <v>3436</v>
      </c>
      <c r="U1770" s="7"/>
      <c r="V1770" s="7"/>
      <c r="W1770" s="79">
        <v>205.20693599999998</v>
      </c>
      <c r="X1770" s="7"/>
      <c r="Y1770" s="8">
        <f t="shared" ref="Y1770" si="468">W1770+3</f>
        <v>208.20693599999998</v>
      </c>
      <c r="Z1770" s="7"/>
      <c r="AA1770" s="7">
        <v>1000</v>
      </c>
      <c r="AB1770" s="7">
        <v>1000</v>
      </c>
      <c r="AC1770" s="7" t="s">
        <v>7024</v>
      </c>
      <c r="AD1770" s="7">
        <v>95</v>
      </c>
      <c r="AE1770" s="7" t="s">
        <v>6981</v>
      </c>
      <c r="AF1770" s="7"/>
      <c r="AG1770" s="7"/>
    </row>
    <row r="1771" spans="1:33">
      <c r="A1771" s="4">
        <f t="shared" si="443"/>
        <v>1770</v>
      </c>
      <c r="B1771" s="4" t="s">
        <v>20</v>
      </c>
      <c r="C1771" s="4" t="s">
        <v>23</v>
      </c>
      <c r="D1771" s="7" t="s">
        <v>5580</v>
      </c>
      <c r="E1771" s="4" t="s">
        <v>7408</v>
      </c>
      <c r="F1771" s="7" t="s">
        <v>2588</v>
      </c>
      <c r="G1771" s="7" t="s">
        <v>556</v>
      </c>
      <c r="H1771" s="7" t="s">
        <v>637</v>
      </c>
      <c r="I1771" s="7" t="s">
        <v>5845</v>
      </c>
      <c r="J1771" s="7" t="s">
        <v>6208</v>
      </c>
      <c r="K1771" s="7" t="s">
        <v>1232</v>
      </c>
      <c r="L1771" s="7" t="s">
        <v>6152</v>
      </c>
      <c r="M1771" s="7"/>
      <c r="N1771" s="20" t="s">
        <v>7080</v>
      </c>
      <c r="O1771" s="20" t="s">
        <v>24</v>
      </c>
      <c r="P1771" s="78">
        <f t="shared" si="447"/>
        <v>147.32</v>
      </c>
      <c r="Q1771" s="78">
        <v>106</v>
      </c>
      <c r="R1771" s="20" t="s">
        <v>7282</v>
      </c>
      <c r="S1771" s="7" t="s">
        <v>3436</v>
      </c>
      <c r="T1771" s="7" t="s">
        <v>3436</v>
      </c>
      <c r="U1771" s="7"/>
      <c r="V1771" s="7"/>
      <c r="W1771" s="79">
        <v>221.80531200000001</v>
      </c>
      <c r="X1771" s="7"/>
      <c r="Y1771" s="8">
        <f t="shared" ref="Y1771" si="469">W1771+3</f>
        <v>224.80531200000001</v>
      </c>
      <c r="Z1771" s="7"/>
      <c r="AA1771" s="7">
        <v>1000</v>
      </c>
      <c r="AB1771" s="7">
        <v>1000</v>
      </c>
      <c r="AC1771" s="7" t="s">
        <v>7049</v>
      </c>
      <c r="AD1771" s="7">
        <v>85</v>
      </c>
      <c r="AE1771" s="7" t="s">
        <v>6248</v>
      </c>
      <c r="AF1771" s="7"/>
      <c r="AG1771" s="7"/>
    </row>
    <row r="1772" spans="1:33">
      <c r="A1772" s="4">
        <f t="shared" si="443"/>
        <v>1771</v>
      </c>
      <c r="B1772" s="4" t="s">
        <v>20</v>
      </c>
      <c r="C1772" s="4" t="s">
        <v>23</v>
      </c>
      <c r="D1772" s="7" t="s">
        <v>5581</v>
      </c>
      <c r="E1772" s="4" t="s">
        <v>7408</v>
      </c>
      <c r="F1772" s="7" t="s">
        <v>2588</v>
      </c>
      <c r="G1772" s="7" t="s">
        <v>556</v>
      </c>
      <c r="H1772" s="7" t="s">
        <v>637</v>
      </c>
      <c r="I1772" s="7" t="s">
        <v>5845</v>
      </c>
      <c r="J1772" s="7" t="s">
        <v>6208</v>
      </c>
      <c r="K1772" s="7" t="s">
        <v>1232</v>
      </c>
      <c r="L1772" s="7" t="s">
        <v>6152</v>
      </c>
      <c r="M1772" s="7"/>
      <c r="N1772" s="20" t="s">
        <v>7080</v>
      </c>
      <c r="O1772" s="20" t="s">
        <v>24</v>
      </c>
      <c r="P1772" s="78">
        <f t="shared" si="447"/>
        <v>147.32</v>
      </c>
      <c r="Q1772" s="78">
        <v>106</v>
      </c>
      <c r="R1772" s="20" t="s">
        <v>7283</v>
      </c>
      <c r="S1772" s="7" t="s">
        <v>3436</v>
      </c>
      <c r="T1772" s="7" t="s">
        <v>3436</v>
      </c>
      <c r="U1772" s="7"/>
      <c r="V1772" s="7"/>
      <c r="W1772" s="79">
        <v>221.80531200000001</v>
      </c>
      <c r="X1772" s="7"/>
      <c r="Y1772" s="8">
        <f t="shared" ref="Y1772" si="470">W1772+3</f>
        <v>224.80531200000001</v>
      </c>
      <c r="Z1772" s="7"/>
      <c r="AA1772" s="7">
        <v>1000</v>
      </c>
      <c r="AB1772" s="7">
        <v>1000</v>
      </c>
      <c r="AC1772" s="7" t="s">
        <v>7049</v>
      </c>
      <c r="AD1772" s="7">
        <v>85</v>
      </c>
      <c r="AE1772" s="7" t="s">
        <v>6248</v>
      </c>
      <c r="AF1772" s="7"/>
      <c r="AG1772" s="7"/>
    </row>
    <row r="1773" spans="1:33">
      <c r="A1773" s="4">
        <f t="shared" si="443"/>
        <v>1772</v>
      </c>
      <c r="B1773" s="4" t="s">
        <v>20</v>
      </c>
      <c r="C1773" s="4" t="s">
        <v>23</v>
      </c>
      <c r="D1773" s="7" t="s">
        <v>5582</v>
      </c>
      <c r="E1773" s="4" t="s">
        <v>7408</v>
      </c>
      <c r="F1773" s="7" t="s">
        <v>2588</v>
      </c>
      <c r="G1773" s="7" t="s">
        <v>556</v>
      </c>
      <c r="H1773" s="7" t="s">
        <v>637</v>
      </c>
      <c r="I1773" s="7" t="s">
        <v>5845</v>
      </c>
      <c r="J1773" s="7" t="s">
        <v>6208</v>
      </c>
      <c r="K1773" s="7" t="s">
        <v>1232</v>
      </c>
      <c r="L1773" s="7" t="s">
        <v>6152</v>
      </c>
      <c r="M1773" s="7"/>
      <c r="N1773" s="20" t="s">
        <v>7080</v>
      </c>
      <c r="O1773" s="20" t="s">
        <v>24</v>
      </c>
      <c r="P1773" s="78">
        <f t="shared" si="447"/>
        <v>147.32</v>
      </c>
      <c r="Q1773" s="78">
        <v>106</v>
      </c>
      <c r="R1773" s="20" t="s">
        <v>7284</v>
      </c>
      <c r="S1773" s="7" t="s">
        <v>3436</v>
      </c>
      <c r="T1773" s="7" t="s">
        <v>3436</v>
      </c>
      <c r="U1773" s="7"/>
      <c r="V1773" s="7"/>
      <c r="W1773" s="79">
        <v>221.80531200000001</v>
      </c>
      <c r="X1773" s="7"/>
      <c r="Y1773" s="8">
        <f t="shared" ref="Y1773" si="471">W1773+3</f>
        <v>224.80531200000001</v>
      </c>
      <c r="Z1773" s="7"/>
      <c r="AA1773" s="7">
        <v>1000</v>
      </c>
      <c r="AB1773" s="7">
        <v>1000</v>
      </c>
      <c r="AC1773" s="7" t="s">
        <v>7049</v>
      </c>
      <c r="AD1773" s="7">
        <v>85</v>
      </c>
      <c r="AE1773" s="7" t="s">
        <v>6248</v>
      </c>
      <c r="AF1773" s="7"/>
      <c r="AG1773" s="7"/>
    </row>
    <row r="1774" spans="1:33">
      <c r="A1774" s="4">
        <f t="shared" si="443"/>
        <v>1773</v>
      </c>
      <c r="B1774" s="4" t="s">
        <v>20</v>
      </c>
      <c r="C1774" s="4" t="s">
        <v>23</v>
      </c>
      <c r="D1774" s="7" t="s">
        <v>5583</v>
      </c>
      <c r="E1774" s="4" t="s">
        <v>7408</v>
      </c>
      <c r="F1774" s="7" t="s">
        <v>2588</v>
      </c>
      <c r="G1774" s="7" t="s">
        <v>556</v>
      </c>
      <c r="H1774" s="7" t="s">
        <v>637</v>
      </c>
      <c r="I1774" s="7" t="s">
        <v>5845</v>
      </c>
      <c r="J1774" s="7" t="s">
        <v>6207</v>
      </c>
      <c r="K1774" s="7" t="s">
        <v>1232</v>
      </c>
      <c r="L1774" s="7" t="s">
        <v>6152</v>
      </c>
      <c r="M1774" s="7"/>
      <c r="N1774" s="20" t="s">
        <v>2298</v>
      </c>
      <c r="O1774" s="20" t="s">
        <v>719</v>
      </c>
      <c r="P1774" s="78">
        <f t="shared" si="447"/>
        <v>147.32</v>
      </c>
      <c r="Q1774" s="78">
        <v>118</v>
      </c>
      <c r="R1774" s="20" t="s">
        <v>7285</v>
      </c>
      <c r="S1774" s="7" t="s">
        <v>3436</v>
      </c>
      <c r="T1774" s="7" t="s">
        <v>3436</v>
      </c>
      <c r="U1774" s="7"/>
      <c r="V1774" s="7"/>
      <c r="W1774" s="79">
        <v>205.20693599999998</v>
      </c>
      <c r="X1774" s="7"/>
      <c r="Y1774" s="8">
        <f t="shared" ref="Y1774" si="472">W1774+3</f>
        <v>208.20693599999998</v>
      </c>
      <c r="Z1774" s="7"/>
      <c r="AA1774" s="7">
        <v>1000</v>
      </c>
      <c r="AB1774" s="7">
        <v>1000</v>
      </c>
      <c r="AC1774" s="7" t="s">
        <v>7024</v>
      </c>
      <c r="AD1774" s="7">
        <v>95</v>
      </c>
      <c r="AE1774" s="7" t="s">
        <v>6981</v>
      </c>
      <c r="AF1774" s="7"/>
      <c r="AG1774" s="7"/>
    </row>
    <row r="1775" spans="1:33">
      <c r="A1775" s="4">
        <f t="shared" si="443"/>
        <v>1774</v>
      </c>
      <c r="B1775" s="4" t="s">
        <v>20</v>
      </c>
      <c r="C1775" s="4" t="s">
        <v>23</v>
      </c>
      <c r="D1775" s="7" t="s">
        <v>5584</v>
      </c>
      <c r="E1775" s="4" t="s">
        <v>7408</v>
      </c>
      <c r="F1775" s="7" t="s">
        <v>2588</v>
      </c>
      <c r="G1775" s="7" t="s">
        <v>556</v>
      </c>
      <c r="H1775" s="7" t="s">
        <v>637</v>
      </c>
      <c r="I1775" s="7" t="s">
        <v>5845</v>
      </c>
      <c r="J1775" s="7" t="s">
        <v>6209</v>
      </c>
      <c r="K1775" s="7" t="s">
        <v>1232</v>
      </c>
      <c r="L1775" s="7" t="s">
        <v>6152</v>
      </c>
      <c r="M1775" s="7"/>
      <c r="N1775" s="20" t="s">
        <v>7105</v>
      </c>
      <c r="O1775" s="20" t="s">
        <v>24</v>
      </c>
      <c r="P1775" s="78">
        <f t="shared" si="447"/>
        <v>147.32</v>
      </c>
      <c r="Q1775" s="78">
        <v>118</v>
      </c>
      <c r="R1775" s="20" t="s">
        <v>7286</v>
      </c>
      <c r="S1775" s="7" t="s">
        <v>3436</v>
      </c>
      <c r="T1775" s="7" t="s">
        <v>3436</v>
      </c>
      <c r="U1775" s="7"/>
      <c r="V1775" s="7"/>
      <c r="W1775" s="79">
        <v>223.36847999999998</v>
      </c>
      <c r="X1775" s="7"/>
      <c r="Y1775" s="8">
        <f t="shared" ref="Y1775" si="473">W1775+3</f>
        <v>226.36847999999998</v>
      </c>
      <c r="Z1775" s="7"/>
      <c r="AA1775" s="7">
        <v>1000</v>
      </c>
      <c r="AB1775" s="7">
        <v>1000</v>
      </c>
      <c r="AC1775" s="7" t="s">
        <v>7049</v>
      </c>
      <c r="AD1775" s="7">
        <v>85</v>
      </c>
      <c r="AE1775" s="7" t="s">
        <v>6248</v>
      </c>
      <c r="AF1775" s="7"/>
      <c r="AG1775" s="7"/>
    </row>
    <row r="1776" spans="1:33">
      <c r="A1776" s="4">
        <f t="shared" si="443"/>
        <v>1775</v>
      </c>
      <c r="B1776" s="4" t="s">
        <v>20</v>
      </c>
      <c r="C1776" s="4" t="s">
        <v>23</v>
      </c>
      <c r="D1776" s="7" t="s">
        <v>5585</v>
      </c>
      <c r="E1776" s="4" t="s">
        <v>7408</v>
      </c>
      <c r="F1776" s="7" t="s">
        <v>2588</v>
      </c>
      <c r="G1776" s="7" t="s">
        <v>556</v>
      </c>
      <c r="H1776" s="7" t="s">
        <v>637</v>
      </c>
      <c r="I1776" s="7" t="s">
        <v>5845</v>
      </c>
      <c r="J1776" s="7" t="s">
        <v>6209</v>
      </c>
      <c r="K1776" s="7" t="s">
        <v>1232</v>
      </c>
      <c r="L1776" s="7" t="s">
        <v>6152</v>
      </c>
      <c r="M1776" s="7"/>
      <c r="N1776" s="20" t="s">
        <v>7105</v>
      </c>
      <c r="O1776" s="20" t="s">
        <v>24</v>
      </c>
      <c r="P1776" s="78">
        <f t="shared" si="447"/>
        <v>147.32</v>
      </c>
      <c r="Q1776" s="78">
        <v>118</v>
      </c>
      <c r="R1776" s="20" t="s">
        <v>7287</v>
      </c>
      <c r="S1776" s="7" t="s">
        <v>3436</v>
      </c>
      <c r="T1776" s="7" t="s">
        <v>3436</v>
      </c>
      <c r="U1776" s="7"/>
      <c r="V1776" s="7"/>
      <c r="W1776" s="79">
        <v>223.36847999999998</v>
      </c>
      <c r="X1776" s="7"/>
      <c r="Y1776" s="8">
        <f t="shared" ref="Y1776" si="474">W1776+3</f>
        <v>226.36847999999998</v>
      </c>
      <c r="Z1776" s="7"/>
      <c r="AA1776" s="7">
        <v>1000</v>
      </c>
      <c r="AB1776" s="7">
        <v>1000</v>
      </c>
      <c r="AC1776" s="7" t="s">
        <v>7049</v>
      </c>
      <c r="AD1776" s="7">
        <v>85</v>
      </c>
      <c r="AE1776" s="7" t="s">
        <v>6248</v>
      </c>
      <c r="AF1776" s="7"/>
      <c r="AG1776" s="7"/>
    </row>
    <row r="1777" spans="1:33">
      <c r="A1777" s="4">
        <f t="shared" si="443"/>
        <v>1776</v>
      </c>
      <c r="B1777" s="4" t="s">
        <v>20</v>
      </c>
      <c r="C1777" s="4" t="s">
        <v>23</v>
      </c>
      <c r="D1777" s="7" t="s">
        <v>5586</v>
      </c>
      <c r="E1777" s="4" t="s">
        <v>7408</v>
      </c>
      <c r="F1777" s="7" t="s">
        <v>2588</v>
      </c>
      <c r="G1777" s="7" t="s">
        <v>556</v>
      </c>
      <c r="H1777" s="7" t="s">
        <v>637</v>
      </c>
      <c r="I1777" s="7" t="s">
        <v>5845</v>
      </c>
      <c r="J1777" s="7" t="s">
        <v>6209</v>
      </c>
      <c r="K1777" s="7" t="s">
        <v>1232</v>
      </c>
      <c r="L1777" s="7" t="s">
        <v>6152</v>
      </c>
      <c r="M1777" s="7"/>
      <c r="N1777" s="20" t="s">
        <v>7105</v>
      </c>
      <c r="O1777" s="20" t="s">
        <v>24</v>
      </c>
      <c r="P1777" s="78">
        <f t="shared" si="447"/>
        <v>147.32</v>
      </c>
      <c r="Q1777" s="78">
        <v>118</v>
      </c>
      <c r="R1777" s="20" t="s">
        <v>7288</v>
      </c>
      <c r="S1777" s="7" t="s">
        <v>3436</v>
      </c>
      <c r="T1777" s="7" t="s">
        <v>3436</v>
      </c>
      <c r="U1777" s="7"/>
      <c r="V1777" s="7"/>
      <c r="W1777" s="79">
        <v>223.36847999999998</v>
      </c>
      <c r="X1777" s="7"/>
      <c r="Y1777" s="8">
        <f t="shared" ref="Y1777" si="475">W1777+3</f>
        <v>226.36847999999998</v>
      </c>
      <c r="Z1777" s="7"/>
      <c r="AA1777" s="7">
        <v>1000</v>
      </c>
      <c r="AB1777" s="7">
        <v>1000</v>
      </c>
      <c r="AC1777" s="7" t="s">
        <v>7049</v>
      </c>
      <c r="AD1777" s="7">
        <v>85</v>
      </c>
      <c r="AE1777" s="7" t="s">
        <v>6248</v>
      </c>
      <c r="AF1777" s="7"/>
      <c r="AG1777" s="7"/>
    </row>
    <row r="1778" spans="1:33">
      <c r="A1778" s="4">
        <f t="shared" si="443"/>
        <v>1777</v>
      </c>
      <c r="B1778" s="4" t="s">
        <v>20</v>
      </c>
      <c r="C1778" s="4" t="s">
        <v>23</v>
      </c>
      <c r="D1778" s="7" t="s">
        <v>5587</v>
      </c>
      <c r="E1778" s="4" t="s">
        <v>7408</v>
      </c>
      <c r="F1778" s="7" t="s">
        <v>2588</v>
      </c>
      <c r="G1778" s="7" t="s">
        <v>556</v>
      </c>
      <c r="H1778" s="7" t="s">
        <v>637</v>
      </c>
      <c r="I1778" s="7" t="s">
        <v>6210</v>
      </c>
      <c r="J1778" s="7" t="s">
        <v>5936</v>
      </c>
      <c r="K1778" s="7" t="s">
        <v>5788</v>
      </c>
      <c r="L1778" s="7" t="s">
        <v>6150</v>
      </c>
      <c r="M1778" s="7"/>
      <c r="N1778" s="20" t="s">
        <v>7067</v>
      </c>
      <c r="O1778" s="20" t="s">
        <v>24</v>
      </c>
      <c r="P1778" s="78">
        <f t="shared" si="447"/>
        <v>147.32</v>
      </c>
      <c r="Q1778" s="78">
        <v>120</v>
      </c>
      <c r="R1778" s="20" t="s">
        <v>7289</v>
      </c>
      <c r="S1778" s="7" t="s">
        <v>3436</v>
      </c>
      <c r="T1778" s="7" t="s">
        <v>3436</v>
      </c>
      <c r="U1778" s="7"/>
      <c r="V1778" s="7"/>
      <c r="W1778" s="79">
        <v>465.86520000000002</v>
      </c>
      <c r="X1778" s="7"/>
      <c r="Y1778" s="8">
        <f t="shared" ref="Y1778" si="476">W1778+3</f>
        <v>468.86520000000002</v>
      </c>
      <c r="Z1778" s="7"/>
      <c r="AA1778" s="7">
        <v>4000</v>
      </c>
      <c r="AB1778" s="7">
        <v>4000</v>
      </c>
      <c r="AC1778" s="7" t="s">
        <v>7290</v>
      </c>
      <c r="AD1778" s="7">
        <v>110</v>
      </c>
      <c r="AE1778" s="7" t="s">
        <v>6248</v>
      </c>
      <c r="AF1778" s="7"/>
      <c r="AG1778" s="7"/>
    </row>
    <row r="1779" spans="1:33">
      <c r="A1779" s="4">
        <f t="shared" si="443"/>
        <v>1778</v>
      </c>
      <c r="B1779" s="4" t="s">
        <v>20</v>
      </c>
      <c r="C1779" s="4" t="s">
        <v>23</v>
      </c>
      <c r="D1779" s="7" t="s">
        <v>5588</v>
      </c>
      <c r="E1779" s="4" t="s">
        <v>7408</v>
      </c>
      <c r="F1779" s="7" t="s">
        <v>2588</v>
      </c>
      <c r="G1779" s="7" t="s">
        <v>556</v>
      </c>
      <c r="H1779" s="7" t="s">
        <v>637</v>
      </c>
      <c r="I1779" s="7" t="s">
        <v>6210</v>
      </c>
      <c r="J1779" s="7" t="s">
        <v>5936</v>
      </c>
      <c r="K1779" s="7" t="s">
        <v>5788</v>
      </c>
      <c r="L1779" s="7" t="s">
        <v>6150</v>
      </c>
      <c r="M1779" s="7"/>
      <c r="N1779" s="20" t="s">
        <v>7067</v>
      </c>
      <c r="O1779" s="20" t="s">
        <v>24</v>
      </c>
      <c r="P1779" s="78">
        <f t="shared" si="447"/>
        <v>147.32</v>
      </c>
      <c r="Q1779" s="78">
        <v>120</v>
      </c>
      <c r="R1779" s="20" t="s">
        <v>7291</v>
      </c>
      <c r="S1779" s="7" t="s">
        <v>3436</v>
      </c>
      <c r="T1779" s="7" t="s">
        <v>3436</v>
      </c>
      <c r="U1779" s="7"/>
      <c r="V1779" s="7"/>
      <c r="W1779" s="79">
        <v>465.86520000000002</v>
      </c>
      <c r="X1779" s="7"/>
      <c r="Y1779" s="8">
        <f t="shared" ref="Y1779" si="477">W1779+3</f>
        <v>468.86520000000002</v>
      </c>
      <c r="Z1779" s="7"/>
      <c r="AA1779" s="7">
        <v>4000</v>
      </c>
      <c r="AB1779" s="7">
        <v>4000</v>
      </c>
      <c r="AC1779" s="7" t="s">
        <v>7290</v>
      </c>
      <c r="AD1779" s="7">
        <v>110</v>
      </c>
      <c r="AE1779" s="7" t="s">
        <v>6248</v>
      </c>
      <c r="AF1779" s="7"/>
      <c r="AG1779" s="7"/>
    </row>
    <row r="1780" spans="1:33">
      <c r="A1780" s="4">
        <f t="shared" si="443"/>
        <v>1779</v>
      </c>
      <c r="B1780" s="4" t="s">
        <v>20</v>
      </c>
      <c r="C1780" s="4" t="s">
        <v>23</v>
      </c>
      <c r="D1780" s="7" t="s">
        <v>5589</v>
      </c>
      <c r="E1780" s="4" t="s">
        <v>7408</v>
      </c>
      <c r="F1780" s="7" t="s">
        <v>2588</v>
      </c>
      <c r="G1780" s="7" t="s">
        <v>556</v>
      </c>
      <c r="H1780" s="7" t="s">
        <v>637</v>
      </c>
      <c r="I1780" s="7" t="s">
        <v>6210</v>
      </c>
      <c r="J1780" s="7" t="s">
        <v>5936</v>
      </c>
      <c r="K1780" s="7" t="s">
        <v>5788</v>
      </c>
      <c r="L1780" s="7" t="s">
        <v>6150</v>
      </c>
      <c r="M1780" s="7"/>
      <c r="N1780" s="20" t="s">
        <v>7067</v>
      </c>
      <c r="O1780" s="20" t="s">
        <v>24</v>
      </c>
      <c r="P1780" s="78">
        <f t="shared" si="447"/>
        <v>147.32</v>
      </c>
      <c r="Q1780" s="78">
        <v>120</v>
      </c>
      <c r="R1780" s="20" t="s">
        <v>7292</v>
      </c>
      <c r="S1780" s="7" t="s">
        <v>3436</v>
      </c>
      <c r="T1780" s="7" t="s">
        <v>3436</v>
      </c>
      <c r="U1780" s="7"/>
      <c r="V1780" s="7"/>
      <c r="W1780" s="79">
        <v>465.86520000000002</v>
      </c>
      <c r="X1780" s="7"/>
      <c r="Y1780" s="8">
        <f t="shared" ref="Y1780" si="478">W1780+3</f>
        <v>468.86520000000002</v>
      </c>
      <c r="Z1780" s="7"/>
      <c r="AA1780" s="7">
        <v>4000</v>
      </c>
      <c r="AB1780" s="7">
        <v>4000</v>
      </c>
      <c r="AC1780" s="7" t="s">
        <v>7290</v>
      </c>
      <c r="AD1780" s="7">
        <v>110</v>
      </c>
      <c r="AE1780" s="7" t="s">
        <v>6248</v>
      </c>
      <c r="AF1780" s="7"/>
      <c r="AG1780" s="7"/>
    </row>
    <row r="1781" spans="1:33">
      <c r="A1781" s="4">
        <f t="shared" si="443"/>
        <v>1780</v>
      </c>
      <c r="B1781" s="4" t="s">
        <v>20</v>
      </c>
      <c r="C1781" s="4" t="s">
        <v>23</v>
      </c>
      <c r="D1781" s="7" t="s">
        <v>5590</v>
      </c>
      <c r="E1781" s="4" t="s">
        <v>7408</v>
      </c>
      <c r="F1781" s="7" t="s">
        <v>2588</v>
      </c>
      <c r="G1781" s="7" t="s">
        <v>556</v>
      </c>
      <c r="H1781" s="7" t="s">
        <v>637</v>
      </c>
      <c r="I1781" s="7" t="s">
        <v>5845</v>
      </c>
      <c r="J1781" s="7" t="s">
        <v>5916</v>
      </c>
      <c r="K1781" s="7" t="s">
        <v>6193</v>
      </c>
      <c r="L1781" s="7" t="s">
        <v>6150</v>
      </c>
      <c r="M1781" s="7"/>
      <c r="N1781" s="20" t="s">
        <v>2296</v>
      </c>
      <c r="O1781" s="20" t="s">
        <v>719</v>
      </c>
      <c r="P1781" s="78">
        <f t="shared" si="447"/>
        <v>147.32</v>
      </c>
      <c r="Q1781" s="78">
        <v>110</v>
      </c>
      <c r="R1781" s="20" t="s">
        <v>7293</v>
      </c>
      <c r="S1781" s="7" t="s">
        <v>3436</v>
      </c>
      <c r="T1781" s="7" t="s">
        <v>3436</v>
      </c>
      <c r="U1781" s="7"/>
      <c r="V1781" s="7"/>
      <c r="W1781" s="79">
        <v>259.32134400000001</v>
      </c>
      <c r="X1781" s="7"/>
      <c r="Y1781" s="8">
        <f t="shared" ref="Y1781" si="479">W1781+3</f>
        <v>262.32134400000001</v>
      </c>
      <c r="Z1781" s="7"/>
      <c r="AA1781" s="7">
        <v>1000</v>
      </c>
      <c r="AB1781" s="7">
        <v>1000</v>
      </c>
      <c r="AC1781" s="7" t="s">
        <v>7029</v>
      </c>
      <c r="AD1781" s="7">
        <v>85</v>
      </c>
      <c r="AE1781" s="7" t="s">
        <v>6981</v>
      </c>
      <c r="AF1781" s="7"/>
      <c r="AG1781" s="7"/>
    </row>
    <row r="1782" spans="1:33">
      <c r="A1782" s="4">
        <f t="shared" si="443"/>
        <v>1781</v>
      </c>
      <c r="B1782" s="4" t="s">
        <v>20</v>
      </c>
      <c r="C1782" s="4" t="s">
        <v>23</v>
      </c>
      <c r="D1782" s="7" t="s">
        <v>5591</v>
      </c>
      <c r="E1782" s="4" t="s">
        <v>7408</v>
      </c>
      <c r="F1782" s="7" t="s">
        <v>2588</v>
      </c>
      <c r="G1782" s="7" t="s">
        <v>556</v>
      </c>
      <c r="H1782" s="7" t="s">
        <v>637</v>
      </c>
      <c r="I1782" s="7" t="s">
        <v>5845</v>
      </c>
      <c r="J1782" s="7" t="s">
        <v>5916</v>
      </c>
      <c r="K1782" s="7" t="s">
        <v>6193</v>
      </c>
      <c r="L1782" s="7" t="s">
        <v>6150</v>
      </c>
      <c r="M1782" s="7"/>
      <c r="N1782" s="20" t="s">
        <v>7214</v>
      </c>
      <c r="O1782" s="20" t="s">
        <v>719</v>
      </c>
      <c r="P1782" s="78">
        <f t="shared" si="447"/>
        <v>147.32</v>
      </c>
      <c r="Q1782" s="78">
        <v>110</v>
      </c>
      <c r="R1782" s="20" t="s">
        <v>7294</v>
      </c>
      <c r="S1782" s="7" t="s">
        <v>3436</v>
      </c>
      <c r="T1782" s="7" t="s">
        <v>3436</v>
      </c>
      <c r="U1782" s="7"/>
      <c r="V1782" s="7"/>
      <c r="W1782" s="79">
        <v>221.270544</v>
      </c>
      <c r="X1782" s="7"/>
      <c r="Y1782" s="8">
        <f t="shared" ref="Y1782" si="480">W1782+3</f>
        <v>224.270544</v>
      </c>
      <c r="Z1782" s="7"/>
      <c r="AA1782" s="7">
        <v>1000</v>
      </c>
      <c r="AB1782" s="7">
        <v>1000</v>
      </c>
      <c r="AC1782" s="7" t="s">
        <v>7029</v>
      </c>
      <c r="AD1782" s="7">
        <v>85</v>
      </c>
      <c r="AE1782" s="7" t="s">
        <v>6981</v>
      </c>
      <c r="AF1782" s="7"/>
      <c r="AG1782" s="7"/>
    </row>
    <row r="1783" spans="1:33">
      <c r="A1783" s="4">
        <f t="shared" si="443"/>
        <v>1782</v>
      </c>
      <c r="B1783" s="4" t="s">
        <v>20</v>
      </c>
      <c r="C1783" s="4" t="s">
        <v>21</v>
      </c>
      <c r="D1783" s="7" t="s">
        <v>5592</v>
      </c>
      <c r="E1783" s="4" t="s">
        <v>7408</v>
      </c>
      <c r="F1783" s="7" t="s">
        <v>2588</v>
      </c>
      <c r="G1783" s="7" t="s">
        <v>556</v>
      </c>
      <c r="H1783" s="7" t="s">
        <v>6211</v>
      </c>
      <c r="I1783" s="7" t="s">
        <v>6212</v>
      </c>
      <c r="J1783" s="7" t="s">
        <v>6213</v>
      </c>
      <c r="K1783" s="7" t="s">
        <v>643</v>
      </c>
      <c r="L1783" s="7" t="s">
        <v>5744</v>
      </c>
      <c r="M1783" s="7"/>
      <c r="N1783" s="20" t="s">
        <v>7177</v>
      </c>
      <c r="O1783" s="20" t="s">
        <v>24</v>
      </c>
      <c r="P1783" s="78">
        <f t="shared" ref="P1783:P1785" si="481">57*2.54</f>
        <v>144.78</v>
      </c>
      <c r="Q1783" s="78">
        <v>112</v>
      </c>
      <c r="R1783" s="20" t="s">
        <v>7295</v>
      </c>
      <c r="S1783" s="7" t="s">
        <v>3436</v>
      </c>
      <c r="T1783" s="7" t="s">
        <v>3436</v>
      </c>
      <c r="U1783" s="7"/>
      <c r="V1783" s="7"/>
      <c r="W1783" s="79">
        <v>260.18520000000001</v>
      </c>
      <c r="X1783" s="7"/>
      <c r="Y1783" s="8">
        <f t="shared" ref="Y1783" si="482">W1783+3</f>
        <v>263.18520000000001</v>
      </c>
      <c r="Z1783" s="7"/>
      <c r="AA1783" s="7">
        <v>1000</v>
      </c>
      <c r="AB1783" s="7">
        <v>1000</v>
      </c>
      <c r="AC1783" s="7" t="s">
        <v>7049</v>
      </c>
      <c r="AD1783" s="7">
        <v>85</v>
      </c>
      <c r="AE1783" s="7" t="s">
        <v>6248</v>
      </c>
      <c r="AF1783" s="7"/>
      <c r="AG1783" s="7"/>
    </row>
    <row r="1784" spans="1:33">
      <c r="A1784" s="4">
        <f t="shared" si="443"/>
        <v>1783</v>
      </c>
      <c r="B1784" s="4" t="s">
        <v>20</v>
      </c>
      <c r="C1784" s="4" t="s">
        <v>21</v>
      </c>
      <c r="D1784" s="7" t="s">
        <v>5593</v>
      </c>
      <c r="E1784" s="4" t="s">
        <v>7408</v>
      </c>
      <c r="F1784" s="7" t="s">
        <v>2588</v>
      </c>
      <c r="G1784" s="7" t="s">
        <v>556</v>
      </c>
      <c r="H1784" s="7" t="s">
        <v>637</v>
      </c>
      <c r="I1784" s="7" t="s">
        <v>6214</v>
      </c>
      <c r="J1784" s="7" t="s">
        <v>6215</v>
      </c>
      <c r="K1784" s="7" t="s">
        <v>1232</v>
      </c>
      <c r="L1784" s="7" t="s">
        <v>5744</v>
      </c>
      <c r="M1784" s="7"/>
      <c r="N1784" s="20" t="s">
        <v>7052</v>
      </c>
      <c r="O1784" s="20" t="s">
        <v>24</v>
      </c>
      <c r="P1784" s="78">
        <f t="shared" si="481"/>
        <v>144.78</v>
      </c>
      <c r="Q1784" s="78">
        <v>123</v>
      </c>
      <c r="R1784" s="20" t="s">
        <v>7296</v>
      </c>
      <c r="S1784" s="7" t="s">
        <v>3436</v>
      </c>
      <c r="T1784" s="7" t="s">
        <v>3436</v>
      </c>
      <c r="U1784" s="7"/>
      <c r="V1784" s="7"/>
      <c r="W1784" s="79">
        <v>220.75634399999998</v>
      </c>
      <c r="X1784" s="7"/>
      <c r="Y1784" s="8">
        <f t="shared" ref="Y1784" si="483">W1784+3</f>
        <v>223.75634399999998</v>
      </c>
      <c r="Z1784" s="7"/>
      <c r="AA1784" s="7">
        <v>1000</v>
      </c>
      <c r="AB1784" s="7">
        <v>1000</v>
      </c>
      <c r="AC1784" s="7" t="s">
        <v>7049</v>
      </c>
      <c r="AD1784" s="7">
        <v>85</v>
      </c>
      <c r="AE1784" s="7" t="s">
        <v>6248</v>
      </c>
      <c r="AF1784" s="7"/>
      <c r="AG1784" s="7"/>
    </row>
    <row r="1785" spans="1:33">
      <c r="A1785" s="4">
        <f t="shared" si="443"/>
        <v>1784</v>
      </c>
      <c r="B1785" s="4" t="s">
        <v>20</v>
      </c>
      <c r="C1785" s="4" t="s">
        <v>21</v>
      </c>
      <c r="D1785" s="7" t="s">
        <v>5594</v>
      </c>
      <c r="E1785" s="4" t="s">
        <v>7408</v>
      </c>
      <c r="F1785" s="7" t="s">
        <v>2588</v>
      </c>
      <c r="G1785" s="7" t="s">
        <v>556</v>
      </c>
      <c r="H1785" s="7" t="s">
        <v>637</v>
      </c>
      <c r="I1785" s="7" t="s">
        <v>6214</v>
      </c>
      <c r="J1785" s="7" t="s">
        <v>6215</v>
      </c>
      <c r="K1785" s="7" t="s">
        <v>1232</v>
      </c>
      <c r="L1785" s="7" t="s">
        <v>5744</v>
      </c>
      <c r="M1785" s="7"/>
      <c r="N1785" s="20" t="s">
        <v>7230</v>
      </c>
      <c r="O1785" s="20" t="s">
        <v>24</v>
      </c>
      <c r="P1785" s="78">
        <f t="shared" si="481"/>
        <v>144.78</v>
      </c>
      <c r="Q1785" s="78">
        <v>123</v>
      </c>
      <c r="R1785" s="20" t="s">
        <v>7297</v>
      </c>
      <c r="S1785" s="7" t="s">
        <v>3436</v>
      </c>
      <c r="T1785" s="7" t="s">
        <v>3436</v>
      </c>
      <c r="U1785" s="7"/>
      <c r="V1785" s="7"/>
      <c r="W1785" s="79">
        <v>210.47234399999999</v>
      </c>
      <c r="X1785" s="7"/>
      <c r="Y1785" s="8">
        <f t="shared" ref="Y1785" si="484">W1785+3</f>
        <v>213.47234399999999</v>
      </c>
      <c r="Z1785" s="7"/>
      <c r="AA1785" s="7">
        <v>1000</v>
      </c>
      <c r="AB1785" s="7">
        <v>1000</v>
      </c>
      <c r="AC1785" s="7" t="s">
        <v>7049</v>
      </c>
      <c r="AD1785" s="7">
        <v>85</v>
      </c>
      <c r="AE1785" s="7" t="s">
        <v>6248</v>
      </c>
      <c r="AF1785" s="7"/>
      <c r="AG1785" s="7"/>
    </row>
    <row r="1786" spans="1:33">
      <c r="A1786" s="4">
        <f t="shared" si="443"/>
        <v>1785</v>
      </c>
      <c r="B1786" s="4" t="s">
        <v>20</v>
      </c>
      <c r="C1786" s="4" t="s">
        <v>23</v>
      </c>
      <c r="D1786" s="7" t="s">
        <v>5595</v>
      </c>
      <c r="E1786" s="4" t="s">
        <v>7408</v>
      </c>
      <c r="F1786" s="7" t="s">
        <v>2588</v>
      </c>
      <c r="G1786" s="7" t="s">
        <v>556</v>
      </c>
      <c r="H1786" s="7" t="s">
        <v>637</v>
      </c>
      <c r="I1786" s="7" t="s">
        <v>6201</v>
      </c>
      <c r="J1786" s="7" t="s">
        <v>6028</v>
      </c>
      <c r="K1786" s="7" t="s">
        <v>1232</v>
      </c>
      <c r="L1786" s="7" t="s">
        <v>6150</v>
      </c>
      <c r="M1786" s="7"/>
      <c r="N1786" s="20" t="s">
        <v>2296</v>
      </c>
      <c r="O1786" s="20" t="s">
        <v>719</v>
      </c>
      <c r="P1786" s="78">
        <f t="shared" ref="P1786:P1788" si="485">56*2.54</f>
        <v>142.24</v>
      </c>
      <c r="Q1786" s="78">
        <v>145</v>
      </c>
      <c r="R1786" s="20" t="s">
        <v>7298</v>
      </c>
      <c r="S1786" s="7" t="s">
        <v>3436</v>
      </c>
      <c r="T1786" s="7" t="s">
        <v>3436</v>
      </c>
      <c r="U1786" s="7"/>
      <c r="V1786" s="7"/>
      <c r="W1786" s="79">
        <v>361.31805600000001</v>
      </c>
      <c r="X1786" s="7"/>
      <c r="Y1786" s="8">
        <f t="shared" ref="Y1786" si="486">W1786+3</f>
        <v>364.31805600000001</v>
      </c>
      <c r="Z1786" s="7"/>
      <c r="AA1786" s="7">
        <v>1000</v>
      </c>
      <c r="AB1786" s="7">
        <v>1000</v>
      </c>
      <c r="AC1786" s="7" t="s">
        <v>7058</v>
      </c>
      <c r="AD1786" s="7">
        <v>95</v>
      </c>
      <c r="AE1786" s="7" t="s">
        <v>6981</v>
      </c>
      <c r="AF1786" s="7"/>
      <c r="AG1786" s="7"/>
    </row>
    <row r="1787" spans="1:33">
      <c r="A1787" s="4">
        <f t="shared" si="443"/>
        <v>1786</v>
      </c>
      <c r="B1787" s="4" t="s">
        <v>20</v>
      </c>
      <c r="C1787" s="4" t="s">
        <v>23</v>
      </c>
      <c r="D1787" s="7" t="s">
        <v>5596</v>
      </c>
      <c r="E1787" s="4" t="s">
        <v>7408</v>
      </c>
      <c r="F1787" s="7" t="s">
        <v>2588</v>
      </c>
      <c r="G1787" s="7" t="s">
        <v>556</v>
      </c>
      <c r="H1787" s="7" t="s">
        <v>637</v>
      </c>
      <c r="I1787" s="7" t="s">
        <v>6201</v>
      </c>
      <c r="J1787" s="7" t="s">
        <v>6028</v>
      </c>
      <c r="K1787" s="7" t="s">
        <v>1232</v>
      </c>
      <c r="L1787" s="7" t="s">
        <v>6150</v>
      </c>
      <c r="M1787" s="7"/>
      <c r="N1787" s="20" t="s">
        <v>2296</v>
      </c>
      <c r="O1787" s="20" t="s">
        <v>719</v>
      </c>
      <c r="P1787" s="78">
        <f t="shared" si="485"/>
        <v>142.24</v>
      </c>
      <c r="Q1787" s="78">
        <v>145</v>
      </c>
      <c r="R1787" s="20" t="s">
        <v>7299</v>
      </c>
      <c r="S1787" s="7" t="s">
        <v>3436</v>
      </c>
      <c r="T1787" s="7" t="s">
        <v>3436</v>
      </c>
      <c r="U1787" s="7"/>
      <c r="V1787" s="7"/>
      <c r="W1787" s="79">
        <v>361.31805600000001</v>
      </c>
      <c r="X1787" s="7"/>
      <c r="Y1787" s="8">
        <f t="shared" ref="Y1787" si="487">W1787+3</f>
        <v>364.31805600000001</v>
      </c>
      <c r="Z1787" s="7"/>
      <c r="AA1787" s="7">
        <v>1000</v>
      </c>
      <c r="AB1787" s="7">
        <v>1000</v>
      </c>
      <c r="AC1787" s="7" t="s">
        <v>7058</v>
      </c>
      <c r="AD1787" s="7">
        <v>95</v>
      </c>
      <c r="AE1787" s="7" t="s">
        <v>6981</v>
      </c>
      <c r="AF1787" s="7"/>
      <c r="AG1787" s="7"/>
    </row>
    <row r="1788" spans="1:33">
      <c r="A1788" s="4">
        <f t="shared" si="443"/>
        <v>1787</v>
      </c>
      <c r="B1788" s="4" t="s">
        <v>20</v>
      </c>
      <c r="C1788" s="4" t="s">
        <v>22</v>
      </c>
      <c r="D1788" s="7" t="s">
        <v>5597</v>
      </c>
      <c r="E1788" s="4" t="s">
        <v>7408</v>
      </c>
      <c r="F1788" s="7" t="s">
        <v>2588</v>
      </c>
      <c r="G1788" s="7" t="s">
        <v>556</v>
      </c>
      <c r="H1788" s="7" t="s">
        <v>637</v>
      </c>
      <c r="I1788" s="7" t="s">
        <v>6132</v>
      </c>
      <c r="J1788" s="7" t="s">
        <v>6133</v>
      </c>
      <c r="K1788" s="7" t="s">
        <v>643</v>
      </c>
      <c r="L1788" s="7" t="s">
        <v>5744</v>
      </c>
      <c r="M1788" s="7"/>
      <c r="N1788" s="20" t="s">
        <v>7035</v>
      </c>
      <c r="O1788" s="20" t="s">
        <v>719</v>
      </c>
      <c r="P1788" s="78">
        <f t="shared" si="485"/>
        <v>142.24</v>
      </c>
      <c r="Q1788" s="78">
        <v>126</v>
      </c>
      <c r="R1788" s="20" t="s">
        <v>7300</v>
      </c>
      <c r="S1788" s="7" t="s">
        <v>3436</v>
      </c>
      <c r="T1788" s="7" t="s">
        <v>3436</v>
      </c>
      <c r="U1788" s="7"/>
      <c r="V1788" s="7"/>
      <c r="W1788" s="79">
        <v>179.97</v>
      </c>
      <c r="X1788" s="7"/>
      <c r="Y1788" s="8">
        <f t="shared" ref="Y1788" si="488">W1788+3</f>
        <v>182.97</v>
      </c>
      <c r="Z1788" s="7"/>
      <c r="AA1788" s="7">
        <v>1000</v>
      </c>
      <c r="AB1788" s="7">
        <v>1000</v>
      </c>
      <c r="AC1788" s="7" t="s">
        <v>7029</v>
      </c>
      <c r="AD1788" s="7">
        <v>85</v>
      </c>
      <c r="AE1788" s="7" t="s">
        <v>6981</v>
      </c>
      <c r="AF1788" s="7"/>
      <c r="AG1788" s="7"/>
    </row>
    <row r="1789" spans="1:33">
      <c r="A1789" s="4">
        <f t="shared" si="443"/>
        <v>1788</v>
      </c>
      <c r="B1789" s="4" t="s">
        <v>20</v>
      </c>
      <c r="C1789" s="4" t="s">
        <v>23</v>
      </c>
      <c r="D1789" s="7" t="s">
        <v>5598</v>
      </c>
      <c r="E1789" s="4" t="s">
        <v>7408</v>
      </c>
      <c r="F1789" s="7" t="s">
        <v>2588</v>
      </c>
      <c r="G1789" s="7" t="s">
        <v>556</v>
      </c>
      <c r="H1789" s="7" t="s">
        <v>637</v>
      </c>
      <c r="I1789" s="7" t="s">
        <v>5845</v>
      </c>
      <c r="J1789" s="7" t="s">
        <v>5935</v>
      </c>
      <c r="K1789" s="7" t="s">
        <v>2030</v>
      </c>
      <c r="L1789" s="7" t="s">
        <v>6152</v>
      </c>
      <c r="M1789" s="7"/>
      <c r="N1789" s="20" t="s">
        <v>2296</v>
      </c>
      <c r="O1789" s="20" t="s">
        <v>719</v>
      </c>
      <c r="P1789" s="78">
        <f t="shared" ref="P1789:P1793" si="489">58*2.54</f>
        <v>147.32</v>
      </c>
      <c r="Q1789" s="78">
        <v>114</v>
      </c>
      <c r="R1789" s="20" t="s">
        <v>7301</v>
      </c>
      <c r="S1789" s="7" t="s">
        <v>3436</v>
      </c>
      <c r="T1789" s="7" t="s">
        <v>3436</v>
      </c>
      <c r="U1789" s="7"/>
      <c r="V1789" s="7"/>
      <c r="W1789" s="79">
        <v>207.73679999999999</v>
      </c>
      <c r="X1789" s="7"/>
      <c r="Y1789" s="8">
        <f t="shared" ref="Y1789" si="490">W1789+3</f>
        <v>210.73679999999999</v>
      </c>
      <c r="Z1789" s="7"/>
      <c r="AA1789" s="7">
        <v>1000</v>
      </c>
      <c r="AB1789" s="7">
        <v>1000</v>
      </c>
      <c r="AC1789" s="7" t="s">
        <v>7029</v>
      </c>
      <c r="AD1789" s="7">
        <v>85</v>
      </c>
      <c r="AE1789" s="7" t="s">
        <v>6981</v>
      </c>
      <c r="AF1789" s="7"/>
      <c r="AG1789" s="7"/>
    </row>
    <row r="1790" spans="1:33">
      <c r="A1790" s="4">
        <f t="shared" si="443"/>
        <v>1789</v>
      </c>
      <c r="B1790" s="4" t="s">
        <v>20</v>
      </c>
      <c r="C1790" s="4" t="s">
        <v>23</v>
      </c>
      <c r="D1790" s="7" t="s">
        <v>5599</v>
      </c>
      <c r="E1790" s="4" t="s">
        <v>7408</v>
      </c>
      <c r="F1790" s="7" t="s">
        <v>2588</v>
      </c>
      <c r="G1790" s="7" t="s">
        <v>556</v>
      </c>
      <c r="H1790" s="7" t="s">
        <v>637</v>
      </c>
      <c r="I1790" s="7" t="s">
        <v>5845</v>
      </c>
      <c r="J1790" s="7" t="s">
        <v>5935</v>
      </c>
      <c r="K1790" s="7" t="s">
        <v>2030</v>
      </c>
      <c r="L1790" s="7" t="s">
        <v>6152</v>
      </c>
      <c r="M1790" s="7"/>
      <c r="N1790" s="20" t="s">
        <v>2296</v>
      </c>
      <c r="O1790" s="20" t="s">
        <v>719</v>
      </c>
      <c r="P1790" s="78">
        <f t="shared" si="489"/>
        <v>147.32</v>
      </c>
      <c r="Q1790" s="78">
        <v>114</v>
      </c>
      <c r="R1790" s="20" t="s">
        <v>7302</v>
      </c>
      <c r="S1790" s="7" t="s">
        <v>3436</v>
      </c>
      <c r="T1790" s="7" t="s">
        <v>3436</v>
      </c>
      <c r="U1790" s="7"/>
      <c r="V1790" s="7"/>
      <c r="W1790" s="79">
        <v>207.73679999999999</v>
      </c>
      <c r="X1790" s="7"/>
      <c r="Y1790" s="8">
        <f t="shared" ref="Y1790" si="491">W1790+3</f>
        <v>210.73679999999999</v>
      </c>
      <c r="Z1790" s="7"/>
      <c r="AA1790" s="7">
        <v>1000</v>
      </c>
      <c r="AB1790" s="7">
        <v>1000</v>
      </c>
      <c r="AC1790" s="7" t="s">
        <v>7029</v>
      </c>
      <c r="AD1790" s="7">
        <v>85</v>
      </c>
      <c r="AE1790" s="7" t="s">
        <v>6981</v>
      </c>
      <c r="AF1790" s="7"/>
      <c r="AG1790" s="7"/>
    </row>
    <row r="1791" spans="1:33">
      <c r="A1791" s="4">
        <f t="shared" si="443"/>
        <v>1790</v>
      </c>
      <c r="B1791" s="4" t="s">
        <v>20</v>
      </c>
      <c r="C1791" s="4" t="s">
        <v>23</v>
      </c>
      <c r="D1791" s="7" t="s">
        <v>5600</v>
      </c>
      <c r="E1791" s="4" t="s">
        <v>7408</v>
      </c>
      <c r="F1791" s="7" t="s">
        <v>2588</v>
      </c>
      <c r="G1791" s="7" t="s">
        <v>556</v>
      </c>
      <c r="H1791" s="7" t="s">
        <v>637</v>
      </c>
      <c r="I1791" s="7" t="s">
        <v>5845</v>
      </c>
      <c r="J1791" s="7" t="s">
        <v>5935</v>
      </c>
      <c r="K1791" s="7" t="s">
        <v>2030</v>
      </c>
      <c r="L1791" s="7" t="s">
        <v>6152</v>
      </c>
      <c r="M1791" s="7"/>
      <c r="N1791" s="20" t="s">
        <v>2296</v>
      </c>
      <c r="O1791" s="20" t="s">
        <v>719</v>
      </c>
      <c r="P1791" s="78">
        <f t="shared" si="489"/>
        <v>147.32</v>
      </c>
      <c r="Q1791" s="78">
        <v>114</v>
      </c>
      <c r="R1791" s="20" t="s">
        <v>7303</v>
      </c>
      <c r="S1791" s="7" t="s">
        <v>3436</v>
      </c>
      <c r="T1791" s="7" t="s">
        <v>3436</v>
      </c>
      <c r="U1791" s="7"/>
      <c r="V1791" s="7"/>
      <c r="W1791" s="79">
        <v>207.73679999999999</v>
      </c>
      <c r="X1791" s="7"/>
      <c r="Y1791" s="8">
        <f t="shared" ref="Y1791" si="492">W1791+3</f>
        <v>210.73679999999999</v>
      </c>
      <c r="Z1791" s="7"/>
      <c r="AA1791" s="7">
        <v>1000</v>
      </c>
      <c r="AB1791" s="7">
        <v>1000</v>
      </c>
      <c r="AC1791" s="7" t="s">
        <v>7029</v>
      </c>
      <c r="AD1791" s="7">
        <v>85</v>
      </c>
      <c r="AE1791" s="7" t="s">
        <v>6981</v>
      </c>
      <c r="AF1791" s="7"/>
      <c r="AG1791" s="7"/>
    </row>
    <row r="1792" spans="1:33">
      <c r="A1792" s="4">
        <f t="shared" si="443"/>
        <v>1791</v>
      </c>
      <c r="B1792" s="4" t="s">
        <v>20</v>
      </c>
      <c r="C1792" s="4" t="s">
        <v>23</v>
      </c>
      <c r="D1792" s="7" t="s">
        <v>5601</v>
      </c>
      <c r="E1792" s="4" t="s">
        <v>7408</v>
      </c>
      <c r="F1792" s="7" t="s">
        <v>2588</v>
      </c>
      <c r="G1792" s="7" t="s">
        <v>556</v>
      </c>
      <c r="H1792" s="7" t="s">
        <v>637</v>
      </c>
      <c r="I1792" s="7" t="s">
        <v>5845</v>
      </c>
      <c r="J1792" s="7" t="s">
        <v>5935</v>
      </c>
      <c r="K1792" s="7" t="s">
        <v>2030</v>
      </c>
      <c r="L1792" s="7" t="s">
        <v>6152</v>
      </c>
      <c r="M1792" s="7"/>
      <c r="N1792" s="20" t="s">
        <v>2296</v>
      </c>
      <c r="O1792" s="20" t="s">
        <v>719</v>
      </c>
      <c r="P1792" s="78">
        <f t="shared" si="489"/>
        <v>147.32</v>
      </c>
      <c r="Q1792" s="78">
        <v>114</v>
      </c>
      <c r="R1792" s="20" t="s">
        <v>7304</v>
      </c>
      <c r="S1792" s="7" t="s">
        <v>3436</v>
      </c>
      <c r="T1792" s="7" t="s">
        <v>3436</v>
      </c>
      <c r="U1792" s="7"/>
      <c r="V1792" s="7"/>
      <c r="W1792" s="79">
        <v>207.73679999999999</v>
      </c>
      <c r="X1792" s="7"/>
      <c r="Y1792" s="8">
        <f t="shared" ref="Y1792" si="493">W1792+3</f>
        <v>210.73679999999999</v>
      </c>
      <c r="Z1792" s="7"/>
      <c r="AA1792" s="7">
        <v>1000</v>
      </c>
      <c r="AB1792" s="7">
        <v>1000</v>
      </c>
      <c r="AC1792" s="7" t="s">
        <v>7029</v>
      </c>
      <c r="AD1792" s="7">
        <v>85</v>
      </c>
      <c r="AE1792" s="7" t="s">
        <v>6981</v>
      </c>
      <c r="AF1792" s="7"/>
      <c r="AG1792" s="7"/>
    </row>
    <row r="1793" spans="1:33">
      <c r="A1793" s="4">
        <f t="shared" si="443"/>
        <v>1792</v>
      </c>
      <c r="B1793" s="4" t="s">
        <v>20</v>
      </c>
      <c r="C1793" s="4" t="s">
        <v>23</v>
      </c>
      <c r="D1793" s="7" t="s">
        <v>5602</v>
      </c>
      <c r="E1793" s="4" t="s">
        <v>7408</v>
      </c>
      <c r="F1793" s="7" t="s">
        <v>2588</v>
      </c>
      <c r="G1793" s="7" t="s">
        <v>556</v>
      </c>
      <c r="H1793" s="7" t="s">
        <v>637</v>
      </c>
      <c r="I1793" s="7" t="s">
        <v>5845</v>
      </c>
      <c r="J1793" s="7" t="s">
        <v>5935</v>
      </c>
      <c r="K1793" s="7" t="s">
        <v>2030</v>
      </c>
      <c r="L1793" s="7" t="s">
        <v>6152</v>
      </c>
      <c r="M1793" s="7"/>
      <c r="N1793" s="20" t="s">
        <v>2296</v>
      </c>
      <c r="O1793" s="20" t="s">
        <v>719</v>
      </c>
      <c r="P1793" s="78">
        <f t="shared" si="489"/>
        <v>147.32</v>
      </c>
      <c r="Q1793" s="78">
        <v>114</v>
      </c>
      <c r="R1793" s="20" t="s">
        <v>7305</v>
      </c>
      <c r="S1793" s="7" t="s">
        <v>3436</v>
      </c>
      <c r="T1793" s="7" t="s">
        <v>3436</v>
      </c>
      <c r="U1793" s="7"/>
      <c r="V1793" s="7"/>
      <c r="W1793" s="79">
        <v>207.73679999999999</v>
      </c>
      <c r="X1793" s="7"/>
      <c r="Y1793" s="8">
        <f t="shared" ref="Y1793" si="494">W1793+3</f>
        <v>210.73679999999999</v>
      </c>
      <c r="Z1793" s="7"/>
      <c r="AA1793" s="7">
        <v>1000</v>
      </c>
      <c r="AB1793" s="7">
        <v>1000</v>
      </c>
      <c r="AC1793" s="7" t="s">
        <v>7029</v>
      </c>
      <c r="AD1793" s="7">
        <v>85</v>
      </c>
      <c r="AE1793" s="7" t="s">
        <v>6981</v>
      </c>
      <c r="AF1793" s="7"/>
      <c r="AG1793" s="7"/>
    </row>
    <row r="1794" spans="1:33">
      <c r="A1794" s="4">
        <f t="shared" si="443"/>
        <v>1793</v>
      </c>
      <c r="B1794" s="4" t="s">
        <v>20</v>
      </c>
      <c r="C1794" s="4" t="s">
        <v>21</v>
      </c>
      <c r="D1794" s="7" t="s">
        <v>5603</v>
      </c>
      <c r="E1794" s="4" t="s">
        <v>7408</v>
      </c>
      <c r="F1794" s="7" t="s">
        <v>2588</v>
      </c>
      <c r="G1794" s="7" t="s">
        <v>556</v>
      </c>
      <c r="H1794" s="7" t="s">
        <v>637</v>
      </c>
      <c r="I1794" s="7" t="s">
        <v>6147</v>
      </c>
      <c r="J1794" s="7" t="s">
        <v>6148</v>
      </c>
      <c r="K1794" s="7" t="s">
        <v>643</v>
      </c>
      <c r="L1794" s="7" t="s">
        <v>6216</v>
      </c>
      <c r="M1794" s="7"/>
      <c r="N1794" s="20" t="s">
        <v>7047</v>
      </c>
      <c r="O1794" s="20" t="s">
        <v>24</v>
      </c>
      <c r="P1794" s="78">
        <f t="shared" ref="P1794:P1804" si="495">57*2.54</f>
        <v>144.78</v>
      </c>
      <c r="Q1794" s="78">
        <v>134</v>
      </c>
      <c r="R1794" s="20" t="s">
        <v>7306</v>
      </c>
      <c r="S1794" s="7" t="s">
        <v>3436</v>
      </c>
      <c r="T1794" s="7" t="s">
        <v>3436</v>
      </c>
      <c r="U1794" s="7"/>
      <c r="V1794" s="7"/>
      <c r="W1794" s="79">
        <v>288.98039999999997</v>
      </c>
      <c r="X1794" s="7"/>
      <c r="Y1794" s="8">
        <f t="shared" ref="Y1794" si="496">W1794+3</f>
        <v>291.98039999999997</v>
      </c>
      <c r="Z1794" s="7"/>
      <c r="AA1794" s="7">
        <v>1000</v>
      </c>
      <c r="AB1794" s="7">
        <v>1000</v>
      </c>
      <c r="AC1794" s="7" t="s">
        <v>7049</v>
      </c>
      <c r="AD1794" s="7">
        <v>85</v>
      </c>
      <c r="AE1794" s="7" t="s">
        <v>6248</v>
      </c>
      <c r="AF1794" s="7"/>
      <c r="AG1794" s="7"/>
    </row>
    <row r="1795" spans="1:33">
      <c r="A1795" s="4">
        <f t="shared" si="443"/>
        <v>1794</v>
      </c>
      <c r="B1795" s="4" t="s">
        <v>20</v>
      </c>
      <c r="C1795" s="4" t="s">
        <v>21</v>
      </c>
      <c r="D1795" s="7" t="s">
        <v>5604</v>
      </c>
      <c r="E1795" s="4" t="s">
        <v>7408</v>
      </c>
      <c r="F1795" s="7" t="s">
        <v>2588</v>
      </c>
      <c r="G1795" s="7" t="s">
        <v>556</v>
      </c>
      <c r="H1795" s="7" t="s">
        <v>637</v>
      </c>
      <c r="I1795" s="7" t="s">
        <v>6147</v>
      </c>
      <c r="J1795" s="7" t="s">
        <v>6148</v>
      </c>
      <c r="K1795" s="7" t="s">
        <v>643</v>
      </c>
      <c r="L1795" s="7" t="s">
        <v>6216</v>
      </c>
      <c r="M1795" s="7"/>
      <c r="N1795" s="20" t="s">
        <v>7047</v>
      </c>
      <c r="O1795" s="20" t="s">
        <v>24</v>
      </c>
      <c r="P1795" s="78">
        <f t="shared" si="495"/>
        <v>144.78</v>
      </c>
      <c r="Q1795" s="78">
        <v>134</v>
      </c>
      <c r="R1795" s="20" t="s">
        <v>7307</v>
      </c>
      <c r="S1795" s="7" t="s">
        <v>3436</v>
      </c>
      <c r="T1795" s="7" t="s">
        <v>3436</v>
      </c>
      <c r="U1795" s="7"/>
      <c r="V1795" s="7"/>
      <c r="W1795" s="79">
        <v>288.98039999999997</v>
      </c>
      <c r="X1795" s="7"/>
      <c r="Y1795" s="8">
        <f t="shared" ref="Y1795" si="497">W1795+3</f>
        <v>291.98039999999997</v>
      </c>
      <c r="Z1795" s="7"/>
      <c r="AA1795" s="7">
        <v>1000</v>
      </c>
      <c r="AB1795" s="7">
        <v>1000</v>
      </c>
      <c r="AC1795" s="7" t="s">
        <v>7049</v>
      </c>
      <c r="AD1795" s="7">
        <v>85</v>
      </c>
      <c r="AE1795" s="7" t="s">
        <v>6248</v>
      </c>
      <c r="AF1795" s="7"/>
      <c r="AG1795" s="7"/>
    </row>
    <row r="1796" spans="1:33">
      <c r="A1796" s="4">
        <f t="shared" si="443"/>
        <v>1795</v>
      </c>
      <c r="B1796" s="4" t="s">
        <v>20</v>
      </c>
      <c r="C1796" s="4" t="s">
        <v>21</v>
      </c>
      <c r="D1796" s="7" t="s">
        <v>5605</v>
      </c>
      <c r="E1796" s="4" t="s">
        <v>7408</v>
      </c>
      <c r="F1796" s="7" t="s">
        <v>2588</v>
      </c>
      <c r="G1796" s="7" t="s">
        <v>556</v>
      </c>
      <c r="H1796" s="7" t="s">
        <v>637</v>
      </c>
      <c r="I1796" s="7" t="s">
        <v>6147</v>
      </c>
      <c r="J1796" s="7" t="s">
        <v>6148</v>
      </c>
      <c r="K1796" s="7" t="s">
        <v>643</v>
      </c>
      <c r="L1796" s="7" t="s">
        <v>6216</v>
      </c>
      <c r="M1796" s="7"/>
      <c r="N1796" s="20" t="s">
        <v>7047</v>
      </c>
      <c r="O1796" s="20" t="s">
        <v>24</v>
      </c>
      <c r="P1796" s="78">
        <f t="shared" si="495"/>
        <v>144.78</v>
      </c>
      <c r="Q1796" s="78">
        <v>134</v>
      </c>
      <c r="R1796" s="20" t="s">
        <v>7308</v>
      </c>
      <c r="S1796" s="7" t="s">
        <v>3436</v>
      </c>
      <c r="T1796" s="7" t="s">
        <v>3436</v>
      </c>
      <c r="U1796" s="7"/>
      <c r="V1796" s="7"/>
      <c r="W1796" s="79">
        <v>288.98039999999997</v>
      </c>
      <c r="X1796" s="7"/>
      <c r="Y1796" s="8">
        <f t="shared" ref="Y1796" si="498">W1796+3</f>
        <v>291.98039999999997</v>
      </c>
      <c r="Z1796" s="7"/>
      <c r="AA1796" s="7">
        <v>1000</v>
      </c>
      <c r="AB1796" s="7">
        <v>1000</v>
      </c>
      <c r="AC1796" s="7" t="s">
        <v>7049</v>
      </c>
      <c r="AD1796" s="7">
        <v>85</v>
      </c>
      <c r="AE1796" s="7" t="s">
        <v>6248</v>
      </c>
      <c r="AF1796" s="7"/>
      <c r="AG1796" s="7"/>
    </row>
    <row r="1797" spans="1:33">
      <c r="A1797" s="4">
        <f t="shared" si="443"/>
        <v>1796</v>
      </c>
      <c r="B1797" s="4" t="s">
        <v>20</v>
      </c>
      <c r="C1797" s="4" t="s">
        <v>21</v>
      </c>
      <c r="D1797" s="7" t="s">
        <v>5606</v>
      </c>
      <c r="E1797" s="4" t="s">
        <v>7408</v>
      </c>
      <c r="F1797" s="7" t="s">
        <v>2588</v>
      </c>
      <c r="G1797" s="7" t="s">
        <v>556</v>
      </c>
      <c r="H1797" s="7" t="s">
        <v>637</v>
      </c>
      <c r="I1797" s="7" t="s">
        <v>6217</v>
      </c>
      <c r="J1797" s="7" t="s">
        <v>6148</v>
      </c>
      <c r="K1797" s="7" t="s">
        <v>643</v>
      </c>
      <c r="L1797" s="7" t="s">
        <v>6216</v>
      </c>
      <c r="M1797" s="7"/>
      <c r="N1797" s="20" t="s">
        <v>7067</v>
      </c>
      <c r="O1797" s="20" t="s">
        <v>24</v>
      </c>
      <c r="P1797" s="78">
        <f t="shared" si="495"/>
        <v>144.78</v>
      </c>
      <c r="Q1797" s="78">
        <v>134</v>
      </c>
      <c r="R1797" s="20" t="s">
        <v>7309</v>
      </c>
      <c r="S1797" s="7" t="s">
        <v>3436</v>
      </c>
      <c r="T1797" s="7" t="s">
        <v>3436</v>
      </c>
      <c r="U1797" s="7"/>
      <c r="V1797" s="7"/>
      <c r="W1797" s="79">
        <v>283.83839999999998</v>
      </c>
      <c r="X1797" s="7"/>
      <c r="Y1797" s="8">
        <f t="shared" ref="Y1797" si="499">W1797+3</f>
        <v>286.83839999999998</v>
      </c>
      <c r="Z1797" s="7"/>
      <c r="AA1797" s="7">
        <v>1000</v>
      </c>
      <c r="AB1797" s="7">
        <v>1000</v>
      </c>
      <c r="AC1797" s="7" t="s">
        <v>7049</v>
      </c>
      <c r="AD1797" s="7">
        <v>85</v>
      </c>
      <c r="AE1797" s="7" t="s">
        <v>6248</v>
      </c>
      <c r="AF1797" s="7"/>
      <c r="AG1797" s="7"/>
    </row>
    <row r="1798" spans="1:33">
      <c r="A1798" s="4">
        <f t="shared" si="443"/>
        <v>1797</v>
      </c>
      <c r="B1798" s="4" t="s">
        <v>20</v>
      </c>
      <c r="C1798" s="4" t="s">
        <v>21</v>
      </c>
      <c r="D1798" s="7" t="s">
        <v>5607</v>
      </c>
      <c r="E1798" s="4" t="s">
        <v>7408</v>
      </c>
      <c r="F1798" s="7" t="s">
        <v>2588</v>
      </c>
      <c r="G1798" s="7" t="s">
        <v>556</v>
      </c>
      <c r="H1798" s="7" t="s">
        <v>637</v>
      </c>
      <c r="I1798" s="7" t="s">
        <v>6217</v>
      </c>
      <c r="J1798" s="7" t="s">
        <v>6148</v>
      </c>
      <c r="K1798" s="7" t="s">
        <v>643</v>
      </c>
      <c r="L1798" s="7" t="s">
        <v>6216</v>
      </c>
      <c r="M1798" s="7"/>
      <c r="N1798" s="20" t="s">
        <v>7067</v>
      </c>
      <c r="O1798" s="20" t="s">
        <v>24</v>
      </c>
      <c r="P1798" s="78">
        <f t="shared" si="495"/>
        <v>144.78</v>
      </c>
      <c r="Q1798" s="78">
        <v>134</v>
      </c>
      <c r="R1798" s="20" t="s">
        <v>7310</v>
      </c>
      <c r="S1798" s="7" t="s">
        <v>3436</v>
      </c>
      <c r="T1798" s="7" t="s">
        <v>3436</v>
      </c>
      <c r="U1798" s="7"/>
      <c r="V1798" s="7"/>
      <c r="W1798" s="79">
        <v>283.83839999999998</v>
      </c>
      <c r="X1798" s="7"/>
      <c r="Y1798" s="8">
        <f t="shared" ref="Y1798" si="500">W1798+3</f>
        <v>286.83839999999998</v>
      </c>
      <c r="Z1798" s="7"/>
      <c r="AA1798" s="7">
        <v>1000</v>
      </c>
      <c r="AB1798" s="7">
        <v>1000</v>
      </c>
      <c r="AC1798" s="7" t="s">
        <v>7049</v>
      </c>
      <c r="AD1798" s="7">
        <v>85</v>
      </c>
      <c r="AE1798" s="7" t="s">
        <v>6248</v>
      </c>
      <c r="AF1798" s="7"/>
      <c r="AG1798" s="7"/>
    </row>
    <row r="1799" spans="1:33">
      <c r="A1799" s="4">
        <f t="shared" si="443"/>
        <v>1798</v>
      </c>
      <c r="B1799" s="4" t="s">
        <v>20</v>
      </c>
      <c r="C1799" s="4" t="s">
        <v>23</v>
      </c>
      <c r="D1799" s="7" t="s">
        <v>5608</v>
      </c>
      <c r="E1799" s="4" t="s">
        <v>7408</v>
      </c>
      <c r="F1799" s="7" t="s">
        <v>2588</v>
      </c>
      <c r="G1799" s="7" t="s">
        <v>556</v>
      </c>
      <c r="H1799" s="7" t="s">
        <v>6218</v>
      </c>
      <c r="I1799" s="7" t="s">
        <v>6219</v>
      </c>
      <c r="J1799" s="7" t="s">
        <v>6220</v>
      </c>
      <c r="K1799" s="7" t="s">
        <v>643</v>
      </c>
      <c r="L1799" s="7" t="s">
        <v>6221</v>
      </c>
      <c r="M1799" s="7"/>
      <c r="N1799" s="20" t="s">
        <v>7047</v>
      </c>
      <c r="O1799" s="20" t="s">
        <v>24</v>
      </c>
      <c r="P1799" s="78">
        <f t="shared" si="495"/>
        <v>144.78</v>
      </c>
      <c r="Q1799" s="78">
        <v>108</v>
      </c>
      <c r="R1799" s="20" t="s">
        <v>7311</v>
      </c>
      <c r="S1799" s="7" t="s">
        <v>3436</v>
      </c>
      <c r="T1799" s="7" t="s">
        <v>3436</v>
      </c>
      <c r="U1799" s="7"/>
      <c r="V1799" s="7"/>
      <c r="W1799" s="79">
        <v>225.28130400000001</v>
      </c>
      <c r="X1799" s="7"/>
      <c r="Y1799" s="8">
        <f t="shared" ref="Y1799" si="501">W1799+3</f>
        <v>228.28130400000001</v>
      </c>
      <c r="Z1799" s="7"/>
      <c r="AA1799" s="7">
        <v>8000</v>
      </c>
      <c r="AB1799" s="7">
        <v>1000</v>
      </c>
      <c r="AC1799" s="7" t="s">
        <v>7058</v>
      </c>
      <c r="AD1799" s="7">
        <v>95</v>
      </c>
      <c r="AE1799" s="7" t="s">
        <v>6248</v>
      </c>
      <c r="AF1799" s="7"/>
      <c r="AG1799" s="7"/>
    </row>
    <row r="1800" spans="1:33">
      <c r="A1800" s="4">
        <f t="shared" si="443"/>
        <v>1799</v>
      </c>
      <c r="B1800" s="4" t="s">
        <v>20</v>
      </c>
      <c r="C1800" s="4" t="s">
        <v>23</v>
      </c>
      <c r="D1800" s="7" t="s">
        <v>5609</v>
      </c>
      <c r="E1800" s="4" t="s">
        <v>7408</v>
      </c>
      <c r="F1800" s="7" t="s">
        <v>2588</v>
      </c>
      <c r="G1800" s="7" t="s">
        <v>556</v>
      </c>
      <c r="H1800" s="7" t="s">
        <v>6218</v>
      </c>
      <c r="I1800" s="7" t="s">
        <v>6219</v>
      </c>
      <c r="J1800" s="7" t="s">
        <v>6220</v>
      </c>
      <c r="K1800" s="7" t="s">
        <v>643</v>
      </c>
      <c r="L1800" s="7" t="s">
        <v>6221</v>
      </c>
      <c r="M1800" s="7"/>
      <c r="N1800" s="20" t="s">
        <v>7047</v>
      </c>
      <c r="O1800" s="20" t="s">
        <v>24</v>
      </c>
      <c r="P1800" s="78">
        <f t="shared" si="495"/>
        <v>144.78</v>
      </c>
      <c r="Q1800" s="78">
        <v>108</v>
      </c>
      <c r="R1800" s="20" t="s">
        <v>7312</v>
      </c>
      <c r="S1800" s="7" t="s">
        <v>3436</v>
      </c>
      <c r="T1800" s="7" t="s">
        <v>3436</v>
      </c>
      <c r="U1800" s="7"/>
      <c r="V1800" s="7"/>
      <c r="W1800" s="79">
        <v>225.28130400000001</v>
      </c>
      <c r="X1800" s="7"/>
      <c r="Y1800" s="8">
        <f t="shared" ref="Y1800" si="502">W1800+3</f>
        <v>228.28130400000001</v>
      </c>
      <c r="Z1800" s="7"/>
      <c r="AA1800" s="7">
        <v>8000</v>
      </c>
      <c r="AB1800" s="7">
        <v>1000</v>
      </c>
      <c r="AC1800" s="7" t="s">
        <v>7058</v>
      </c>
      <c r="AD1800" s="7">
        <v>95</v>
      </c>
      <c r="AE1800" s="7" t="s">
        <v>6248</v>
      </c>
      <c r="AF1800" s="7"/>
      <c r="AG1800" s="7"/>
    </row>
    <row r="1801" spans="1:33">
      <c r="A1801" s="4">
        <f t="shared" si="443"/>
        <v>1800</v>
      </c>
      <c r="B1801" s="4" t="s">
        <v>20</v>
      </c>
      <c r="C1801" s="4" t="s">
        <v>23</v>
      </c>
      <c r="D1801" s="7" t="s">
        <v>5610</v>
      </c>
      <c r="E1801" s="4" t="s">
        <v>7408</v>
      </c>
      <c r="F1801" s="7" t="s">
        <v>2588</v>
      </c>
      <c r="G1801" s="7" t="s">
        <v>556</v>
      </c>
      <c r="H1801" s="7" t="s">
        <v>6218</v>
      </c>
      <c r="I1801" s="7" t="s">
        <v>6219</v>
      </c>
      <c r="J1801" s="7" t="s">
        <v>6220</v>
      </c>
      <c r="K1801" s="7" t="s">
        <v>643</v>
      </c>
      <c r="L1801" s="7" t="s">
        <v>6221</v>
      </c>
      <c r="M1801" s="7"/>
      <c r="N1801" s="20" t="s">
        <v>2297</v>
      </c>
      <c r="O1801" s="20" t="s">
        <v>24</v>
      </c>
      <c r="P1801" s="78">
        <f t="shared" si="495"/>
        <v>144.78</v>
      </c>
      <c r="Q1801" s="78">
        <v>108</v>
      </c>
      <c r="R1801" s="20" t="s">
        <v>7313</v>
      </c>
      <c r="S1801" s="7" t="s">
        <v>3436</v>
      </c>
      <c r="T1801" s="7" t="s">
        <v>3436</v>
      </c>
      <c r="U1801" s="7"/>
      <c r="V1801" s="7"/>
      <c r="W1801" s="79">
        <v>214.99730399999999</v>
      </c>
      <c r="X1801" s="7"/>
      <c r="Y1801" s="8">
        <f t="shared" ref="Y1801" si="503">W1801+3</f>
        <v>217.99730399999999</v>
      </c>
      <c r="Z1801" s="7"/>
      <c r="AA1801" s="7">
        <v>8000</v>
      </c>
      <c r="AB1801" s="7">
        <v>1000</v>
      </c>
      <c r="AC1801" s="7" t="s">
        <v>7058</v>
      </c>
      <c r="AD1801" s="7">
        <v>95</v>
      </c>
      <c r="AE1801" s="7" t="s">
        <v>6248</v>
      </c>
      <c r="AF1801" s="7"/>
      <c r="AG1801" s="7"/>
    </row>
    <row r="1802" spans="1:33">
      <c r="A1802" s="4">
        <f t="shared" si="443"/>
        <v>1801</v>
      </c>
      <c r="B1802" s="4" t="s">
        <v>20</v>
      </c>
      <c r="C1802" s="4" t="s">
        <v>23</v>
      </c>
      <c r="D1802" s="7" t="s">
        <v>5611</v>
      </c>
      <c r="E1802" s="4" t="s">
        <v>7408</v>
      </c>
      <c r="F1802" s="7" t="s">
        <v>2588</v>
      </c>
      <c r="G1802" s="7" t="s">
        <v>556</v>
      </c>
      <c r="H1802" s="7" t="s">
        <v>6218</v>
      </c>
      <c r="I1802" s="7" t="s">
        <v>6219</v>
      </c>
      <c r="J1802" s="7" t="s">
        <v>6220</v>
      </c>
      <c r="K1802" s="7" t="s">
        <v>643</v>
      </c>
      <c r="L1802" s="7" t="s">
        <v>6221</v>
      </c>
      <c r="M1802" s="7"/>
      <c r="N1802" s="20" t="s">
        <v>2297</v>
      </c>
      <c r="O1802" s="20" t="s">
        <v>24</v>
      </c>
      <c r="P1802" s="78">
        <f t="shared" si="495"/>
        <v>144.78</v>
      </c>
      <c r="Q1802" s="78">
        <v>108</v>
      </c>
      <c r="R1802" s="20" t="s">
        <v>7314</v>
      </c>
      <c r="S1802" s="7" t="s">
        <v>3436</v>
      </c>
      <c r="T1802" s="7" t="s">
        <v>3436</v>
      </c>
      <c r="U1802" s="7"/>
      <c r="V1802" s="7"/>
      <c r="W1802" s="79">
        <v>214.99730399999999</v>
      </c>
      <c r="X1802" s="7"/>
      <c r="Y1802" s="8">
        <f t="shared" ref="Y1802" si="504">W1802+3</f>
        <v>217.99730399999999</v>
      </c>
      <c r="Z1802" s="7"/>
      <c r="AA1802" s="7">
        <v>8000</v>
      </c>
      <c r="AB1802" s="7">
        <v>1000</v>
      </c>
      <c r="AC1802" s="7" t="s">
        <v>7058</v>
      </c>
      <c r="AD1802" s="7">
        <v>95</v>
      </c>
      <c r="AE1802" s="7" t="s">
        <v>6248</v>
      </c>
      <c r="AF1802" s="7"/>
      <c r="AG1802" s="7"/>
    </row>
    <row r="1803" spans="1:33">
      <c r="A1803" s="4">
        <f t="shared" si="443"/>
        <v>1802</v>
      </c>
      <c r="B1803" s="4" t="s">
        <v>20</v>
      </c>
      <c r="C1803" s="4" t="s">
        <v>23</v>
      </c>
      <c r="D1803" s="7" t="s">
        <v>5612</v>
      </c>
      <c r="E1803" s="4" t="s">
        <v>7408</v>
      </c>
      <c r="F1803" s="7" t="s">
        <v>2588</v>
      </c>
      <c r="G1803" s="7" t="s">
        <v>556</v>
      </c>
      <c r="H1803" s="7" t="s">
        <v>6218</v>
      </c>
      <c r="I1803" s="7" t="s">
        <v>6219</v>
      </c>
      <c r="J1803" s="7" t="s">
        <v>6220</v>
      </c>
      <c r="K1803" s="7" t="s">
        <v>643</v>
      </c>
      <c r="L1803" s="7" t="s">
        <v>6221</v>
      </c>
      <c r="M1803" s="7"/>
      <c r="N1803" s="20" t="s">
        <v>2297</v>
      </c>
      <c r="O1803" s="20" t="s">
        <v>24</v>
      </c>
      <c r="P1803" s="78">
        <f t="shared" si="495"/>
        <v>144.78</v>
      </c>
      <c r="Q1803" s="78">
        <v>108</v>
      </c>
      <c r="R1803" s="20" t="s">
        <v>7315</v>
      </c>
      <c r="S1803" s="7" t="s">
        <v>3436</v>
      </c>
      <c r="T1803" s="7" t="s">
        <v>3436</v>
      </c>
      <c r="U1803" s="7"/>
      <c r="V1803" s="7"/>
      <c r="W1803" s="79">
        <v>214.99730399999999</v>
      </c>
      <c r="X1803" s="7"/>
      <c r="Y1803" s="8">
        <f t="shared" ref="Y1803" si="505">W1803+3</f>
        <v>217.99730399999999</v>
      </c>
      <c r="Z1803" s="7"/>
      <c r="AA1803" s="7">
        <v>8000</v>
      </c>
      <c r="AB1803" s="7">
        <v>1000</v>
      </c>
      <c r="AC1803" s="7" t="s">
        <v>7058</v>
      </c>
      <c r="AD1803" s="7">
        <v>95</v>
      </c>
      <c r="AE1803" s="7" t="s">
        <v>6248</v>
      </c>
      <c r="AF1803" s="7"/>
      <c r="AG1803" s="7"/>
    </row>
    <row r="1804" spans="1:33">
      <c r="A1804" s="4">
        <f t="shared" si="443"/>
        <v>1803</v>
      </c>
      <c r="B1804" s="4" t="s">
        <v>20</v>
      </c>
      <c r="C1804" s="4" t="s">
        <v>23</v>
      </c>
      <c r="D1804" s="7" t="s">
        <v>5613</v>
      </c>
      <c r="E1804" s="4" t="s">
        <v>7408</v>
      </c>
      <c r="F1804" s="7" t="s">
        <v>2588</v>
      </c>
      <c r="G1804" s="7" t="s">
        <v>556</v>
      </c>
      <c r="H1804" s="7" t="s">
        <v>6218</v>
      </c>
      <c r="I1804" s="7" t="s">
        <v>6219</v>
      </c>
      <c r="J1804" s="7" t="s">
        <v>6220</v>
      </c>
      <c r="K1804" s="7" t="s">
        <v>643</v>
      </c>
      <c r="L1804" s="7" t="s">
        <v>6221</v>
      </c>
      <c r="M1804" s="7"/>
      <c r="N1804" s="20" t="s">
        <v>2297</v>
      </c>
      <c r="O1804" s="20" t="s">
        <v>24</v>
      </c>
      <c r="P1804" s="78">
        <f t="shared" si="495"/>
        <v>144.78</v>
      </c>
      <c r="Q1804" s="78">
        <v>108</v>
      </c>
      <c r="R1804" s="20" t="s">
        <v>7316</v>
      </c>
      <c r="S1804" s="7" t="s">
        <v>3436</v>
      </c>
      <c r="T1804" s="7" t="s">
        <v>3436</v>
      </c>
      <c r="U1804" s="7"/>
      <c r="V1804" s="7"/>
      <c r="W1804" s="79">
        <v>214.99730399999999</v>
      </c>
      <c r="X1804" s="7"/>
      <c r="Y1804" s="8">
        <f t="shared" ref="Y1804" si="506">W1804+3</f>
        <v>217.99730399999999</v>
      </c>
      <c r="Z1804" s="7"/>
      <c r="AA1804" s="7">
        <v>8000</v>
      </c>
      <c r="AB1804" s="7">
        <v>1000</v>
      </c>
      <c r="AC1804" s="7" t="s">
        <v>7058</v>
      </c>
      <c r="AD1804" s="7">
        <v>95</v>
      </c>
      <c r="AE1804" s="7" t="s">
        <v>6248</v>
      </c>
      <c r="AF1804" s="7"/>
      <c r="AG1804" s="7"/>
    </row>
    <row r="1805" spans="1:33">
      <c r="A1805" s="4">
        <f t="shared" si="443"/>
        <v>1804</v>
      </c>
      <c r="B1805" s="4" t="s">
        <v>20</v>
      </c>
      <c r="C1805" s="4" t="s">
        <v>23</v>
      </c>
      <c r="D1805" s="7" t="s">
        <v>5614</v>
      </c>
      <c r="E1805" s="4" t="s">
        <v>7408</v>
      </c>
      <c r="F1805" s="7" t="s">
        <v>2588</v>
      </c>
      <c r="G1805" s="7" t="s">
        <v>556</v>
      </c>
      <c r="H1805" s="7" t="s">
        <v>6222</v>
      </c>
      <c r="I1805" s="7" t="s">
        <v>6223</v>
      </c>
      <c r="J1805" s="7" t="s">
        <v>6224</v>
      </c>
      <c r="K1805" s="7" t="s">
        <v>6193</v>
      </c>
      <c r="L1805" s="7" t="s">
        <v>5744</v>
      </c>
      <c r="M1805" s="7"/>
      <c r="N1805" s="20" t="s">
        <v>7035</v>
      </c>
      <c r="O1805" s="20" t="s">
        <v>719</v>
      </c>
      <c r="P1805" s="78">
        <f t="shared" ref="P1805:P1821" si="507">58*2.54</f>
        <v>147.32</v>
      </c>
      <c r="Q1805" s="78">
        <v>127</v>
      </c>
      <c r="R1805" s="20" t="s">
        <v>7317</v>
      </c>
      <c r="S1805" s="7" t="s">
        <v>3436</v>
      </c>
      <c r="T1805" s="7" t="s">
        <v>3436</v>
      </c>
      <c r="U1805" s="7"/>
      <c r="V1805" s="7"/>
      <c r="W1805" s="79">
        <v>239.6172</v>
      </c>
      <c r="X1805" s="7"/>
      <c r="Y1805" s="8">
        <f t="shared" ref="Y1805" si="508">W1805+3</f>
        <v>242.6172</v>
      </c>
      <c r="Z1805" s="7"/>
      <c r="AA1805" s="7">
        <v>12000</v>
      </c>
      <c r="AB1805" s="7">
        <v>1000</v>
      </c>
      <c r="AC1805" s="7" t="s">
        <v>7290</v>
      </c>
      <c r="AD1805" s="7">
        <v>110</v>
      </c>
      <c r="AE1805" s="7" t="s">
        <v>6981</v>
      </c>
      <c r="AF1805" s="7"/>
      <c r="AG1805" s="7"/>
    </row>
    <row r="1806" spans="1:33">
      <c r="A1806" s="4">
        <f t="shared" si="443"/>
        <v>1805</v>
      </c>
      <c r="B1806" s="4" t="s">
        <v>20</v>
      </c>
      <c r="C1806" s="4" t="s">
        <v>23</v>
      </c>
      <c r="D1806" s="7" t="s">
        <v>5615</v>
      </c>
      <c r="E1806" s="4" t="s">
        <v>7408</v>
      </c>
      <c r="F1806" s="7" t="s">
        <v>2588</v>
      </c>
      <c r="G1806" s="7" t="s">
        <v>556</v>
      </c>
      <c r="H1806" s="7" t="s">
        <v>6222</v>
      </c>
      <c r="I1806" s="7" t="s">
        <v>6223</v>
      </c>
      <c r="J1806" s="7" t="s">
        <v>6224</v>
      </c>
      <c r="K1806" s="7" t="s">
        <v>6193</v>
      </c>
      <c r="L1806" s="7" t="s">
        <v>5744</v>
      </c>
      <c r="M1806" s="7"/>
      <c r="N1806" s="20" t="s">
        <v>7035</v>
      </c>
      <c r="O1806" s="20" t="s">
        <v>719</v>
      </c>
      <c r="P1806" s="78">
        <f t="shared" si="507"/>
        <v>147.32</v>
      </c>
      <c r="Q1806" s="78">
        <v>127</v>
      </c>
      <c r="R1806" s="20" t="s">
        <v>7318</v>
      </c>
      <c r="S1806" s="7" t="s">
        <v>3436</v>
      </c>
      <c r="T1806" s="7" t="s">
        <v>3436</v>
      </c>
      <c r="U1806" s="7"/>
      <c r="V1806" s="7"/>
      <c r="W1806" s="79">
        <v>239.6172</v>
      </c>
      <c r="X1806" s="7"/>
      <c r="Y1806" s="8">
        <f t="shared" ref="Y1806" si="509">W1806+3</f>
        <v>242.6172</v>
      </c>
      <c r="Z1806" s="7"/>
      <c r="AA1806" s="7">
        <v>12000</v>
      </c>
      <c r="AB1806" s="7">
        <v>1000</v>
      </c>
      <c r="AC1806" s="7" t="s">
        <v>7290</v>
      </c>
      <c r="AD1806" s="7">
        <v>110</v>
      </c>
      <c r="AE1806" s="7" t="s">
        <v>6981</v>
      </c>
      <c r="AF1806" s="7"/>
      <c r="AG1806" s="7"/>
    </row>
    <row r="1807" spans="1:33">
      <c r="A1807" s="4">
        <f t="shared" si="443"/>
        <v>1806</v>
      </c>
      <c r="B1807" s="4" t="s">
        <v>20</v>
      </c>
      <c r="C1807" s="4" t="s">
        <v>23</v>
      </c>
      <c r="D1807" s="7" t="s">
        <v>5616</v>
      </c>
      <c r="E1807" s="4" t="s">
        <v>7408</v>
      </c>
      <c r="F1807" s="7" t="s">
        <v>2588</v>
      </c>
      <c r="G1807" s="7" t="s">
        <v>556</v>
      </c>
      <c r="H1807" s="7" t="s">
        <v>6222</v>
      </c>
      <c r="I1807" s="7" t="s">
        <v>6223</v>
      </c>
      <c r="J1807" s="7" t="s">
        <v>6224</v>
      </c>
      <c r="K1807" s="7" t="s">
        <v>6193</v>
      </c>
      <c r="L1807" s="7" t="s">
        <v>5744</v>
      </c>
      <c r="M1807" s="7"/>
      <c r="N1807" s="20" t="s">
        <v>7035</v>
      </c>
      <c r="O1807" s="20" t="s">
        <v>719</v>
      </c>
      <c r="P1807" s="78">
        <f t="shared" si="507"/>
        <v>147.32</v>
      </c>
      <c r="Q1807" s="78">
        <v>127</v>
      </c>
      <c r="R1807" s="20" t="s">
        <v>7319</v>
      </c>
      <c r="S1807" s="7" t="s">
        <v>3436</v>
      </c>
      <c r="T1807" s="7" t="s">
        <v>3436</v>
      </c>
      <c r="U1807" s="7"/>
      <c r="V1807" s="7"/>
      <c r="W1807" s="79">
        <v>239.6172</v>
      </c>
      <c r="X1807" s="7"/>
      <c r="Y1807" s="8">
        <f t="shared" ref="Y1807" si="510">W1807+3</f>
        <v>242.6172</v>
      </c>
      <c r="Z1807" s="7"/>
      <c r="AA1807" s="7">
        <v>12000</v>
      </c>
      <c r="AB1807" s="7">
        <v>1000</v>
      </c>
      <c r="AC1807" s="7" t="s">
        <v>7290</v>
      </c>
      <c r="AD1807" s="7">
        <v>110</v>
      </c>
      <c r="AE1807" s="7" t="s">
        <v>6981</v>
      </c>
      <c r="AF1807" s="7"/>
      <c r="AG1807" s="7"/>
    </row>
    <row r="1808" spans="1:33">
      <c r="A1808" s="4">
        <f t="shared" si="443"/>
        <v>1807</v>
      </c>
      <c r="B1808" s="4" t="s">
        <v>20</v>
      </c>
      <c r="C1808" s="4" t="s">
        <v>23</v>
      </c>
      <c r="D1808" s="7" t="s">
        <v>5617</v>
      </c>
      <c r="E1808" s="4" t="s">
        <v>7408</v>
      </c>
      <c r="F1808" s="7" t="s">
        <v>2588</v>
      </c>
      <c r="G1808" s="7" t="s">
        <v>556</v>
      </c>
      <c r="H1808" s="7" t="s">
        <v>6222</v>
      </c>
      <c r="I1808" s="7" t="s">
        <v>6223</v>
      </c>
      <c r="J1808" s="7" t="s">
        <v>6224</v>
      </c>
      <c r="K1808" s="7" t="s">
        <v>6193</v>
      </c>
      <c r="L1808" s="7" t="s">
        <v>5744</v>
      </c>
      <c r="M1808" s="7"/>
      <c r="N1808" s="20" t="s">
        <v>7035</v>
      </c>
      <c r="O1808" s="20" t="s">
        <v>719</v>
      </c>
      <c r="P1808" s="78">
        <f t="shared" si="507"/>
        <v>147.32</v>
      </c>
      <c r="Q1808" s="78">
        <v>127</v>
      </c>
      <c r="R1808" s="20" t="s">
        <v>7320</v>
      </c>
      <c r="S1808" s="7" t="s">
        <v>3436</v>
      </c>
      <c r="T1808" s="7" t="s">
        <v>3436</v>
      </c>
      <c r="U1808" s="7"/>
      <c r="V1808" s="7"/>
      <c r="W1808" s="79">
        <v>239.6172</v>
      </c>
      <c r="X1808" s="7"/>
      <c r="Y1808" s="8">
        <f t="shared" ref="Y1808" si="511">W1808+3</f>
        <v>242.6172</v>
      </c>
      <c r="Z1808" s="7"/>
      <c r="AA1808" s="7">
        <v>12000</v>
      </c>
      <c r="AB1808" s="7">
        <v>1000</v>
      </c>
      <c r="AC1808" s="7" t="s">
        <v>7290</v>
      </c>
      <c r="AD1808" s="7">
        <v>110</v>
      </c>
      <c r="AE1808" s="7" t="s">
        <v>6981</v>
      </c>
      <c r="AF1808" s="7"/>
      <c r="AG1808" s="7"/>
    </row>
    <row r="1809" spans="1:33">
      <c r="A1809" s="4">
        <f t="shared" si="443"/>
        <v>1808</v>
      </c>
      <c r="B1809" s="4" t="s">
        <v>20</v>
      </c>
      <c r="C1809" s="4" t="s">
        <v>23</v>
      </c>
      <c r="D1809" s="7" t="s">
        <v>5618</v>
      </c>
      <c r="E1809" s="4" t="s">
        <v>7408</v>
      </c>
      <c r="F1809" s="7" t="s">
        <v>2588</v>
      </c>
      <c r="G1809" s="7" t="s">
        <v>556</v>
      </c>
      <c r="H1809" s="7" t="s">
        <v>6222</v>
      </c>
      <c r="I1809" s="7" t="s">
        <v>6223</v>
      </c>
      <c r="J1809" s="7" t="s">
        <v>6224</v>
      </c>
      <c r="K1809" s="7" t="s">
        <v>6193</v>
      </c>
      <c r="L1809" s="7" t="s">
        <v>5744</v>
      </c>
      <c r="M1809" s="7"/>
      <c r="N1809" s="20" t="s">
        <v>7035</v>
      </c>
      <c r="O1809" s="20" t="s">
        <v>719</v>
      </c>
      <c r="P1809" s="78">
        <f t="shared" si="507"/>
        <v>147.32</v>
      </c>
      <c r="Q1809" s="78">
        <v>127</v>
      </c>
      <c r="R1809" s="20" t="s">
        <v>7321</v>
      </c>
      <c r="S1809" s="7" t="s">
        <v>3436</v>
      </c>
      <c r="T1809" s="7" t="s">
        <v>3436</v>
      </c>
      <c r="U1809" s="7"/>
      <c r="V1809" s="7"/>
      <c r="W1809" s="79">
        <v>239.6172</v>
      </c>
      <c r="X1809" s="7"/>
      <c r="Y1809" s="8">
        <f t="shared" ref="Y1809" si="512">W1809+3</f>
        <v>242.6172</v>
      </c>
      <c r="Z1809" s="7"/>
      <c r="AA1809" s="7">
        <v>12000</v>
      </c>
      <c r="AB1809" s="7">
        <v>1000</v>
      </c>
      <c r="AC1809" s="7" t="s">
        <v>7290</v>
      </c>
      <c r="AD1809" s="7">
        <v>110</v>
      </c>
      <c r="AE1809" s="7" t="s">
        <v>6981</v>
      </c>
      <c r="AF1809" s="7"/>
      <c r="AG1809" s="7"/>
    </row>
    <row r="1810" spans="1:33">
      <c r="A1810" s="4">
        <f t="shared" si="443"/>
        <v>1809</v>
      </c>
      <c r="B1810" s="4" t="s">
        <v>20</v>
      </c>
      <c r="C1810" s="4" t="s">
        <v>23</v>
      </c>
      <c r="D1810" s="7" t="s">
        <v>5619</v>
      </c>
      <c r="E1810" s="4" t="s">
        <v>7408</v>
      </c>
      <c r="F1810" s="7" t="s">
        <v>2588</v>
      </c>
      <c r="G1810" s="7" t="s">
        <v>556</v>
      </c>
      <c r="H1810" s="7" t="s">
        <v>6222</v>
      </c>
      <c r="I1810" s="7" t="s">
        <v>6223</v>
      </c>
      <c r="J1810" s="7" t="s">
        <v>6224</v>
      </c>
      <c r="K1810" s="7" t="s">
        <v>6193</v>
      </c>
      <c r="L1810" s="7" t="s">
        <v>5744</v>
      </c>
      <c r="M1810" s="7"/>
      <c r="N1810" s="20" t="s">
        <v>7035</v>
      </c>
      <c r="O1810" s="20" t="s">
        <v>719</v>
      </c>
      <c r="P1810" s="78">
        <f t="shared" si="507"/>
        <v>147.32</v>
      </c>
      <c r="Q1810" s="78">
        <v>127</v>
      </c>
      <c r="R1810" s="20" t="s">
        <v>7322</v>
      </c>
      <c r="S1810" s="7" t="s">
        <v>3436</v>
      </c>
      <c r="T1810" s="7" t="s">
        <v>3436</v>
      </c>
      <c r="U1810" s="7"/>
      <c r="V1810" s="7"/>
      <c r="W1810" s="79">
        <v>239.6172</v>
      </c>
      <c r="X1810" s="7"/>
      <c r="Y1810" s="8">
        <f t="shared" ref="Y1810" si="513">W1810+3</f>
        <v>242.6172</v>
      </c>
      <c r="Z1810" s="7"/>
      <c r="AA1810" s="7">
        <v>12000</v>
      </c>
      <c r="AB1810" s="7">
        <v>1000</v>
      </c>
      <c r="AC1810" s="7" t="s">
        <v>7290</v>
      </c>
      <c r="AD1810" s="7">
        <v>110</v>
      </c>
      <c r="AE1810" s="7" t="s">
        <v>6981</v>
      </c>
      <c r="AF1810" s="7"/>
      <c r="AG1810" s="7"/>
    </row>
    <row r="1811" spans="1:33">
      <c r="A1811" s="4">
        <f t="shared" ref="A1811:A1874" si="514">A1810+1</f>
        <v>1810</v>
      </c>
      <c r="B1811" s="4" t="s">
        <v>20</v>
      </c>
      <c r="C1811" s="4" t="s">
        <v>23</v>
      </c>
      <c r="D1811" s="7" t="s">
        <v>5620</v>
      </c>
      <c r="E1811" s="4" t="s">
        <v>7408</v>
      </c>
      <c r="F1811" s="7" t="s">
        <v>2588</v>
      </c>
      <c r="G1811" s="7" t="s">
        <v>556</v>
      </c>
      <c r="H1811" s="7" t="s">
        <v>6222</v>
      </c>
      <c r="I1811" s="7" t="s">
        <v>6223</v>
      </c>
      <c r="J1811" s="7" t="s">
        <v>6224</v>
      </c>
      <c r="K1811" s="7" t="s">
        <v>6193</v>
      </c>
      <c r="L1811" s="7" t="s">
        <v>5744</v>
      </c>
      <c r="M1811" s="7"/>
      <c r="N1811" s="20" t="s">
        <v>7035</v>
      </c>
      <c r="O1811" s="20" t="s">
        <v>719</v>
      </c>
      <c r="P1811" s="78">
        <f t="shared" si="507"/>
        <v>147.32</v>
      </c>
      <c r="Q1811" s="78">
        <v>127</v>
      </c>
      <c r="R1811" s="20" t="s">
        <v>7323</v>
      </c>
      <c r="S1811" s="7" t="s">
        <v>3436</v>
      </c>
      <c r="T1811" s="7" t="s">
        <v>3436</v>
      </c>
      <c r="U1811" s="7"/>
      <c r="V1811" s="7"/>
      <c r="W1811" s="79">
        <v>239.6172</v>
      </c>
      <c r="X1811" s="7"/>
      <c r="Y1811" s="8">
        <f t="shared" ref="Y1811" si="515">W1811+3</f>
        <v>242.6172</v>
      </c>
      <c r="Z1811" s="7"/>
      <c r="AA1811" s="7">
        <v>12000</v>
      </c>
      <c r="AB1811" s="7">
        <v>1000</v>
      </c>
      <c r="AC1811" s="7" t="s">
        <v>7290</v>
      </c>
      <c r="AD1811" s="7">
        <v>110</v>
      </c>
      <c r="AE1811" s="7" t="s">
        <v>6981</v>
      </c>
      <c r="AF1811" s="7"/>
      <c r="AG1811" s="7"/>
    </row>
    <row r="1812" spans="1:33">
      <c r="A1812" s="4">
        <f t="shared" si="514"/>
        <v>1811</v>
      </c>
      <c r="B1812" s="4" t="s">
        <v>20</v>
      </c>
      <c r="C1812" s="4" t="s">
        <v>23</v>
      </c>
      <c r="D1812" s="7" t="s">
        <v>5621</v>
      </c>
      <c r="E1812" s="4" t="s">
        <v>7408</v>
      </c>
      <c r="F1812" s="7" t="s">
        <v>2588</v>
      </c>
      <c r="G1812" s="7" t="s">
        <v>556</v>
      </c>
      <c r="H1812" s="7" t="s">
        <v>6222</v>
      </c>
      <c r="I1812" s="7" t="s">
        <v>6223</v>
      </c>
      <c r="J1812" s="7" t="s">
        <v>6224</v>
      </c>
      <c r="K1812" s="7" t="s">
        <v>6193</v>
      </c>
      <c r="L1812" s="7" t="s">
        <v>5744</v>
      </c>
      <c r="M1812" s="7"/>
      <c r="N1812" s="20" t="s">
        <v>7035</v>
      </c>
      <c r="O1812" s="20" t="s">
        <v>719</v>
      </c>
      <c r="P1812" s="78">
        <f t="shared" si="507"/>
        <v>147.32</v>
      </c>
      <c r="Q1812" s="78">
        <v>127</v>
      </c>
      <c r="R1812" s="20" t="s">
        <v>7324</v>
      </c>
      <c r="S1812" s="7" t="s">
        <v>3436</v>
      </c>
      <c r="T1812" s="7" t="s">
        <v>3436</v>
      </c>
      <c r="U1812" s="7"/>
      <c r="V1812" s="7"/>
      <c r="W1812" s="79">
        <v>239.6172</v>
      </c>
      <c r="X1812" s="7"/>
      <c r="Y1812" s="8">
        <f t="shared" ref="Y1812" si="516">W1812+3</f>
        <v>242.6172</v>
      </c>
      <c r="Z1812" s="7"/>
      <c r="AA1812" s="7">
        <v>12000</v>
      </c>
      <c r="AB1812" s="7">
        <v>1000</v>
      </c>
      <c r="AC1812" s="7" t="s">
        <v>7290</v>
      </c>
      <c r="AD1812" s="7">
        <v>110</v>
      </c>
      <c r="AE1812" s="7" t="s">
        <v>6981</v>
      </c>
      <c r="AF1812" s="7"/>
      <c r="AG1812" s="7"/>
    </row>
    <row r="1813" spans="1:33">
      <c r="A1813" s="4">
        <f t="shared" si="514"/>
        <v>1812</v>
      </c>
      <c r="B1813" s="4" t="s">
        <v>20</v>
      </c>
      <c r="C1813" s="4" t="s">
        <v>23</v>
      </c>
      <c r="D1813" s="7" t="s">
        <v>5622</v>
      </c>
      <c r="E1813" s="4" t="s">
        <v>7408</v>
      </c>
      <c r="F1813" s="7" t="s">
        <v>2588</v>
      </c>
      <c r="G1813" s="7" t="s">
        <v>556</v>
      </c>
      <c r="H1813" s="7" t="s">
        <v>6222</v>
      </c>
      <c r="I1813" s="7" t="s">
        <v>6223</v>
      </c>
      <c r="J1813" s="7" t="s">
        <v>6224</v>
      </c>
      <c r="K1813" s="7" t="s">
        <v>6193</v>
      </c>
      <c r="L1813" s="7" t="s">
        <v>5744</v>
      </c>
      <c r="M1813" s="7"/>
      <c r="N1813" s="20" t="s">
        <v>7035</v>
      </c>
      <c r="O1813" s="20" t="s">
        <v>719</v>
      </c>
      <c r="P1813" s="78">
        <f t="shared" si="507"/>
        <v>147.32</v>
      </c>
      <c r="Q1813" s="78">
        <v>127</v>
      </c>
      <c r="R1813" s="20" t="s">
        <v>7325</v>
      </c>
      <c r="S1813" s="7" t="s">
        <v>3436</v>
      </c>
      <c r="T1813" s="7" t="s">
        <v>3436</v>
      </c>
      <c r="U1813" s="7"/>
      <c r="V1813" s="7"/>
      <c r="W1813" s="79">
        <v>239.6172</v>
      </c>
      <c r="X1813" s="7"/>
      <c r="Y1813" s="8">
        <f t="shared" ref="Y1813" si="517">W1813+3</f>
        <v>242.6172</v>
      </c>
      <c r="Z1813" s="7"/>
      <c r="AA1813" s="7">
        <v>12000</v>
      </c>
      <c r="AB1813" s="7">
        <v>1000</v>
      </c>
      <c r="AC1813" s="7" t="s">
        <v>7290</v>
      </c>
      <c r="AD1813" s="7">
        <v>110</v>
      </c>
      <c r="AE1813" s="7" t="s">
        <v>6981</v>
      </c>
      <c r="AF1813" s="7"/>
      <c r="AG1813" s="7"/>
    </row>
    <row r="1814" spans="1:33">
      <c r="A1814" s="4">
        <f t="shared" si="514"/>
        <v>1813</v>
      </c>
      <c r="B1814" s="4" t="s">
        <v>20</v>
      </c>
      <c r="C1814" s="4" t="s">
        <v>23</v>
      </c>
      <c r="D1814" s="7" t="s">
        <v>5623</v>
      </c>
      <c r="E1814" s="4" t="s">
        <v>7408</v>
      </c>
      <c r="F1814" s="7" t="s">
        <v>2588</v>
      </c>
      <c r="G1814" s="7" t="s">
        <v>556</v>
      </c>
      <c r="H1814" s="7" t="s">
        <v>6222</v>
      </c>
      <c r="I1814" s="7" t="s">
        <v>6223</v>
      </c>
      <c r="J1814" s="7" t="s">
        <v>6224</v>
      </c>
      <c r="K1814" s="7" t="s">
        <v>6193</v>
      </c>
      <c r="L1814" s="7" t="s">
        <v>5744</v>
      </c>
      <c r="M1814" s="7"/>
      <c r="N1814" s="20" t="s">
        <v>7035</v>
      </c>
      <c r="O1814" s="20" t="s">
        <v>719</v>
      </c>
      <c r="P1814" s="78">
        <f t="shared" si="507"/>
        <v>147.32</v>
      </c>
      <c r="Q1814" s="78">
        <v>127</v>
      </c>
      <c r="R1814" s="20" t="s">
        <v>7326</v>
      </c>
      <c r="S1814" s="7" t="s">
        <v>3436</v>
      </c>
      <c r="T1814" s="7" t="s">
        <v>3436</v>
      </c>
      <c r="U1814" s="7"/>
      <c r="V1814" s="7"/>
      <c r="W1814" s="79">
        <v>239.6172</v>
      </c>
      <c r="X1814" s="7"/>
      <c r="Y1814" s="8">
        <f t="shared" ref="Y1814" si="518">W1814+3</f>
        <v>242.6172</v>
      </c>
      <c r="Z1814" s="7"/>
      <c r="AA1814" s="7">
        <v>12000</v>
      </c>
      <c r="AB1814" s="7">
        <v>1000</v>
      </c>
      <c r="AC1814" s="7" t="s">
        <v>7290</v>
      </c>
      <c r="AD1814" s="7">
        <v>110</v>
      </c>
      <c r="AE1814" s="7" t="s">
        <v>6981</v>
      </c>
      <c r="AF1814" s="7"/>
      <c r="AG1814" s="7"/>
    </row>
    <row r="1815" spans="1:33">
      <c r="A1815" s="4">
        <f t="shared" si="514"/>
        <v>1814</v>
      </c>
      <c r="B1815" s="4" t="s">
        <v>20</v>
      </c>
      <c r="C1815" s="4" t="s">
        <v>23</v>
      </c>
      <c r="D1815" s="7" t="s">
        <v>5624</v>
      </c>
      <c r="E1815" s="4" t="s">
        <v>7408</v>
      </c>
      <c r="F1815" s="7" t="s">
        <v>2588</v>
      </c>
      <c r="G1815" s="7" t="s">
        <v>556</v>
      </c>
      <c r="H1815" s="7" t="s">
        <v>637</v>
      </c>
      <c r="I1815" s="7" t="s">
        <v>5845</v>
      </c>
      <c r="J1815" s="7" t="s">
        <v>5916</v>
      </c>
      <c r="K1815" s="7" t="s">
        <v>6193</v>
      </c>
      <c r="L1815" s="7" t="s">
        <v>6150</v>
      </c>
      <c r="M1815" s="7"/>
      <c r="N1815" s="20" t="s">
        <v>7214</v>
      </c>
      <c r="O1815" s="20" t="s">
        <v>719</v>
      </c>
      <c r="P1815" s="78">
        <f t="shared" si="507"/>
        <v>147.32</v>
      </c>
      <c r="Q1815" s="78">
        <v>110</v>
      </c>
      <c r="R1815" s="20" t="s">
        <v>7327</v>
      </c>
      <c r="S1815" s="7" t="s">
        <v>3436</v>
      </c>
      <c r="T1815" s="7" t="s">
        <v>3436</v>
      </c>
      <c r="U1815" s="7"/>
      <c r="V1815" s="7"/>
      <c r="W1815" s="79">
        <v>221.270544</v>
      </c>
      <c r="X1815" s="7"/>
      <c r="Y1815" s="8">
        <f t="shared" ref="Y1815" si="519">W1815+3</f>
        <v>224.270544</v>
      </c>
      <c r="Z1815" s="7"/>
      <c r="AA1815" s="7">
        <v>1000</v>
      </c>
      <c r="AB1815" s="7">
        <v>1000</v>
      </c>
      <c r="AC1815" s="7" t="s">
        <v>7029</v>
      </c>
      <c r="AD1815" s="7">
        <v>85</v>
      </c>
      <c r="AE1815" s="7" t="s">
        <v>6981</v>
      </c>
      <c r="AF1815" s="7"/>
      <c r="AG1815" s="7"/>
    </row>
    <row r="1816" spans="1:33">
      <c r="A1816" s="4">
        <f t="shared" si="514"/>
        <v>1815</v>
      </c>
      <c r="B1816" s="4" t="s">
        <v>20</v>
      </c>
      <c r="C1816" s="4" t="s">
        <v>23</v>
      </c>
      <c r="D1816" s="7" t="s">
        <v>5625</v>
      </c>
      <c r="E1816" s="4" t="s">
        <v>7408</v>
      </c>
      <c r="F1816" s="7" t="s">
        <v>2588</v>
      </c>
      <c r="G1816" s="7" t="s">
        <v>556</v>
      </c>
      <c r="H1816" s="7" t="s">
        <v>637</v>
      </c>
      <c r="I1816" s="7" t="s">
        <v>5845</v>
      </c>
      <c r="J1816" s="7" t="s">
        <v>5916</v>
      </c>
      <c r="K1816" s="7" t="s">
        <v>6193</v>
      </c>
      <c r="L1816" s="7" t="s">
        <v>6150</v>
      </c>
      <c r="M1816" s="7"/>
      <c r="N1816" s="20" t="s">
        <v>7214</v>
      </c>
      <c r="O1816" s="20" t="s">
        <v>719</v>
      </c>
      <c r="P1816" s="78">
        <f t="shared" si="507"/>
        <v>147.32</v>
      </c>
      <c r="Q1816" s="78">
        <v>110</v>
      </c>
      <c r="R1816" s="20" t="s">
        <v>7328</v>
      </c>
      <c r="S1816" s="7" t="s">
        <v>3436</v>
      </c>
      <c r="T1816" s="7" t="s">
        <v>3436</v>
      </c>
      <c r="U1816" s="7"/>
      <c r="V1816" s="7"/>
      <c r="W1816" s="79">
        <v>221.270544</v>
      </c>
      <c r="X1816" s="7"/>
      <c r="Y1816" s="8">
        <f t="shared" ref="Y1816" si="520">W1816+3</f>
        <v>224.270544</v>
      </c>
      <c r="Z1816" s="7"/>
      <c r="AA1816" s="7">
        <v>1000</v>
      </c>
      <c r="AB1816" s="7">
        <v>1000</v>
      </c>
      <c r="AC1816" s="7" t="s">
        <v>7029</v>
      </c>
      <c r="AD1816" s="7">
        <v>85</v>
      </c>
      <c r="AE1816" s="7" t="s">
        <v>6981</v>
      </c>
      <c r="AF1816" s="7"/>
      <c r="AG1816" s="7"/>
    </row>
    <row r="1817" spans="1:33">
      <c r="A1817" s="4">
        <f t="shared" si="514"/>
        <v>1816</v>
      </c>
      <c r="B1817" s="4" t="s">
        <v>20</v>
      </c>
      <c r="C1817" s="4" t="s">
        <v>23</v>
      </c>
      <c r="D1817" s="7" t="s">
        <v>5626</v>
      </c>
      <c r="E1817" s="4" t="s">
        <v>7408</v>
      </c>
      <c r="F1817" s="7" t="s">
        <v>2588</v>
      </c>
      <c r="G1817" s="7" t="s">
        <v>556</v>
      </c>
      <c r="H1817" s="7" t="s">
        <v>637</v>
      </c>
      <c r="I1817" s="7" t="s">
        <v>5845</v>
      </c>
      <c r="J1817" s="7" t="s">
        <v>5916</v>
      </c>
      <c r="K1817" s="7" t="s">
        <v>6193</v>
      </c>
      <c r="L1817" s="7" t="s">
        <v>6150</v>
      </c>
      <c r="M1817" s="7"/>
      <c r="N1817" s="20" t="s">
        <v>2296</v>
      </c>
      <c r="O1817" s="20" t="s">
        <v>719</v>
      </c>
      <c r="P1817" s="78">
        <f t="shared" si="507"/>
        <v>147.32</v>
      </c>
      <c r="Q1817" s="78">
        <v>110</v>
      </c>
      <c r="R1817" s="20" t="s">
        <v>7329</v>
      </c>
      <c r="S1817" s="7" t="s">
        <v>3436</v>
      </c>
      <c r="T1817" s="7" t="s">
        <v>3436</v>
      </c>
      <c r="U1817" s="7"/>
      <c r="V1817" s="7"/>
      <c r="W1817" s="79">
        <v>259.32134400000001</v>
      </c>
      <c r="X1817" s="7"/>
      <c r="Y1817" s="8">
        <f t="shared" ref="Y1817" si="521">W1817+3</f>
        <v>262.32134400000001</v>
      </c>
      <c r="Z1817" s="7"/>
      <c r="AA1817" s="7">
        <v>1000</v>
      </c>
      <c r="AB1817" s="7">
        <v>1000</v>
      </c>
      <c r="AC1817" s="7" t="s">
        <v>7029</v>
      </c>
      <c r="AD1817" s="7">
        <v>85</v>
      </c>
      <c r="AE1817" s="7" t="s">
        <v>6981</v>
      </c>
      <c r="AF1817" s="7"/>
      <c r="AG1817" s="7"/>
    </row>
    <row r="1818" spans="1:33">
      <c r="A1818" s="4">
        <f t="shared" si="514"/>
        <v>1817</v>
      </c>
      <c r="B1818" s="4" t="s">
        <v>20</v>
      </c>
      <c r="C1818" s="4" t="s">
        <v>23</v>
      </c>
      <c r="D1818" s="7" t="s">
        <v>5627</v>
      </c>
      <c r="E1818" s="4" t="s">
        <v>7408</v>
      </c>
      <c r="F1818" s="7" t="s">
        <v>2588</v>
      </c>
      <c r="G1818" s="7" t="s">
        <v>556</v>
      </c>
      <c r="H1818" s="7" t="s">
        <v>637</v>
      </c>
      <c r="I1818" s="7" t="s">
        <v>5845</v>
      </c>
      <c r="J1818" s="7" t="s">
        <v>5916</v>
      </c>
      <c r="K1818" s="7" t="s">
        <v>6193</v>
      </c>
      <c r="L1818" s="7" t="s">
        <v>6150</v>
      </c>
      <c r="M1818" s="7"/>
      <c r="N1818" s="20" t="s">
        <v>2296</v>
      </c>
      <c r="O1818" s="20" t="s">
        <v>719</v>
      </c>
      <c r="P1818" s="78">
        <f t="shared" si="507"/>
        <v>147.32</v>
      </c>
      <c r="Q1818" s="78">
        <v>110</v>
      </c>
      <c r="R1818" s="20" t="s">
        <v>7330</v>
      </c>
      <c r="S1818" s="7" t="s">
        <v>3436</v>
      </c>
      <c r="T1818" s="7" t="s">
        <v>3436</v>
      </c>
      <c r="U1818" s="7"/>
      <c r="V1818" s="7"/>
      <c r="W1818" s="79">
        <v>259.32134400000001</v>
      </c>
      <c r="X1818" s="7"/>
      <c r="Y1818" s="8">
        <f t="shared" ref="Y1818" si="522">W1818+3</f>
        <v>262.32134400000001</v>
      </c>
      <c r="Z1818" s="7"/>
      <c r="AA1818" s="7">
        <v>1000</v>
      </c>
      <c r="AB1818" s="7">
        <v>1000</v>
      </c>
      <c r="AC1818" s="7" t="s">
        <v>7029</v>
      </c>
      <c r="AD1818" s="7">
        <v>85</v>
      </c>
      <c r="AE1818" s="7" t="s">
        <v>6981</v>
      </c>
      <c r="AF1818" s="7"/>
      <c r="AG1818" s="7"/>
    </row>
    <row r="1819" spans="1:33">
      <c r="A1819" s="4">
        <f t="shared" si="514"/>
        <v>1818</v>
      </c>
      <c r="B1819" s="4" t="s">
        <v>20</v>
      </c>
      <c r="C1819" s="4" t="s">
        <v>23</v>
      </c>
      <c r="D1819" s="7" t="s">
        <v>5628</v>
      </c>
      <c r="E1819" s="4" t="s">
        <v>7408</v>
      </c>
      <c r="F1819" s="7" t="s">
        <v>2588</v>
      </c>
      <c r="G1819" s="7" t="s">
        <v>556</v>
      </c>
      <c r="H1819" s="7" t="s">
        <v>637</v>
      </c>
      <c r="I1819" s="7" t="s">
        <v>5845</v>
      </c>
      <c r="J1819" s="7" t="s">
        <v>5916</v>
      </c>
      <c r="K1819" s="7" t="s">
        <v>6193</v>
      </c>
      <c r="L1819" s="7" t="s">
        <v>6150</v>
      </c>
      <c r="M1819" s="7"/>
      <c r="N1819" s="20" t="s">
        <v>2296</v>
      </c>
      <c r="O1819" s="20" t="s">
        <v>719</v>
      </c>
      <c r="P1819" s="78">
        <f t="shared" si="507"/>
        <v>147.32</v>
      </c>
      <c r="Q1819" s="78">
        <v>110</v>
      </c>
      <c r="R1819" s="20" t="s">
        <v>7331</v>
      </c>
      <c r="S1819" s="7" t="s">
        <v>3436</v>
      </c>
      <c r="T1819" s="7" t="s">
        <v>3436</v>
      </c>
      <c r="U1819" s="7"/>
      <c r="V1819" s="7"/>
      <c r="W1819" s="79">
        <v>259.32134400000001</v>
      </c>
      <c r="X1819" s="7"/>
      <c r="Y1819" s="8">
        <f t="shared" ref="Y1819" si="523">W1819+3</f>
        <v>262.32134400000001</v>
      </c>
      <c r="Z1819" s="7"/>
      <c r="AA1819" s="7">
        <v>1000</v>
      </c>
      <c r="AB1819" s="7">
        <v>1000</v>
      </c>
      <c r="AC1819" s="7" t="s">
        <v>7029</v>
      </c>
      <c r="AD1819" s="7">
        <v>85</v>
      </c>
      <c r="AE1819" s="7" t="s">
        <v>6981</v>
      </c>
      <c r="AF1819" s="7"/>
      <c r="AG1819" s="7"/>
    </row>
    <row r="1820" spans="1:33">
      <c r="A1820" s="4">
        <f t="shared" si="514"/>
        <v>1819</v>
      </c>
      <c r="B1820" s="4" t="s">
        <v>20</v>
      </c>
      <c r="C1820" s="4" t="s">
        <v>23</v>
      </c>
      <c r="D1820" s="7" t="s">
        <v>5629</v>
      </c>
      <c r="E1820" s="4" t="s">
        <v>7408</v>
      </c>
      <c r="F1820" s="7" t="s">
        <v>2588</v>
      </c>
      <c r="G1820" s="7" t="s">
        <v>556</v>
      </c>
      <c r="H1820" s="7" t="s">
        <v>637</v>
      </c>
      <c r="I1820" s="7" t="s">
        <v>5845</v>
      </c>
      <c r="J1820" s="7" t="s">
        <v>5916</v>
      </c>
      <c r="K1820" s="7" t="s">
        <v>6193</v>
      </c>
      <c r="L1820" s="7" t="s">
        <v>6150</v>
      </c>
      <c r="M1820" s="7"/>
      <c r="N1820" s="20" t="s">
        <v>2296</v>
      </c>
      <c r="O1820" s="20" t="s">
        <v>719</v>
      </c>
      <c r="P1820" s="78">
        <f t="shared" si="507"/>
        <v>147.32</v>
      </c>
      <c r="Q1820" s="78">
        <v>110</v>
      </c>
      <c r="R1820" s="20" t="s">
        <v>7332</v>
      </c>
      <c r="S1820" s="7" t="s">
        <v>3436</v>
      </c>
      <c r="T1820" s="7" t="s">
        <v>3436</v>
      </c>
      <c r="U1820" s="7"/>
      <c r="V1820" s="7"/>
      <c r="W1820" s="79">
        <v>259.32134400000001</v>
      </c>
      <c r="X1820" s="7"/>
      <c r="Y1820" s="8">
        <f t="shared" ref="Y1820" si="524">W1820+3</f>
        <v>262.32134400000001</v>
      </c>
      <c r="Z1820" s="7"/>
      <c r="AA1820" s="7">
        <v>1000</v>
      </c>
      <c r="AB1820" s="7">
        <v>1000</v>
      </c>
      <c r="AC1820" s="7" t="s">
        <v>7029</v>
      </c>
      <c r="AD1820" s="7">
        <v>85</v>
      </c>
      <c r="AE1820" s="7" t="s">
        <v>6981</v>
      </c>
      <c r="AF1820" s="7"/>
      <c r="AG1820" s="7"/>
    </row>
    <row r="1821" spans="1:33">
      <c r="A1821" s="4">
        <f t="shared" si="514"/>
        <v>1820</v>
      </c>
      <c r="B1821" s="4" t="s">
        <v>20</v>
      </c>
      <c r="C1821" s="4" t="s">
        <v>23</v>
      </c>
      <c r="D1821" s="7" t="s">
        <v>5630</v>
      </c>
      <c r="E1821" s="4" t="s">
        <v>7408</v>
      </c>
      <c r="F1821" s="7" t="s">
        <v>2588</v>
      </c>
      <c r="G1821" s="7" t="s">
        <v>556</v>
      </c>
      <c r="H1821" s="7" t="s">
        <v>637</v>
      </c>
      <c r="I1821" s="7" t="s">
        <v>5845</v>
      </c>
      <c r="J1821" s="7" t="s">
        <v>5916</v>
      </c>
      <c r="K1821" s="7" t="s">
        <v>6193</v>
      </c>
      <c r="L1821" s="7" t="s">
        <v>6150</v>
      </c>
      <c r="M1821" s="7"/>
      <c r="N1821" s="20" t="s">
        <v>2296</v>
      </c>
      <c r="O1821" s="20" t="s">
        <v>719</v>
      </c>
      <c r="P1821" s="78">
        <f t="shared" si="507"/>
        <v>147.32</v>
      </c>
      <c r="Q1821" s="78">
        <v>110</v>
      </c>
      <c r="R1821" s="20" t="s">
        <v>7333</v>
      </c>
      <c r="S1821" s="7" t="s">
        <v>3436</v>
      </c>
      <c r="T1821" s="7" t="s">
        <v>3436</v>
      </c>
      <c r="U1821" s="7"/>
      <c r="V1821" s="7"/>
      <c r="W1821" s="79">
        <v>259.32134400000001</v>
      </c>
      <c r="X1821" s="7"/>
      <c r="Y1821" s="8">
        <f t="shared" ref="Y1821" si="525">W1821+3</f>
        <v>262.32134400000001</v>
      </c>
      <c r="Z1821" s="7"/>
      <c r="AA1821" s="7">
        <v>1000</v>
      </c>
      <c r="AB1821" s="7">
        <v>1000</v>
      </c>
      <c r="AC1821" s="7" t="s">
        <v>7029</v>
      </c>
      <c r="AD1821" s="7">
        <v>85</v>
      </c>
      <c r="AE1821" s="7" t="s">
        <v>6981</v>
      </c>
      <c r="AF1821" s="7"/>
      <c r="AG1821" s="7"/>
    </row>
    <row r="1822" spans="1:33">
      <c r="A1822" s="4">
        <f t="shared" si="514"/>
        <v>1821</v>
      </c>
      <c r="B1822" s="4" t="s">
        <v>20</v>
      </c>
      <c r="C1822" s="4" t="s">
        <v>21</v>
      </c>
      <c r="D1822" s="7" t="s">
        <v>5631</v>
      </c>
      <c r="E1822" s="4" t="s">
        <v>7408</v>
      </c>
      <c r="F1822" s="7" t="s">
        <v>2588</v>
      </c>
      <c r="G1822" s="7" t="s">
        <v>556</v>
      </c>
      <c r="H1822" s="7" t="s">
        <v>637</v>
      </c>
      <c r="I1822" s="7" t="s">
        <v>6225</v>
      </c>
      <c r="J1822" s="7" t="s">
        <v>6226</v>
      </c>
      <c r="K1822" s="7" t="s">
        <v>2690</v>
      </c>
      <c r="L1822" s="7" t="s">
        <v>6227</v>
      </c>
      <c r="M1822" s="7"/>
      <c r="N1822" s="20" t="s">
        <v>7248</v>
      </c>
      <c r="O1822" s="20" t="s">
        <v>24</v>
      </c>
      <c r="P1822" s="78">
        <f t="shared" ref="P1822:P1825" si="526">57*2.54</f>
        <v>144.78</v>
      </c>
      <c r="Q1822" s="78">
        <v>162</v>
      </c>
      <c r="R1822" s="20" t="s">
        <v>7334</v>
      </c>
      <c r="S1822" s="7" t="s">
        <v>3436</v>
      </c>
      <c r="T1822" s="7" t="s">
        <v>3436</v>
      </c>
      <c r="U1822" s="7"/>
      <c r="V1822" s="7"/>
      <c r="W1822" s="79">
        <v>307.49160000000001</v>
      </c>
      <c r="X1822" s="7"/>
      <c r="Y1822" s="8">
        <f t="shared" ref="Y1822" si="527">W1822+3</f>
        <v>310.49160000000001</v>
      </c>
      <c r="Z1822" s="7"/>
      <c r="AA1822" s="7">
        <v>1000</v>
      </c>
      <c r="AB1822" s="7">
        <v>1000</v>
      </c>
      <c r="AC1822" s="7" t="s">
        <v>7049</v>
      </c>
      <c r="AD1822" s="7">
        <v>85</v>
      </c>
      <c r="AE1822" s="7" t="s">
        <v>6248</v>
      </c>
      <c r="AF1822" s="7"/>
      <c r="AG1822" s="7"/>
    </row>
    <row r="1823" spans="1:33">
      <c r="A1823" s="4">
        <f t="shared" si="514"/>
        <v>1822</v>
      </c>
      <c r="B1823" s="4" t="s">
        <v>20</v>
      </c>
      <c r="C1823" s="4" t="s">
        <v>21</v>
      </c>
      <c r="D1823" s="7" t="s">
        <v>5632</v>
      </c>
      <c r="E1823" s="4" t="s">
        <v>7408</v>
      </c>
      <c r="F1823" s="7" t="s">
        <v>2588</v>
      </c>
      <c r="G1823" s="7" t="s">
        <v>556</v>
      </c>
      <c r="H1823" s="7" t="s">
        <v>637</v>
      </c>
      <c r="I1823" s="7" t="s">
        <v>6225</v>
      </c>
      <c r="J1823" s="7" t="s">
        <v>6226</v>
      </c>
      <c r="K1823" s="7" t="s">
        <v>2690</v>
      </c>
      <c r="L1823" s="7" t="s">
        <v>6227</v>
      </c>
      <c r="M1823" s="7"/>
      <c r="N1823" s="20" t="s">
        <v>7248</v>
      </c>
      <c r="O1823" s="20" t="s">
        <v>24</v>
      </c>
      <c r="P1823" s="78">
        <f t="shared" si="526"/>
        <v>144.78</v>
      </c>
      <c r="Q1823" s="78">
        <v>162</v>
      </c>
      <c r="R1823" s="20" t="s">
        <v>7335</v>
      </c>
      <c r="S1823" s="7" t="s">
        <v>3436</v>
      </c>
      <c r="T1823" s="7" t="s">
        <v>3436</v>
      </c>
      <c r="U1823" s="7"/>
      <c r="V1823" s="7"/>
      <c r="W1823" s="79">
        <v>307.49160000000001</v>
      </c>
      <c r="X1823" s="7"/>
      <c r="Y1823" s="8">
        <f t="shared" ref="Y1823" si="528">W1823+3</f>
        <v>310.49160000000001</v>
      </c>
      <c r="Z1823" s="7"/>
      <c r="AA1823" s="7">
        <v>1000</v>
      </c>
      <c r="AB1823" s="7">
        <v>1000</v>
      </c>
      <c r="AC1823" s="7" t="s">
        <v>7049</v>
      </c>
      <c r="AD1823" s="7">
        <v>85</v>
      </c>
      <c r="AE1823" s="7" t="s">
        <v>6248</v>
      </c>
      <c r="AF1823" s="7"/>
      <c r="AG1823" s="7"/>
    </row>
    <row r="1824" spans="1:33">
      <c r="A1824" s="4">
        <f t="shared" si="514"/>
        <v>1823</v>
      </c>
      <c r="B1824" s="4" t="s">
        <v>20</v>
      </c>
      <c r="C1824" s="4" t="s">
        <v>21</v>
      </c>
      <c r="D1824" s="7" t="s">
        <v>5633</v>
      </c>
      <c r="E1824" s="4" t="s">
        <v>7408</v>
      </c>
      <c r="F1824" s="7" t="s">
        <v>2588</v>
      </c>
      <c r="G1824" s="7" t="s">
        <v>556</v>
      </c>
      <c r="H1824" s="7" t="s">
        <v>637</v>
      </c>
      <c r="I1824" s="7" t="s">
        <v>6225</v>
      </c>
      <c r="J1824" s="7" t="s">
        <v>6226</v>
      </c>
      <c r="K1824" s="7" t="s">
        <v>2690</v>
      </c>
      <c r="L1824" s="7" t="s">
        <v>6227</v>
      </c>
      <c r="M1824" s="7"/>
      <c r="N1824" s="20" t="s">
        <v>7248</v>
      </c>
      <c r="O1824" s="20" t="s">
        <v>24</v>
      </c>
      <c r="P1824" s="78">
        <f t="shared" si="526"/>
        <v>144.78</v>
      </c>
      <c r="Q1824" s="78">
        <v>162</v>
      </c>
      <c r="R1824" s="20" t="s">
        <v>7336</v>
      </c>
      <c r="S1824" s="7" t="s">
        <v>3436</v>
      </c>
      <c r="T1824" s="7" t="s">
        <v>3436</v>
      </c>
      <c r="U1824" s="7"/>
      <c r="V1824" s="7"/>
      <c r="W1824" s="79">
        <v>307.49160000000001</v>
      </c>
      <c r="X1824" s="7"/>
      <c r="Y1824" s="8">
        <f t="shared" ref="Y1824" si="529">W1824+3</f>
        <v>310.49160000000001</v>
      </c>
      <c r="Z1824" s="7"/>
      <c r="AA1824" s="7">
        <v>1000</v>
      </c>
      <c r="AB1824" s="7">
        <v>1000</v>
      </c>
      <c r="AC1824" s="7" t="s">
        <v>7049</v>
      </c>
      <c r="AD1824" s="7">
        <v>85</v>
      </c>
      <c r="AE1824" s="7" t="s">
        <v>6248</v>
      </c>
      <c r="AF1824" s="7"/>
      <c r="AG1824" s="7"/>
    </row>
    <row r="1825" spans="1:33">
      <c r="A1825" s="4">
        <f t="shared" si="514"/>
        <v>1824</v>
      </c>
      <c r="B1825" s="4" t="s">
        <v>20</v>
      </c>
      <c r="C1825" s="4" t="s">
        <v>21</v>
      </c>
      <c r="D1825" s="7" t="s">
        <v>5634</v>
      </c>
      <c r="E1825" s="4" t="s">
        <v>7408</v>
      </c>
      <c r="F1825" s="7" t="s">
        <v>2588</v>
      </c>
      <c r="G1825" s="7" t="s">
        <v>556</v>
      </c>
      <c r="H1825" s="7" t="s">
        <v>637</v>
      </c>
      <c r="I1825" s="7" t="s">
        <v>6225</v>
      </c>
      <c r="J1825" s="7" t="s">
        <v>6226</v>
      </c>
      <c r="K1825" s="7" t="s">
        <v>2690</v>
      </c>
      <c r="L1825" s="7" t="s">
        <v>6227</v>
      </c>
      <c r="M1825" s="7"/>
      <c r="N1825" s="20" t="s">
        <v>7248</v>
      </c>
      <c r="O1825" s="20" t="s">
        <v>24</v>
      </c>
      <c r="P1825" s="78">
        <f t="shared" si="526"/>
        <v>144.78</v>
      </c>
      <c r="Q1825" s="78">
        <v>162</v>
      </c>
      <c r="R1825" s="20" t="s">
        <v>7337</v>
      </c>
      <c r="S1825" s="7" t="s">
        <v>3436</v>
      </c>
      <c r="T1825" s="7" t="s">
        <v>3436</v>
      </c>
      <c r="U1825" s="7"/>
      <c r="V1825" s="7"/>
      <c r="W1825" s="79">
        <v>307.49160000000001</v>
      </c>
      <c r="X1825" s="7"/>
      <c r="Y1825" s="8">
        <f t="shared" ref="Y1825" si="530">W1825+3</f>
        <v>310.49160000000001</v>
      </c>
      <c r="Z1825" s="7"/>
      <c r="AA1825" s="7">
        <v>1000</v>
      </c>
      <c r="AB1825" s="7">
        <v>1000</v>
      </c>
      <c r="AC1825" s="7" t="s">
        <v>7049</v>
      </c>
      <c r="AD1825" s="7">
        <v>85</v>
      </c>
      <c r="AE1825" s="7" t="s">
        <v>6248</v>
      </c>
      <c r="AF1825" s="7"/>
      <c r="AG1825" s="7"/>
    </row>
    <row r="1826" spans="1:33">
      <c r="A1826" s="4">
        <f t="shared" si="514"/>
        <v>1825</v>
      </c>
      <c r="B1826" s="4" t="s">
        <v>20</v>
      </c>
      <c r="C1826" s="4" t="s">
        <v>21</v>
      </c>
      <c r="D1826" s="7" t="s">
        <v>5635</v>
      </c>
      <c r="E1826" s="4" t="s">
        <v>7408</v>
      </c>
      <c r="F1826" s="7" t="s">
        <v>2588</v>
      </c>
      <c r="G1826" s="7" t="s">
        <v>556</v>
      </c>
      <c r="H1826" s="7" t="s">
        <v>637</v>
      </c>
      <c r="I1826" s="7" t="s">
        <v>6225</v>
      </c>
      <c r="J1826" s="7" t="s">
        <v>6226</v>
      </c>
      <c r="K1826" s="7" t="s">
        <v>2690</v>
      </c>
      <c r="L1826" s="7" t="s">
        <v>6228</v>
      </c>
      <c r="M1826" s="7"/>
      <c r="N1826" s="20" t="s">
        <v>2898</v>
      </c>
      <c r="O1826" s="20" t="s">
        <v>719</v>
      </c>
      <c r="P1826" s="78">
        <f>58*2.54</f>
        <v>147.32</v>
      </c>
      <c r="Q1826" s="78">
        <v>161</v>
      </c>
      <c r="R1826" s="20" t="s">
        <v>7338</v>
      </c>
      <c r="S1826" s="7" t="s">
        <v>3436</v>
      </c>
      <c r="T1826" s="7" t="s">
        <v>3436</v>
      </c>
      <c r="U1826" s="7"/>
      <c r="V1826" s="7"/>
      <c r="W1826" s="79">
        <v>286.92360000000002</v>
      </c>
      <c r="X1826" s="7"/>
      <c r="Y1826" s="8">
        <f t="shared" ref="Y1826" si="531">W1826+3</f>
        <v>289.92360000000002</v>
      </c>
      <c r="Z1826" s="7"/>
      <c r="AA1826" s="7">
        <v>1000</v>
      </c>
      <c r="AB1826" s="7">
        <v>1000</v>
      </c>
      <c r="AC1826" s="7" t="s">
        <v>7049</v>
      </c>
      <c r="AD1826" s="7">
        <v>85</v>
      </c>
      <c r="AE1826" s="7" t="s">
        <v>6981</v>
      </c>
      <c r="AF1826" s="7"/>
      <c r="AG1826" s="7"/>
    </row>
    <row r="1827" spans="1:33">
      <c r="A1827" s="4">
        <f t="shared" si="514"/>
        <v>1826</v>
      </c>
      <c r="B1827" s="4" t="s">
        <v>20</v>
      </c>
      <c r="C1827" s="4" t="s">
        <v>21</v>
      </c>
      <c r="D1827" s="7" t="s">
        <v>5636</v>
      </c>
      <c r="E1827" s="4" t="s">
        <v>7408</v>
      </c>
      <c r="F1827" s="7" t="s">
        <v>2588</v>
      </c>
      <c r="G1827" s="7" t="s">
        <v>556</v>
      </c>
      <c r="H1827" s="7" t="s">
        <v>6211</v>
      </c>
      <c r="I1827" s="7" t="s">
        <v>6212</v>
      </c>
      <c r="J1827" s="7" t="s">
        <v>6229</v>
      </c>
      <c r="K1827" s="7" t="s">
        <v>643</v>
      </c>
      <c r="L1827" s="7" t="s">
        <v>5744</v>
      </c>
      <c r="M1827" s="7"/>
      <c r="N1827" s="20" t="s">
        <v>2298</v>
      </c>
      <c r="O1827" s="20" t="s">
        <v>719</v>
      </c>
      <c r="P1827" s="78">
        <f t="shared" ref="P1827:P1849" si="532">57*2.54</f>
        <v>144.78</v>
      </c>
      <c r="Q1827" s="78">
        <v>122</v>
      </c>
      <c r="R1827" s="20" t="s">
        <v>7339</v>
      </c>
      <c r="S1827" s="7" t="s">
        <v>3436</v>
      </c>
      <c r="T1827" s="7" t="s">
        <v>3436</v>
      </c>
      <c r="U1827" s="7"/>
      <c r="V1827" s="7"/>
      <c r="W1827" s="79">
        <v>236.53199999999998</v>
      </c>
      <c r="X1827" s="7"/>
      <c r="Y1827" s="8">
        <f t="shared" ref="Y1827" si="533">W1827+3</f>
        <v>239.53199999999998</v>
      </c>
      <c r="Z1827" s="7"/>
      <c r="AA1827" s="7">
        <v>1000</v>
      </c>
      <c r="AB1827" s="7">
        <v>1000</v>
      </c>
      <c r="AC1827" s="7" t="s">
        <v>7024</v>
      </c>
      <c r="AD1827" s="7">
        <v>95</v>
      </c>
      <c r="AE1827" s="7" t="s">
        <v>6981</v>
      </c>
      <c r="AF1827" s="7"/>
      <c r="AG1827" s="7"/>
    </row>
    <row r="1828" spans="1:33">
      <c r="A1828" s="4">
        <f t="shared" si="514"/>
        <v>1827</v>
      </c>
      <c r="B1828" s="4" t="s">
        <v>20</v>
      </c>
      <c r="C1828" s="4" t="s">
        <v>21</v>
      </c>
      <c r="D1828" s="7" t="s">
        <v>5637</v>
      </c>
      <c r="E1828" s="4" t="s">
        <v>7408</v>
      </c>
      <c r="F1828" s="7" t="s">
        <v>2588</v>
      </c>
      <c r="G1828" s="7" t="s">
        <v>556</v>
      </c>
      <c r="H1828" s="7" t="s">
        <v>6211</v>
      </c>
      <c r="I1828" s="7" t="s">
        <v>6212</v>
      </c>
      <c r="J1828" s="7" t="s">
        <v>6229</v>
      </c>
      <c r="K1828" s="7" t="s">
        <v>643</v>
      </c>
      <c r="L1828" s="7" t="s">
        <v>5744</v>
      </c>
      <c r="M1828" s="7"/>
      <c r="N1828" s="20" t="s">
        <v>2898</v>
      </c>
      <c r="O1828" s="20" t="s">
        <v>719</v>
      </c>
      <c r="P1828" s="78">
        <f t="shared" si="532"/>
        <v>144.78</v>
      </c>
      <c r="Q1828" s="78">
        <v>122</v>
      </c>
      <c r="R1828" s="20" t="s">
        <v>7340</v>
      </c>
      <c r="S1828" s="7" t="s">
        <v>3436</v>
      </c>
      <c r="T1828" s="7" t="s">
        <v>3436</v>
      </c>
      <c r="U1828" s="7"/>
      <c r="V1828" s="7"/>
      <c r="W1828" s="79">
        <v>236.53199999999998</v>
      </c>
      <c r="X1828" s="7"/>
      <c r="Y1828" s="8">
        <f t="shared" ref="Y1828" si="534">W1828+3</f>
        <v>239.53199999999998</v>
      </c>
      <c r="Z1828" s="7"/>
      <c r="AA1828" s="7">
        <v>1000</v>
      </c>
      <c r="AB1828" s="7">
        <v>1000</v>
      </c>
      <c r="AC1828" s="7" t="s">
        <v>7024</v>
      </c>
      <c r="AD1828" s="7">
        <v>95</v>
      </c>
      <c r="AE1828" s="7" t="s">
        <v>6981</v>
      </c>
      <c r="AF1828" s="7"/>
      <c r="AG1828" s="7"/>
    </row>
    <row r="1829" spans="1:33">
      <c r="A1829" s="4">
        <f t="shared" si="514"/>
        <v>1828</v>
      </c>
      <c r="B1829" s="4" t="s">
        <v>20</v>
      </c>
      <c r="C1829" s="4" t="s">
        <v>21</v>
      </c>
      <c r="D1829" s="7" t="s">
        <v>5638</v>
      </c>
      <c r="E1829" s="4" t="s">
        <v>7408</v>
      </c>
      <c r="F1829" s="7" t="s">
        <v>2588</v>
      </c>
      <c r="G1829" s="7" t="s">
        <v>556</v>
      </c>
      <c r="H1829" s="7" t="s">
        <v>6211</v>
      </c>
      <c r="I1829" s="7" t="s">
        <v>6212</v>
      </c>
      <c r="J1829" s="7" t="s">
        <v>6229</v>
      </c>
      <c r="K1829" s="7" t="s">
        <v>643</v>
      </c>
      <c r="L1829" s="7" t="s">
        <v>5744</v>
      </c>
      <c r="M1829" s="7"/>
      <c r="N1829" s="20" t="s">
        <v>2898</v>
      </c>
      <c r="O1829" s="20" t="s">
        <v>719</v>
      </c>
      <c r="P1829" s="78">
        <f t="shared" si="532"/>
        <v>144.78</v>
      </c>
      <c r="Q1829" s="78">
        <v>122</v>
      </c>
      <c r="R1829" s="20" t="s">
        <v>7341</v>
      </c>
      <c r="S1829" s="7" t="s">
        <v>3436</v>
      </c>
      <c r="T1829" s="7" t="s">
        <v>3436</v>
      </c>
      <c r="U1829" s="7"/>
      <c r="V1829" s="7"/>
      <c r="W1829" s="79">
        <v>236.53199999999998</v>
      </c>
      <c r="X1829" s="7"/>
      <c r="Y1829" s="8">
        <f t="shared" ref="Y1829" si="535">W1829+3</f>
        <v>239.53199999999998</v>
      </c>
      <c r="Z1829" s="7"/>
      <c r="AA1829" s="7">
        <v>1000</v>
      </c>
      <c r="AB1829" s="7">
        <v>1000</v>
      </c>
      <c r="AC1829" s="7" t="s">
        <v>7024</v>
      </c>
      <c r="AD1829" s="7">
        <v>95</v>
      </c>
      <c r="AE1829" s="7" t="s">
        <v>6981</v>
      </c>
      <c r="AF1829" s="7"/>
      <c r="AG1829" s="7"/>
    </row>
    <row r="1830" spans="1:33">
      <c r="A1830" s="4">
        <f t="shared" si="514"/>
        <v>1829</v>
      </c>
      <c r="B1830" s="4" t="s">
        <v>20</v>
      </c>
      <c r="C1830" s="4" t="s">
        <v>21</v>
      </c>
      <c r="D1830" s="7" t="s">
        <v>5639</v>
      </c>
      <c r="E1830" s="4" t="s">
        <v>7408</v>
      </c>
      <c r="F1830" s="7" t="s">
        <v>2588</v>
      </c>
      <c r="G1830" s="7" t="s">
        <v>556</v>
      </c>
      <c r="H1830" s="7" t="s">
        <v>6211</v>
      </c>
      <c r="I1830" s="7" t="s">
        <v>6212</v>
      </c>
      <c r="J1830" s="7" t="s">
        <v>6229</v>
      </c>
      <c r="K1830" s="7" t="s">
        <v>643</v>
      </c>
      <c r="L1830" s="7" t="s">
        <v>5744</v>
      </c>
      <c r="M1830" s="7"/>
      <c r="N1830" s="20" t="s">
        <v>2898</v>
      </c>
      <c r="O1830" s="20" t="s">
        <v>719</v>
      </c>
      <c r="P1830" s="78">
        <f t="shared" si="532"/>
        <v>144.78</v>
      </c>
      <c r="Q1830" s="78">
        <v>122</v>
      </c>
      <c r="R1830" s="20" t="s">
        <v>7342</v>
      </c>
      <c r="S1830" s="7" t="s">
        <v>3436</v>
      </c>
      <c r="T1830" s="7" t="s">
        <v>3436</v>
      </c>
      <c r="U1830" s="7"/>
      <c r="V1830" s="7"/>
      <c r="W1830" s="79">
        <v>236.53199999999998</v>
      </c>
      <c r="X1830" s="7"/>
      <c r="Y1830" s="8">
        <f t="shared" ref="Y1830" si="536">W1830+3</f>
        <v>239.53199999999998</v>
      </c>
      <c r="Z1830" s="7"/>
      <c r="AA1830" s="7">
        <v>1000</v>
      </c>
      <c r="AB1830" s="7">
        <v>1000</v>
      </c>
      <c r="AC1830" s="7" t="s">
        <v>7024</v>
      </c>
      <c r="AD1830" s="7">
        <v>95</v>
      </c>
      <c r="AE1830" s="7" t="s">
        <v>6981</v>
      </c>
      <c r="AF1830" s="7"/>
      <c r="AG1830" s="7"/>
    </row>
    <row r="1831" spans="1:33">
      <c r="A1831" s="4">
        <f t="shared" si="514"/>
        <v>1830</v>
      </c>
      <c r="B1831" s="4" t="s">
        <v>20</v>
      </c>
      <c r="C1831" s="4" t="s">
        <v>21</v>
      </c>
      <c r="D1831" s="7" t="s">
        <v>5640</v>
      </c>
      <c r="E1831" s="4" t="s">
        <v>7408</v>
      </c>
      <c r="F1831" s="7" t="s">
        <v>2588</v>
      </c>
      <c r="G1831" s="7" t="s">
        <v>556</v>
      </c>
      <c r="H1831" s="7" t="s">
        <v>6211</v>
      </c>
      <c r="I1831" s="7" t="s">
        <v>6212</v>
      </c>
      <c r="J1831" s="7" t="s">
        <v>6229</v>
      </c>
      <c r="K1831" s="7" t="s">
        <v>643</v>
      </c>
      <c r="L1831" s="7" t="s">
        <v>5744</v>
      </c>
      <c r="M1831" s="7"/>
      <c r="N1831" s="20" t="s">
        <v>2898</v>
      </c>
      <c r="O1831" s="20" t="s">
        <v>719</v>
      </c>
      <c r="P1831" s="78">
        <f t="shared" si="532"/>
        <v>144.78</v>
      </c>
      <c r="Q1831" s="78">
        <v>122</v>
      </c>
      <c r="R1831" s="20" t="s">
        <v>7343</v>
      </c>
      <c r="S1831" s="7" t="s">
        <v>3436</v>
      </c>
      <c r="T1831" s="7" t="s">
        <v>3436</v>
      </c>
      <c r="U1831" s="7"/>
      <c r="V1831" s="7"/>
      <c r="W1831" s="79">
        <v>236.53199999999998</v>
      </c>
      <c r="X1831" s="7"/>
      <c r="Y1831" s="8">
        <f t="shared" ref="Y1831" si="537">W1831+3</f>
        <v>239.53199999999998</v>
      </c>
      <c r="Z1831" s="7"/>
      <c r="AA1831" s="7">
        <v>1000</v>
      </c>
      <c r="AB1831" s="7">
        <v>1000</v>
      </c>
      <c r="AC1831" s="7" t="s">
        <v>7024</v>
      </c>
      <c r="AD1831" s="7">
        <v>95</v>
      </c>
      <c r="AE1831" s="7" t="s">
        <v>6981</v>
      </c>
      <c r="AF1831" s="7"/>
      <c r="AG1831" s="7"/>
    </row>
    <row r="1832" spans="1:33">
      <c r="A1832" s="4">
        <f t="shared" si="514"/>
        <v>1831</v>
      </c>
      <c r="B1832" s="4" t="s">
        <v>20</v>
      </c>
      <c r="C1832" s="4" t="s">
        <v>21</v>
      </c>
      <c r="D1832" s="7" t="s">
        <v>5641</v>
      </c>
      <c r="E1832" s="4" t="s">
        <v>7408</v>
      </c>
      <c r="F1832" s="7" t="s">
        <v>2588</v>
      </c>
      <c r="G1832" s="7" t="s">
        <v>556</v>
      </c>
      <c r="H1832" s="7" t="s">
        <v>6211</v>
      </c>
      <c r="I1832" s="7" t="s">
        <v>6212</v>
      </c>
      <c r="J1832" s="7" t="s">
        <v>6213</v>
      </c>
      <c r="K1832" s="7" t="s">
        <v>643</v>
      </c>
      <c r="L1832" s="7" t="s">
        <v>5744</v>
      </c>
      <c r="M1832" s="7"/>
      <c r="N1832" s="20" t="s">
        <v>7177</v>
      </c>
      <c r="O1832" s="20" t="s">
        <v>24</v>
      </c>
      <c r="P1832" s="78">
        <f t="shared" si="532"/>
        <v>144.78</v>
      </c>
      <c r="Q1832" s="78">
        <v>112</v>
      </c>
      <c r="R1832" s="20" t="s">
        <v>7344</v>
      </c>
      <c r="S1832" s="7" t="s">
        <v>3436</v>
      </c>
      <c r="T1832" s="7" t="s">
        <v>3436</v>
      </c>
      <c r="U1832" s="7"/>
      <c r="V1832" s="7"/>
      <c r="W1832" s="79">
        <v>260.18520000000001</v>
      </c>
      <c r="X1832" s="7"/>
      <c r="Y1832" s="8">
        <f t="shared" ref="Y1832" si="538">W1832+3</f>
        <v>263.18520000000001</v>
      </c>
      <c r="Z1832" s="7"/>
      <c r="AA1832" s="7">
        <v>1000</v>
      </c>
      <c r="AB1832" s="7">
        <v>1000</v>
      </c>
      <c r="AC1832" s="7" t="s">
        <v>7049</v>
      </c>
      <c r="AD1832" s="7">
        <v>85</v>
      </c>
      <c r="AE1832" s="7" t="s">
        <v>6248</v>
      </c>
      <c r="AF1832" s="7"/>
      <c r="AG1832" s="7"/>
    </row>
    <row r="1833" spans="1:33">
      <c r="A1833" s="4">
        <f t="shared" si="514"/>
        <v>1832</v>
      </c>
      <c r="B1833" s="4" t="s">
        <v>20</v>
      </c>
      <c r="C1833" s="4" t="s">
        <v>21</v>
      </c>
      <c r="D1833" s="7" t="s">
        <v>5642</v>
      </c>
      <c r="E1833" s="4" t="s">
        <v>7408</v>
      </c>
      <c r="F1833" s="7" t="s">
        <v>2588</v>
      </c>
      <c r="G1833" s="7" t="s">
        <v>556</v>
      </c>
      <c r="H1833" s="7" t="s">
        <v>6211</v>
      </c>
      <c r="I1833" s="7" t="s">
        <v>6212</v>
      </c>
      <c r="J1833" s="7" t="s">
        <v>6213</v>
      </c>
      <c r="K1833" s="7" t="s">
        <v>643</v>
      </c>
      <c r="L1833" s="7" t="s">
        <v>5744</v>
      </c>
      <c r="M1833" s="7"/>
      <c r="N1833" s="20" t="s">
        <v>7177</v>
      </c>
      <c r="O1833" s="20" t="s">
        <v>24</v>
      </c>
      <c r="P1833" s="78">
        <f t="shared" si="532"/>
        <v>144.78</v>
      </c>
      <c r="Q1833" s="78">
        <v>112</v>
      </c>
      <c r="R1833" s="20" t="s">
        <v>7345</v>
      </c>
      <c r="S1833" s="7" t="s">
        <v>3436</v>
      </c>
      <c r="T1833" s="7" t="s">
        <v>3436</v>
      </c>
      <c r="U1833" s="7"/>
      <c r="V1833" s="7"/>
      <c r="W1833" s="79">
        <v>260.18520000000001</v>
      </c>
      <c r="X1833" s="7"/>
      <c r="Y1833" s="8">
        <f t="shared" ref="Y1833" si="539">W1833+3</f>
        <v>263.18520000000001</v>
      </c>
      <c r="Z1833" s="7"/>
      <c r="AA1833" s="7">
        <v>1000</v>
      </c>
      <c r="AB1833" s="7">
        <v>1000</v>
      </c>
      <c r="AC1833" s="7" t="s">
        <v>7049</v>
      </c>
      <c r="AD1833" s="7">
        <v>85</v>
      </c>
      <c r="AE1833" s="7" t="s">
        <v>6248</v>
      </c>
      <c r="AF1833" s="7"/>
      <c r="AG1833" s="7"/>
    </row>
    <row r="1834" spans="1:33">
      <c r="A1834" s="4">
        <f t="shared" si="514"/>
        <v>1833</v>
      </c>
      <c r="B1834" s="4" t="s">
        <v>20</v>
      </c>
      <c r="C1834" s="4" t="s">
        <v>21</v>
      </c>
      <c r="D1834" s="7" t="s">
        <v>5643</v>
      </c>
      <c r="E1834" s="4" t="s">
        <v>7408</v>
      </c>
      <c r="F1834" s="7" t="s">
        <v>2588</v>
      </c>
      <c r="G1834" s="7" t="s">
        <v>556</v>
      </c>
      <c r="H1834" s="7" t="s">
        <v>6211</v>
      </c>
      <c r="I1834" s="7" t="s">
        <v>6212</v>
      </c>
      <c r="J1834" s="7" t="s">
        <v>6213</v>
      </c>
      <c r="K1834" s="7" t="s">
        <v>643</v>
      </c>
      <c r="L1834" s="7" t="s">
        <v>5744</v>
      </c>
      <c r="M1834" s="7"/>
      <c r="N1834" s="20" t="s">
        <v>7346</v>
      </c>
      <c r="O1834" s="20" t="s">
        <v>24</v>
      </c>
      <c r="P1834" s="78">
        <f t="shared" si="532"/>
        <v>144.78</v>
      </c>
      <c r="Q1834" s="78">
        <v>112</v>
      </c>
      <c r="R1834" s="20" t="s">
        <v>7347</v>
      </c>
      <c r="S1834" s="7" t="s">
        <v>3436</v>
      </c>
      <c r="T1834" s="7" t="s">
        <v>3436</v>
      </c>
      <c r="U1834" s="7"/>
      <c r="V1834" s="7"/>
      <c r="W1834" s="79">
        <v>249.90119999999999</v>
      </c>
      <c r="X1834" s="7"/>
      <c r="Y1834" s="8">
        <f t="shared" ref="Y1834" si="540">W1834+3</f>
        <v>252.90119999999999</v>
      </c>
      <c r="Z1834" s="7"/>
      <c r="AA1834" s="7">
        <v>1000</v>
      </c>
      <c r="AB1834" s="7">
        <v>1000</v>
      </c>
      <c r="AC1834" s="7" t="s">
        <v>7049</v>
      </c>
      <c r="AD1834" s="7">
        <v>85</v>
      </c>
      <c r="AE1834" s="7" t="s">
        <v>6248</v>
      </c>
      <c r="AF1834" s="7"/>
      <c r="AG1834" s="7"/>
    </row>
    <row r="1835" spans="1:33">
      <c r="A1835" s="4">
        <f t="shared" si="514"/>
        <v>1834</v>
      </c>
      <c r="B1835" s="4" t="s">
        <v>20</v>
      </c>
      <c r="C1835" s="4" t="s">
        <v>21</v>
      </c>
      <c r="D1835" s="7" t="s">
        <v>5644</v>
      </c>
      <c r="E1835" s="4" t="s">
        <v>7408</v>
      </c>
      <c r="F1835" s="7" t="s">
        <v>2588</v>
      </c>
      <c r="G1835" s="7" t="s">
        <v>556</v>
      </c>
      <c r="H1835" s="7" t="s">
        <v>6211</v>
      </c>
      <c r="I1835" s="7" t="s">
        <v>6212</v>
      </c>
      <c r="J1835" s="7" t="s">
        <v>6213</v>
      </c>
      <c r="K1835" s="7" t="s">
        <v>643</v>
      </c>
      <c r="L1835" s="7" t="s">
        <v>5744</v>
      </c>
      <c r="M1835" s="7"/>
      <c r="N1835" s="20" t="s">
        <v>7346</v>
      </c>
      <c r="O1835" s="20" t="s">
        <v>24</v>
      </c>
      <c r="P1835" s="78">
        <f t="shared" si="532"/>
        <v>144.78</v>
      </c>
      <c r="Q1835" s="78">
        <v>112</v>
      </c>
      <c r="R1835" s="20" t="s">
        <v>7348</v>
      </c>
      <c r="S1835" s="7" t="s">
        <v>3436</v>
      </c>
      <c r="T1835" s="7" t="s">
        <v>3436</v>
      </c>
      <c r="U1835" s="7"/>
      <c r="V1835" s="7"/>
      <c r="W1835" s="79">
        <v>249.90119999999999</v>
      </c>
      <c r="X1835" s="7"/>
      <c r="Y1835" s="8">
        <f t="shared" ref="Y1835" si="541">W1835+3</f>
        <v>252.90119999999999</v>
      </c>
      <c r="Z1835" s="7"/>
      <c r="AA1835" s="7">
        <v>1000</v>
      </c>
      <c r="AB1835" s="7">
        <v>1000</v>
      </c>
      <c r="AC1835" s="7" t="s">
        <v>7049</v>
      </c>
      <c r="AD1835" s="7">
        <v>85</v>
      </c>
      <c r="AE1835" s="7" t="s">
        <v>6248</v>
      </c>
      <c r="AF1835" s="7"/>
      <c r="AG1835" s="7"/>
    </row>
    <row r="1836" spans="1:33">
      <c r="A1836" s="4">
        <f t="shared" si="514"/>
        <v>1835</v>
      </c>
      <c r="B1836" s="4" t="s">
        <v>20</v>
      </c>
      <c r="C1836" s="4" t="s">
        <v>21</v>
      </c>
      <c r="D1836" s="7" t="s">
        <v>5645</v>
      </c>
      <c r="E1836" s="4" t="s">
        <v>7408</v>
      </c>
      <c r="F1836" s="7" t="s">
        <v>2588</v>
      </c>
      <c r="G1836" s="7" t="s">
        <v>556</v>
      </c>
      <c r="H1836" s="7" t="s">
        <v>6211</v>
      </c>
      <c r="I1836" s="7" t="s">
        <v>6212</v>
      </c>
      <c r="J1836" s="7" t="s">
        <v>6213</v>
      </c>
      <c r="K1836" s="7" t="s">
        <v>643</v>
      </c>
      <c r="L1836" s="7" t="s">
        <v>5744</v>
      </c>
      <c r="M1836" s="7"/>
      <c r="N1836" s="20" t="s">
        <v>7346</v>
      </c>
      <c r="O1836" s="20" t="s">
        <v>24</v>
      </c>
      <c r="P1836" s="78">
        <f t="shared" si="532"/>
        <v>144.78</v>
      </c>
      <c r="Q1836" s="78">
        <v>112</v>
      </c>
      <c r="R1836" s="20" t="s">
        <v>7349</v>
      </c>
      <c r="S1836" s="7" t="s">
        <v>3436</v>
      </c>
      <c r="T1836" s="7" t="s">
        <v>3436</v>
      </c>
      <c r="U1836" s="7"/>
      <c r="V1836" s="7"/>
      <c r="W1836" s="79">
        <v>249.90119999999999</v>
      </c>
      <c r="X1836" s="7"/>
      <c r="Y1836" s="8">
        <f t="shared" ref="Y1836" si="542">W1836+3</f>
        <v>252.90119999999999</v>
      </c>
      <c r="Z1836" s="7"/>
      <c r="AA1836" s="7">
        <v>1000</v>
      </c>
      <c r="AB1836" s="7">
        <v>1000</v>
      </c>
      <c r="AC1836" s="7" t="s">
        <v>7049</v>
      </c>
      <c r="AD1836" s="7">
        <v>85</v>
      </c>
      <c r="AE1836" s="7" t="s">
        <v>6248</v>
      </c>
      <c r="AF1836" s="7"/>
      <c r="AG1836" s="7"/>
    </row>
    <row r="1837" spans="1:33">
      <c r="A1837" s="4">
        <f t="shared" si="514"/>
        <v>1836</v>
      </c>
      <c r="B1837" s="4" t="s">
        <v>20</v>
      </c>
      <c r="C1837" s="4" t="s">
        <v>21</v>
      </c>
      <c r="D1837" s="7" t="s">
        <v>5646</v>
      </c>
      <c r="E1837" s="4" t="s">
        <v>7408</v>
      </c>
      <c r="F1837" s="7" t="s">
        <v>2588</v>
      </c>
      <c r="G1837" s="7" t="s">
        <v>556</v>
      </c>
      <c r="H1837" s="7" t="s">
        <v>6211</v>
      </c>
      <c r="I1837" s="7" t="s">
        <v>6212</v>
      </c>
      <c r="J1837" s="7" t="s">
        <v>6213</v>
      </c>
      <c r="K1837" s="7" t="s">
        <v>643</v>
      </c>
      <c r="L1837" s="7" t="s">
        <v>5744</v>
      </c>
      <c r="M1837" s="7"/>
      <c r="N1837" s="20" t="s">
        <v>7346</v>
      </c>
      <c r="O1837" s="20" t="s">
        <v>24</v>
      </c>
      <c r="P1837" s="78">
        <f t="shared" si="532"/>
        <v>144.78</v>
      </c>
      <c r="Q1837" s="78">
        <v>112</v>
      </c>
      <c r="R1837" s="20" t="s">
        <v>7350</v>
      </c>
      <c r="S1837" s="7" t="s">
        <v>3436</v>
      </c>
      <c r="T1837" s="7" t="s">
        <v>3436</v>
      </c>
      <c r="U1837" s="7"/>
      <c r="V1837" s="7"/>
      <c r="W1837" s="79">
        <v>249.90119999999999</v>
      </c>
      <c r="X1837" s="7"/>
      <c r="Y1837" s="8">
        <f t="shared" ref="Y1837" si="543">W1837+3</f>
        <v>252.90119999999999</v>
      </c>
      <c r="Z1837" s="7"/>
      <c r="AA1837" s="7">
        <v>1000</v>
      </c>
      <c r="AB1837" s="7">
        <v>1000</v>
      </c>
      <c r="AC1837" s="7" t="s">
        <v>7049</v>
      </c>
      <c r="AD1837" s="7">
        <v>85</v>
      </c>
      <c r="AE1837" s="7" t="s">
        <v>6248</v>
      </c>
      <c r="AF1837" s="7"/>
      <c r="AG1837" s="7"/>
    </row>
    <row r="1838" spans="1:33">
      <c r="A1838" s="4">
        <f t="shared" si="514"/>
        <v>1837</v>
      </c>
      <c r="B1838" s="4" t="s">
        <v>20</v>
      </c>
      <c r="C1838" s="4" t="s">
        <v>21</v>
      </c>
      <c r="D1838" s="7" t="s">
        <v>5647</v>
      </c>
      <c r="E1838" s="4" t="s">
        <v>7408</v>
      </c>
      <c r="F1838" s="7" t="s">
        <v>2588</v>
      </c>
      <c r="G1838" s="7" t="s">
        <v>556</v>
      </c>
      <c r="H1838" s="7" t="s">
        <v>6211</v>
      </c>
      <c r="I1838" s="7" t="s">
        <v>6212</v>
      </c>
      <c r="J1838" s="7" t="s">
        <v>6213</v>
      </c>
      <c r="K1838" s="7" t="s">
        <v>643</v>
      </c>
      <c r="L1838" s="7" t="s">
        <v>5744</v>
      </c>
      <c r="M1838" s="7"/>
      <c r="N1838" s="20" t="s">
        <v>7346</v>
      </c>
      <c r="O1838" s="20" t="s">
        <v>24</v>
      </c>
      <c r="P1838" s="78">
        <f t="shared" si="532"/>
        <v>144.78</v>
      </c>
      <c r="Q1838" s="78">
        <v>112</v>
      </c>
      <c r="R1838" s="20" t="s">
        <v>7351</v>
      </c>
      <c r="S1838" s="7" t="s">
        <v>3436</v>
      </c>
      <c r="T1838" s="7" t="s">
        <v>3436</v>
      </c>
      <c r="U1838" s="7"/>
      <c r="V1838" s="7"/>
      <c r="W1838" s="79">
        <v>249.90119999999999</v>
      </c>
      <c r="X1838" s="7"/>
      <c r="Y1838" s="8">
        <f t="shared" ref="Y1838" si="544">W1838+3</f>
        <v>252.90119999999999</v>
      </c>
      <c r="Z1838" s="7"/>
      <c r="AA1838" s="7">
        <v>1000</v>
      </c>
      <c r="AB1838" s="7">
        <v>1000</v>
      </c>
      <c r="AC1838" s="7" t="s">
        <v>7049</v>
      </c>
      <c r="AD1838" s="7">
        <v>85</v>
      </c>
      <c r="AE1838" s="7" t="s">
        <v>6248</v>
      </c>
      <c r="AF1838" s="7"/>
      <c r="AG1838" s="7"/>
    </row>
    <row r="1839" spans="1:33">
      <c r="A1839" s="4">
        <f t="shared" si="514"/>
        <v>1838</v>
      </c>
      <c r="B1839" s="4" t="s">
        <v>20</v>
      </c>
      <c r="C1839" s="4" t="s">
        <v>773</v>
      </c>
      <c r="D1839" s="7" t="s">
        <v>5648</v>
      </c>
      <c r="E1839" s="4" t="s">
        <v>7408</v>
      </c>
      <c r="F1839" s="7" t="s">
        <v>2588</v>
      </c>
      <c r="G1839" s="7" t="s">
        <v>556</v>
      </c>
      <c r="H1839" s="7" t="s">
        <v>637</v>
      </c>
      <c r="I1839" s="7" t="s">
        <v>6132</v>
      </c>
      <c r="J1839" s="7" t="s">
        <v>6180</v>
      </c>
      <c r="K1839" s="7" t="s">
        <v>643</v>
      </c>
      <c r="L1839" s="7" t="s">
        <v>5744</v>
      </c>
      <c r="M1839" s="7"/>
      <c r="N1839" s="20" t="s">
        <v>7047</v>
      </c>
      <c r="O1839" s="20" t="s">
        <v>24</v>
      </c>
      <c r="P1839" s="78">
        <f t="shared" si="532"/>
        <v>144.78</v>
      </c>
      <c r="Q1839" s="78">
        <v>145</v>
      </c>
      <c r="R1839" s="20" t="s">
        <v>7352</v>
      </c>
      <c r="S1839" s="7" t="s">
        <v>3436</v>
      </c>
      <c r="T1839" s="7" t="s">
        <v>3436</v>
      </c>
      <c r="U1839" s="7"/>
      <c r="V1839" s="7"/>
      <c r="W1839" s="79">
        <v>200.53799999999998</v>
      </c>
      <c r="X1839" s="7"/>
      <c r="Y1839" s="8">
        <f t="shared" ref="Y1839" si="545">W1839+3</f>
        <v>203.53799999999998</v>
      </c>
      <c r="Z1839" s="7"/>
      <c r="AA1839" s="7">
        <v>1000</v>
      </c>
      <c r="AB1839" s="7">
        <v>1000</v>
      </c>
      <c r="AC1839" s="7" t="s">
        <v>7029</v>
      </c>
      <c r="AD1839" s="7">
        <v>85</v>
      </c>
      <c r="AE1839" s="7" t="s">
        <v>6248</v>
      </c>
      <c r="AF1839" s="7"/>
      <c r="AG1839" s="7"/>
    </row>
    <row r="1840" spans="1:33">
      <c r="A1840" s="4">
        <f t="shared" si="514"/>
        <v>1839</v>
      </c>
      <c r="B1840" s="4" t="s">
        <v>20</v>
      </c>
      <c r="C1840" s="4" t="s">
        <v>773</v>
      </c>
      <c r="D1840" s="7" t="s">
        <v>5649</v>
      </c>
      <c r="E1840" s="4" t="s">
        <v>7408</v>
      </c>
      <c r="F1840" s="7" t="s">
        <v>2588</v>
      </c>
      <c r="G1840" s="7" t="s">
        <v>556</v>
      </c>
      <c r="H1840" s="7" t="s">
        <v>637</v>
      </c>
      <c r="I1840" s="7" t="s">
        <v>6132</v>
      </c>
      <c r="J1840" s="7" t="s">
        <v>6180</v>
      </c>
      <c r="K1840" s="7" t="s">
        <v>643</v>
      </c>
      <c r="L1840" s="7" t="s">
        <v>5744</v>
      </c>
      <c r="M1840" s="7"/>
      <c r="N1840" s="20" t="s">
        <v>7047</v>
      </c>
      <c r="O1840" s="20" t="s">
        <v>24</v>
      </c>
      <c r="P1840" s="78">
        <f t="shared" si="532"/>
        <v>144.78</v>
      </c>
      <c r="Q1840" s="78">
        <v>145</v>
      </c>
      <c r="R1840" s="20" t="s">
        <v>7353</v>
      </c>
      <c r="S1840" s="7" t="s">
        <v>3436</v>
      </c>
      <c r="T1840" s="7" t="s">
        <v>3436</v>
      </c>
      <c r="U1840" s="7"/>
      <c r="V1840" s="7"/>
      <c r="W1840" s="79">
        <v>200.53799999999998</v>
      </c>
      <c r="X1840" s="7"/>
      <c r="Y1840" s="8">
        <f t="shared" ref="Y1840:Y1893" si="546">W1840+3</f>
        <v>203.53799999999998</v>
      </c>
      <c r="Z1840" s="7"/>
      <c r="AA1840" s="7">
        <v>1000</v>
      </c>
      <c r="AB1840" s="7">
        <v>1000</v>
      </c>
      <c r="AC1840" s="7" t="s">
        <v>7029</v>
      </c>
      <c r="AD1840" s="7">
        <v>85</v>
      </c>
      <c r="AE1840" s="7" t="s">
        <v>6248</v>
      </c>
      <c r="AF1840" s="7"/>
      <c r="AG1840" s="7"/>
    </row>
    <row r="1841" spans="1:33">
      <c r="A1841" s="4">
        <f t="shared" si="514"/>
        <v>1840</v>
      </c>
      <c r="B1841" s="4" t="s">
        <v>20</v>
      </c>
      <c r="C1841" s="4" t="s">
        <v>773</v>
      </c>
      <c r="D1841" s="7" t="s">
        <v>5650</v>
      </c>
      <c r="E1841" s="4" t="s">
        <v>7408</v>
      </c>
      <c r="F1841" s="7" t="s">
        <v>2588</v>
      </c>
      <c r="G1841" s="7" t="s">
        <v>556</v>
      </c>
      <c r="H1841" s="7" t="s">
        <v>637</v>
      </c>
      <c r="I1841" s="7" t="s">
        <v>6132</v>
      </c>
      <c r="J1841" s="7" t="s">
        <v>6180</v>
      </c>
      <c r="K1841" s="7" t="s">
        <v>643</v>
      </c>
      <c r="L1841" s="7" t="s">
        <v>5744</v>
      </c>
      <c r="M1841" s="7"/>
      <c r="N1841" s="20" t="s">
        <v>7047</v>
      </c>
      <c r="O1841" s="20" t="s">
        <v>24</v>
      </c>
      <c r="P1841" s="78">
        <f t="shared" si="532"/>
        <v>144.78</v>
      </c>
      <c r="Q1841" s="78">
        <v>145</v>
      </c>
      <c r="R1841" s="20" t="s">
        <v>7354</v>
      </c>
      <c r="S1841" s="7" t="s">
        <v>3436</v>
      </c>
      <c r="T1841" s="7" t="s">
        <v>3436</v>
      </c>
      <c r="U1841" s="7"/>
      <c r="V1841" s="7"/>
      <c r="W1841" s="79">
        <v>200.53799999999998</v>
      </c>
      <c r="X1841" s="7"/>
      <c r="Y1841" s="8">
        <f t="shared" si="546"/>
        <v>203.53799999999998</v>
      </c>
      <c r="Z1841" s="7"/>
      <c r="AA1841" s="7">
        <v>1000</v>
      </c>
      <c r="AB1841" s="7">
        <v>1000</v>
      </c>
      <c r="AC1841" s="7" t="s">
        <v>7029</v>
      </c>
      <c r="AD1841" s="7">
        <v>85</v>
      </c>
      <c r="AE1841" s="7" t="s">
        <v>6248</v>
      </c>
      <c r="AF1841" s="7"/>
      <c r="AG1841" s="7"/>
    </row>
    <row r="1842" spans="1:33">
      <c r="A1842" s="4">
        <f t="shared" si="514"/>
        <v>1841</v>
      </c>
      <c r="B1842" s="4" t="s">
        <v>20</v>
      </c>
      <c r="C1842" s="4" t="s">
        <v>21</v>
      </c>
      <c r="D1842" s="7" t="s">
        <v>5651</v>
      </c>
      <c r="E1842" s="4" t="s">
        <v>7408</v>
      </c>
      <c r="F1842" s="7" t="s">
        <v>2588</v>
      </c>
      <c r="G1842" s="7" t="s">
        <v>556</v>
      </c>
      <c r="H1842" s="7" t="s">
        <v>637</v>
      </c>
      <c r="I1842" s="7" t="s">
        <v>6230</v>
      </c>
      <c r="J1842" s="7" t="s">
        <v>6231</v>
      </c>
      <c r="K1842" s="7" t="s">
        <v>1501</v>
      </c>
      <c r="L1842" s="7" t="s">
        <v>5744</v>
      </c>
      <c r="M1842" s="7"/>
      <c r="N1842" s="20" t="s">
        <v>7067</v>
      </c>
      <c r="O1842" s="20" t="s">
        <v>24</v>
      </c>
      <c r="P1842" s="78">
        <f t="shared" si="532"/>
        <v>144.78</v>
      </c>
      <c r="Q1842" s="78">
        <v>162</v>
      </c>
      <c r="R1842" s="20" t="s">
        <v>7355</v>
      </c>
      <c r="S1842" s="7" t="s">
        <v>3436</v>
      </c>
      <c r="T1842" s="7" t="s">
        <v>3436</v>
      </c>
      <c r="U1842" s="7"/>
      <c r="V1842" s="7"/>
      <c r="W1842" s="79">
        <v>224.54085599999999</v>
      </c>
      <c r="X1842" s="7"/>
      <c r="Y1842" s="8">
        <f t="shared" si="546"/>
        <v>227.54085599999999</v>
      </c>
      <c r="Z1842" s="7"/>
      <c r="AA1842" s="7">
        <v>1000</v>
      </c>
      <c r="AB1842" s="7">
        <v>1000</v>
      </c>
      <c r="AC1842" s="7" t="s">
        <v>7049</v>
      </c>
      <c r="AD1842" s="7">
        <v>85</v>
      </c>
      <c r="AE1842" s="7" t="s">
        <v>6248</v>
      </c>
      <c r="AF1842" s="7"/>
      <c r="AG1842" s="7"/>
    </row>
    <row r="1843" spans="1:33">
      <c r="A1843" s="4">
        <f t="shared" si="514"/>
        <v>1842</v>
      </c>
      <c r="B1843" s="4" t="s">
        <v>20</v>
      </c>
      <c r="C1843" s="4" t="s">
        <v>21</v>
      </c>
      <c r="D1843" s="7" t="s">
        <v>5652</v>
      </c>
      <c r="E1843" s="4" t="s">
        <v>7408</v>
      </c>
      <c r="F1843" s="7" t="s">
        <v>2588</v>
      </c>
      <c r="G1843" s="7" t="s">
        <v>556</v>
      </c>
      <c r="H1843" s="7" t="s">
        <v>637</v>
      </c>
      <c r="I1843" s="7" t="s">
        <v>6230</v>
      </c>
      <c r="J1843" s="7" t="s">
        <v>6231</v>
      </c>
      <c r="K1843" s="7" t="s">
        <v>1501</v>
      </c>
      <c r="L1843" s="7" t="s">
        <v>5744</v>
      </c>
      <c r="M1843" s="7"/>
      <c r="N1843" s="20" t="s">
        <v>7067</v>
      </c>
      <c r="O1843" s="20" t="s">
        <v>24</v>
      </c>
      <c r="P1843" s="78">
        <f t="shared" si="532"/>
        <v>144.78</v>
      </c>
      <c r="Q1843" s="78">
        <v>162</v>
      </c>
      <c r="R1843" s="20" t="s">
        <v>7356</v>
      </c>
      <c r="S1843" s="7" t="s">
        <v>3436</v>
      </c>
      <c r="T1843" s="7" t="s">
        <v>3436</v>
      </c>
      <c r="U1843" s="7"/>
      <c r="V1843" s="7"/>
      <c r="W1843" s="79">
        <v>224.54085599999999</v>
      </c>
      <c r="X1843" s="7"/>
      <c r="Y1843" s="8">
        <f t="shared" si="546"/>
        <v>227.54085599999999</v>
      </c>
      <c r="Z1843" s="7"/>
      <c r="AA1843" s="7">
        <v>1000</v>
      </c>
      <c r="AB1843" s="7">
        <v>1000</v>
      </c>
      <c r="AC1843" s="7" t="s">
        <v>7049</v>
      </c>
      <c r="AD1843" s="7">
        <v>85</v>
      </c>
      <c r="AE1843" s="7" t="s">
        <v>6248</v>
      </c>
      <c r="AF1843" s="7"/>
      <c r="AG1843" s="7"/>
    </row>
    <row r="1844" spans="1:33">
      <c r="A1844" s="4">
        <f t="shared" si="514"/>
        <v>1843</v>
      </c>
      <c r="B1844" s="4" t="s">
        <v>20</v>
      </c>
      <c r="C1844" s="4" t="s">
        <v>21</v>
      </c>
      <c r="D1844" s="7" t="s">
        <v>5653</v>
      </c>
      <c r="E1844" s="4" t="s">
        <v>7408</v>
      </c>
      <c r="F1844" s="7" t="s">
        <v>2588</v>
      </c>
      <c r="G1844" s="7" t="s">
        <v>556</v>
      </c>
      <c r="H1844" s="7" t="s">
        <v>637</v>
      </c>
      <c r="I1844" s="7" t="s">
        <v>6230</v>
      </c>
      <c r="J1844" s="7" t="s">
        <v>6231</v>
      </c>
      <c r="K1844" s="7" t="s">
        <v>1501</v>
      </c>
      <c r="L1844" s="7" t="s">
        <v>5744</v>
      </c>
      <c r="M1844" s="7"/>
      <c r="N1844" s="20" t="s">
        <v>7067</v>
      </c>
      <c r="O1844" s="20" t="s">
        <v>24</v>
      </c>
      <c r="P1844" s="78">
        <f t="shared" si="532"/>
        <v>144.78</v>
      </c>
      <c r="Q1844" s="78">
        <v>162</v>
      </c>
      <c r="R1844" s="20" t="s">
        <v>7357</v>
      </c>
      <c r="S1844" s="7" t="s">
        <v>3436</v>
      </c>
      <c r="T1844" s="7" t="s">
        <v>3436</v>
      </c>
      <c r="U1844" s="7"/>
      <c r="V1844" s="7"/>
      <c r="W1844" s="79">
        <v>224.54085599999999</v>
      </c>
      <c r="X1844" s="7"/>
      <c r="Y1844" s="8">
        <f t="shared" si="546"/>
        <v>227.54085599999999</v>
      </c>
      <c r="Z1844" s="7"/>
      <c r="AA1844" s="7">
        <v>1000</v>
      </c>
      <c r="AB1844" s="7">
        <v>1000</v>
      </c>
      <c r="AC1844" s="7" t="s">
        <v>7049</v>
      </c>
      <c r="AD1844" s="7">
        <v>85</v>
      </c>
      <c r="AE1844" s="7" t="s">
        <v>6248</v>
      </c>
      <c r="AF1844" s="7"/>
      <c r="AG1844" s="7"/>
    </row>
    <row r="1845" spans="1:33">
      <c r="A1845" s="4">
        <f t="shared" si="514"/>
        <v>1844</v>
      </c>
      <c r="B1845" s="4" t="s">
        <v>20</v>
      </c>
      <c r="C1845" s="4" t="s">
        <v>21</v>
      </c>
      <c r="D1845" s="7" t="s">
        <v>5654</v>
      </c>
      <c r="E1845" s="4" t="s">
        <v>7408</v>
      </c>
      <c r="F1845" s="7" t="s">
        <v>2588</v>
      </c>
      <c r="G1845" s="7" t="s">
        <v>556</v>
      </c>
      <c r="H1845" s="7" t="s">
        <v>637</v>
      </c>
      <c r="I1845" s="7" t="s">
        <v>6232</v>
      </c>
      <c r="J1845" s="7" t="s">
        <v>6231</v>
      </c>
      <c r="K1845" s="7" t="s">
        <v>1501</v>
      </c>
      <c r="L1845" s="7" t="s">
        <v>5744</v>
      </c>
      <c r="M1845" s="7"/>
      <c r="N1845" s="20" t="s">
        <v>7067</v>
      </c>
      <c r="O1845" s="20" t="s">
        <v>24</v>
      </c>
      <c r="P1845" s="78">
        <f t="shared" si="532"/>
        <v>144.78</v>
      </c>
      <c r="Q1845" s="78">
        <v>162</v>
      </c>
      <c r="R1845" s="20" t="s">
        <v>7358</v>
      </c>
      <c r="S1845" s="7" t="s">
        <v>3436</v>
      </c>
      <c r="T1845" s="7" t="s">
        <v>3436</v>
      </c>
      <c r="U1845" s="7"/>
      <c r="V1845" s="7"/>
      <c r="W1845" s="79">
        <v>230.71125599999999</v>
      </c>
      <c r="X1845" s="7"/>
      <c r="Y1845" s="8">
        <f t="shared" si="546"/>
        <v>233.71125599999999</v>
      </c>
      <c r="Z1845" s="7"/>
      <c r="AA1845" s="7">
        <v>1000</v>
      </c>
      <c r="AB1845" s="7">
        <v>1000</v>
      </c>
      <c r="AC1845" s="7" t="s">
        <v>7049</v>
      </c>
      <c r="AD1845" s="7">
        <v>85</v>
      </c>
      <c r="AE1845" s="7" t="s">
        <v>6248</v>
      </c>
      <c r="AF1845" s="7"/>
      <c r="AG1845" s="7"/>
    </row>
    <row r="1846" spans="1:33">
      <c r="A1846" s="4">
        <f t="shared" si="514"/>
        <v>1845</v>
      </c>
      <c r="B1846" s="4" t="s">
        <v>20</v>
      </c>
      <c r="C1846" s="4" t="s">
        <v>21</v>
      </c>
      <c r="D1846" s="7" t="s">
        <v>5655</v>
      </c>
      <c r="E1846" s="4" t="s">
        <v>7408</v>
      </c>
      <c r="F1846" s="7" t="s">
        <v>2588</v>
      </c>
      <c r="G1846" s="7" t="s">
        <v>556</v>
      </c>
      <c r="H1846" s="7" t="s">
        <v>637</v>
      </c>
      <c r="I1846" s="7" t="s">
        <v>6232</v>
      </c>
      <c r="J1846" s="7" t="s">
        <v>6231</v>
      </c>
      <c r="K1846" s="7" t="s">
        <v>1501</v>
      </c>
      <c r="L1846" s="7" t="s">
        <v>5744</v>
      </c>
      <c r="M1846" s="7"/>
      <c r="N1846" s="20" t="s">
        <v>7067</v>
      </c>
      <c r="O1846" s="20" t="s">
        <v>24</v>
      </c>
      <c r="P1846" s="78">
        <f t="shared" si="532"/>
        <v>144.78</v>
      </c>
      <c r="Q1846" s="78">
        <v>162</v>
      </c>
      <c r="R1846" s="20" t="s">
        <v>7359</v>
      </c>
      <c r="S1846" s="7" t="s">
        <v>3436</v>
      </c>
      <c r="T1846" s="7" t="s">
        <v>3436</v>
      </c>
      <c r="U1846" s="7"/>
      <c r="V1846" s="7"/>
      <c r="W1846" s="79">
        <v>230.71125599999999</v>
      </c>
      <c r="X1846" s="7"/>
      <c r="Y1846" s="8">
        <f t="shared" si="546"/>
        <v>233.71125599999999</v>
      </c>
      <c r="Z1846" s="7"/>
      <c r="AA1846" s="7">
        <v>1000</v>
      </c>
      <c r="AB1846" s="7">
        <v>1000</v>
      </c>
      <c r="AC1846" s="7" t="s">
        <v>7049</v>
      </c>
      <c r="AD1846" s="7">
        <v>85</v>
      </c>
      <c r="AE1846" s="7" t="s">
        <v>6248</v>
      </c>
      <c r="AF1846" s="7"/>
      <c r="AG1846" s="7"/>
    </row>
    <row r="1847" spans="1:33">
      <c r="A1847" s="4">
        <f t="shared" si="514"/>
        <v>1846</v>
      </c>
      <c r="B1847" s="4" t="s">
        <v>20</v>
      </c>
      <c r="C1847" s="4" t="s">
        <v>21</v>
      </c>
      <c r="D1847" s="7" t="s">
        <v>5656</v>
      </c>
      <c r="E1847" s="4" t="s">
        <v>7408</v>
      </c>
      <c r="F1847" s="7" t="s">
        <v>2588</v>
      </c>
      <c r="G1847" s="7" t="s">
        <v>556</v>
      </c>
      <c r="H1847" s="7" t="s">
        <v>637</v>
      </c>
      <c r="I1847" s="7" t="s">
        <v>6232</v>
      </c>
      <c r="J1847" s="7" t="s">
        <v>6231</v>
      </c>
      <c r="K1847" s="7" t="s">
        <v>1501</v>
      </c>
      <c r="L1847" s="7" t="s">
        <v>5744</v>
      </c>
      <c r="M1847" s="7"/>
      <c r="N1847" s="20" t="s">
        <v>7067</v>
      </c>
      <c r="O1847" s="20" t="s">
        <v>24</v>
      </c>
      <c r="P1847" s="78">
        <f t="shared" si="532"/>
        <v>144.78</v>
      </c>
      <c r="Q1847" s="78">
        <v>162</v>
      </c>
      <c r="R1847" s="20" t="s">
        <v>7360</v>
      </c>
      <c r="S1847" s="7" t="s">
        <v>3436</v>
      </c>
      <c r="T1847" s="7" t="s">
        <v>3436</v>
      </c>
      <c r="U1847" s="7"/>
      <c r="V1847" s="7"/>
      <c r="W1847" s="79">
        <v>230.71125599999999</v>
      </c>
      <c r="X1847" s="7"/>
      <c r="Y1847" s="8">
        <f t="shared" si="546"/>
        <v>233.71125599999999</v>
      </c>
      <c r="Z1847" s="7"/>
      <c r="AA1847" s="7">
        <v>1000</v>
      </c>
      <c r="AB1847" s="7">
        <v>1000</v>
      </c>
      <c r="AC1847" s="7" t="s">
        <v>7049</v>
      </c>
      <c r="AD1847" s="7">
        <v>85</v>
      </c>
      <c r="AE1847" s="7" t="s">
        <v>6248</v>
      </c>
      <c r="AF1847" s="7"/>
      <c r="AG1847" s="7"/>
    </row>
    <row r="1848" spans="1:33">
      <c r="A1848" s="4">
        <f t="shared" si="514"/>
        <v>1847</v>
      </c>
      <c r="B1848" s="4" t="s">
        <v>20</v>
      </c>
      <c r="C1848" s="4" t="s">
        <v>21</v>
      </c>
      <c r="D1848" s="7" t="s">
        <v>5657</v>
      </c>
      <c r="E1848" s="4" t="s">
        <v>7408</v>
      </c>
      <c r="F1848" s="7" t="s">
        <v>2588</v>
      </c>
      <c r="G1848" s="7" t="s">
        <v>556</v>
      </c>
      <c r="H1848" s="7" t="s">
        <v>637</v>
      </c>
      <c r="I1848" s="7" t="s">
        <v>6232</v>
      </c>
      <c r="J1848" s="7" t="s">
        <v>6231</v>
      </c>
      <c r="K1848" s="7" t="s">
        <v>1501</v>
      </c>
      <c r="L1848" s="7" t="s">
        <v>5744</v>
      </c>
      <c r="M1848" s="7"/>
      <c r="N1848" s="20" t="s">
        <v>7067</v>
      </c>
      <c r="O1848" s="20" t="s">
        <v>24</v>
      </c>
      <c r="P1848" s="78">
        <f t="shared" si="532"/>
        <v>144.78</v>
      </c>
      <c r="Q1848" s="78">
        <v>162</v>
      </c>
      <c r="R1848" s="20" t="s">
        <v>7361</v>
      </c>
      <c r="S1848" s="7" t="s">
        <v>3436</v>
      </c>
      <c r="T1848" s="7" t="s">
        <v>3436</v>
      </c>
      <c r="U1848" s="7"/>
      <c r="V1848" s="7"/>
      <c r="W1848" s="79">
        <v>230.71125599999999</v>
      </c>
      <c r="X1848" s="7"/>
      <c r="Y1848" s="8">
        <f t="shared" si="546"/>
        <v>233.71125599999999</v>
      </c>
      <c r="Z1848" s="7"/>
      <c r="AA1848" s="7">
        <v>1000</v>
      </c>
      <c r="AB1848" s="7">
        <v>1000</v>
      </c>
      <c r="AC1848" s="7" t="s">
        <v>7049</v>
      </c>
      <c r="AD1848" s="7">
        <v>85</v>
      </c>
      <c r="AE1848" s="7" t="s">
        <v>6248</v>
      </c>
      <c r="AF1848" s="7"/>
      <c r="AG1848" s="7"/>
    </row>
    <row r="1849" spans="1:33">
      <c r="A1849" s="4">
        <f t="shared" si="514"/>
        <v>1848</v>
      </c>
      <c r="B1849" s="4" t="s">
        <v>20</v>
      </c>
      <c r="C1849" s="4" t="s">
        <v>21</v>
      </c>
      <c r="D1849" s="7" t="s">
        <v>5658</v>
      </c>
      <c r="E1849" s="4" t="s">
        <v>7408</v>
      </c>
      <c r="F1849" s="7" t="s">
        <v>2588</v>
      </c>
      <c r="G1849" s="7" t="s">
        <v>556</v>
      </c>
      <c r="H1849" s="7" t="s">
        <v>637</v>
      </c>
      <c r="I1849" s="7" t="s">
        <v>6232</v>
      </c>
      <c r="J1849" s="7" t="s">
        <v>6231</v>
      </c>
      <c r="K1849" s="7" t="s">
        <v>1501</v>
      </c>
      <c r="L1849" s="7" t="s">
        <v>5744</v>
      </c>
      <c r="M1849" s="7"/>
      <c r="N1849" s="20" t="s">
        <v>7067</v>
      </c>
      <c r="O1849" s="20" t="s">
        <v>24</v>
      </c>
      <c r="P1849" s="78">
        <f t="shared" si="532"/>
        <v>144.78</v>
      </c>
      <c r="Q1849" s="78">
        <v>162</v>
      </c>
      <c r="R1849" s="20" t="s">
        <v>7362</v>
      </c>
      <c r="S1849" s="7" t="s">
        <v>3436</v>
      </c>
      <c r="T1849" s="7" t="s">
        <v>3436</v>
      </c>
      <c r="U1849" s="7"/>
      <c r="V1849" s="7"/>
      <c r="W1849" s="79">
        <v>230.71125599999999</v>
      </c>
      <c r="X1849" s="7"/>
      <c r="Y1849" s="8">
        <f t="shared" si="546"/>
        <v>233.71125599999999</v>
      </c>
      <c r="Z1849" s="7"/>
      <c r="AA1849" s="7">
        <v>1000</v>
      </c>
      <c r="AB1849" s="7">
        <v>1000</v>
      </c>
      <c r="AC1849" s="7" t="s">
        <v>7049</v>
      </c>
      <c r="AD1849" s="7">
        <v>85</v>
      </c>
      <c r="AE1849" s="7" t="s">
        <v>6248</v>
      </c>
      <c r="AF1849" s="7"/>
      <c r="AG1849" s="7"/>
    </row>
    <row r="1850" spans="1:33">
      <c r="A1850" s="4">
        <f t="shared" si="514"/>
        <v>1849</v>
      </c>
      <c r="B1850" s="4" t="s">
        <v>20</v>
      </c>
      <c r="C1850" s="4" t="s">
        <v>773</v>
      </c>
      <c r="D1850" s="7" t="s">
        <v>4415</v>
      </c>
      <c r="E1850" s="4" t="s">
        <v>7408</v>
      </c>
      <c r="F1850" s="7" t="s">
        <v>2588</v>
      </c>
      <c r="G1850" s="7" t="s">
        <v>556</v>
      </c>
      <c r="H1850" s="7" t="s">
        <v>637</v>
      </c>
      <c r="I1850" s="7" t="s">
        <v>6188</v>
      </c>
      <c r="J1850" s="7" t="s">
        <v>6233</v>
      </c>
      <c r="K1850" s="7" t="s">
        <v>1232</v>
      </c>
      <c r="L1850" s="7" t="s">
        <v>5744</v>
      </c>
      <c r="M1850" s="7"/>
      <c r="N1850" s="20" t="s">
        <v>7080</v>
      </c>
      <c r="O1850" s="20" t="s">
        <v>24</v>
      </c>
      <c r="P1850" s="78">
        <f t="shared" ref="P1850:P1851" si="547">58*2.54</f>
        <v>147.32</v>
      </c>
      <c r="Q1850" s="78">
        <v>151</v>
      </c>
      <c r="R1850" s="20" t="s">
        <v>7363</v>
      </c>
      <c r="S1850" s="7" t="s">
        <v>3436</v>
      </c>
      <c r="T1850" s="7" t="s">
        <v>3436</v>
      </c>
      <c r="U1850" s="7"/>
      <c r="V1850" s="7"/>
      <c r="W1850" s="79">
        <v>261.56325600000002</v>
      </c>
      <c r="X1850" s="7"/>
      <c r="Y1850" s="8">
        <f t="shared" si="546"/>
        <v>264.56325600000002</v>
      </c>
      <c r="Z1850" s="7"/>
      <c r="AA1850" s="7">
        <v>1000</v>
      </c>
      <c r="AB1850" s="7">
        <v>1000</v>
      </c>
      <c r="AC1850" s="7" t="s">
        <v>7049</v>
      </c>
      <c r="AD1850" s="7">
        <v>85</v>
      </c>
      <c r="AE1850" s="7" t="s">
        <v>6248</v>
      </c>
      <c r="AF1850" s="7"/>
      <c r="AG1850" s="7"/>
    </row>
    <row r="1851" spans="1:33">
      <c r="A1851" s="4">
        <f t="shared" si="514"/>
        <v>1850</v>
      </c>
      <c r="B1851" s="4" t="s">
        <v>20</v>
      </c>
      <c r="C1851" s="4" t="s">
        <v>773</v>
      </c>
      <c r="D1851" s="7" t="s">
        <v>4416</v>
      </c>
      <c r="E1851" s="4" t="s">
        <v>7408</v>
      </c>
      <c r="F1851" s="7" t="s">
        <v>2588</v>
      </c>
      <c r="G1851" s="7" t="s">
        <v>556</v>
      </c>
      <c r="H1851" s="7" t="s">
        <v>637</v>
      </c>
      <c r="I1851" s="7" t="s">
        <v>6188</v>
      </c>
      <c r="J1851" s="7" t="s">
        <v>6233</v>
      </c>
      <c r="K1851" s="7" t="s">
        <v>1232</v>
      </c>
      <c r="L1851" s="7" t="s">
        <v>5744</v>
      </c>
      <c r="M1851" s="7"/>
      <c r="N1851" s="20" t="s">
        <v>7080</v>
      </c>
      <c r="O1851" s="20" t="s">
        <v>24</v>
      </c>
      <c r="P1851" s="78">
        <f t="shared" si="547"/>
        <v>147.32</v>
      </c>
      <c r="Q1851" s="78">
        <v>151</v>
      </c>
      <c r="R1851" s="20" t="s">
        <v>7364</v>
      </c>
      <c r="S1851" s="7" t="s">
        <v>3436</v>
      </c>
      <c r="T1851" s="7" t="s">
        <v>3436</v>
      </c>
      <c r="U1851" s="7"/>
      <c r="V1851" s="7"/>
      <c r="W1851" s="79">
        <v>261.56325600000002</v>
      </c>
      <c r="X1851" s="7"/>
      <c r="Y1851" s="8">
        <f t="shared" si="546"/>
        <v>264.56325600000002</v>
      </c>
      <c r="Z1851" s="7"/>
      <c r="AA1851" s="7">
        <v>1000</v>
      </c>
      <c r="AB1851" s="7">
        <v>1000</v>
      </c>
      <c r="AC1851" s="7" t="s">
        <v>7049</v>
      </c>
      <c r="AD1851" s="7">
        <v>85</v>
      </c>
      <c r="AE1851" s="7" t="s">
        <v>6248</v>
      </c>
      <c r="AF1851" s="7"/>
      <c r="AG1851" s="7"/>
    </row>
    <row r="1852" spans="1:33">
      <c r="A1852" s="4">
        <f t="shared" si="514"/>
        <v>1851</v>
      </c>
      <c r="B1852" s="4" t="s">
        <v>20</v>
      </c>
      <c r="C1852" s="4" t="s">
        <v>773</v>
      </c>
      <c r="D1852" s="7" t="s">
        <v>5659</v>
      </c>
      <c r="E1852" s="4" t="s">
        <v>7408</v>
      </c>
      <c r="F1852" s="7" t="s">
        <v>2588</v>
      </c>
      <c r="G1852" s="7" t="s">
        <v>556</v>
      </c>
      <c r="H1852" s="7" t="s">
        <v>637</v>
      </c>
      <c r="I1852" s="7" t="s">
        <v>6132</v>
      </c>
      <c r="J1852" s="7" t="s">
        <v>6180</v>
      </c>
      <c r="K1852" s="7" t="s">
        <v>643</v>
      </c>
      <c r="L1852" s="7" t="s">
        <v>5744</v>
      </c>
      <c r="M1852" s="7"/>
      <c r="N1852" s="20" t="s">
        <v>7067</v>
      </c>
      <c r="O1852" s="20" t="s">
        <v>24</v>
      </c>
      <c r="P1852" s="78">
        <f t="shared" ref="P1852:P1871" si="548">57*2.54</f>
        <v>144.78</v>
      </c>
      <c r="Q1852" s="78">
        <v>145</v>
      </c>
      <c r="R1852" s="20" t="s">
        <v>7365</v>
      </c>
      <c r="S1852" s="7" t="s">
        <v>3436</v>
      </c>
      <c r="T1852" s="7" t="s">
        <v>3436</v>
      </c>
      <c r="U1852" s="7"/>
      <c r="V1852" s="7"/>
      <c r="W1852" s="79">
        <v>190.25399999999999</v>
      </c>
      <c r="X1852" s="7"/>
      <c r="Y1852" s="8">
        <f t="shared" si="546"/>
        <v>193.25399999999999</v>
      </c>
      <c r="Z1852" s="7"/>
      <c r="AA1852" s="7">
        <v>1000</v>
      </c>
      <c r="AB1852" s="7">
        <v>1000</v>
      </c>
      <c r="AC1852" s="7" t="s">
        <v>7029</v>
      </c>
      <c r="AD1852" s="7">
        <v>85</v>
      </c>
      <c r="AE1852" s="7" t="s">
        <v>6248</v>
      </c>
      <c r="AF1852" s="7"/>
      <c r="AG1852" s="7"/>
    </row>
    <row r="1853" spans="1:33">
      <c r="A1853" s="4">
        <f t="shared" si="514"/>
        <v>1852</v>
      </c>
      <c r="B1853" s="4" t="s">
        <v>20</v>
      </c>
      <c r="C1853" s="4" t="s">
        <v>773</v>
      </c>
      <c r="D1853" s="7" t="s">
        <v>5660</v>
      </c>
      <c r="E1853" s="4" t="s">
        <v>7408</v>
      </c>
      <c r="F1853" s="7" t="s">
        <v>2588</v>
      </c>
      <c r="G1853" s="7" t="s">
        <v>556</v>
      </c>
      <c r="H1853" s="7" t="s">
        <v>637</v>
      </c>
      <c r="I1853" s="7" t="s">
        <v>6132</v>
      </c>
      <c r="J1853" s="7" t="s">
        <v>6180</v>
      </c>
      <c r="K1853" s="7" t="s">
        <v>643</v>
      </c>
      <c r="L1853" s="7" t="s">
        <v>5744</v>
      </c>
      <c r="M1853" s="7"/>
      <c r="N1853" s="20" t="s">
        <v>7067</v>
      </c>
      <c r="O1853" s="20" t="s">
        <v>24</v>
      </c>
      <c r="P1853" s="78">
        <f t="shared" si="548"/>
        <v>144.78</v>
      </c>
      <c r="Q1853" s="78">
        <v>145</v>
      </c>
      <c r="R1853" s="20" t="s">
        <v>7366</v>
      </c>
      <c r="S1853" s="7" t="s">
        <v>3436</v>
      </c>
      <c r="T1853" s="7" t="s">
        <v>3436</v>
      </c>
      <c r="U1853" s="7"/>
      <c r="V1853" s="7"/>
      <c r="W1853" s="79">
        <v>190.25399999999999</v>
      </c>
      <c r="X1853" s="7"/>
      <c r="Y1853" s="8">
        <f t="shared" si="546"/>
        <v>193.25399999999999</v>
      </c>
      <c r="Z1853" s="7"/>
      <c r="AA1853" s="7">
        <v>1000</v>
      </c>
      <c r="AB1853" s="7">
        <v>1000</v>
      </c>
      <c r="AC1853" s="7" t="s">
        <v>7029</v>
      </c>
      <c r="AD1853" s="7">
        <v>85</v>
      </c>
      <c r="AE1853" s="7" t="s">
        <v>6248</v>
      </c>
      <c r="AF1853" s="7"/>
      <c r="AG1853" s="7"/>
    </row>
    <row r="1854" spans="1:33">
      <c r="A1854" s="4">
        <f t="shared" si="514"/>
        <v>1853</v>
      </c>
      <c r="B1854" s="4" t="s">
        <v>20</v>
      </c>
      <c r="C1854" s="4" t="s">
        <v>773</v>
      </c>
      <c r="D1854" s="7" t="s">
        <v>5661</v>
      </c>
      <c r="E1854" s="4" t="s">
        <v>7408</v>
      </c>
      <c r="F1854" s="7" t="s">
        <v>2588</v>
      </c>
      <c r="G1854" s="7" t="s">
        <v>556</v>
      </c>
      <c r="H1854" s="7" t="s">
        <v>637</v>
      </c>
      <c r="I1854" s="7" t="s">
        <v>6132</v>
      </c>
      <c r="J1854" s="7" t="s">
        <v>6180</v>
      </c>
      <c r="K1854" s="7" t="s">
        <v>643</v>
      </c>
      <c r="L1854" s="7" t="s">
        <v>5744</v>
      </c>
      <c r="M1854" s="7"/>
      <c r="N1854" s="20" t="s">
        <v>2297</v>
      </c>
      <c r="O1854" s="20" t="s">
        <v>24</v>
      </c>
      <c r="P1854" s="78">
        <f t="shared" si="548"/>
        <v>144.78</v>
      </c>
      <c r="Q1854" s="78">
        <v>145</v>
      </c>
      <c r="R1854" s="20" t="s">
        <v>7367</v>
      </c>
      <c r="S1854" s="7" t="s">
        <v>3436</v>
      </c>
      <c r="T1854" s="7" t="s">
        <v>3436</v>
      </c>
      <c r="U1854" s="7"/>
      <c r="V1854" s="7"/>
      <c r="W1854" s="79">
        <v>190.25399999999999</v>
      </c>
      <c r="X1854" s="7"/>
      <c r="Y1854" s="8">
        <f t="shared" si="546"/>
        <v>193.25399999999999</v>
      </c>
      <c r="Z1854" s="7"/>
      <c r="AA1854" s="7">
        <v>1000</v>
      </c>
      <c r="AB1854" s="7">
        <v>1000</v>
      </c>
      <c r="AC1854" s="7" t="s">
        <v>7029</v>
      </c>
      <c r="AD1854" s="7">
        <v>85</v>
      </c>
      <c r="AE1854" s="7" t="s">
        <v>6248</v>
      </c>
      <c r="AF1854" s="7"/>
      <c r="AG1854" s="7"/>
    </row>
    <row r="1855" spans="1:33">
      <c r="A1855" s="4">
        <f t="shared" si="514"/>
        <v>1854</v>
      </c>
      <c r="B1855" s="4" t="s">
        <v>20</v>
      </c>
      <c r="C1855" s="4" t="s">
        <v>773</v>
      </c>
      <c r="D1855" s="7" t="s">
        <v>5662</v>
      </c>
      <c r="E1855" s="4" t="s">
        <v>7408</v>
      </c>
      <c r="F1855" s="7" t="s">
        <v>2588</v>
      </c>
      <c r="G1855" s="7" t="s">
        <v>556</v>
      </c>
      <c r="H1855" s="7" t="s">
        <v>637</v>
      </c>
      <c r="I1855" s="7" t="s">
        <v>6132</v>
      </c>
      <c r="J1855" s="7" t="s">
        <v>6180</v>
      </c>
      <c r="K1855" s="7" t="s">
        <v>643</v>
      </c>
      <c r="L1855" s="7" t="s">
        <v>5744</v>
      </c>
      <c r="M1855" s="7"/>
      <c r="N1855" s="20" t="s">
        <v>2297</v>
      </c>
      <c r="O1855" s="20" t="s">
        <v>24</v>
      </c>
      <c r="P1855" s="78">
        <f t="shared" si="548"/>
        <v>144.78</v>
      </c>
      <c r="Q1855" s="78">
        <v>145</v>
      </c>
      <c r="R1855" s="20" t="s">
        <v>7368</v>
      </c>
      <c r="S1855" s="7" t="s">
        <v>3436</v>
      </c>
      <c r="T1855" s="7" t="s">
        <v>3436</v>
      </c>
      <c r="U1855" s="7"/>
      <c r="V1855" s="7"/>
      <c r="W1855" s="79">
        <v>190.25399999999999</v>
      </c>
      <c r="X1855" s="7"/>
      <c r="Y1855" s="8">
        <f t="shared" si="546"/>
        <v>193.25399999999999</v>
      </c>
      <c r="Z1855" s="7"/>
      <c r="AA1855" s="7">
        <v>1000</v>
      </c>
      <c r="AB1855" s="7">
        <v>1000</v>
      </c>
      <c r="AC1855" s="7" t="s">
        <v>7029</v>
      </c>
      <c r="AD1855" s="7">
        <v>85</v>
      </c>
      <c r="AE1855" s="7" t="s">
        <v>6248</v>
      </c>
      <c r="AF1855" s="7"/>
      <c r="AG1855" s="7"/>
    </row>
    <row r="1856" spans="1:33">
      <c r="A1856" s="4">
        <f t="shared" si="514"/>
        <v>1855</v>
      </c>
      <c r="B1856" s="4" t="s">
        <v>20</v>
      </c>
      <c r="C1856" s="4" t="s">
        <v>773</v>
      </c>
      <c r="D1856" s="7" t="s">
        <v>5663</v>
      </c>
      <c r="E1856" s="4" t="s">
        <v>7408</v>
      </c>
      <c r="F1856" s="7" t="s">
        <v>2588</v>
      </c>
      <c r="G1856" s="7" t="s">
        <v>556</v>
      </c>
      <c r="H1856" s="7" t="s">
        <v>637</v>
      </c>
      <c r="I1856" s="7" t="s">
        <v>6132</v>
      </c>
      <c r="J1856" s="7" t="s">
        <v>6180</v>
      </c>
      <c r="K1856" s="7" t="s">
        <v>643</v>
      </c>
      <c r="L1856" s="7" t="s">
        <v>5744</v>
      </c>
      <c r="M1856" s="7"/>
      <c r="N1856" s="20" t="s">
        <v>7067</v>
      </c>
      <c r="O1856" s="20" t="s">
        <v>24</v>
      </c>
      <c r="P1856" s="78">
        <f t="shared" si="548"/>
        <v>144.78</v>
      </c>
      <c r="Q1856" s="78">
        <v>145</v>
      </c>
      <c r="R1856" s="20" t="s">
        <v>7369</v>
      </c>
      <c r="S1856" s="7" t="s">
        <v>3436</v>
      </c>
      <c r="T1856" s="7" t="s">
        <v>3436</v>
      </c>
      <c r="U1856" s="7"/>
      <c r="V1856" s="7"/>
      <c r="W1856" s="79">
        <v>190.25399999999999</v>
      </c>
      <c r="X1856" s="7"/>
      <c r="Y1856" s="8">
        <f t="shared" si="546"/>
        <v>193.25399999999999</v>
      </c>
      <c r="Z1856" s="7"/>
      <c r="AA1856" s="7">
        <v>1000</v>
      </c>
      <c r="AB1856" s="7">
        <v>1000</v>
      </c>
      <c r="AC1856" s="7" t="s">
        <v>7029</v>
      </c>
      <c r="AD1856" s="7">
        <v>85</v>
      </c>
      <c r="AE1856" s="7" t="s">
        <v>6248</v>
      </c>
      <c r="AF1856" s="7"/>
      <c r="AG1856" s="7"/>
    </row>
    <row r="1857" spans="1:33">
      <c r="A1857" s="4">
        <f t="shared" si="514"/>
        <v>1856</v>
      </c>
      <c r="B1857" s="4" t="s">
        <v>20</v>
      </c>
      <c r="C1857" s="4" t="s">
        <v>773</v>
      </c>
      <c r="D1857" s="7" t="s">
        <v>5664</v>
      </c>
      <c r="E1857" s="4" t="s">
        <v>7408</v>
      </c>
      <c r="F1857" s="7" t="s">
        <v>2588</v>
      </c>
      <c r="G1857" s="7" t="s">
        <v>556</v>
      </c>
      <c r="H1857" s="7" t="s">
        <v>637</v>
      </c>
      <c r="I1857" s="7" t="s">
        <v>6132</v>
      </c>
      <c r="J1857" s="7" t="s">
        <v>6180</v>
      </c>
      <c r="K1857" s="7" t="s">
        <v>643</v>
      </c>
      <c r="L1857" s="7" t="s">
        <v>5744</v>
      </c>
      <c r="M1857" s="7"/>
      <c r="N1857" s="20" t="s">
        <v>7067</v>
      </c>
      <c r="O1857" s="20" t="s">
        <v>24</v>
      </c>
      <c r="P1857" s="78">
        <f t="shared" si="548"/>
        <v>144.78</v>
      </c>
      <c r="Q1857" s="78">
        <v>145</v>
      </c>
      <c r="R1857" s="20" t="s">
        <v>7370</v>
      </c>
      <c r="S1857" s="7" t="s">
        <v>3436</v>
      </c>
      <c r="T1857" s="7" t="s">
        <v>3436</v>
      </c>
      <c r="U1857" s="7"/>
      <c r="V1857" s="7"/>
      <c r="W1857" s="79">
        <v>190.25399999999999</v>
      </c>
      <c r="X1857" s="7"/>
      <c r="Y1857" s="8">
        <f t="shared" si="546"/>
        <v>193.25399999999999</v>
      </c>
      <c r="Z1857" s="7"/>
      <c r="AA1857" s="7">
        <v>1000</v>
      </c>
      <c r="AB1857" s="7">
        <v>1000</v>
      </c>
      <c r="AC1857" s="7" t="s">
        <v>7029</v>
      </c>
      <c r="AD1857" s="7">
        <v>85</v>
      </c>
      <c r="AE1857" s="7" t="s">
        <v>6248</v>
      </c>
      <c r="AF1857" s="7"/>
      <c r="AG1857" s="7"/>
    </row>
    <row r="1858" spans="1:33">
      <c r="A1858" s="4">
        <f t="shared" si="514"/>
        <v>1857</v>
      </c>
      <c r="B1858" s="4" t="s">
        <v>20</v>
      </c>
      <c r="C1858" s="4" t="s">
        <v>773</v>
      </c>
      <c r="D1858" s="7" t="s">
        <v>5665</v>
      </c>
      <c r="E1858" s="4" t="s">
        <v>7408</v>
      </c>
      <c r="F1858" s="7" t="s">
        <v>2588</v>
      </c>
      <c r="G1858" s="7" t="s">
        <v>556</v>
      </c>
      <c r="H1858" s="7" t="s">
        <v>637</v>
      </c>
      <c r="I1858" s="7" t="s">
        <v>6132</v>
      </c>
      <c r="J1858" s="7" t="s">
        <v>6180</v>
      </c>
      <c r="K1858" s="7" t="s">
        <v>643</v>
      </c>
      <c r="L1858" s="7" t="s">
        <v>5744</v>
      </c>
      <c r="M1858" s="7"/>
      <c r="N1858" s="20" t="s">
        <v>7047</v>
      </c>
      <c r="O1858" s="20" t="s">
        <v>24</v>
      </c>
      <c r="P1858" s="78">
        <f t="shared" si="548"/>
        <v>144.78</v>
      </c>
      <c r="Q1858" s="78">
        <v>145</v>
      </c>
      <c r="R1858" s="20" t="s">
        <v>7371</v>
      </c>
      <c r="S1858" s="7" t="s">
        <v>3436</v>
      </c>
      <c r="T1858" s="7" t="s">
        <v>3436</v>
      </c>
      <c r="U1858" s="7"/>
      <c r="V1858" s="7"/>
      <c r="W1858" s="79">
        <v>200.53799999999998</v>
      </c>
      <c r="X1858" s="7"/>
      <c r="Y1858" s="8">
        <f t="shared" si="546"/>
        <v>203.53799999999998</v>
      </c>
      <c r="Z1858" s="7"/>
      <c r="AA1858" s="7">
        <v>1000</v>
      </c>
      <c r="AB1858" s="7">
        <v>1000</v>
      </c>
      <c r="AC1858" s="7" t="s">
        <v>7029</v>
      </c>
      <c r="AD1858" s="7">
        <v>85</v>
      </c>
      <c r="AE1858" s="7" t="s">
        <v>6248</v>
      </c>
      <c r="AF1858" s="7"/>
      <c r="AG1858" s="7"/>
    </row>
    <row r="1859" spans="1:33">
      <c r="A1859" s="4">
        <f t="shared" si="514"/>
        <v>1858</v>
      </c>
      <c r="B1859" s="4" t="s">
        <v>20</v>
      </c>
      <c r="C1859" s="4" t="s">
        <v>773</v>
      </c>
      <c r="D1859" s="7" t="s">
        <v>5666</v>
      </c>
      <c r="E1859" s="4" t="s">
        <v>7408</v>
      </c>
      <c r="F1859" s="7" t="s">
        <v>2588</v>
      </c>
      <c r="G1859" s="7" t="s">
        <v>556</v>
      </c>
      <c r="H1859" s="7" t="s">
        <v>637</v>
      </c>
      <c r="I1859" s="7" t="s">
        <v>6132</v>
      </c>
      <c r="J1859" s="7" t="s">
        <v>6180</v>
      </c>
      <c r="K1859" s="7" t="s">
        <v>643</v>
      </c>
      <c r="L1859" s="7" t="s">
        <v>5744</v>
      </c>
      <c r="M1859" s="7"/>
      <c r="N1859" s="20" t="s">
        <v>7047</v>
      </c>
      <c r="O1859" s="20" t="s">
        <v>24</v>
      </c>
      <c r="P1859" s="78">
        <f t="shared" si="548"/>
        <v>144.78</v>
      </c>
      <c r="Q1859" s="78">
        <v>145</v>
      </c>
      <c r="R1859" s="20" t="s">
        <v>7372</v>
      </c>
      <c r="S1859" s="7" t="s">
        <v>3436</v>
      </c>
      <c r="T1859" s="7" t="s">
        <v>3436</v>
      </c>
      <c r="U1859" s="7"/>
      <c r="V1859" s="7"/>
      <c r="W1859" s="79">
        <v>200.53799999999998</v>
      </c>
      <c r="X1859" s="7"/>
      <c r="Y1859" s="8">
        <f t="shared" si="546"/>
        <v>203.53799999999998</v>
      </c>
      <c r="Z1859" s="7"/>
      <c r="AA1859" s="7">
        <v>1000</v>
      </c>
      <c r="AB1859" s="7">
        <v>1000</v>
      </c>
      <c r="AC1859" s="7" t="s">
        <v>7029</v>
      </c>
      <c r="AD1859" s="7">
        <v>85</v>
      </c>
      <c r="AE1859" s="7" t="s">
        <v>6248</v>
      </c>
      <c r="AF1859" s="7"/>
      <c r="AG1859" s="7"/>
    </row>
    <row r="1860" spans="1:33">
      <c r="A1860" s="4">
        <f t="shared" si="514"/>
        <v>1859</v>
      </c>
      <c r="B1860" s="4" t="s">
        <v>20</v>
      </c>
      <c r="C1860" s="4" t="s">
        <v>773</v>
      </c>
      <c r="D1860" s="7" t="s">
        <v>5667</v>
      </c>
      <c r="E1860" s="4" t="s">
        <v>7408</v>
      </c>
      <c r="F1860" s="7" t="s">
        <v>2588</v>
      </c>
      <c r="G1860" s="7" t="s">
        <v>556</v>
      </c>
      <c r="H1860" s="7" t="s">
        <v>637</v>
      </c>
      <c r="I1860" s="7" t="s">
        <v>6132</v>
      </c>
      <c r="J1860" s="7" t="s">
        <v>6180</v>
      </c>
      <c r="K1860" s="7" t="s">
        <v>643</v>
      </c>
      <c r="L1860" s="7" t="s">
        <v>5744</v>
      </c>
      <c r="M1860" s="7"/>
      <c r="N1860" s="20" t="s">
        <v>7047</v>
      </c>
      <c r="O1860" s="20" t="s">
        <v>24</v>
      </c>
      <c r="P1860" s="78">
        <f t="shared" si="548"/>
        <v>144.78</v>
      </c>
      <c r="Q1860" s="78">
        <v>145</v>
      </c>
      <c r="R1860" s="20" t="s">
        <v>7373</v>
      </c>
      <c r="S1860" s="7" t="s">
        <v>3436</v>
      </c>
      <c r="T1860" s="7" t="s">
        <v>3436</v>
      </c>
      <c r="U1860" s="7"/>
      <c r="V1860" s="7"/>
      <c r="W1860" s="79">
        <v>200.53799999999998</v>
      </c>
      <c r="X1860" s="7"/>
      <c r="Y1860" s="8">
        <f t="shared" si="546"/>
        <v>203.53799999999998</v>
      </c>
      <c r="Z1860" s="7"/>
      <c r="AA1860" s="7">
        <v>1000</v>
      </c>
      <c r="AB1860" s="7">
        <v>1000</v>
      </c>
      <c r="AC1860" s="7" t="s">
        <v>7029</v>
      </c>
      <c r="AD1860" s="7">
        <v>85</v>
      </c>
      <c r="AE1860" s="7" t="s">
        <v>6248</v>
      </c>
      <c r="AF1860" s="7"/>
      <c r="AG1860" s="7"/>
    </row>
    <row r="1861" spans="1:33">
      <c r="A1861" s="4">
        <f t="shared" si="514"/>
        <v>1860</v>
      </c>
      <c r="B1861" s="4" t="s">
        <v>20</v>
      </c>
      <c r="C1861" s="4" t="s">
        <v>773</v>
      </c>
      <c r="D1861" s="7" t="s">
        <v>5668</v>
      </c>
      <c r="E1861" s="4" t="s">
        <v>7408</v>
      </c>
      <c r="F1861" s="7" t="s">
        <v>2588</v>
      </c>
      <c r="G1861" s="7" t="s">
        <v>556</v>
      </c>
      <c r="H1861" s="7" t="s">
        <v>637</v>
      </c>
      <c r="I1861" s="7" t="s">
        <v>6132</v>
      </c>
      <c r="J1861" s="7" t="s">
        <v>6180</v>
      </c>
      <c r="K1861" s="7" t="s">
        <v>643</v>
      </c>
      <c r="L1861" s="7" t="s">
        <v>5744</v>
      </c>
      <c r="M1861" s="7"/>
      <c r="N1861" s="20" t="s">
        <v>7047</v>
      </c>
      <c r="O1861" s="20" t="s">
        <v>24</v>
      </c>
      <c r="P1861" s="78">
        <f t="shared" si="548"/>
        <v>144.78</v>
      </c>
      <c r="Q1861" s="78">
        <v>145</v>
      </c>
      <c r="R1861" s="20" t="s">
        <v>7374</v>
      </c>
      <c r="S1861" s="7" t="s">
        <v>3436</v>
      </c>
      <c r="T1861" s="7" t="s">
        <v>3436</v>
      </c>
      <c r="U1861" s="7"/>
      <c r="V1861" s="7"/>
      <c r="W1861" s="79">
        <v>200.53799999999998</v>
      </c>
      <c r="X1861" s="7"/>
      <c r="Y1861" s="8">
        <f t="shared" si="546"/>
        <v>203.53799999999998</v>
      </c>
      <c r="Z1861" s="7"/>
      <c r="AA1861" s="7">
        <v>1000</v>
      </c>
      <c r="AB1861" s="7">
        <v>1000</v>
      </c>
      <c r="AC1861" s="7" t="s">
        <v>7029</v>
      </c>
      <c r="AD1861" s="7">
        <v>85</v>
      </c>
      <c r="AE1861" s="7" t="s">
        <v>6248</v>
      </c>
      <c r="AF1861" s="7"/>
      <c r="AG1861" s="7"/>
    </row>
    <row r="1862" spans="1:33">
      <c r="A1862" s="4">
        <f t="shared" si="514"/>
        <v>1861</v>
      </c>
      <c r="B1862" s="4" t="s">
        <v>20</v>
      </c>
      <c r="C1862" s="4" t="s">
        <v>773</v>
      </c>
      <c r="D1862" s="7" t="s">
        <v>5669</v>
      </c>
      <c r="E1862" s="4" t="s">
        <v>7408</v>
      </c>
      <c r="F1862" s="7" t="s">
        <v>2588</v>
      </c>
      <c r="G1862" s="7" t="s">
        <v>556</v>
      </c>
      <c r="H1862" s="7" t="s">
        <v>637</v>
      </c>
      <c r="I1862" s="7" t="s">
        <v>6132</v>
      </c>
      <c r="J1862" s="7" t="s">
        <v>6180</v>
      </c>
      <c r="K1862" s="7" t="s">
        <v>643</v>
      </c>
      <c r="L1862" s="7" t="s">
        <v>5744</v>
      </c>
      <c r="M1862" s="7"/>
      <c r="N1862" s="20" t="s">
        <v>2297</v>
      </c>
      <c r="O1862" s="20" t="s">
        <v>24</v>
      </c>
      <c r="P1862" s="78">
        <f t="shared" si="548"/>
        <v>144.78</v>
      </c>
      <c r="Q1862" s="78">
        <v>145</v>
      </c>
      <c r="R1862" s="20" t="s">
        <v>7375</v>
      </c>
      <c r="S1862" s="7" t="s">
        <v>3436</v>
      </c>
      <c r="T1862" s="7" t="s">
        <v>3436</v>
      </c>
      <c r="U1862" s="7"/>
      <c r="V1862" s="7"/>
      <c r="W1862" s="79">
        <v>190.25399999999999</v>
      </c>
      <c r="X1862" s="7"/>
      <c r="Y1862" s="8">
        <f t="shared" si="546"/>
        <v>193.25399999999999</v>
      </c>
      <c r="Z1862" s="7"/>
      <c r="AA1862" s="7">
        <v>1000</v>
      </c>
      <c r="AB1862" s="7">
        <v>1000</v>
      </c>
      <c r="AC1862" s="7" t="s">
        <v>7029</v>
      </c>
      <c r="AD1862" s="7">
        <v>85</v>
      </c>
      <c r="AE1862" s="7" t="s">
        <v>6248</v>
      </c>
      <c r="AF1862" s="7"/>
      <c r="AG1862" s="7"/>
    </row>
    <row r="1863" spans="1:33">
      <c r="A1863" s="4">
        <f t="shared" si="514"/>
        <v>1862</v>
      </c>
      <c r="B1863" s="4" t="s">
        <v>20</v>
      </c>
      <c r="C1863" s="4" t="s">
        <v>773</v>
      </c>
      <c r="D1863" s="7" t="s">
        <v>5670</v>
      </c>
      <c r="E1863" s="4" t="s">
        <v>7408</v>
      </c>
      <c r="F1863" s="7" t="s">
        <v>2588</v>
      </c>
      <c r="G1863" s="7" t="s">
        <v>556</v>
      </c>
      <c r="H1863" s="7" t="s">
        <v>637</v>
      </c>
      <c r="I1863" s="7" t="s">
        <v>6132</v>
      </c>
      <c r="J1863" s="7" t="s">
        <v>6180</v>
      </c>
      <c r="K1863" s="7" t="s">
        <v>643</v>
      </c>
      <c r="L1863" s="7" t="s">
        <v>5744</v>
      </c>
      <c r="M1863" s="7"/>
      <c r="N1863" s="20" t="s">
        <v>2297</v>
      </c>
      <c r="O1863" s="20" t="s">
        <v>24</v>
      </c>
      <c r="P1863" s="78">
        <f t="shared" si="548"/>
        <v>144.78</v>
      </c>
      <c r="Q1863" s="78">
        <v>145</v>
      </c>
      <c r="R1863" s="20" t="s">
        <v>7376</v>
      </c>
      <c r="S1863" s="7" t="s">
        <v>3436</v>
      </c>
      <c r="T1863" s="7" t="s">
        <v>3436</v>
      </c>
      <c r="U1863" s="7"/>
      <c r="V1863" s="7"/>
      <c r="W1863" s="79">
        <v>190.25399999999999</v>
      </c>
      <c r="X1863" s="7"/>
      <c r="Y1863" s="8">
        <f t="shared" si="546"/>
        <v>193.25399999999999</v>
      </c>
      <c r="Z1863" s="7"/>
      <c r="AA1863" s="7">
        <v>1000</v>
      </c>
      <c r="AB1863" s="7">
        <v>1000</v>
      </c>
      <c r="AC1863" s="7" t="s">
        <v>7029</v>
      </c>
      <c r="AD1863" s="7">
        <v>85</v>
      </c>
      <c r="AE1863" s="7" t="s">
        <v>6248</v>
      </c>
      <c r="AF1863" s="7"/>
      <c r="AG1863" s="7"/>
    </row>
    <row r="1864" spans="1:33">
      <c r="A1864" s="4">
        <f t="shared" si="514"/>
        <v>1863</v>
      </c>
      <c r="B1864" s="4" t="s">
        <v>20</v>
      </c>
      <c r="C1864" s="4" t="s">
        <v>773</v>
      </c>
      <c r="D1864" s="7" t="s">
        <v>5671</v>
      </c>
      <c r="E1864" s="4" t="s">
        <v>7408</v>
      </c>
      <c r="F1864" s="7" t="s">
        <v>2588</v>
      </c>
      <c r="G1864" s="7" t="s">
        <v>556</v>
      </c>
      <c r="H1864" s="7" t="s">
        <v>637</v>
      </c>
      <c r="I1864" s="7" t="s">
        <v>6132</v>
      </c>
      <c r="J1864" s="7" t="s">
        <v>6180</v>
      </c>
      <c r="K1864" s="7" t="s">
        <v>643</v>
      </c>
      <c r="L1864" s="7" t="s">
        <v>5744</v>
      </c>
      <c r="M1864" s="7"/>
      <c r="N1864" s="20" t="s">
        <v>2297</v>
      </c>
      <c r="O1864" s="20" t="s">
        <v>24</v>
      </c>
      <c r="P1864" s="78">
        <f t="shared" si="548"/>
        <v>144.78</v>
      </c>
      <c r="Q1864" s="78">
        <v>145</v>
      </c>
      <c r="R1864" s="20" t="s">
        <v>7377</v>
      </c>
      <c r="S1864" s="7" t="s">
        <v>3436</v>
      </c>
      <c r="T1864" s="7" t="s">
        <v>3436</v>
      </c>
      <c r="U1864" s="7"/>
      <c r="V1864" s="7"/>
      <c r="W1864" s="79">
        <v>190.25399999999999</v>
      </c>
      <c r="X1864" s="7"/>
      <c r="Y1864" s="8">
        <f t="shared" si="546"/>
        <v>193.25399999999999</v>
      </c>
      <c r="Z1864" s="7"/>
      <c r="AA1864" s="7">
        <v>1000</v>
      </c>
      <c r="AB1864" s="7">
        <v>1000</v>
      </c>
      <c r="AC1864" s="7" t="s">
        <v>7029</v>
      </c>
      <c r="AD1864" s="7">
        <v>85</v>
      </c>
      <c r="AE1864" s="7" t="s">
        <v>6248</v>
      </c>
      <c r="AF1864" s="7"/>
      <c r="AG1864" s="7"/>
    </row>
    <row r="1865" spans="1:33">
      <c r="A1865" s="4">
        <f t="shared" si="514"/>
        <v>1864</v>
      </c>
      <c r="B1865" s="4" t="s">
        <v>20</v>
      </c>
      <c r="C1865" s="4" t="s">
        <v>773</v>
      </c>
      <c r="D1865" s="7" t="s">
        <v>5672</v>
      </c>
      <c r="E1865" s="4" t="s">
        <v>7408</v>
      </c>
      <c r="F1865" s="7" t="s">
        <v>2588</v>
      </c>
      <c r="G1865" s="7" t="s">
        <v>556</v>
      </c>
      <c r="H1865" s="7" t="s">
        <v>637</v>
      </c>
      <c r="I1865" s="7" t="s">
        <v>6132</v>
      </c>
      <c r="J1865" s="7" t="s">
        <v>6180</v>
      </c>
      <c r="K1865" s="7" t="s">
        <v>643</v>
      </c>
      <c r="L1865" s="7" t="s">
        <v>5744</v>
      </c>
      <c r="M1865" s="7"/>
      <c r="N1865" s="20" t="s">
        <v>2297</v>
      </c>
      <c r="O1865" s="20" t="s">
        <v>24</v>
      </c>
      <c r="P1865" s="78">
        <f t="shared" si="548"/>
        <v>144.78</v>
      </c>
      <c r="Q1865" s="78">
        <v>145</v>
      </c>
      <c r="R1865" s="20" t="s">
        <v>7378</v>
      </c>
      <c r="S1865" s="7" t="s">
        <v>3436</v>
      </c>
      <c r="T1865" s="7" t="s">
        <v>3436</v>
      </c>
      <c r="U1865" s="7"/>
      <c r="V1865" s="7"/>
      <c r="W1865" s="79">
        <v>190.25399999999999</v>
      </c>
      <c r="X1865" s="7"/>
      <c r="Y1865" s="8">
        <f t="shared" si="546"/>
        <v>193.25399999999999</v>
      </c>
      <c r="Z1865" s="7"/>
      <c r="AA1865" s="7">
        <v>1000</v>
      </c>
      <c r="AB1865" s="7">
        <v>1000</v>
      </c>
      <c r="AC1865" s="7" t="s">
        <v>7029</v>
      </c>
      <c r="AD1865" s="7">
        <v>85</v>
      </c>
      <c r="AE1865" s="7" t="s">
        <v>6248</v>
      </c>
      <c r="AF1865" s="7"/>
      <c r="AG1865" s="7"/>
    </row>
    <row r="1866" spans="1:33">
      <c r="A1866" s="4">
        <f t="shared" si="514"/>
        <v>1865</v>
      </c>
      <c r="B1866" s="4" t="s">
        <v>20</v>
      </c>
      <c r="C1866" s="4" t="s">
        <v>773</v>
      </c>
      <c r="D1866" s="7" t="s">
        <v>5673</v>
      </c>
      <c r="E1866" s="4" t="s">
        <v>7408</v>
      </c>
      <c r="F1866" s="7" t="s">
        <v>2588</v>
      </c>
      <c r="G1866" s="7" t="s">
        <v>556</v>
      </c>
      <c r="H1866" s="7" t="s">
        <v>637</v>
      </c>
      <c r="I1866" s="7" t="s">
        <v>6132</v>
      </c>
      <c r="J1866" s="7" t="s">
        <v>6180</v>
      </c>
      <c r="K1866" s="7" t="s">
        <v>643</v>
      </c>
      <c r="L1866" s="7" t="s">
        <v>5744</v>
      </c>
      <c r="M1866" s="7"/>
      <c r="N1866" s="20" t="s">
        <v>2297</v>
      </c>
      <c r="O1866" s="20" t="s">
        <v>24</v>
      </c>
      <c r="P1866" s="78">
        <f t="shared" si="548"/>
        <v>144.78</v>
      </c>
      <c r="Q1866" s="78">
        <v>145</v>
      </c>
      <c r="R1866" s="20" t="s">
        <v>7379</v>
      </c>
      <c r="S1866" s="7" t="s">
        <v>3436</v>
      </c>
      <c r="T1866" s="7" t="s">
        <v>3436</v>
      </c>
      <c r="U1866" s="7"/>
      <c r="V1866" s="7"/>
      <c r="W1866" s="79">
        <v>190.25399999999999</v>
      </c>
      <c r="X1866" s="7"/>
      <c r="Y1866" s="8">
        <f t="shared" si="546"/>
        <v>193.25399999999999</v>
      </c>
      <c r="Z1866" s="7"/>
      <c r="AA1866" s="7">
        <v>1000</v>
      </c>
      <c r="AB1866" s="7">
        <v>1000</v>
      </c>
      <c r="AC1866" s="7" t="s">
        <v>7029</v>
      </c>
      <c r="AD1866" s="7">
        <v>85</v>
      </c>
      <c r="AE1866" s="7" t="s">
        <v>6248</v>
      </c>
      <c r="AF1866" s="7"/>
      <c r="AG1866" s="7"/>
    </row>
    <row r="1867" spans="1:33">
      <c r="A1867" s="4">
        <f t="shared" si="514"/>
        <v>1866</v>
      </c>
      <c r="B1867" s="4" t="s">
        <v>20</v>
      </c>
      <c r="C1867" s="4" t="s">
        <v>773</v>
      </c>
      <c r="D1867" s="7" t="s">
        <v>5674</v>
      </c>
      <c r="E1867" s="4" t="s">
        <v>7408</v>
      </c>
      <c r="F1867" s="7" t="s">
        <v>2588</v>
      </c>
      <c r="G1867" s="7" t="s">
        <v>556</v>
      </c>
      <c r="H1867" s="7" t="s">
        <v>637</v>
      </c>
      <c r="I1867" s="7" t="s">
        <v>6132</v>
      </c>
      <c r="J1867" s="7" t="s">
        <v>6180</v>
      </c>
      <c r="K1867" s="7" t="s">
        <v>643</v>
      </c>
      <c r="L1867" s="7" t="s">
        <v>5744</v>
      </c>
      <c r="M1867" s="7"/>
      <c r="N1867" s="20" t="s">
        <v>2297</v>
      </c>
      <c r="O1867" s="20" t="s">
        <v>24</v>
      </c>
      <c r="P1867" s="78">
        <f t="shared" si="548"/>
        <v>144.78</v>
      </c>
      <c r="Q1867" s="78">
        <v>145</v>
      </c>
      <c r="R1867" s="20" t="s">
        <v>7380</v>
      </c>
      <c r="S1867" s="7" t="s">
        <v>3436</v>
      </c>
      <c r="T1867" s="7" t="s">
        <v>3436</v>
      </c>
      <c r="U1867" s="7"/>
      <c r="V1867" s="7"/>
      <c r="W1867" s="79">
        <v>190.25399999999999</v>
      </c>
      <c r="X1867" s="7"/>
      <c r="Y1867" s="8">
        <f t="shared" si="546"/>
        <v>193.25399999999999</v>
      </c>
      <c r="Z1867" s="7"/>
      <c r="AA1867" s="7">
        <v>1000</v>
      </c>
      <c r="AB1867" s="7">
        <v>1000</v>
      </c>
      <c r="AC1867" s="7" t="s">
        <v>7029</v>
      </c>
      <c r="AD1867" s="7">
        <v>85</v>
      </c>
      <c r="AE1867" s="7" t="s">
        <v>6248</v>
      </c>
      <c r="AF1867" s="7"/>
      <c r="AG1867" s="7"/>
    </row>
    <row r="1868" spans="1:33">
      <c r="A1868" s="4">
        <f t="shared" si="514"/>
        <v>1867</v>
      </c>
      <c r="B1868" s="4" t="s">
        <v>20</v>
      </c>
      <c r="C1868" s="4" t="s">
        <v>773</v>
      </c>
      <c r="D1868" s="7" t="s">
        <v>5675</v>
      </c>
      <c r="E1868" s="4" t="s">
        <v>7408</v>
      </c>
      <c r="F1868" s="7" t="s">
        <v>2588</v>
      </c>
      <c r="G1868" s="7" t="s">
        <v>556</v>
      </c>
      <c r="H1868" s="7" t="s">
        <v>637</v>
      </c>
      <c r="I1868" s="7" t="s">
        <v>6132</v>
      </c>
      <c r="J1868" s="7" t="s">
        <v>6180</v>
      </c>
      <c r="K1868" s="7" t="s">
        <v>643</v>
      </c>
      <c r="L1868" s="7" t="s">
        <v>5744</v>
      </c>
      <c r="M1868" s="7"/>
      <c r="N1868" s="20" t="s">
        <v>2297</v>
      </c>
      <c r="O1868" s="20" t="s">
        <v>24</v>
      </c>
      <c r="P1868" s="78">
        <f t="shared" si="548"/>
        <v>144.78</v>
      </c>
      <c r="Q1868" s="78">
        <v>145</v>
      </c>
      <c r="R1868" s="20" t="s">
        <v>7381</v>
      </c>
      <c r="S1868" s="7" t="s">
        <v>3436</v>
      </c>
      <c r="T1868" s="7" t="s">
        <v>3436</v>
      </c>
      <c r="U1868" s="7"/>
      <c r="V1868" s="7"/>
      <c r="W1868" s="79">
        <v>190.25399999999999</v>
      </c>
      <c r="X1868" s="7"/>
      <c r="Y1868" s="8">
        <f t="shared" si="546"/>
        <v>193.25399999999999</v>
      </c>
      <c r="Z1868" s="7"/>
      <c r="AA1868" s="7">
        <v>1000</v>
      </c>
      <c r="AB1868" s="7">
        <v>1000</v>
      </c>
      <c r="AC1868" s="7" t="s">
        <v>7029</v>
      </c>
      <c r="AD1868" s="7">
        <v>85</v>
      </c>
      <c r="AE1868" s="7" t="s">
        <v>6248</v>
      </c>
      <c r="AF1868" s="7"/>
      <c r="AG1868" s="7"/>
    </row>
    <row r="1869" spans="1:33">
      <c r="A1869" s="4">
        <f t="shared" si="514"/>
        <v>1868</v>
      </c>
      <c r="B1869" s="4" t="s">
        <v>20</v>
      </c>
      <c r="C1869" s="4" t="s">
        <v>773</v>
      </c>
      <c r="D1869" s="7" t="s">
        <v>5676</v>
      </c>
      <c r="E1869" s="4" t="s">
        <v>7408</v>
      </c>
      <c r="F1869" s="7" t="s">
        <v>2588</v>
      </c>
      <c r="G1869" s="7" t="s">
        <v>556</v>
      </c>
      <c r="H1869" s="7" t="s">
        <v>637</v>
      </c>
      <c r="I1869" s="7" t="s">
        <v>6132</v>
      </c>
      <c r="J1869" s="7" t="s">
        <v>6180</v>
      </c>
      <c r="K1869" s="7" t="s">
        <v>643</v>
      </c>
      <c r="L1869" s="7" t="s">
        <v>5744</v>
      </c>
      <c r="M1869" s="7"/>
      <c r="N1869" s="20" t="s">
        <v>2297</v>
      </c>
      <c r="O1869" s="20" t="s">
        <v>24</v>
      </c>
      <c r="P1869" s="78">
        <f t="shared" si="548"/>
        <v>144.78</v>
      </c>
      <c r="Q1869" s="78">
        <v>145</v>
      </c>
      <c r="R1869" s="20" t="s">
        <v>7382</v>
      </c>
      <c r="S1869" s="7" t="s">
        <v>3436</v>
      </c>
      <c r="T1869" s="7" t="s">
        <v>3436</v>
      </c>
      <c r="U1869" s="7"/>
      <c r="V1869" s="7"/>
      <c r="W1869" s="79">
        <v>190.25399999999999</v>
      </c>
      <c r="X1869" s="7"/>
      <c r="Y1869" s="8">
        <f t="shared" si="546"/>
        <v>193.25399999999999</v>
      </c>
      <c r="Z1869" s="7"/>
      <c r="AA1869" s="7">
        <v>1000</v>
      </c>
      <c r="AB1869" s="7">
        <v>1000</v>
      </c>
      <c r="AC1869" s="7" t="s">
        <v>7029</v>
      </c>
      <c r="AD1869" s="7">
        <v>85</v>
      </c>
      <c r="AE1869" s="7" t="s">
        <v>6248</v>
      </c>
      <c r="AF1869" s="7"/>
      <c r="AG1869" s="7"/>
    </row>
    <row r="1870" spans="1:33">
      <c r="A1870" s="4">
        <f t="shared" si="514"/>
        <v>1869</v>
      </c>
      <c r="B1870" s="4" t="s">
        <v>20</v>
      </c>
      <c r="C1870" s="4" t="s">
        <v>773</v>
      </c>
      <c r="D1870" s="7" t="s">
        <v>5677</v>
      </c>
      <c r="E1870" s="4" t="s">
        <v>7408</v>
      </c>
      <c r="F1870" s="7" t="s">
        <v>2588</v>
      </c>
      <c r="G1870" s="7" t="s">
        <v>556</v>
      </c>
      <c r="H1870" s="7" t="s">
        <v>637</v>
      </c>
      <c r="I1870" s="7" t="s">
        <v>6132</v>
      </c>
      <c r="J1870" s="7" t="s">
        <v>6180</v>
      </c>
      <c r="K1870" s="7" t="s">
        <v>643</v>
      </c>
      <c r="L1870" s="7" t="s">
        <v>5744</v>
      </c>
      <c r="M1870" s="7"/>
      <c r="N1870" s="20" t="s">
        <v>2297</v>
      </c>
      <c r="O1870" s="20" t="s">
        <v>24</v>
      </c>
      <c r="P1870" s="78">
        <f t="shared" si="548"/>
        <v>144.78</v>
      </c>
      <c r="Q1870" s="78">
        <v>145</v>
      </c>
      <c r="R1870" s="20" t="s">
        <v>7383</v>
      </c>
      <c r="S1870" s="7" t="s">
        <v>3436</v>
      </c>
      <c r="T1870" s="7" t="s">
        <v>3436</v>
      </c>
      <c r="U1870" s="7"/>
      <c r="V1870" s="7"/>
      <c r="W1870" s="79">
        <v>190.25399999999999</v>
      </c>
      <c r="X1870" s="7"/>
      <c r="Y1870" s="8">
        <f t="shared" si="546"/>
        <v>193.25399999999999</v>
      </c>
      <c r="Z1870" s="7"/>
      <c r="AA1870" s="7">
        <v>1000</v>
      </c>
      <c r="AB1870" s="7">
        <v>1000</v>
      </c>
      <c r="AC1870" s="7" t="s">
        <v>7029</v>
      </c>
      <c r="AD1870" s="7">
        <v>85</v>
      </c>
      <c r="AE1870" s="7" t="s">
        <v>6248</v>
      </c>
      <c r="AF1870" s="7"/>
      <c r="AG1870" s="7"/>
    </row>
    <row r="1871" spans="1:33">
      <c r="A1871" s="4">
        <f t="shared" si="514"/>
        <v>1870</v>
      </c>
      <c r="B1871" s="4" t="s">
        <v>20</v>
      </c>
      <c r="C1871" s="4" t="s">
        <v>773</v>
      </c>
      <c r="D1871" s="7" t="s">
        <v>5678</v>
      </c>
      <c r="E1871" s="4" t="s">
        <v>7408</v>
      </c>
      <c r="F1871" s="7" t="s">
        <v>2588</v>
      </c>
      <c r="G1871" s="7" t="s">
        <v>556</v>
      </c>
      <c r="H1871" s="7" t="s">
        <v>637</v>
      </c>
      <c r="I1871" s="7" t="s">
        <v>6132</v>
      </c>
      <c r="J1871" s="7" t="s">
        <v>6180</v>
      </c>
      <c r="K1871" s="7" t="s">
        <v>643</v>
      </c>
      <c r="L1871" s="7" t="s">
        <v>5744</v>
      </c>
      <c r="M1871" s="7"/>
      <c r="N1871" s="20" t="s">
        <v>2297</v>
      </c>
      <c r="O1871" s="20" t="s">
        <v>24</v>
      </c>
      <c r="P1871" s="78">
        <f t="shared" si="548"/>
        <v>144.78</v>
      </c>
      <c r="Q1871" s="78">
        <v>145</v>
      </c>
      <c r="R1871" s="20" t="s">
        <v>7384</v>
      </c>
      <c r="S1871" s="7" t="s">
        <v>3436</v>
      </c>
      <c r="T1871" s="7" t="s">
        <v>3436</v>
      </c>
      <c r="U1871" s="7"/>
      <c r="V1871" s="7"/>
      <c r="W1871" s="79">
        <v>190.25399999999999</v>
      </c>
      <c r="X1871" s="7"/>
      <c r="Y1871" s="8">
        <f t="shared" si="546"/>
        <v>193.25399999999999</v>
      </c>
      <c r="Z1871" s="7"/>
      <c r="AA1871" s="7">
        <v>1000</v>
      </c>
      <c r="AB1871" s="7">
        <v>1000</v>
      </c>
      <c r="AC1871" s="7" t="s">
        <v>7029</v>
      </c>
      <c r="AD1871" s="7">
        <v>85</v>
      </c>
      <c r="AE1871" s="7" t="s">
        <v>6248</v>
      </c>
      <c r="AF1871" s="7"/>
      <c r="AG1871" s="7"/>
    </row>
    <row r="1872" spans="1:33">
      <c r="A1872" s="4">
        <f t="shared" si="514"/>
        <v>1871</v>
      </c>
      <c r="B1872" s="4" t="s">
        <v>20</v>
      </c>
      <c r="C1872" s="4" t="s">
        <v>22</v>
      </c>
      <c r="D1872" s="7" t="s">
        <v>5679</v>
      </c>
      <c r="E1872" s="4" t="s">
        <v>7408</v>
      </c>
      <c r="F1872" s="7" t="s">
        <v>2588</v>
      </c>
      <c r="G1872" s="7" t="s">
        <v>556</v>
      </c>
      <c r="H1872" s="7" t="s">
        <v>6234</v>
      </c>
      <c r="I1872" s="7" t="s">
        <v>6235</v>
      </c>
      <c r="J1872" s="7" t="s">
        <v>5780</v>
      </c>
      <c r="K1872" s="7" t="s">
        <v>1232</v>
      </c>
      <c r="L1872" s="7" t="s">
        <v>5744</v>
      </c>
      <c r="M1872" s="7"/>
      <c r="N1872" s="20" t="s">
        <v>2898</v>
      </c>
      <c r="O1872" s="20" t="s">
        <v>719</v>
      </c>
      <c r="P1872" s="78">
        <f t="shared" ref="P1872:P1879" si="549">58*2.54</f>
        <v>147.32</v>
      </c>
      <c r="Q1872" s="78">
        <v>151</v>
      </c>
      <c r="R1872" s="20" t="s">
        <v>7385</v>
      </c>
      <c r="S1872" s="7" t="s">
        <v>3436</v>
      </c>
      <c r="T1872" s="7" t="s">
        <v>3436</v>
      </c>
      <c r="U1872" s="7"/>
      <c r="V1872" s="7"/>
      <c r="W1872" s="79">
        <v>200.53799999999998</v>
      </c>
      <c r="X1872" s="7"/>
      <c r="Y1872" s="8">
        <f t="shared" si="546"/>
        <v>203.53799999999998</v>
      </c>
      <c r="Z1872" s="7"/>
      <c r="AA1872" s="7">
        <v>1000</v>
      </c>
      <c r="AB1872" s="7">
        <v>1000</v>
      </c>
      <c r="AC1872" s="7" t="s">
        <v>7024</v>
      </c>
      <c r="AD1872" s="7">
        <v>95</v>
      </c>
      <c r="AE1872" s="7" t="s">
        <v>6981</v>
      </c>
      <c r="AF1872" s="7"/>
      <c r="AG1872" s="7"/>
    </row>
    <row r="1873" spans="1:33">
      <c r="A1873" s="4">
        <f t="shared" si="514"/>
        <v>1872</v>
      </c>
      <c r="B1873" s="4" t="s">
        <v>20</v>
      </c>
      <c r="C1873" s="4" t="s">
        <v>22</v>
      </c>
      <c r="D1873" s="7" t="s">
        <v>5680</v>
      </c>
      <c r="E1873" s="4" t="s">
        <v>7408</v>
      </c>
      <c r="F1873" s="7" t="s">
        <v>2588</v>
      </c>
      <c r="G1873" s="7" t="s">
        <v>556</v>
      </c>
      <c r="H1873" s="7" t="s">
        <v>6234</v>
      </c>
      <c r="I1873" s="7" t="s">
        <v>6235</v>
      </c>
      <c r="J1873" s="7" t="s">
        <v>5780</v>
      </c>
      <c r="K1873" s="7" t="s">
        <v>1232</v>
      </c>
      <c r="L1873" s="7" t="s">
        <v>5744</v>
      </c>
      <c r="M1873" s="7"/>
      <c r="N1873" s="20" t="s">
        <v>2898</v>
      </c>
      <c r="O1873" s="20" t="s">
        <v>719</v>
      </c>
      <c r="P1873" s="78">
        <f t="shared" si="549"/>
        <v>147.32</v>
      </c>
      <c r="Q1873" s="78">
        <v>151</v>
      </c>
      <c r="R1873" s="20" t="s">
        <v>7386</v>
      </c>
      <c r="S1873" s="7" t="s">
        <v>3436</v>
      </c>
      <c r="T1873" s="7" t="s">
        <v>3436</v>
      </c>
      <c r="U1873" s="7"/>
      <c r="V1873" s="7"/>
      <c r="W1873" s="79">
        <v>200.53799999999998</v>
      </c>
      <c r="X1873" s="7"/>
      <c r="Y1873" s="8">
        <f t="shared" si="546"/>
        <v>203.53799999999998</v>
      </c>
      <c r="Z1873" s="7"/>
      <c r="AA1873" s="7">
        <v>1000</v>
      </c>
      <c r="AB1873" s="7">
        <v>1000</v>
      </c>
      <c r="AC1873" s="7" t="s">
        <v>7024</v>
      </c>
      <c r="AD1873" s="7">
        <v>95</v>
      </c>
      <c r="AE1873" s="7" t="s">
        <v>6981</v>
      </c>
      <c r="AF1873" s="7"/>
      <c r="AG1873" s="7"/>
    </row>
    <row r="1874" spans="1:33">
      <c r="A1874" s="4">
        <f t="shared" si="514"/>
        <v>1873</v>
      </c>
      <c r="B1874" s="4" t="s">
        <v>20</v>
      </c>
      <c r="C1874" s="4" t="s">
        <v>22</v>
      </c>
      <c r="D1874" s="7" t="s">
        <v>5681</v>
      </c>
      <c r="E1874" s="4" t="s">
        <v>7408</v>
      </c>
      <c r="F1874" s="7" t="s">
        <v>2588</v>
      </c>
      <c r="G1874" s="7" t="s">
        <v>556</v>
      </c>
      <c r="H1874" s="7" t="s">
        <v>6234</v>
      </c>
      <c r="I1874" s="7" t="s">
        <v>6235</v>
      </c>
      <c r="J1874" s="7" t="s">
        <v>5780</v>
      </c>
      <c r="K1874" s="7" t="s">
        <v>1232</v>
      </c>
      <c r="L1874" s="7" t="s">
        <v>5744</v>
      </c>
      <c r="M1874" s="7"/>
      <c r="N1874" s="20" t="s">
        <v>2898</v>
      </c>
      <c r="O1874" s="20" t="s">
        <v>719</v>
      </c>
      <c r="P1874" s="78">
        <f t="shared" si="549"/>
        <v>147.32</v>
      </c>
      <c r="Q1874" s="78">
        <v>151</v>
      </c>
      <c r="R1874" s="20" t="s">
        <v>7387</v>
      </c>
      <c r="S1874" s="7" t="s">
        <v>3436</v>
      </c>
      <c r="T1874" s="7" t="s">
        <v>3436</v>
      </c>
      <c r="U1874" s="7"/>
      <c r="V1874" s="7"/>
      <c r="W1874" s="79">
        <v>200.53799999999998</v>
      </c>
      <c r="X1874" s="7"/>
      <c r="Y1874" s="8">
        <f t="shared" si="546"/>
        <v>203.53799999999998</v>
      </c>
      <c r="Z1874" s="7"/>
      <c r="AA1874" s="7">
        <v>1000</v>
      </c>
      <c r="AB1874" s="7">
        <v>1000</v>
      </c>
      <c r="AC1874" s="7" t="s">
        <v>7024</v>
      </c>
      <c r="AD1874" s="7">
        <v>95</v>
      </c>
      <c r="AE1874" s="7" t="s">
        <v>6981</v>
      </c>
      <c r="AF1874" s="7"/>
      <c r="AG1874" s="7"/>
    </row>
    <row r="1875" spans="1:33">
      <c r="A1875" s="4">
        <f t="shared" ref="A1875:A1903" si="550">A1874+1</f>
        <v>1874</v>
      </c>
      <c r="B1875" s="4" t="s">
        <v>20</v>
      </c>
      <c r="C1875" s="4" t="s">
        <v>22</v>
      </c>
      <c r="D1875" s="7" t="s">
        <v>5682</v>
      </c>
      <c r="E1875" s="4" t="s">
        <v>7408</v>
      </c>
      <c r="F1875" s="7" t="s">
        <v>2588</v>
      </c>
      <c r="G1875" s="7" t="s">
        <v>556</v>
      </c>
      <c r="H1875" s="7" t="s">
        <v>6234</v>
      </c>
      <c r="I1875" s="7" t="s">
        <v>6235</v>
      </c>
      <c r="J1875" s="7" t="s">
        <v>5780</v>
      </c>
      <c r="K1875" s="7" t="s">
        <v>1232</v>
      </c>
      <c r="L1875" s="7" t="s">
        <v>5744</v>
      </c>
      <c r="M1875" s="7"/>
      <c r="N1875" s="20" t="s">
        <v>2898</v>
      </c>
      <c r="O1875" s="20" t="s">
        <v>719</v>
      </c>
      <c r="P1875" s="78">
        <f t="shared" si="549"/>
        <v>147.32</v>
      </c>
      <c r="Q1875" s="78">
        <v>151</v>
      </c>
      <c r="R1875" s="20" t="s">
        <v>7388</v>
      </c>
      <c r="S1875" s="7" t="s">
        <v>3436</v>
      </c>
      <c r="T1875" s="7" t="s">
        <v>3436</v>
      </c>
      <c r="U1875" s="7"/>
      <c r="V1875" s="7"/>
      <c r="W1875" s="79">
        <v>200.53799999999998</v>
      </c>
      <c r="X1875" s="7"/>
      <c r="Y1875" s="8">
        <f t="shared" si="546"/>
        <v>203.53799999999998</v>
      </c>
      <c r="Z1875" s="7"/>
      <c r="AA1875" s="7">
        <v>1000</v>
      </c>
      <c r="AB1875" s="7">
        <v>1000</v>
      </c>
      <c r="AC1875" s="7" t="s">
        <v>7024</v>
      </c>
      <c r="AD1875" s="7">
        <v>95</v>
      </c>
      <c r="AE1875" s="7" t="s">
        <v>6981</v>
      </c>
      <c r="AF1875" s="7"/>
      <c r="AG1875" s="7"/>
    </row>
    <row r="1876" spans="1:33">
      <c r="A1876" s="4">
        <f t="shared" si="550"/>
        <v>1875</v>
      </c>
      <c r="B1876" s="4" t="s">
        <v>20</v>
      </c>
      <c r="C1876" s="4" t="s">
        <v>22</v>
      </c>
      <c r="D1876" s="7" t="s">
        <v>5683</v>
      </c>
      <c r="E1876" s="4" t="s">
        <v>7408</v>
      </c>
      <c r="F1876" s="7" t="s">
        <v>2588</v>
      </c>
      <c r="G1876" s="7" t="s">
        <v>556</v>
      </c>
      <c r="H1876" s="7" t="s">
        <v>6234</v>
      </c>
      <c r="I1876" s="7" t="s">
        <v>6235</v>
      </c>
      <c r="J1876" s="7" t="s">
        <v>5780</v>
      </c>
      <c r="K1876" s="7" t="s">
        <v>1232</v>
      </c>
      <c r="L1876" s="7" t="s">
        <v>5744</v>
      </c>
      <c r="M1876" s="7"/>
      <c r="N1876" s="20" t="s">
        <v>2898</v>
      </c>
      <c r="O1876" s="20" t="s">
        <v>719</v>
      </c>
      <c r="P1876" s="78">
        <f t="shared" si="549"/>
        <v>147.32</v>
      </c>
      <c r="Q1876" s="78">
        <v>151</v>
      </c>
      <c r="R1876" s="20" t="s">
        <v>7389</v>
      </c>
      <c r="S1876" s="7" t="s">
        <v>3436</v>
      </c>
      <c r="T1876" s="7" t="s">
        <v>3436</v>
      </c>
      <c r="U1876" s="7"/>
      <c r="V1876" s="7"/>
      <c r="W1876" s="79">
        <v>200.53799999999998</v>
      </c>
      <c r="X1876" s="7"/>
      <c r="Y1876" s="8">
        <f t="shared" si="546"/>
        <v>203.53799999999998</v>
      </c>
      <c r="Z1876" s="7"/>
      <c r="AA1876" s="7">
        <v>1000</v>
      </c>
      <c r="AB1876" s="7">
        <v>1000</v>
      </c>
      <c r="AC1876" s="7" t="s">
        <v>7024</v>
      </c>
      <c r="AD1876" s="7">
        <v>95</v>
      </c>
      <c r="AE1876" s="7" t="s">
        <v>6981</v>
      </c>
      <c r="AF1876" s="7"/>
      <c r="AG1876" s="7"/>
    </row>
    <row r="1877" spans="1:33">
      <c r="A1877" s="4">
        <f t="shared" si="550"/>
        <v>1876</v>
      </c>
      <c r="B1877" s="4" t="s">
        <v>20</v>
      </c>
      <c r="C1877" s="4" t="s">
        <v>22</v>
      </c>
      <c r="D1877" s="7" t="s">
        <v>5684</v>
      </c>
      <c r="E1877" s="4" t="s">
        <v>7408</v>
      </c>
      <c r="F1877" s="7" t="s">
        <v>2588</v>
      </c>
      <c r="G1877" s="7" t="s">
        <v>556</v>
      </c>
      <c r="H1877" s="7" t="s">
        <v>6234</v>
      </c>
      <c r="I1877" s="7" t="s">
        <v>6235</v>
      </c>
      <c r="J1877" s="7" t="s">
        <v>5780</v>
      </c>
      <c r="K1877" s="7" t="s">
        <v>1232</v>
      </c>
      <c r="L1877" s="7" t="s">
        <v>5744</v>
      </c>
      <c r="M1877" s="7"/>
      <c r="N1877" s="20" t="s">
        <v>2898</v>
      </c>
      <c r="O1877" s="20" t="s">
        <v>719</v>
      </c>
      <c r="P1877" s="78">
        <f t="shared" si="549"/>
        <v>147.32</v>
      </c>
      <c r="Q1877" s="78">
        <v>151</v>
      </c>
      <c r="R1877" s="20" t="s">
        <v>7390</v>
      </c>
      <c r="S1877" s="7" t="s">
        <v>3436</v>
      </c>
      <c r="T1877" s="7" t="s">
        <v>3436</v>
      </c>
      <c r="U1877" s="7"/>
      <c r="V1877" s="7"/>
      <c r="W1877" s="79">
        <v>200.53799999999998</v>
      </c>
      <c r="X1877" s="7"/>
      <c r="Y1877" s="8">
        <f t="shared" si="546"/>
        <v>203.53799999999998</v>
      </c>
      <c r="Z1877" s="7"/>
      <c r="AA1877" s="7">
        <v>1000</v>
      </c>
      <c r="AB1877" s="7">
        <v>1000</v>
      </c>
      <c r="AC1877" s="7" t="s">
        <v>7024</v>
      </c>
      <c r="AD1877" s="7">
        <v>95</v>
      </c>
      <c r="AE1877" s="7" t="s">
        <v>6981</v>
      </c>
      <c r="AF1877" s="7"/>
      <c r="AG1877" s="7"/>
    </row>
    <row r="1878" spans="1:33">
      <c r="A1878" s="4">
        <f t="shared" si="550"/>
        <v>1877</v>
      </c>
      <c r="B1878" s="4" t="s">
        <v>20</v>
      </c>
      <c r="C1878" s="4" t="s">
        <v>22</v>
      </c>
      <c r="D1878" s="7" t="s">
        <v>5685</v>
      </c>
      <c r="E1878" s="4" t="s">
        <v>7408</v>
      </c>
      <c r="F1878" s="7" t="s">
        <v>2588</v>
      </c>
      <c r="G1878" s="7" t="s">
        <v>556</v>
      </c>
      <c r="H1878" s="7" t="s">
        <v>6234</v>
      </c>
      <c r="I1878" s="7" t="s">
        <v>6235</v>
      </c>
      <c r="J1878" s="7" t="s">
        <v>5780</v>
      </c>
      <c r="K1878" s="7" t="s">
        <v>1232</v>
      </c>
      <c r="L1878" s="7" t="s">
        <v>5744</v>
      </c>
      <c r="M1878" s="7"/>
      <c r="N1878" s="20" t="s">
        <v>2898</v>
      </c>
      <c r="O1878" s="20" t="s">
        <v>719</v>
      </c>
      <c r="P1878" s="78">
        <f t="shared" si="549"/>
        <v>147.32</v>
      </c>
      <c r="Q1878" s="78">
        <v>151</v>
      </c>
      <c r="R1878" s="20" t="s">
        <v>7391</v>
      </c>
      <c r="S1878" s="7" t="s">
        <v>3436</v>
      </c>
      <c r="T1878" s="7" t="s">
        <v>3436</v>
      </c>
      <c r="U1878" s="7"/>
      <c r="V1878" s="7"/>
      <c r="W1878" s="79">
        <v>200.53799999999998</v>
      </c>
      <c r="X1878" s="7"/>
      <c r="Y1878" s="8">
        <f t="shared" si="546"/>
        <v>203.53799999999998</v>
      </c>
      <c r="Z1878" s="7"/>
      <c r="AA1878" s="7">
        <v>1000</v>
      </c>
      <c r="AB1878" s="7">
        <v>1000</v>
      </c>
      <c r="AC1878" s="7" t="s">
        <v>7024</v>
      </c>
      <c r="AD1878" s="7">
        <v>95</v>
      </c>
      <c r="AE1878" s="7" t="s">
        <v>6981</v>
      </c>
      <c r="AF1878" s="7"/>
      <c r="AG1878" s="7"/>
    </row>
    <row r="1879" spans="1:33">
      <c r="A1879" s="4">
        <f t="shared" si="550"/>
        <v>1878</v>
      </c>
      <c r="B1879" s="4" t="s">
        <v>20</v>
      </c>
      <c r="C1879" s="4" t="s">
        <v>22</v>
      </c>
      <c r="D1879" s="7" t="s">
        <v>5686</v>
      </c>
      <c r="E1879" s="4" t="s">
        <v>7408</v>
      </c>
      <c r="F1879" s="7" t="s">
        <v>2588</v>
      </c>
      <c r="G1879" s="7" t="s">
        <v>556</v>
      </c>
      <c r="H1879" s="7" t="s">
        <v>6234</v>
      </c>
      <c r="I1879" s="7" t="s">
        <v>6235</v>
      </c>
      <c r="J1879" s="7" t="s">
        <v>5780</v>
      </c>
      <c r="K1879" s="7" t="s">
        <v>1232</v>
      </c>
      <c r="L1879" s="7" t="s">
        <v>5744</v>
      </c>
      <c r="M1879" s="7"/>
      <c r="N1879" s="20" t="s">
        <v>2898</v>
      </c>
      <c r="O1879" s="20" t="s">
        <v>719</v>
      </c>
      <c r="P1879" s="78">
        <f t="shared" si="549"/>
        <v>147.32</v>
      </c>
      <c r="Q1879" s="78">
        <v>151</v>
      </c>
      <c r="R1879" s="20" t="s">
        <v>7392</v>
      </c>
      <c r="S1879" s="7" t="s">
        <v>3436</v>
      </c>
      <c r="T1879" s="7" t="s">
        <v>3436</v>
      </c>
      <c r="U1879" s="7"/>
      <c r="V1879" s="7"/>
      <c r="W1879" s="79">
        <v>200.53799999999998</v>
      </c>
      <c r="X1879" s="7"/>
      <c r="Y1879" s="8">
        <f t="shared" si="546"/>
        <v>203.53799999999998</v>
      </c>
      <c r="Z1879" s="7"/>
      <c r="AA1879" s="7">
        <v>1000</v>
      </c>
      <c r="AB1879" s="7">
        <v>1000</v>
      </c>
      <c r="AC1879" s="7" t="s">
        <v>7024</v>
      </c>
      <c r="AD1879" s="7">
        <v>95</v>
      </c>
      <c r="AE1879" s="7" t="s">
        <v>6981</v>
      </c>
      <c r="AF1879" s="7"/>
      <c r="AG1879" s="7"/>
    </row>
    <row r="1880" spans="1:33">
      <c r="A1880" s="4">
        <f t="shared" si="550"/>
        <v>1879</v>
      </c>
      <c r="B1880" s="4" t="s">
        <v>20</v>
      </c>
      <c r="C1880" s="4" t="s">
        <v>21</v>
      </c>
      <c r="D1880" s="7" t="s">
        <v>5687</v>
      </c>
      <c r="E1880" s="4" t="s">
        <v>7408</v>
      </c>
      <c r="F1880" s="7" t="s">
        <v>2588</v>
      </c>
      <c r="G1880" s="7" t="s">
        <v>556</v>
      </c>
      <c r="H1880" s="7" t="s">
        <v>2322</v>
      </c>
      <c r="I1880" s="7" t="s">
        <v>6162</v>
      </c>
      <c r="J1880" s="7" t="s">
        <v>6236</v>
      </c>
      <c r="K1880" s="7" t="s">
        <v>643</v>
      </c>
      <c r="L1880" s="7" t="s">
        <v>6163</v>
      </c>
      <c r="M1880" s="7"/>
      <c r="N1880" s="20" t="s">
        <v>2898</v>
      </c>
      <c r="O1880" s="20" t="s">
        <v>719</v>
      </c>
      <c r="P1880" s="78">
        <f t="shared" ref="P1880:P1893" si="551">57*2.54</f>
        <v>144.78</v>
      </c>
      <c r="Q1880" s="78">
        <v>137</v>
      </c>
      <c r="R1880" s="20" t="s">
        <v>7393</v>
      </c>
      <c r="S1880" s="7" t="s">
        <v>3436</v>
      </c>
      <c r="T1880" s="7" t="s">
        <v>3436</v>
      </c>
      <c r="U1880" s="7"/>
      <c r="V1880" s="7"/>
      <c r="W1880" s="79">
        <v>284.86680000000001</v>
      </c>
      <c r="X1880" s="7"/>
      <c r="Y1880" s="8">
        <f t="shared" si="546"/>
        <v>287.86680000000001</v>
      </c>
      <c r="Z1880" s="7"/>
      <c r="AA1880" s="7">
        <v>1000</v>
      </c>
      <c r="AB1880" s="7">
        <v>1000</v>
      </c>
      <c r="AC1880" s="7" t="s">
        <v>7024</v>
      </c>
      <c r="AD1880" s="7">
        <v>95</v>
      </c>
      <c r="AE1880" s="7" t="s">
        <v>6981</v>
      </c>
      <c r="AF1880" s="7"/>
      <c r="AG1880" s="7"/>
    </row>
    <row r="1881" spans="1:33">
      <c r="A1881" s="4">
        <f t="shared" si="550"/>
        <v>1880</v>
      </c>
      <c r="B1881" s="4" t="s">
        <v>20</v>
      </c>
      <c r="C1881" s="4" t="s">
        <v>21</v>
      </c>
      <c r="D1881" s="7" t="s">
        <v>5688</v>
      </c>
      <c r="E1881" s="4" t="s">
        <v>7408</v>
      </c>
      <c r="F1881" s="7" t="s">
        <v>2588</v>
      </c>
      <c r="G1881" s="7" t="s">
        <v>556</v>
      </c>
      <c r="H1881" s="7" t="s">
        <v>2322</v>
      </c>
      <c r="I1881" s="7" t="s">
        <v>6162</v>
      </c>
      <c r="J1881" s="7" t="s">
        <v>6236</v>
      </c>
      <c r="K1881" s="7" t="s">
        <v>643</v>
      </c>
      <c r="L1881" s="7" t="s">
        <v>6163</v>
      </c>
      <c r="M1881" s="7"/>
      <c r="N1881" s="20" t="s">
        <v>2898</v>
      </c>
      <c r="O1881" s="20" t="s">
        <v>719</v>
      </c>
      <c r="P1881" s="78">
        <f t="shared" si="551"/>
        <v>144.78</v>
      </c>
      <c r="Q1881" s="78">
        <v>137</v>
      </c>
      <c r="R1881" s="20" t="s">
        <v>7394</v>
      </c>
      <c r="S1881" s="7" t="s">
        <v>3436</v>
      </c>
      <c r="T1881" s="7" t="s">
        <v>3436</v>
      </c>
      <c r="U1881" s="7"/>
      <c r="V1881" s="7"/>
      <c r="W1881" s="79">
        <v>284.86680000000001</v>
      </c>
      <c r="X1881" s="7"/>
      <c r="Y1881" s="8">
        <f t="shared" si="546"/>
        <v>287.86680000000001</v>
      </c>
      <c r="Z1881" s="7"/>
      <c r="AA1881" s="7">
        <v>1000</v>
      </c>
      <c r="AB1881" s="7">
        <v>1000</v>
      </c>
      <c r="AC1881" s="7" t="s">
        <v>7024</v>
      </c>
      <c r="AD1881" s="7">
        <v>95</v>
      </c>
      <c r="AE1881" s="7" t="s">
        <v>6981</v>
      </c>
      <c r="AF1881" s="7"/>
      <c r="AG1881" s="7"/>
    </row>
    <row r="1882" spans="1:33">
      <c r="A1882" s="4">
        <f t="shared" si="550"/>
        <v>1881</v>
      </c>
      <c r="B1882" s="4" t="s">
        <v>20</v>
      </c>
      <c r="C1882" s="4" t="s">
        <v>21</v>
      </c>
      <c r="D1882" s="7" t="s">
        <v>5689</v>
      </c>
      <c r="E1882" s="4" t="s">
        <v>7408</v>
      </c>
      <c r="F1882" s="7" t="s">
        <v>2588</v>
      </c>
      <c r="G1882" s="7" t="s">
        <v>556</v>
      </c>
      <c r="H1882" s="7" t="s">
        <v>2322</v>
      </c>
      <c r="I1882" s="7" t="s">
        <v>6162</v>
      </c>
      <c r="J1882" s="7" t="s">
        <v>6236</v>
      </c>
      <c r="K1882" s="7" t="s">
        <v>643</v>
      </c>
      <c r="L1882" s="7" t="s">
        <v>6163</v>
      </c>
      <c r="M1882" s="7"/>
      <c r="N1882" s="20" t="s">
        <v>2898</v>
      </c>
      <c r="O1882" s="20" t="s">
        <v>719</v>
      </c>
      <c r="P1882" s="78">
        <f t="shared" si="551"/>
        <v>144.78</v>
      </c>
      <c r="Q1882" s="78">
        <v>137</v>
      </c>
      <c r="R1882" s="20" t="s">
        <v>7395</v>
      </c>
      <c r="S1882" s="7" t="s">
        <v>3436</v>
      </c>
      <c r="T1882" s="7" t="s">
        <v>3436</v>
      </c>
      <c r="U1882" s="7"/>
      <c r="V1882" s="7"/>
      <c r="W1882" s="79">
        <v>284.86680000000001</v>
      </c>
      <c r="X1882" s="7"/>
      <c r="Y1882" s="8">
        <f t="shared" si="546"/>
        <v>287.86680000000001</v>
      </c>
      <c r="Z1882" s="7"/>
      <c r="AA1882" s="7">
        <v>1000</v>
      </c>
      <c r="AB1882" s="7">
        <v>1000</v>
      </c>
      <c r="AC1882" s="7" t="s">
        <v>7024</v>
      </c>
      <c r="AD1882" s="7">
        <v>95</v>
      </c>
      <c r="AE1882" s="7" t="s">
        <v>6981</v>
      </c>
      <c r="AF1882" s="7"/>
      <c r="AG1882" s="7"/>
    </row>
    <row r="1883" spans="1:33">
      <c r="A1883" s="4">
        <f t="shared" si="550"/>
        <v>1882</v>
      </c>
      <c r="B1883" s="4" t="s">
        <v>20</v>
      </c>
      <c r="C1883" s="4" t="s">
        <v>21</v>
      </c>
      <c r="D1883" s="7" t="s">
        <v>5690</v>
      </c>
      <c r="E1883" s="4" t="s">
        <v>7408</v>
      </c>
      <c r="F1883" s="7" t="s">
        <v>2588</v>
      </c>
      <c r="G1883" s="7" t="s">
        <v>556</v>
      </c>
      <c r="H1883" s="7" t="s">
        <v>2322</v>
      </c>
      <c r="I1883" s="7" t="s">
        <v>6162</v>
      </c>
      <c r="J1883" s="7" t="s">
        <v>6236</v>
      </c>
      <c r="K1883" s="7" t="s">
        <v>643</v>
      </c>
      <c r="L1883" s="7" t="s">
        <v>6163</v>
      </c>
      <c r="M1883" s="7"/>
      <c r="N1883" s="20" t="s">
        <v>2898</v>
      </c>
      <c r="O1883" s="20" t="s">
        <v>719</v>
      </c>
      <c r="P1883" s="78">
        <f t="shared" si="551"/>
        <v>144.78</v>
      </c>
      <c r="Q1883" s="78">
        <v>137</v>
      </c>
      <c r="R1883" s="20" t="s">
        <v>7396</v>
      </c>
      <c r="S1883" s="7" t="s">
        <v>3436</v>
      </c>
      <c r="T1883" s="7" t="s">
        <v>3436</v>
      </c>
      <c r="U1883" s="7"/>
      <c r="V1883" s="7"/>
      <c r="W1883" s="79">
        <v>284.86680000000001</v>
      </c>
      <c r="X1883" s="7"/>
      <c r="Y1883" s="8">
        <f t="shared" si="546"/>
        <v>287.86680000000001</v>
      </c>
      <c r="Z1883" s="7"/>
      <c r="AA1883" s="7">
        <v>1000</v>
      </c>
      <c r="AB1883" s="7">
        <v>1000</v>
      </c>
      <c r="AC1883" s="7" t="s">
        <v>7024</v>
      </c>
      <c r="AD1883" s="7">
        <v>95</v>
      </c>
      <c r="AE1883" s="7" t="s">
        <v>6981</v>
      </c>
      <c r="AF1883" s="7"/>
      <c r="AG1883" s="7"/>
    </row>
    <row r="1884" spans="1:33">
      <c r="A1884" s="4">
        <f t="shared" si="550"/>
        <v>1883</v>
      </c>
      <c r="B1884" s="4" t="s">
        <v>20</v>
      </c>
      <c r="C1884" s="4" t="s">
        <v>21</v>
      </c>
      <c r="D1884" s="7" t="s">
        <v>5691</v>
      </c>
      <c r="E1884" s="4" t="s">
        <v>7408</v>
      </c>
      <c r="F1884" s="7" t="s">
        <v>2588</v>
      </c>
      <c r="G1884" s="7" t="s">
        <v>556</v>
      </c>
      <c r="H1884" s="7" t="s">
        <v>2322</v>
      </c>
      <c r="I1884" s="7" t="s">
        <v>6162</v>
      </c>
      <c r="J1884" s="7" t="s">
        <v>6236</v>
      </c>
      <c r="K1884" s="7" t="s">
        <v>643</v>
      </c>
      <c r="L1884" s="7" t="s">
        <v>6163</v>
      </c>
      <c r="M1884" s="7"/>
      <c r="N1884" s="20" t="s">
        <v>2898</v>
      </c>
      <c r="O1884" s="20" t="s">
        <v>719</v>
      </c>
      <c r="P1884" s="78">
        <f t="shared" si="551"/>
        <v>144.78</v>
      </c>
      <c r="Q1884" s="78">
        <v>137</v>
      </c>
      <c r="R1884" s="20" t="s">
        <v>7397</v>
      </c>
      <c r="S1884" s="7" t="s">
        <v>3436</v>
      </c>
      <c r="T1884" s="7" t="s">
        <v>3436</v>
      </c>
      <c r="U1884" s="7"/>
      <c r="V1884" s="7"/>
      <c r="W1884" s="79">
        <v>284.86680000000001</v>
      </c>
      <c r="X1884" s="7"/>
      <c r="Y1884" s="8">
        <f t="shared" si="546"/>
        <v>287.86680000000001</v>
      </c>
      <c r="Z1884" s="7"/>
      <c r="AA1884" s="7">
        <v>1000</v>
      </c>
      <c r="AB1884" s="7">
        <v>1000</v>
      </c>
      <c r="AC1884" s="7" t="s">
        <v>7024</v>
      </c>
      <c r="AD1884" s="7">
        <v>95</v>
      </c>
      <c r="AE1884" s="7" t="s">
        <v>6981</v>
      </c>
      <c r="AF1884" s="7"/>
      <c r="AG1884" s="7"/>
    </row>
    <row r="1885" spans="1:33">
      <c r="A1885" s="4">
        <f t="shared" si="550"/>
        <v>1884</v>
      </c>
      <c r="B1885" s="4" t="s">
        <v>20</v>
      </c>
      <c r="C1885" s="4" t="s">
        <v>21</v>
      </c>
      <c r="D1885" s="7" t="s">
        <v>5692</v>
      </c>
      <c r="E1885" s="4" t="s">
        <v>7408</v>
      </c>
      <c r="F1885" s="7" t="s">
        <v>2588</v>
      </c>
      <c r="G1885" s="7" t="s">
        <v>556</v>
      </c>
      <c r="H1885" s="7" t="s">
        <v>2322</v>
      </c>
      <c r="I1885" s="7" t="s">
        <v>6162</v>
      </c>
      <c r="J1885" s="7" t="s">
        <v>6236</v>
      </c>
      <c r="K1885" s="7" t="s">
        <v>643</v>
      </c>
      <c r="L1885" s="7" t="s">
        <v>6163</v>
      </c>
      <c r="M1885" s="7"/>
      <c r="N1885" s="20" t="s">
        <v>2898</v>
      </c>
      <c r="O1885" s="20" t="s">
        <v>719</v>
      </c>
      <c r="P1885" s="78">
        <f t="shared" si="551"/>
        <v>144.78</v>
      </c>
      <c r="Q1885" s="78">
        <v>137</v>
      </c>
      <c r="R1885" s="20" t="s">
        <v>7398</v>
      </c>
      <c r="S1885" s="7" t="s">
        <v>3436</v>
      </c>
      <c r="T1885" s="7" t="s">
        <v>3436</v>
      </c>
      <c r="U1885" s="7"/>
      <c r="V1885" s="7"/>
      <c r="W1885" s="79">
        <v>284.86680000000001</v>
      </c>
      <c r="X1885" s="7"/>
      <c r="Y1885" s="8">
        <f t="shared" si="546"/>
        <v>287.86680000000001</v>
      </c>
      <c r="Z1885" s="7"/>
      <c r="AA1885" s="7">
        <v>1000</v>
      </c>
      <c r="AB1885" s="7">
        <v>1000</v>
      </c>
      <c r="AC1885" s="7" t="s">
        <v>7024</v>
      </c>
      <c r="AD1885" s="7">
        <v>95</v>
      </c>
      <c r="AE1885" s="7" t="s">
        <v>6981</v>
      </c>
      <c r="AF1885" s="7"/>
      <c r="AG1885" s="7"/>
    </row>
    <row r="1886" spans="1:33">
      <c r="A1886" s="4">
        <f t="shared" si="550"/>
        <v>1885</v>
      </c>
      <c r="B1886" s="4" t="s">
        <v>20</v>
      </c>
      <c r="C1886" s="4" t="s">
        <v>21</v>
      </c>
      <c r="D1886" s="7" t="s">
        <v>5693</v>
      </c>
      <c r="E1886" s="4" t="s">
        <v>7408</v>
      </c>
      <c r="F1886" s="7" t="s">
        <v>2588</v>
      </c>
      <c r="G1886" s="7" t="s">
        <v>556</v>
      </c>
      <c r="H1886" s="7" t="s">
        <v>2322</v>
      </c>
      <c r="I1886" s="7" t="s">
        <v>6162</v>
      </c>
      <c r="J1886" s="7" t="s">
        <v>6236</v>
      </c>
      <c r="K1886" s="7" t="s">
        <v>643</v>
      </c>
      <c r="L1886" s="7" t="s">
        <v>6163</v>
      </c>
      <c r="M1886" s="7"/>
      <c r="N1886" s="20" t="s">
        <v>2898</v>
      </c>
      <c r="O1886" s="20" t="s">
        <v>719</v>
      </c>
      <c r="P1886" s="78">
        <f t="shared" si="551"/>
        <v>144.78</v>
      </c>
      <c r="Q1886" s="78">
        <v>137</v>
      </c>
      <c r="R1886" s="20" t="s">
        <v>7399</v>
      </c>
      <c r="S1886" s="7" t="s">
        <v>3436</v>
      </c>
      <c r="T1886" s="7" t="s">
        <v>3436</v>
      </c>
      <c r="U1886" s="7"/>
      <c r="V1886" s="7"/>
      <c r="W1886" s="79">
        <v>284.86680000000001</v>
      </c>
      <c r="X1886" s="7"/>
      <c r="Y1886" s="8">
        <f t="shared" si="546"/>
        <v>287.86680000000001</v>
      </c>
      <c r="Z1886" s="7"/>
      <c r="AA1886" s="7">
        <v>1000</v>
      </c>
      <c r="AB1886" s="7">
        <v>1000</v>
      </c>
      <c r="AC1886" s="7" t="s">
        <v>7024</v>
      </c>
      <c r="AD1886" s="7">
        <v>95</v>
      </c>
      <c r="AE1886" s="7" t="s">
        <v>6981</v>
      </c>
      <c r="AF1886" s="7"/>
      <c r="AG1886" s="7"/>
    </row>
    <row r="1887" spans="1:33">
      <c r="A1887" s="4">
        <f t="shared" si="550"/>
        <v>1886</v>
      </c>
      <c r="B1887" s="4" t="s">
        <v>20</v>
      </c>
      <c r="C1887" s="4" t="s">
        <v>21</v>
      </c>
      <c r="D1887" s="7" t="s">
        <v>5694</v>
      </c>
      <c r="E1887" s="4" t="s">
        <v>7408</v>
      </c>
      <c r="F1887" s="7" t="s">
        <v>2588</v>
      </c>
      <c r="G1887" s="7" t="s">
        <v>556</v>
      </c>
      <c r="H1887" s="7" t="s">
        <v>2322</v>
      </c>
      <c r="I1887" s="7" t="s">
        <v>6162</v>
      </c>
      <c r="J1887" s="7" t="s">
        <v>6236</v>
      </c>
      <c r="K1887" s="7" t="s">
        <v>643</v>
      </c>
      <c r="L1887" s="7" t="s">
        <v>6163</v>
      </c>
      <c r="M1887" s="7"/>
      <c r="N1887" s="20" t="s">
        <v>2898</v>
      </c>
      <c r="O1887" s="20" t="s">
        <v>719</v>
      </c>
      <c r="P1887" s="78">
        <f t="shared" si="551"/>
        <v>144.78</v>
      </c>
      <c r="Q1887" s="78">
        <v>137</v>
      </c>
      <c r="R1887" s="20" t="s">
        <v>7400</v>
      </c>
      <c r="S1887" s="7" t="s">
        <v>3436</v>
      </c>
      <c r="T1887" s="7" t="s">
        <v>3436</v>
      </c>
      <c r="U1887" s="7"/>
      <c r="V1887" s="7"/>
      <c r="W1887" s="79">
        <v>284.86680000000001</v>
      </c>
      <c r="X1887" s="7"/>
      <c r="Y1887" s="8">
        <f t="shared" si="546"/>
        <v>287.86680000000001</v>
      </c>
      <c r="Z1887" s="7"/>
      <c r="AA1887" s="7">
        <v>1000</v>
      </c>
      <c r="AB1887" s="7">
        <v>1000</v>
      </c>
      <c r="AC1887" s="7" t="s">
        <v>7024</v>
      </c>
      <c r="AD1887" s="7">
        <v>95</v>
      </c>
      <c r="AE1887" s="7" t="s">
        <v>6981</v>
      </c>
      <c r="AF1887" s="7"/>
      <c r="AG1887" s="7"/>
    </row>
    <row r="1888" spans="1:33">
      <c r="A1888" s="4">
        <f t="shared" si="550"/>
        <v>1887</v>
      </c>
      <c r="B1888" s="4" t="s">
        <v>20</v>
      </c>
      <c r="C1888" s="4" t="s">
        <v>21</v>
      </c>
      <c r="D1888" s="7" t="s">
        <v>5695</v>
      </c>
      <c r="E1888" s="4" t="s">
        <v>7408</v>
      </c>
      <c r="F1888" s="7" t="s">
        <v>2588</v>
      </c>
      <c r="G1888" s="7" t="s">
        <v>556</v>
      </c>
      <c r="H1888" s="7" t="s">
        <v>2322</v>
      </c>
      <c r="I1888" s="7" t="s">
        <v>6162</v>
      </c>
      <c r="J1888" s="7" t="s">
        <v>6236</v>
      </c>
      <c r="K1888" s="7" t="s">
        <v>643</v>
      </c>
      <c r="L1888" s="7" t="s">
        <v>6163</v>
      </c>
      <c r="M1888" s="7"/>
      <c r="N1888" s="20" t="s">
        <v>2898</v>
      </c>
      <c r="O1888" s="20" t="s">
        <v>719</v>
      </c>
      <c r="P1888" s="78">
        <f t="shared" si="551"/>
        <v>144.78</v>
      </c>
      <c r="Q1888" s="78">
        <v>137</v>
      </c>
      <c r="R1888" s="20" t="s">
        <v>7401</v>
      </c>
      <c r="S1888" s="7" t="s">
        <v>3436</v>
      </c>
      <c r="T1888" s="7" t="s">
        <v>3436</v>
      </c>
      <c r="U1888" s="7"/>
      <c r="V1888" s="7"/>
      <c r="W1888" s="79">
        <v>284.86680000000001</v>
      </c>
      <c r="X1888" s="7"/>
      <c r="Y1888" s="8">
        <f t="shared" si="546"/>
        <v>287.86680000000001</v>
      </c>
      <c r="Z1888" s="7"/>
      <c r="AA1888" s="7">
        <v>1000</v>
      </c>
      <c r="AB1888" s="7">
        <v>1000</v>
      </c>
      <c r="AC1888" s="7" t="s">
        <v>7024</v>
      </c>
      <c r="AD1888" s="7">
        <v>95</v>
      </c>
      <c r="AE1888" s="7" t="s">
        <v>6981</v>
      </c>
      <c r="AF1888" s="7"/>
      <c r="AG1888" s="7"/>
    </row>
    <row r="1889" spans="1:33">
      <c r="A1889" s="4">
        <f t="shared" si="550"/>
        <v>1888</v>
      </c>
      <c r="B1889" s="4" t="s">
        <v>20</v>
      </c>
      <c r="C1889" s="4" t="s">
        <v>21</v>
      </c>
      <c r="D1889" s="7" t="s">
        <v>5696</v>
      </c>
      <c r="E1889" s="4" t="s">
        <v>7408</v>
      </c>
      <c r="F1889" s="7" t="s">
        <v>2588</v>
      </c>
      <c r="G1889" s="7" t="s">
        <v>556</v>
      </c>
      <c r="H1889" s="7" t="s">
        <v>2322</v>
      </c>
      <c r="I1889" s="7" t="s">
        <v>6162</v>
      </c>
      <c r="J1889" s="7" t="s">
        <v>6236</v>
      </c>
      <c r="K1889" s="7" t="s">
        <v>643</v>
      </c>
      <c r="L1889" s="7" t="s">
        <v>6163</v>
      </c>
      <c r="M1889" s="7"/>
      <c r="N1889" s="20" t="s">
        <v>2898</v>
      </c>
      <c r="O1889" s="20" t="s">
        <v>719</v>
      </c>
      <c r="P1889" s="78">
        <f t="shared" si="551"/>
        <v>144.78</v>
      </c>
      <c r="Q1889" s="78">
        <v>137</v>
      </c>
      <c r="R1889" s="20" t="s">
        <v>7402</v>
      </c>
      <c r="S1889" s="7" t="s">
        <v>3436</v>
      </c>
      <c r="T1889" s="7" t="s">
        <v>3436</v>
      </c>
      <c r="U1889" s="7"/>
      <c r="V1889" s="7"/>
      <c r="W1889" s="79">
        <v>284.86680000000001</v>
      </c>
      <c r="X1889" s="7"/>
      <c r="Y1889" s="8">
        <f t="shared" si="546"/>
        <v>287.86680000000001</v>
      </c>
      <c r="Z1889" s="7"/>
      <c r="AA1889" s="7">
        <v>1000</v>
      </c>
      <c r="AB1889" s="7">
        <v>1000</v>
      </c>
      <c r="AC1889" s="7" t="s">
        <v>7024</v>
      </c>
      <c r="AD1889" s="7">
        <v>95</v>
      </c>
      <c r="AE1889" s="7" t="s">
        <v>6981</v>
      </c>
      <c r="AF1889" s="7"/>
      <c r="AG1889" s="7"/>
    </row>
    <row r="1890" spans="1:33">
      <c r="A1890" s="4">
        <f t="shared" si="550"/>
        <v>1889</v>
      </c>
      <c r="B1890" s="4" t="s">
        <v>20</v>
      </c>
      <c r="C1890" s="4" t="s">
        <v>21</v>
      </c>
      <c r="D1890" s="7" t="s">
        <v>5697</v>
      </c>
      <c r="E1890" s="4" t="s">
        <v>7408</v>
      </c>
      <c r="F1890" s="7" t="s">
        <v>2588</v>
      </c>
      <c r="G1890" s="7" t="s">
        <v>556</v>
      </c>
      <c r="H1890" s="7" t="s">
        <v>2322</v>
      </c>
      <c r="I1890" s="7" t="s">
        <v>6162</v>
      </c>
      <c r="J1890" s="7" t="s">
        <v>6236</v>
      </c>
      <c r="K1890" s="7" t="s">
        <v>643</v>
      </c>
      <c r="L1890" s="7" t="s">
        <v>6163</v>
      </c>
      <c r="M1890" s="7"/>
      <c r="N1890" s="20" t="s">
        <v>2898</v>
      </c>
      <c r="O1890" s="20" t="s">
        <v>719</v>
      </c>
      <c r="P1890" s="78">
        <f t="shared" si="551"/>
        <v>144.78</v>
      </c>
      <c r="Q1890" s="78">
        <v>137</v>
      </c>
      <c r="R1890" s="20" t="s">
        <v>7403</v>
      </c>
      <c r="S1890" s="7" t="s">
        <v>3436</v>
      </c>
      <c r="T1890" s="7" t="s">
        <v>3436</v>
      </c>
      <c r="U1890" s="7"/>
      <c r="V1890" s="7"/>
      <c r="W1890" s="79">
        <v>284.86680000000001</v>
      </c>
      <c r="X1890" s="7"/>
      <c r="Y1890" s="8">
        <f t="shared" si="546"/>
        <v>287.86680000000001</v>
      </c>
      <c r="Z1890" s="7"/>
      <c r="AA1890" s="7">
        <v>1000</v>
      </c>
      <c r="AB1890" s="7">
        <v>1000</v>
      </c>
      <c r="AC1890" s="7" t="s">
        <v>7024</v>
      </c>
      <c r="AD1890" s="7">
        <v>95</v>
      </c>
      <c r="AE1890" s="7" t="s">
        <v>6981</v>
      </c>
      <c r="AF1890" s="7"/>
      <c r="AG1890" s="7"/>
    </row>
    <row r="1891" spans="1:33">
      <c r="A1891" s="4">
        <f t="shared" si="550"/>
        <v>1890</v>
      </c>
      <c r="B1891" s="4" t="s">
        <v>20</v>
      </c>
      <c r="C1891" s="4" t="s">
        <v>21</v>
      </c>
      <c r="D1891" s="7" t="s">
        <v>5698</v>
      </c>
      <c r="E1891" s="4" t="s">
        <v>7408</v>
      </c>
      <c r="F1891" s="7" t="s">
        <v>2588</v>
      </c>
      <c r="G1891" s="7" t="s">
        <v>556</v>
      </c>
      <c r="H1891" s="7" t="s">
        <v>2322</v>
      </c>
      <c r="I1891" s="7" t="s">
        <v>6162</v>
      </c>
      <c r="J1891" s="7" t="s">
        <v>6236</v>
      </c>
      <c r="K1891" s="7" t="s">
        <v>643</v>
      </c>
      <c r="L1891" s="7" t="s">
        <v>6163</v>
      </c>
      <c r="M1891" s="7"/>
      <c r="N1891" s="20" t="s">
        <v>2898</v>
      </c>
      <c r="O1891" s="20" t="s">
        <v>719</v>
      </c>
      <c r="P1891" s="78">
        <f t="shared" si="551"/>
        <v>144.78</v>
      </c>
      <c r="Q1891" s="78">
        <v>137</v>
      </c>
      <c r="R1891" s="20" t="s">
        <v>7404</v>
      </c>
      <c r="S1891" s="7" t="s">
        <v>3436</v>
      </c>
      <c r="T1891" s="7" t="s">
        <v>3436</v>
      </c>
      <c r="U1891" s="7"/>
      <c r="V1891" s="7"/>
      <c r="W1891" s="79">
        <v>284.86680000000001</v>
      </c>
      <c r="X1891" s="7"/>
      <c r="Y1891" s="8">
        <f t="shared" si="546"/>
        <v>287.86680000000001</v>
      </c>
      <c r="Z1891" s="7"/>
      <c r="AA1891" s="7">
        <v>1000</v>
      </c>
      <c r="AB1891" s="7">
        <v>1000</v>
      </c>
      <c r="AC1891" s="7" t="s">
        <v>7024</v>
      </c>
      <c r="AD1891" s="7">
        <v>95</v>
      </c>
      <c r="AE1891" s="7" t="s">
        <v>6981</v>
      </c>
      <c r="AF1891" s="7"/>
      <c r="AG1891" s="7"/>
    </row>
    <row r="1892" spans="1:33">
      <c r="A1892" s="4">
        <f t="shared" si="550"/>
        <v>1891</v>
      </c>
      <c r="B1892" s="4" t="s">
        <v>20</v>
      </c>
      <c r="C1892" s="4" t="s">
        <v>21</v>
      </c>
      <c r="D1892" s="7" t="s">
        <v>5699</v>
      </c>
      <c r="E1892" s="4" t="s">
        <v>7408</v>
      </c>
      <c r="F1892" s="7" t="s">
        <v>2588</v>
      </c>
      <c r="G1892" s="7" t="s">
        <v>556</v>
      </c>
      <c r="H1892" s="7" t="s">
        <v>2322</v>
      </c>
      <c r="I1892" s="7" t="s">
        <v>6162</v>
      </c>
      <c r="J1892" s="7" t="s">
        <v>6236</v>
      </c>
      <c r="K1892" s="7" t="s">
        <v>643</v>
      </c>
      <c r="L1892" s="7" t="s">
        <v>6163</v>
      </c>
      <c r="M1892" s="7"/>
      <c r="N1892" s="20" t="s">
        <v>2898</v>
      </c>
      <c r="O1892" s="20" t="s">
        <v>719</v>
      </c>
      <c r="P1892" s="78">
        <f t="shared" si="551"/>
        <v>144.78</v>
      </c>
      <c r="Q1892" s="78">
        <v>137</v>
      </c>
      <c r="R1892" s="20" t="s">
        <v>7405</v>
      </c>
      <c r="S1892" s="7" t="s">
        <v>3436</v>
      </c>
      <c r="T1892" s="7" t="s">
        <v>3436</v>
      </c>
      <c r="U1892" s="7"/>
      <c r="V1892" s="7"/>
      <c r="W1892" s="79">
        <v>284.86680000000001</v>
      </c>
      <c r="X1892" s="7"/>
      <c r="Y1892" s="8">
        <f t="shared" si="546"/>
        <v>287.86680000000001</v>
      </c>
      <c r="Z1892" s="7"/>
      <c r="AA1892" s="7">
        <v>1000</v>
      </c>
      <c r="AB1892" s="7">
        <v>1000</v>
      </c>
      <c r="AC1892" s="7" t="s">
        <v>7024</v>
      </c>
      <c r="AD1892" s="7">
        <v>95</v>
      </c>
      <c r="AE1892" s="7" t="s">
        <v>6981</v>
      </c>
      <c r="AF1892" s="7"/>
      <c r="AG1892" s="7"/>
    </row>
    <row r="1893" spans="1:33">
      <c r="A1893" s="4">
        <f t="shared" si="550"/>
        <v>1892</v>
      </c>
      <c r="B1893" s="4" t="s">
        <v>20</v>
      </c>
      <c r="C1893" s="4" t="s">
        <v>21</v>
      </c>
      <c r="D1893" s="7" t="s">
        <v>5700</v>
      </c>
      <c r="E1893" s="4" t="s">
        <v>7408</v>
      </c>
      <c r="F1893" s="7" t="s">
        <v>2588</v>
      </c>
      <c r="G1893" s="7" t="s">
        <v>556</v>
      </c>
      <c r="H1893" s="7" t="s">
        <v>2322</v>
      </c>
      <c r="I1893" s="7" t="s">
        <v>6162</v>
      </c>
      <c r="J1893" s="7" t="s">
        <v>6236</v>
      </c>
      <c r="K1893" s="7" t="s">
        <v>643</v>
      </c>
      <c r="L1893" s="7" t="s">
        <v>6163</v>
      </c>
      <c r="M1893" s="7"/>
      <c r="N1893" s="20" t="s">
        <v>2898</v>
      </c>
      <c r="O1893" s="20" t="s">
        <v>719</v>
      </c>
      <c r="P1893" s="78">
        <f t="shared" si="551"/>
        <v>144.78</v>
      </c>
      <c r="Q1893" s="78">
        <v>137</v>
      </c>
      <c r="R1893" s="20" t="s">
        <v>7406</v>
      </c>
      <c r="S1893" s="7" t="s">
        <v>3436</v>
      </c>
      <c r="T1893" s="7" t="s">
        <v>3436</v>
      </c>
      <c r="U1893" s="7"/>
      <c r="V1893" s="7"/>
      <c r="W1893" s="79">
        <v>284.86680000000001</v>
      </c>
      <c r="X1893" s="7"/>
      <c r="Y1893" s="8">
        <f t="shared" si="546"/>
        <v>287.86680000000001</v>
      </c>
      <c r="Z1893" s="7"/>
      <c r="AA1893" s="7">
        <v>1000</v>
      </c>
      <c r="AB1893" s="7">
        <v>1000</v>
      </c>
      <c r="AC1893" s="7" t="s">
        <v>7024</v>
      </c>
      <c r="AD1893" s="7">
        <v>95</v>
      </c>
      <c r="AE1893" s="7" t="s">
        <v>6981</v>
      </c>
      <c r="AF1893" s="7"/>
      <c r="AG1893" s="7"/>
    </row>
    <row r="1894" spans="1:33">
      <c r="A1894" s="4">
        <f t="shared" si="550"/>
        <v>1893</v>
      </c>
      <c r="B1894" s="4" t="s">
        <v>20</v>
      </c>
      <c r="C1894" s="4" t="s">
        <v>23</v>
      </c>
      <c r="D1894" s="7" t="s">
        <v>5701</v>
      </c>
      <c r="E1894" s="4" t="s">
        <v>7408</v>
      </c>
      <c r="F1894" s="7" t="s">
        <v>2588</v>
      </c>
      <c r="G1894" s="7" t="s">
        <v>556</v>
      </c>
      <c r="H1894" s="7" t="s">
        <v>5862</v>
      </c>
      <c r="I1894" s="7" t="s">
        <v>5862</v>
      </c>
      <c r="J1894" s="7" t="s">
        <v>5862</v>
      </c>
      <c r="K1894" s="7" t="s">
        <v>5862</v>
      </c>
      <c r="L1894" s="7" t="s">
        <v>5862</v>
      </c>
      <c r="M1894" s="7"/>
      <c r="N1894" s="20" t="s">
        <v>5862</v>
      </c>
      <c r="O1894" s="20" t="s">
        <v>5862</v>
      </c>
      <c r="P1894" s="78" t="s">
        <v>5862</v>
      </c>
      <c r="Q1894" s="78" t="s">
        <v>5862</v>
      </c>
      <c r="R1894" s="20" t="s">
        <v>5862</v>
      </c>
      <c r="S1894" s="7" t="s">
        <v>3436</v>
      </c>
      <c r="T1894" s="7" t="s">
        <v>3436</v>
      </c>
      <c r="U1894" s="7"/>
      <c r="V1894" s="7"/>
      <c r="W1894" s="7"/>
      <c r="X1894" s="7"/>
      <c r="Y1894" s="8"/>
      <c r="Z1894" s="7"/>
      <c r="AA1894" s="7"/>
      <c r="AB1894" s="7"/>
      <c r="AC1894" s="7"/>
      <c r="AD1894" s="7"/>
      <c r="AE1894" s="7" t="s">
        <v>6248</v>
      </c>
      <c r="AF1894" s="7"/>
      <c r="AG1894" s="7"/>
    </row>
    <row r="1895" spans="1:33">
      <c r="A1895" s="4">
        <f t="shared" si="550"/>
        <v>1894</v>
      </c>
      <c r="B1895" s="4" t="s">
        <v>20</v>
      </c>
      <c r="C1895" s="4" t="s">
        <v>23</v>
      </c>
      <c r="D1895" s="7" t="s">
        <v>5702</v>
      </c>
      <c r="E1895" s="4" t="s">
        <v>7408</v>
      </c>
      <c r="F1895" s="7" t="s">
        <v>2588</v>
      </c>
      <c r="G1895" s="7" t="s">
        <v>556</v>
      </c>
      <c r="H1895" s="7" t="s">
        <v>5862</v>
      </c>
      <c r="I1895" s="7" t="s">
        <v>5862</v>
      </c>
      <c r="J1895" s="7" t="s">
        <v>5862</v>
      </c>
      <c r="K1895" s="7" t="s">
        <v>5862</v>
      </c>
      <c r="L1895" s="7" t="s">
        <v>5862</v>
      </c>
      <c r="M1895" s="7"/>
      <c r="N1895" s="20" t="s">
        <v>5862</v>
      </c>
      <c r="O1895" s="20" t="s">
        <v>5862</v>
      </c>
      <c r="P1895" s="78" t="s">
        <v>5862</v>
      </c>
      <c r="Q1895" s="78" t="s">
        <v>5862</v>
      </c>
      <c r="R1895" s="20" t="s">
        <v>5862</v>
      </c>
      <c r="S1895" s="7" t="s">
        <v>3436</v>
      </c>
      <c r="T1895" s="7" t="s">
        <v>3436</v>
      </c>
      <c r="U1895" s="7"/>
      <c r="V1895" s="7"/>
      <c r="W1895" s="7"/>
      <c r="X1895" s="7"/>
      <c r="Y1895" s="8"/>
      <c r="Z1895" s="7"/>
      <c r="AA1895" s="7"/>
      <c r="AB1895" s="7"/>
      <c r="AC1895" s="7"/>
      <c r="AD1895" s="7"/>
      <c r="AE1895" s="7" t="s">
        <v>6248</v>
      </c>
      <c r="AF1895" s="7"/>
      <c r="AG1895" s="7"/>
    </row>
    <row r="1896" spans="1:33">
      <c r="A1896" s="4">
        <f t="shared" si="550"/>
        <v>1895</v>
      </c>
      <c r="B1896" s="4" t="s">
        <v>20</v>
      </c>
      <c r="C1896" s="4" t="s">
        <v>23</v>
      </c>
      <c r="D1896" s="7" t="s">
        <v>5703</v>
      </c>
      <c r="E1896" s="4" t="s">
        <v>7408</v>
      </c>
      <c r="F1896" s="7" t="s">
        <v>2588</v>
      </c>
      <c r="G1896" s="7" t="s">
        <v>556</v>
      </c>
      <c r="H1896" s="7" t="s">
        <v>5862</v>
      </c>
      <c r="I1896" s="7" t="s">
        <v>5862</v>
      </c>
      <c r="J1896" s="7" t="s">
        <v>5862</v>
      </c>
      <c r="K1896" s="7" t="s">
        <v>5862</v>
      </c>
      <c r="L1896" s="7" t="s">
        <v>5862</v>
      </c>
      <c r="M1896" s="7"/>
      <c r="N1896" s="20" t="s">
        <v>5862</v>
      </c>
      <c r="O1896" s="20" t="s">
        <v>5862</v>
      </c>
      <c r="P1896" s="78" t="s">
        <v>5862</v>
      </c>
      <c r="Q1896" s="78" t="s">
        <v>5862</v>
      </c>
      <c r="R1896" s="20" t="s">
        <v>5862</v>
      </c>
      <c r="S1896" s="7" t="s">
        <v>3436</v>
      </c>
      <c r="T1896" s="7" t="s">
        <v>3436</v>
      </c>
      <c r="U1896" s="7"/>
      <c r="V1896" s="7"/>
      <c r="W1896" s="7"/>
      <c r="X1896" s="7"/>
      <c r="Y1896" s="8"/>
      <c r="Z1896" s="7"/>
      <c r="AA1896" s="7"/>
      <c r="AB1896" s="7"/>
      <c r="AC1896" s="7"/>
      <c r="AD1896" s="7"/>
      <c r="AE1896" s="7" t="s">
        <v>6248</v>
      </c>
      <c r="AF1896" s="7"/>
      <c r="AG1896" s="7"/>
    </row>
    <row r="1897" spans="1:33">
      <c r="A1897" s="4">
        <f t="shared" si="550"/>
        <v>1896</v>
      </c>
      <c r="B1897" s="4" t="s">
        <v>20</v>
      </c>
      <c r="C1897" s="4" t="s">
        <v>23</v>
      </c>
      <c r="D1897" s="7" t="s">
        <v>5704</v>
      </c>
      <c r="E1897" s="4" t="s">
        <v>7408</v>
      </c>
      <c r="F1897" s="7" t="s">
        <v>2588</v>
      </c>
      <c r="G1897" s="7" t="s">
        <v>556</v>
      </c>
      <c r="H1897" s="7" t="s">
        <v>5862</v>
      </c>
      <c r="I1897" s="7" t="s">
        <v>5862</v>
      </c>
      <c r="J1897" s="7" t="s">
        <v>5862</v>
      </c>
      <c r="K1897" s="7" t="s">
        <v>5862</v>
      </c>
      <c r="L1897" s="7" t="s">
        <v>5862</v>
      </c>
      <c r="M1897" s="7"/>
      <c r="N1897" s="20" t="s">
        <v>5862</v>
      </c>
      <c r="O1897" s="20" t="s">
        <v>5862</v>
      </c>
      <c r="P1897" s="78" t="s">
        <v>5862</v>
      </c>
      <c r="Q1897" s="78" t="s">
        <v>5862</v>
      </c>
      <c r="R1897" s="20" t="s">
        <v>5862</v>
      </c>
      <c r="S1897" s="7" t="s">
        <v>3436</v>
      </c>
      <c r="T1897" s="7" t="s">
        <v>3436</v>
      </c>
      <c r="U1897" s="7"/>
      <c r="V1897" s="7"/>
      <c r="W1897" s="7"/>
      <c r="X1897" s="7"/>
      <c r="Y1897" s="8"/>
      <c r="Z1897" s="7"/>
      <c r="AA1897" s="7"/>
      <c r="AB1897" s="7"/>
      <c r="AC1897" s="7"/>
      <c r="AD1897" s="7"/>
      <c r="AE1897" s="7" t="s">
        <v>6248</v>
      </c>
      <c r="AF1897" s="7"/>
      <c r="AG1897" s="7"/>
    </row>
    <row r="1898" spans="1:33">
      <c r="A1898" s="4">
        <f t="shared" si="550"/>
        <v>1897</v>
      </c>
      <c r="B1898" s="4" t="s">
        <v>20</v>
      </c>
      <c r="C1898" s="4" t="s">
        <v>23</v>
      </c>
      <c r="D1898" s="7" t="s">
        <v>5705</v>
      </c>
      <c r="E1898" s="4" t="s">
        <v>7408</v>
      </c>
      <c r="F1898" s="7" t="s">
        <v>2588</v>
      </c>
      <c r="G1898" s="7" t="s">
        <v>556</v>
      </c>
      <c r="H1898" s="7" t="s">
        <v>5862</v>
      </c>
      <c r="I1898" s="7" t="s">
        <v>5862</v>
      </c>
      <c r="J1898" s="7" t="s">
        <v>5862</v>
      </c>
      <c r="K1898" s="7" t="s">
        <v>5862</v>
      </c>
      <c r="L1898" s="7" t="s">
        <v>5862</v>
      </c>
      <c r="M1898" s="7"/>
      <c r="N1898" s="20" t="s">
        <v>5862</v>
      </c>
      <c r="O1898" s="20" t="s">
        <v>5862</v>
      </c>
      <c r="P1898" s="78" t="s">
        <v>5862</v>
      </c>
      <c r="Q1898" s="78" t="s">
        <v>5862</v>
      </c>
      <c r="R1898" s="20" t="s">
        <v>5862</v>
      </c>
      <c r="S1898" s="7" t="s">
        <v>3436</v>
      </c>
      <c r="T1898" s="7" t="s">
        <v>3436</v>
      </c>
      <c r="U1898" s="7"/>
      <c r="V1898" s="7"/>
      <c r="W1898" s="7"/>
      <c r="X1898" s="7"/>
      <c r="Y1898" s="8"/>
      <c r="Z1898" s="7"/>
      <c r="AA1898" s="7"/>
      <c r="AB1898" s="7"/>
      <c r="AC1898" s="7"/>
      <c r="AD1898" s="7"/>
      <c r="AE1898" s="7" t="s">
        <v>6248</v>
      </c>
      <c r="AF1898" s="7"/>
      <c r="AG1898" s="7"/>
    </row>
    <row r="1899" spans="1:33">
      <c r="A1899" s="4">
        <f t="shared" si="550"/>
        <v>1898</v>
      </c>
      <c r="B1899" s="4" t="s">
        <v>20</v>
      </c>
      <c r="C1899" s="4" t="s">
        <v>23</v>
      </c>
      <c r="D1899" s="7" t="s">
        <v>5706</v>
      </c>
      <c r="E1899" s="4" t="s">
        <v>7408</v>
      </c>
      <c r="F1899" s="7" t="s">
        <v>2588</v>
      </c>
      <c r="G1899" s="7" t="s">
        <v>556</v>
      </c>
      <c r="H1899" s="7" t="s">
        <v>5862</v>
      </c>
      <c r="I1899" s="7" t="s">
        <v>5862</v>
      </c>
      <c r="J1899" s="7" t="s">
        <v>5862</v>
      </c>
      <c r="K1899" s="7" t="s">
        <v>5862</v>
      </c>
      <c r="L1899" s="7" t="s">
        <v>5862</v>
      </c>
      <c r="M1899" s="7"/>
      <c r="N1899" s="20" t="s">
        <v>5862</v>
      </c>
      <c r="O1899" s="20" t="s">
        <v>5862</v>
      </c>
      <c r="P1899" s="78" t="s">
        <v>5862</v>
      </c>
      <c r="Q1899" s="78" t="s">
        <v>5862</v>
      </c>
      <c r="R1899" s="20" t="s">
        <v>5862</v>
      </c>
      <c r="S1899" s="7" t="s">
        <v>3436</v>
      </c>
      <c r="T1899" s="7" t="s">
        <v>3436</v>
      </c>
      <c r="U1899" s="7"/>
      <c r="V1899" s="7"/>
      <c r="W1899" s="7"/>
      <c r="X1899" s="7"/>
      <c r="Y1899" s="8"/>
      <c r="Z1899" s="7"/>
      <c r="AA1899" s="7"/>
      <c r="AB1899" s="7"/>
      <c r="AC1899" s="7"/>
      <c r="AD1899" s="7"/>
      <c r="AE1899" s="7" t="s">
        <v>6248</v>
      </c>
      <c r="AF1899" s="7"/>
      <c r="AG1899" s="7"/>
    </row>
    <row r="1900" spans="1:33">
      <c r="A1900" s="4">
        <f t="shared" si="550"/>
        <v>1899</v>
      </c>
      <c r="B1900" s="4" t="s">
        <v>20</v>
      </c>
      <c r="C1900" s="4" t="s">
        <v>23</v>
      </c>
      <c r="D1900" s="7" t="s">
        <v>5707</v>
      </c>
      <c r="E1900" s="4" t="s">
        <v>7408</v>
      </c>
      <c r="F1900" s="7" t="s">
        <v>2588</v>
      </c>
      <c r="G1900" s="7" t="s">
        <v>556</v>
      </c>
      <c r="H1900" s="7" t="s">
        <v>5862</v>
      </c>
      <c r="I1900" s="7" t="s">
        <v>5862</v>
      </c>
      <c r="J1900" s="7" t="s">
        <v>5862</v>
      </c>
      <c r="K1900" s="7" t="s">
        <v>5862</v>
      </c>
      <c r="L1900" s="7" t="s">
        <v>5862</v>
      </c>
      <c r="M1900" s="7"/>
      <c r="N1900" s="20" t="s">
        <v>5862</v>
      </c>
      <c r="O1900" s="20" t="s">
        <v>5862</v>
      </c>
      <c r="P1900" s="78" t="s">
        <v>5862</v>
      </c>
      <c r="Q1900" s="78" t="s">
        <v>5862</v>
      </c>
      <c r="R1900" s="20" t="s">
        <v>5862</v>
      </c>
      <c r="S1900" s="7" t="s">
        <v>3436</v>
      </c>
      <c r="T1900" s="7" t="s">
        <v>3436</v>
      </c>
      <c r="U1900" s="7"/>
      <c r="V1900" s="7"/>
      <c r="W1900" s="7"/>
      <c r="X1900" s="7"/>
      <c r="Y1900" s="8"/>
      <c r="Z1900" s="7"/>
      <c r="AA1900" s="7"/>
      <c r="AB1900" s="7"/>
      <c r="AC1900" s="7"/>
      <c r="AD1900" s="7"/>
      <c r="AE1900" s="7" t="s">
        <v>6248</v>
      </c>
      <c r="AF1900" s="7"/>
      <c r="AG1900" s="7"/>
    </row>
    <row r="1901" spans="1:33">
      <c r="A1901" s="4">
        <f t="shared" si="550"/>
        <v>1900</v>
      </c>
      <c r="B1901" s="4" t="s">
        <v>20</v>
      </c>
      <c r="C1901" s="4" t="s">
        <v>23</v>
      </c>
      <c r="D1901" s="7" t="s">
        <v>5708</v>
      </c>
      <c r="E1901" s="4" t="s">
        <v>7408</v>
      </c>
      <c r="F1901" s="7" t="s">
        <v>2588</v>
      </c>
      <c r="G1901" s="7" t="s">
        <v>556</v>
      </c>
      <c r="H1901" s="7" t="s">
        <v>5862</v>
      </c>
      <c r="I1901" s="7" t="s">
        <v>5862</v>
      </c>
      <c r="J1901" s="7" t="s">
        <v>5862</v>
      </c>
      <c r="K1901" s="7" t="s">
        <v>5862</v>
      </c>
      <c r="L1901" s="7" t="s">
        <v>5862</v>
      </c>
      <c r="M1901" s="7"/>
      <c r="N1901" s="20" t="s">
        <v>5862</v>
      </c>
      <c r="O1901" s="20" t="s">
        <v>5862</v>
      </c>
      <c r="P1901" s="78" t="s">
        <v>5862</v>
      </c>
      <c r="Q1901" s="78" t="s">
        <v>5862</v>
      </c>
      <c r="R1901" s="20" t="s">
        <v>5862</v>
      </c>
      <c r="S1901" s="7" t="s">
        <v>3436</v>
      </c>
      <c r="T1901" s="7" t="s">
        <v>3436</v>
      </c>
      <c r="U1901" s="7"/>
      <c r="V1901" s="7"/>
      <c r="W1901" s="7"/>
      <c r="X1901" s="7"/>
      <c r="Y1901" s="8"/>
      <c r="Z1901" s="7"/>
      <c r="AA1901" s="7"/>
      <c r="AB1901" s="7"/>
      <c r="AC1901" s="7"/>
      <c r="AD1901" s="7"/>
      <c r="AE1901" s="7" t="s">
        <v>6248</v>
      </c>
      <c r="AF1901" s="7"/>
      <c r="AG1901" s="7"/>
    </row>
    <row r="1902" spans="1:33">
      <c r="A1902" s="4">
        <f t="shared" si="550"/>
        <v>1901</v>
      </c>
      <c r="B1902" s="4" t="s">
        <v>20</v>
      </c>
      <c r="C1902" s="4" t="s">
        <v>23</v>
      </c>
      <c r="D1902" s="7" t="s">
        <v>5709</v>
      </c>
      <c r="E1902" s="4" t="s">
        <v>7408</v>
      </c>
      <c r="F1902" s="7" t="s">
        <v>2588</v>
      </c>
      <c r="G1902" s="7" t="s">
        <v>556</v>
      </c>
      <c r="H1902" s="7" t="s">
        <v>5862</v>
      </c>
      <c r="I1902" s="7" t="s">
        <v>5862</v>
      </c>
      <c r="J1902" s="7" t="s">
        <v>5862</v>
      </c>
      <c r="K1902" s="7" t="s">
        <v>5862</v>
      </c>
      <c r="L1902" s="7" t="s">
        <v>5862</v>
      </c>
      <c r="M1902" s="7"/>
      <c r="N1902" s="20" t="s">
        <v>5862</v>
      </c>
      <c r="O1902" s="20" t="s">
        <v>5862</v>
      </c>
      <c r="P1902" s="78" t="s">
        <v>5862</v>
      </c>
      <c r="Q1902" s="78" t="s">
        <v>5862</v>
      </c>
      <c r="R1902" s="20" t="s">
        <v>5862</v>
      </c>
      <c r="S1902" s="7" t="s">
        <v>3436</v>
      </c>
      <c r="T1902" s="7" t="s">
        <v>3436</v>
      </c>
      <c r="U1902" s="7"/>
      <c r="V1902" s="7"/>
      <c r="W1902" s="7"/>
      <c r="X1902" s="7"/>
      <c r="Y1902" s="8"/>
      <c r="Z1902" s="7"/>
      <c r="AA1902" s="7"/>
      <c r="AB1902" s="7"/>
      <c r="AC1902" s="7"/>
      <c r="AD1902" s="7"/>
      <c r="AE1902" s="7" t="s">
        <v>6248</v>
      </c>
      <c r="AF1902" s="7"/>
      <c r="AG1902" s="7"/>
    </row>
    <row r="1903" spans="1:33">
      <c r="A1903" s="4">
        <f t="shared" si="550"/>
        <v>1902</v>
      </c>
      <c r="B1903" s="4" t="s">
        <v>20</v>
      </c>
      <c r="C1903" s="4" t="s">
        <v>773</v>
      </c>
      <c r="D1903" s="7" t="s">
        <v>5659</v>
      </c>
      <c r="E1903" s="4" t="s">
        <v>7408</v>
      </c>
      <c r="F1903" s="7" t="s">
        <v>2588</v>
      </c>
      <c r="G1903" s="7" t="s">
        <v>556</v>
      </c>
      <c r="H1903" s="7" t="s">
        <v>2585</v>
      </c>
      <c r="I1903" s="7" t="s">
        <v>2585</v>
      </c>
      <c r="J1903" s="7" t="s">
        <v>2585</v>
      </c>
      <c r="K1903" s="7" t="s">
        <v>2585</v>
      </c>
      <c r="L1903" s="7" t="s">
        <v>2585</v>
      </c>
      <c r="M1903" s="7"/>
      <c r="N1903" s="7" t="s">
        <v>2585</v>
      </c>
      <c r="O1903" s="7" t="s">
        <v>2585</v>
      </c>
      <c r="P1903" s="8" t="s">
        <v>2585</v>
      </c>
      <c r="Q1903" s="8" t="s">
        <v>2585</v>
      </c>
      <c r="R1903" s="7" t="s">
        <v>2585</v>
      </c>
      <c r="S1903" s="7" t="s">
        <v>3436</v>
      </c>
      <c r="T1903" s="7" t="s">
        <v>3436</v>
      </c>
      <c r="U1903" s="7"/>
      <c r="V1903" s="7"/>
      <c r="W1903" s="14" t="s">
        <v>3683</v>
      </c>
      <c r="X1903" s="7"/>
      <c r="Y1903" s="5" t="s">
        <v>2585</v>
      </c>
      <c r="Z1903" s="7"/>
      <c r="AA1903" s="7">
        <v>1000</v>
      </c>
      <c r="AB1903" s="7">
        <v>1000</v>
      </c>
      <c r="AC1903" s="7" t="s">
        <v>7029</v>
      </c>
      <c r="AD1903" s="7">
        <v>85</v>
      </c>
      <c r="AE1903" s="7" t="s">
        <v>6248</v>
      </c>
      <c r="AF1903" s="7"/>
      <c r="AG1903" s="7"/>
    </row>
  </sheetData>
  <autoFilter ref="A1:AG1903" xr:uid="{301EE2C1-B837-4BCE-B447-6A6CB22CA576}"/>
  <conditionalFormatting sqref="R796">
    <cfRule type="duplicateValues" dxfId="7"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A91D-9E72-43F3-A072-CB279EA946E9}">
  <dimension ref="A1:A18"/>
  <sheetViews>
    <sheetView workbookViewId="0">
      <selection activeCell="A5" sqref="A5"/>
    </sheetView>
  </sheetViews>
  <sheetFormatPr defaultRowHeight="14.4"/>
  <sheetData>
    <row r="1" spans="1:1">
      <c r="A1" t="s">
        <v>4282</v>
      </c>
    </row>
    <row r="2" spans="1:1">
      <c r="A2" t="s">
        <v>4283</v>
      </c>
    </row>
    <row r="3" spans="1:1">
      <c r="A3" t="s">
        <v>4284</v>
      </c>
    </row>
    <row r="5" spans="1:1">
      <c r="A5" t="s">
        <v>25</v>
      </c>
    </row>
    <row r="6" spans="1:1">
      <c r="A6" t="s">
        <v>4285</v>
      </c>
    </row>
    <row r="14" spans="1:1" ht="14.55" customHeight="1"/>
    <row r="15" spans="1:1" ht="14.55" customHeight="1"/>
    <row r="16" spans="1:1" ht="14.55" customHeight="1"/>
    <row r="17" ht="14.55" customHeight="1"/>
    <row r="18" ht="14.55" customHeight="1"/>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0E27-37F8-4CEB-82DF-73B26B412582}">
  <dimension ref="A1:N39"/>
  <sheetViews>
    <sheetView workbookViewId="0">
      <selection activeCell="H15" sqref="H15"/>
    </sheetView>
  </sheetViews>
  <sheetFormatPr defaultRowHeight="14.4"/>
  <cols>
    <col min="1" max="1" width="14.109375" style="45" bestFit="1" customWidth="1"/>
    <col min="2" max="2" width="17.109375" style="45" bestFit="1" customWidth="1"/>
    <col min="3" max="3" width="5.88671875" style="45" bestFit="1" customWidth="1"/>
    <col min="4" max="4" width="10.5546875" style="45" bestFit="1" customWidth="1"/>
    <col min="5" max="5" width="6.5546875" style="45" bestFit="1" customWidth="1"/>
    <col min="6" max="6" width="5.6640625" style="45" bestFit="1" customWidth="1"/>
    <col min="7" max="7" width="6.33203125" style="45" bestFit="1" customWidth="1"/>
    <col min="8" max="8" width="7.21875" style="45" bestFit="1" customWidth="1"/>
    <col min="9" max="9" width="7.44140625" style="45" bestFit="1" customWidth="1"/>
    <col min="10" max="10" width="6" style="45" bestFit="1" customWidth="1"/>
    <col min="11" max="11" width="10.21875" style="45" bestFit="1" customWidth="1"/>
    <col min="12" max="12" width="16.21875" style="45" bestFit="1" customWidth="1"/>
    <col min="13" max="13" width="5.21875" style="45" bestFit="1" customWidth="1"/>
    <col min="14" max="14" width="15.77734375" style="45" bestFit="1" customWidth="1"/>
  </cols>
  <sheetData>
    <row r="1" spans="1:14">
      <c r="A1" s="1" t="s">
        <v>2</v>
      </c>
      <c r="B1" s="1" t="s">
        <v>5</v>
      </c>
      <c r="C1" s="1" t="s">
        <v>6</v>
      </c>
      <c r="D1" s="1" t="s">
        <v>2371</v>
      </c>
      <c r="E1" s="1" t="s">
        <v>7</v>
      </c>
      <c r="F1" s="1" t="s">
        <v>8</v>
      </c>
      <c r="G1" s="1" t="s">
        <v>9</v>
      </c>
      <c r="H1" s="1" t="s">
        <v>10</v>
      </c>
      <c r="I1" s="1" t="s">
        <v>11</v>
      </c>
      <c r="J1" s="1" t="s">
        <v>12</v>
      </c>
      <c r="K1" s="1" t="s">
        <v>2970</v>
      </c>
      <c r="L1" s="1" t="s">
        <v>13</v>
      </c>
      <c r="M1" s="1" t="s">
        <v>1329</v>
      </c>
      <c r="N1" s="1" t="s">
        <v>3287</v>
      </c>
    </row>
    <row r="2" spans="1:14">
      <c r="A2" s="45" t="s">
        <v>3326</v>
      </c>
    </row>
    <row r="3" spans="1:14">
      <c r="A3" s="45" t="s">
        <v>3327</v>
      </c>
    </row>
    <row r="4" spans="1:14">
      <c r="A4" s="45" t="s">
        <v>3328</v>
      </c>
    </row>
    <row r="5" spans="1:14">
      <c r="A5" s="45" t="s">
        <v>3329</v>
      </c>
    </row>
    <row r="6" spans="1:14">
      <c r="A6" s="45" t="s">
        <v>3330</v>
      </c>
    </row>
    <row r="7" spans="1:14">
      <c r="A7" s="45" t="s">
        <v>3331</v>
      </c>
    </row>
    <row r="8" spans="1:14">
      <c r="A8" s="45" t="s">
        <v>3289</v>
      </c>
    </row>
    <row r="9" spans="1:14">
      <c r="A9" s="45" t="s">
        <v>3290</v>
      </c>
    </row>
    <row r="10" spans="1:14">
      <c r="A10" s="45" t="s">
        <v>3291</v>
      </c>
    </row>
    <row r="11" spans="1:14">
      <c r="A11" s="45" t="s">
        <v>3292</v>
      </c>
    </row>
    <row r="12" spans="1:14">
      <c r="A12" s="45" t="s">
        <v>3293</v>
      </c>
    </row>
    <row r="13" spans="1:14">
      <c r="A13" s="45" t="s">
        <v>3294</v>
      </c>
    </row>
    <row r="14" spans="1:14">
      <c r="A14" s="45" t="s">
        <v>3295</v>
      </c>
    </row>
    <row r="15" spans="1:14">
      <c r="A15" s="45" t="s">
        <v>3296</v>
      </c>
    </row>
    <row r="16" spans="1:14">
      <c r="A16" s="45" t="s">
        <v>3297</v>
      </c>
    </row>
    <row r="17" spans="1:1">
      <c r="A17" s="45" t="s">
        <v>3298</v>
      </c>
    </row>
    <row r="18" spans="1:1">
      <c r="A18" s="45" t="s">
        <v>3299</v>
      </c>
    </row>
    <row r="19" spans="1:1">
      <c r="A19" s="45" t="s">
        <v>3300</v>
      </c>
    </row>
    <row r="20" spans="1:1">
      <c r="A20" s="45" t="s">
        <v>3301</v>
      </c>
    </row>
    <row r="21" spans="1:1">
      <c r="A21" s="45" t="s">
        <v>3302</v>
      </c>
    </row>
    <row r="22" spans="1:1">
      <c r="A22" s="45" t="s">
        <v>3303</v>
      </c>
    </row>
    <row r="23" spans="1:1">
      <c r="A23" s="45" t="s">
        <v>3304</v>
      </c>
    </row>
    <row r="24" spans="1:1">
      <c r="A24" s="45" t="s">
        <v>3305</v>
      </c>
    </row>
    <row r="25" spans="1:1">
      <c r="A25" s="45" t="s">
        <v>3306</v>
      </c>
    </row>
    <row r="26" spans="1:1">
      <c r="A26" s="45" t="s">
        <v>3307</v>
      </c>
    </row>
    <row r="27" spans="1:1">
      <c r="A27" s="45" t="s">
        <v>3308</v>
      </c>
    </row>
    <row r="28" spans="1:1">
      <c r="A28" s="45" t="s">
        <v>3309</v>
      </c>
    </row>
    <row r="29" spans="1:1">
      <c r="A29" s="45" t="s">
        <v>3310</v>
      </c>
    </row>
    <row r="30" spans="1:1">
      <c r="A30" s="45" t="s">
        <v>3311</v>
      </c>
    </row>
    <row r="31" spans="1:1">
      <c r="A31" s="45" t="s">
        <v>3312</v>
      </c>
    </row>
    <row r="32" spans="1:1">
      <c r="A32" s="45" t="s">
        <v>3313</v>
      </c>
    </row>
    <row r="33" spans="1:1">
      <c r="A33" s="45" t="s">
        <v>3314</v>
      </c>
    </row>
    <row r="34" spans="1:1">
      <c r="A34" s="45" t="s">
        <v>3315</v>
      </c>
    </row>
    <row r="35" spans="1:1">
      <c r="A35" s="45" t="s">
        <v>3316</v>
      </c>
    </row>
    <row r="36" spans="1:1">
      <c r="A36" s="45" t="s">
        <v>3317</v>
      </c>
    </row>
    <row r="37" spans="1:1">
      <c r="A37" s="45" t="s">
        <v>3318</v>
      </c>
    </row>
    <row r="38" spans="1:1">
      <c r="A38" s="45" t="s">
        <v>3319</v>
      </c>
    </row>
    <row r="39" spans="1:1">
      <c r="A39" s="45" t="s">
        <v>3320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D7E6-9F7D-452A-BFFF-0AE2EAA96A9C}">
  <dimension ref="A1:AH2040"/>
  <sheetViews>
    <sheetView workbookViewId="0">
      <selection sqref="A1:XFD1048576"/>
    </sheetView>
  </sheetViews>
  <sheetFormatPr defaultColWidth="8.77734375" defaultRowHeight="14.4"/>
  <cols>
    <col min="1" max="1" width="4.77734375" bestFit="1" customWidth="1"/>
    <col min="2" max="2" width="14.109375" bestFit="1" customWidth="1"/>
    <col min="3" max="3" width="8.88671875" bestFit="1" customWidth="1"/>
    <col min="4" max="4" width="14.109375" customWidth="1"/>
    <col min="5" max="7" width="10.109375" customWidth="1"/>
    <col min="8" max="9" width="42.5546875" customWidth="1"/>
    <col min="10" max="10" width="10.33203125" customWidth="1"/>
    <col min="11" max="11" width="43.77734375" customWidth="1"/>
    <col min="12" max="12" width="98.5546875" customWidth="1"/>
    <col min="13" max="13" width="15.109375" customWidth="1"/>
    <col min="14" max="14" width="21.88671875" customWidth="1"/>
    <col min="15" max="15" width="55" customWidth="1"/>
    <col min="16" max="16" width="29.33203125" customWidth="1"/>
    <col min="17" max="18" width="23.88671875" customWidth="1"/>
    <col min="19" max="19" width="12" customWidth="1"/>
    <col min="20" max="20" width="10.21875" customWidth="1"/>
    <col min="21" max="21" width="14.77734375" customWidth="1"/>
    <col min="22" max="22" width="63" customWidth="1"/>
    <col min="23" max="23" width="9.77734375" customWidth="1"/>
    <col min="24" max="24" width="20.21875" bestFit="1" customWidth="1"/>
    <col min="25" max="25" width="19.44140625" bestFit="1" customWidth="1"/>
    <col min="26" max="26" width="13.44140625" bestFit="1" customWidth="1"/>
    <col min="27" max="27" width="12.6640625" bestFit="1" customWidth="1"/>
    <col min="28" max="28" width="45.44140625" bestFit="1" customWidth="1"/>
    <col min="29" max="29" width="45.44140625" customWidth="1"/>
    <col min="30" max="30" width="30.77734375" bestFit="1" customWidth="1"/>
    <col min="31" max="31" width="62.109375" bestFit="1" customWidth="1"/>
    <col min="32" max="32" width="148.21875" bestFit="1" customWidth="1"/>
    <col min="33" max="33" width="3.6640625" bestFit="1" customWidth="1"/>
  </cols>
  <sheetData>
    <row r="1" spans="1:34">
      <c r="A1" s="1" t="s">
        <v>0</v>
      </c>
      <c r="B1" s="1" t="s">
        <v>28</v>
      </c>
      <c r="C1" s="1" t="s">
        <v>1</v>
      </c>
      <c r="D1" s="1" t="s">
        <v>2</v>
      </c>
      <c r="E1" s="1" t="s">
        <v>3</v>
      </c>
      <c r="F1" s="1" t="s">
        <v>2881</v>
      </c>
      <c r="G1" s="1" t="s">
        <v>2746</v>
      </c>
      <c r="H1" s="1" t="s">
        <v>2503</v>
      </c>
      <c r="I1" s="1" t="s">
        <v>2753</v>
      </c>
      <c r="J1" s="1" t="s">
        <v>4</v>
      </c>
      <c r="K1" s="1" t="s">
        <v>5</v>
      </c>
      <c r="L1" s="1" t="s">
        <v>6</v>
      </c>
      <c r="M1" s="1" t="s">
        <v>2371</v>
      </c>
      <c r="N1" s="1" t="s">
        <v>7</v>
      </c>
      <c r="O1" s="1" t="s">
        <v>8</v>
      </c>
      <c r="P1" s="1" t="s">
        <v>9</v>
      </c>
      <c r="Q1" s="1" t="s">
        <v>10</v>
      </c>
      <c r="R1" s="1" t="s">
        <v>2744</v>
      </c>
      <c r="S1" s="1" t="s">
        <v>11</v>
      </c>
      <c r="T1" s="1" t="s">
        <v>12</v>
      </c>
      <c r="U1" s="1" t="s">
        <v>1768</v>
      </c>
      <c r="V1" s="1" t="s">
        <v>13</v>
      </c>
      <c r="W1" s="1" t="s">
        <v>1329</v>
      </c>
      <c r="X1" s="2" t="s">
        <v>14</v>
      </c>
      <c r="Y1" s="3" t="s">
        <v>15</v>
      </c>
      <c r="Z1" s="2" t="s">
        <v>16</v>
      </c>
      <c r="AA1" s="3" t="s">
        <v>17</v>
      </c>
      <c r="AB1" s="1" t="s">
        <v>18</v>
      </c>
      <c r="AC1" s="1" t="s">
        <v>1393</v>
      </c>
      <c r="AD1" s="1" t="s">
        <v>2295</v>
      </c>
      <c r="AE1" s="1" t="s">
        <v>29</v>
      </c>
      <c r="AF1" s="1" t="s">
        <v>19</v>
      </c>
      <c r="AG1" s="9" t="s">
        <v>30</v>
      </c>
      <c r="AH1" s="9" t="s">
        <v>2603</v>
      </c>
    </row>
    <row r="2" spans="1:34" ht="14.55" customHeight="1">
      <c r="A2" s="4">
        <v>1</v>
      </c>
      <c r="B2" s="4" t="s">
        <v>20</v>
      </c>
      <c r="C2" s="4" t="s">
        <v>21</v>
      </c>
      <c r="D2" s="4" t="s">
        <v>35</v>
      </c>
      <c r="E2" s="4" t="s">
        <v>26</v>
      </c>
      <c r="F2" s="4">
        <v>0</v>
      </c>
      <c r="G2" s="4">
        <v>1202233</v>
      </c>
      <c r="H2" s="4" t="s">
        <v>2596</v>
      </c>
      <c r="I2" s="4">
        <v>1202233</v>
      </c>
      <c r="J2" s="4" t="s">
        <v>25</v>
      </c>
      <c r="K2" s="4" t="s">
        <v>1334</v>
      </c>
      <c r="L2" s="4" t="s">
        <v>2692</v>
      </c>
      <c r="M2" s="4" t="s">
        <v>1328</v>
      </c>
      <c r="N2" s="4" t="s">
        <v>1328</v>
      </c>
      <c r="O2" s="4" t="s">
        <v>732</v>
      </c>
      <c r="P2" s="4"/>
      <c r="Q2" s="4" t="s">
        <v>551</v>
      </c>
      <c r="R2" s="4" t="s">
        <v>551</v>
      </c>
      <c r="S2" s="4" t="s">
        <v>24</v>
      </c>
      <c r="T2" s="5">
        <v>172.72</v>
      </c>
      <c r="U2" s="4"/>
      <c r="V2" s="4" t="s">
        <v>272</v>
      </c>
      <c r="W2" s="4" t="s">
        <v>2294</v>
      </c>
      <c r="X2" s="14">
        <v>4.17</v>
      </c>
      <c r="Y2" s="4"/>
      <c r="Z2" s="5">
        <f>X2*86*1.28+6</f>
        <v>465.03360000000004</v>
      </c>
      <c r="AA2" s="5"/>
      <c r="AB2" s="4">
        <v>1000</v>
      </c>
      <c r="AC2" s="4"/>
      <c r="AD2" s="4">
        <v>120</v>
      </c>
      <c r="AE2" s="4" t="s">
        <v>552</v>
      </c>
      <c r="AF2" s="4"/>
    </row>
    <row r="3" spans="1:34" ht="14.55" customHeight="1">
      <c r="A3" s="4">
        <v>2</v>
      </c>
      <c r="B3" s="4" t="s">
        <v>20</v>
      </c>
      <c r="C3" s="4" t="s">
        <v>21</v>
      </c>
      <c r="D3" s="4" t="s">
        <v>36</v>
      </c>
      <c r="E3" s="4" t="s">
        <v>26</v>
      </c>
      <c r="F3" s="4">
        <v>0</v>
      </c>
      <c r="G3" s="4">
        <v>1202233</v>
      </c>
      <c r="H3" s="4" t="s">
        <v>2596</v>
      </c>
      <c r="I3" s="4">
        <v>1202233</v>
      </c>
      <c r="J3" s="4" t="s">
        <v>25</v>
      </c>
      <c r="K3" s="4" t="s">
        <v>637</v>
      </c>
      <c r="L3" s="4" t="s">
        <v>2014</v>
      </c>
      <c r="M3" s="4" t="s">
        <v>510</v>
      </c>
      <c r="N3" s="4" t="s">
        <v>804</v>
      </c>
      <c r="O3" s="4" t="s">
        <v>1385</v>
      </c>
      <c r="P3" s="4"/>
      <c r="Q3" s="4" t="s">
        <v>551</v>
      </c>
      <c r="R3" s="4" t="s">
        <v>551</v>
      </c>
      <c r="S3" s="4" t="s">
        <v>24</v>
      </c>
      <c r="T3" s="5">
        <v>147.32</v>
      </c>
      <c r="U3" s="4"/>
      <c r="V3" s="4" t="s">
        <v>273</v>
      </c>
      <c r="W3" s="4" t="s">
        <v>2294</v>
      </c>
      <c r="X3" s="14">
        <v>3.48</v>
      </c>
      <c r="Y3" s="4"/>
      <c r="Z3" s="5">
        <f t="shared" ref="Z3:Z20" si="0">X3*86*1.25+6</f>
        <v>380.09999999999997</v>
      </c>
      <c r="AA3" s="5"/>
      <c r="AB3" s="4">
        <v>1000</v>
      </c>
      <c r="AC3" s="4"/>
      <c r="AD3" s="4">
        <v>120</v>
      </c>
      <c r="AE3" s="4" t="s">
        <v>552</v>
      </c>
      <c r="AF3" s="4"/>
      <c r="AH3" t="s">
        <v>2604</v>
      </c>
    </row>
    <row r="4" spans="1:34" ht="14.55" customHeight="1">
      <c r="A4" s="4">
        <v>3</v>
      </c>
      <c r="B4" s="4" t="s">
        <v>20</v>
      </c>
      <c r="C4" s="4" t="s">
        <v>23</v>
      </c>
      <c r="D4" s="4" t="s">
        <v>37</v>
      </c>
      <c r="E4" s="4" t="s">
        <v>26</v>
      </c>
      <c r="F4" s="4">
        <v>0</v>
      </c>
      <c r="G4" s="4">
        <v>1202233</v>
      </c>
      <c r="H4" s="4" t="s">
        <v>2596</v>
      </c>
      <c r="I4" s="4">
        <v>1202233</v>
      </c>
      <c r="J4" s="4" t="s">
        <v>25</v>
      </c>
      <c r="K4" s="4" t="s">
        <v>1335</v>
      </c>
      <c r="L4" s="4" t="s">
        <v>2693</v>
      </c>
      <c r="M4" s="4" t="s">
        <v>511</v>
      </c>
      <c r="N4" s="4" t="s">
        <v>804</v>
      </c>
      <c r="O4" s="4" t="s">
        <v>1380</v>
      </c>
      <c r="P4" s="4"/>
      <c r="Q4" s="4" t="s">
        <v>551</v>
      </c>
      <c r="R4" s="4" t="s">
        <v>551</v>
      </c>
      <c r="S4" s="4" t="s">
        <v>24</v>
      </c>
      <c r="T4" s="5">
        <v>137.16</v>
      </c>
      <c r="U4" s="4"/>
      <c r="V4" s="4" t="s">
        <v>274</v>
      </c>
      <c r="W4" s="4" t="s">
        <v>2294</v>
      </c>
      <c r="X4" s="14">
        <v>4.2300000000000004</v>
      </c>
      <c r="Y4" s="4"/>
      <c r="Z4" s="5">
        <f t="shared" si="0"/>
        <v>460.72500000000002</v>
      </c>
      <c r="AA4" s="5"/>
      <c r="AB4" s="4">
        <v>1000</v>
      </c>
      <c r="AC4" s="4"/>
      <c r="AD4" s="4">
        <v>120</v>
      </c>
      <c r="AE4" s="4" t="s">
        <v>552</v>
      </c>
      <c r="AF4" s="4"/>
    </row>
    <row r="5" spans="1:34" ht="14.55" customHeight="1">
      <c r="A5" s="4">
        <v>4</v>
      </c>
      <c r="B5" s="4" t="s">
        <v>20</v>
      </c>
      <c r="C5" s="4" t="s">
        <v>23</v>
      </c>
      <c r="D5" s="4" t="s">
        <v>38</v>
      </c>
      <c r="E5" s="4" t="s">
        <v>26</v>
      </c>
      <c r="F5" s="4">
        <v>0</v>
      </c>
      <c r="G5" s="4">
        <v>1202233</v>
      </c>
      <c r="H5" s="4" t="s">
        <v>2596</v>
      </c>
      <c r="I5" s="4">
        <v>1202233</v>
      </c>
      <c r="J5" s="4" t="s">
        <v>25</v>
      </c>
      <c r="K5" s="4" t="s">
        <v>1335</v>
      </c>
      <c r="L5" s="4" t="s">
        <v>2693</v>
      </c>
      <c r="M5" s="4" t="s">
        <v>511</v>
      </c>
      <c r="N5" s="4" t="s">
        <v>804</v>
      </c>
      <c r="O5" s="4" t="s">
        <v>1380</v>
      </c>
      <c r="P5" s="4"/>
      <c r="Q5" s="4" t="s">
        <v>551</v>
      </c>
      <c r="R5" s="4" t="s">
        <v>551</v>
      </c>
      <c r="S5" s="4" t="s">
        <v>24</v>
      </c>
      <c r="T5" s="5">
        <v>137.16</v>
      </c>
      <c r="U5" s="4"/>
      <c r="V5" s="4" t="s">
        <v>275</v>
      </c>
      <c r="W5" s="4" t="s">
        <v>2294</v>
      </c>
      <c r="X5" s="14">
        <v>4.2300000000000004</v>
      </c>
      <c r="Y5" s="4"/>
      <c r="Z5" s="5">
        <f t="shared" si="0"/>
        <v>460.72500000000002</v>
      </c>
      <c r="AA5" s="5"/>
      <c r="AB5" s="4">
        <v>1000</v>
      </c>
      <c r="AC5" s="4"/>
      <c r="AD5" s="4">
        <v>120</v>
      </c>
      <c r="AE5" s="4" t="s">
        <v>552</v>
      </c>
      <c r="AF5" s="4"/>
    </row>
    <row r="6" spans="1:34" ht="14.55" customHeight="1">
      <c r="A6" s="4">
        <v>5</v>
      </c>
      <c r="B6" s="4" t="s">
        <v>20</v>
      </c>
      <c r="C6" s="4" t="s">
        <v>23</v>
      </c>
      <c r="D6" s="4" t="s">
        <v>39</v>
      </c>
      <c r="E6" s="4" t="s">
        <v>26</v>
      </c>
      <c r="F6" s="4">
        <v>0</v>
      </c>
      <c r="G6" s="4">
        <v>1202233</v>
      </c>
      <c r="H6" s="4" t="s">
        <v>2596</v>
      </c>
      <c r="I6" s="4">
        <v>1202233</v>
      </c>
      <c r="J6" s="4" t="s">
        <v>25</v>
      </c>
      <c r="K6" s="4" t="s">
        <v>1335</v>
      </c>
      <c r="L6" s="4" t="s">
        <v>2693</v>
      </c>
      <c r="M6" s="4" t="s">
        <v>511</v>
      </c>
      <c r="N6" s="4" t="s">
        <v>804</v>
      </c>
      <c r="O6" s="4" t="s">
        <v>1380</v>
      </c>
      <c r="P6" s="4"/>
      <c r="Q6" s="4" t="s">
        <v>551</v>
      </c>
      <c r="R6" s="4" t="s">
        <v>551</v>
      </c>
      <c r="S6" s="4" t="s">
        <v>24</v>
      </c>
      <c r="T6" s="5">
        <v>137.16</v>
      </c>
      <c r="U6" s="4"/>
      <c r="V6" s="4" t="s">
        <v>276</v>
      </c>
      <c r="W6" s="4" t="s">
        <v>2294</v>
      </c>
      <c r="X6" s="14">
        <v>4.2300000000000004</v>
      </c>
      <c r="Y6" s="4"/>
      <c r="Z6" s="5">
        <f t="shared" si="0"/>
        <v>460.72500000000002</v>
      </c>
      <c r="AA6" s="5"/>
      <c r="AB6" s="4">
        <v>1000</v>
      </c>
      <c r="AC6" s="4"/>
      <c r="AD6" s="4">
        <v>120</v>
      </c>
      <c r="AE6" s="4" t="s">
        <v>552</v>
      </c>
      <c r="AF6" s="4"/>
    </row>
    <row r="7" spans="1:34" ht="14.55" customHeight="1">
      <c r="A7" s="4">
        <v>6</v>
      </c>
      <c r="B7" s="4" t="s">
        <v>20</v>
      </c>
      <c r="C7" s="4" t="s">
        <v>23</v>
      </c>
      <c r="D7" s="4" t="s">
        <v>40</v>
      </c>
      <c r="E7" s="4" t="s">
        <v>26</v>
      </c>
      <c r="F7" s="4">
        <v>0</v>
      </c>
      <c r="G7" s="4">
        <v>1202233</v>
      </c>
      <c r="H7" s="4" t="s">
        <v>2596</v>
      </c>
      <c r="I7" s="4">
        <v>1202233</v>
      </c>
      <c r="J7" s="4" t="s">
        <v>25</v>
      </c>
      <c r="K7" s="4" t="s">
        <v>1335</v>
      </c>
      <c r="L7" s="4" t="s">
        <v>2693</v>
      </c>
      <c r="M7" s="4" t="s">
        <v>511</v>
      </c>
      <c r="N7" s="4" t="s">
        <v>804</v>
      </c>
      <c r="O7" s="4" t="s">
        <v>1380</v>
      </c>
      <c r="P7" s="4"/>
      <c r="Q7" s="4" t="s">
        <v>551</v>
      </c>
      <c r="R7" s="4" t="s">
        <v>551</v>
      </c>
      <c r="S7" s="4" t="s">
        <v>24</v>
      </c>
      <c r="T7" s="5">
        <v>137.16</v>
      </c>
      <c r="U7" s="4"/>
      <c r="V7" s="4" t="s">
        <v>277</v>
      </c>
      <c r="W7" s="4" t="s">
        <v>2294</v>
      </c>
      <c r="X7" s="14">
        <v>4.2300000000000004</v>
      </c>
      <c r="Y7" s="4"/>
      <c r="Z7" s="5">
        <f t="shared" si="0"/>
        <v>460.72500000000002</v>
      </c>
      <c r="AA7" s="5"/>
      <c r="AB7" s="4">
        <v>1000</v>
      </c>
      <c r="AC7" s="4"/>
      <c r="AD7" s="4">
        <v>120</v>
      </c>
      <c r="AE7" s="4" t="s">
        <v>552</v>
      </c>
      <c r="AF7" s="4"/>
    </row>
    <row r="8" spans="1:34" ht="14.55" customHeight="1">
      <c r="A8" s="4">
        <v>7</v>
      </c>
      <c r="B8" s="4" t="s">
        <v>20</v>
      </c>
      <c r="C8" s="4" t="s">
        <v>23</v>
      </c>
      <c r="D8" s="4" t="s">
        <v>41</v>
      </c>
      <c r="E8" s="4" t="s">
        <v>26</v>
      </c>
      <c r="F8" s="4">
        <v>0</v>
      </c>
      <c r="G8" s="4">
        <v>1202233</v>
      </c>
      <c r="H8" s="4" t="s">
        <v>2596</v>
      </c>
      <c r="I8" s="4">
        <v>1202233</v>
      </c>
      <c r="J8" s="4" t="s">
        <v>25</v>
      </c>
      <c r="K8" s="4" t="s">
        <v>1335</v>
      </c>
      <c r="L8" s="4" t="s">
        <v>2693</v>
      </c>
      <c r="M8" s="4" t="s">
        <v>511</v>
      </c>
      <c r="N8" s="4" t="s">
        <v>804</v>
      </c>
      <c r="O8" s="4" t="s">
        <v>1380</v>
      </c>
      <c r="P8" s="4"/>
      <c r="Q8" s="4" t="s">
        <v>551</v>
      </c>
      <c r="R8" s="4" t="s">
        <v>551</v>
      </c>
      <c r="S8" s="4" t="s">
        <v>24</v>
      </c>
      <c r="T8" s="5">
        <v>137.16</v>
      </c>
      <c r="U8" s="4"/>
      <c r="V8" s="4" t="s">
        <v>278</v>
      </c>
      <c r="W8" s="4" t="s">
        <v>2294</v>
      </c>
      <c r="X8" s="14">
        <v>4.2300000000000004</v>
      </c>
      <c r="Y8" s="4"/>
      <c r="Z8" s="5">
        <f t="shared" si="0"/>
        <v>460.72500000000002</v>
      </c>
      <c r="AA8" s="5"/>
      <c r="AB8" s="4">
        <v>1000</v>
      </c>
      <c r="AC8" s="4"/>
      <c r="AD8" s="4">
        <v>120</v>
      </c>
      <c r="AE8" s="4" t="s">
        <v>552</v>
      </c>
      <c r="AF8" s="4"/>
    </row>
    <row r="9" spans="1:34" ht="14.55" customHeight="1">
      <c r="A9" s="4">
        <v>8</v>
      </c>
      <c r="B9" s="4" t="s">
        <v>20</v>
      </c>
      <c r="C9" s="4" t="s">
        <v>23</v>
      </c>
      <c r="D9" s="4" t="s">
        <v>42</v>
      </c>
      <c r="E9" s="4" t="s">
        <v>26</v>
      </c>
      <c r="F9" s="4">
        <v>0</v>
      </c>
      <c r="G9" s="4">
        <v>1202233</v>
      </c>
      <c r="H9" s="4" t="s">
        <v>2596</v>
      </c>
      <c r="I9" s="4">
        <v>1202233</v>
      </c>
      <c r="J9" s="4" t="s">
        <v>25</v>
      </c>
      <c r="K9" s="4" t="s">
        <v>1335</v>
      </c>
      <c r="L9" s="4" t="s">
        <v>2693</v>
      </c>
      <c r="M9" s="4" t="s">
        <v>511</v>
      </c>
      <c r="N9" s="4" t="s">
        <v>804</v>
      </c>
      <c r="O9" s="4" t="s">
        <v>1380</v>
      </c>
      <c r="P9" s="4"/>
      <c r="Q9" s="4" t="s">
        <v>551</v>
      </c>
      <c r="R9" s="4" t="s">
        <v>551</v>
      </c>
      <c r="S9" s="4" t="s">
        <v>24</v>
      </c>
      <c r="T9" s="5">
        <v>137.16</v>
      </c>
      <c r="U9" s="4"/>
      <c r="V9" s="4" t="s">
        <v>279</v>
      </c>
      <c r="W9" s="4" t="s">
        <v>2294</v>
      </c>
      <c r="X9" s="14">
        <v>4.2300000000000004</v>
      </c>
      <c r="Y9" s="4"/>
      <c r="Z9" s="5">
        <f t="shared" si="0"/>
        <v>460.72500000000002</v>
      </c>
      <c r="AA9" s="5"/>
      <c r="AB9" s="4">
        <v>1000</v>
      </c>
      <c r="AC9" s="4"/>
      <c r="AD9" s="4">
        <v>120</v>
      </c>
      <c r="AE9" s="4" t="s">
        <v>552</v>
      </c>
      <c r="AF9" s="4"/>
    </row>
    <row r="10" spans="1:34">
      <c r="A10" s="4">
        <v>9</v>
      </c>
      <c r="B10" s="4" t="s">
        <v>20</v>
      </c>
      <c r="C10" s="4" t="s">
        <v>23</v>
      </c>
      <c r="D10" s="4" t="s">
        <v>43</v>
      </c>
      <c r="E10" s="4" t="s">
        <v>26</v>
      </c>
      <c r="F10" s="4">
        <v>0</v>
      </c>
      <c r="G10" s="4">
        <v>1202233</v>
      </c>
      <c r="H10" s="4" t="s">
        <v>2596</v>
      </c>
      <c r="I10" s="4">
        <v>1202233</v>
      </c>
      <c r="J10" s="4" t="s">
        <v>25</v>
      </c>
      <c r="K10" s="4" t="s">
        <v>2306</v>
      </c>
      <c r="L10" s="4" t="s">
        <v>2720</v>
      </c>
      <c r="M10" s="4" t="s">
        <v>512</v>
      </c>
      <c r="N10" s="4" t="s">
        <v>1232</v>
      </c>
      <c r="O10" s="4" t="s">
        <v>1386</v>
      </c>
      <c r="P10" s="4"/>
      <c r="Q10" s="4" t="s">
        <v>2297</v>
      </c>
      <c r="R10" s="4" t="s">
        <v>551</v>
      </c>
      <c r="S10" s="4" t="s">
        <v>24</v>
      </c>
      <c r="T10" s="5">
        <v>137.16</v>
      </c>
      <c r="U10" s="4"/>
      <c r="V10" s="4" t="s">
        <v>280</v>
      </c>
      <c r="W10" s="4" t="s">
        <v>2294</v>
      </c>
      <c r="X10" s="14">
        <v>4.9000000000000004</v>
      </c>
      <c r="Y10" s="4"/>
      <c r="Z10" s="5">
        <f t="shared" si="0"/>
        <v>532.75</v>
      </c>
      <c r="AA10" s="5"/>
      <c r="AB10" s="4">
        <v>1000</v>
      </c>
      <c r="AC10" s="4"/>
      <c r="AD10" s="4">
        <v>120</v>
      </c>
      <c r="AE10" s="4" t="s">
        <v>552</v>
      </c>
      <c r="AF10" s="4"/>
      <c r="AH10" t="s">
        <v>2752</v>
      </c>
    </row>
    <row r="11" spans="1:34">
      <c r="A11" s="4">
        <v>10</v>
      </c>
      <c r="B11" s="4" t="s">
        <v>20</v>
      </c>
      <c r="C11" s="4" t="s">
        <v>23</v>
      </c>
      <c r="D11" s="4" t="s">
        <v>44</v>
      </c>
      <c r="E11" s="4" t="s">
        <v>26</v>
      </c>
      <c r="F11" s="4">
        <v>0</v>
      </c>
      <c r="G11" s="4">
        <v>1202233</v>
      </c>
      <c r="H11" s="4" t="s">
        <v>2596</v>
      </c>
      <c r="I11" s="4">
        <v>1202233</v>
      </c>
      <c r="J11" s="4" t="s">
        <v>25</v>
      </c>
      <c r="K11" s="4" t="s">
        <v>2306</v>
      </c>
      <c r="L11" s="4" t="s">
        <v>2720</v>
      </c>
      <c r="M11" s="4" t="s">
        <v>512</v>
      </c>
      <c r="N11" s="4" t="s">
        <v>1232</v>
      </c>
      <c r="O11" s="4" t="s">
        <v>1386</v>
      </c>
      <c r="P11" s="4"/>
      <c r="Q11" s="4" t="s">
        <v>2297</v>
      </c>
      <c r="R11" s="4" t="s">
        <v>551</v>
      </c>
      <c r="S11" s="4" t="s">
        <v>24</v>
      </c>
      <c r="T11" s="5">
        <v>137.16</v>
      </c>
      <c r="U11" s="4"/>
      <c r="V11" s="4" t="s">
        <v>281</v>
      </c>
      <c r="W11" s="4" t="s">
        <v>2294</v>
      </c>
      <c r="X11" s="14">
        <v>4.9000000000000004</v>
      </c>
      <c r="Y11" s="4"/>
      <c r="Z11" s="5">
        <f t="shared" si="0"/>
        <v>532.75</v>
      </c>
      <c r="AA11" s="5"/>
      <c r="AB11" s="4">
        <v>1000</v>
      </c>
      <c r="AC11" s="4"/>
      <c r="AD11" s="4">
        <v>120</v>
      </c>
      <c r="AE11" s="4" t="s">
        <v>552</v>
      </c>
      <c r="AF11" s="4"/>
      <c r="AH11" t="s">
        <v>2752</v>
      </c>
    </row>
    <row r="12" spans="1:34">
      <c r="A12" s="4">
        <v>11</v>
      </c>
      <c r="B12" s="4" t="s">
        <v>20</v>
      </c>
      <c r="C12" s="4" t="s">
        <v>23</v>
      </c>
      <c r="D12" s="4" t="s">
        <v>45</v>
      </c>
      <c r="E12" s="4" t="s">
        <v>26</v>
      </c>
      <c r="F12" s="4">
        <v>0</v>
      </c>
      <c r="G12" s="4">
        <v>1202233</v>
      </c>
      <c r="H12" s="4" t="s">
        <v>2596</v>
      </c>
      <c r="I12" s="4">
        <v>1202233</v>
      </c>
      <c r="J12" s="4" t="s">
        <v>25</v>
      </c>
      <c r="K12" s="4" t="s">
        <v>2306</v>
      </c>
      <c r="L12" s="4" t="s">
        <v>2720</v>
      </c>
      <c r="M12" s="4" t="s">
        <v>512</v>
      </c>
      <c r="N12" s="4" t="s">
        <v>1232</v>
      </c>
      <c r="O12" s="4" t="s">
        <v>1386</v>
      </c>
      <c r="P12" s="4"/>
      <c r="Q12" s="4" t="s">
        <v>2297</v>
      </c>
      <c r="R12" s="4" t="s">
        <v>551</v>
      </c>
      <c r="S12" s="4" t="s">
        <v>24</v>
      </c>
      <c r="T12" s="5">
        <v>137.16</v>
      </c>
      <c r="U12" s="4"/>
      <c r="V12" s="4" t="s">
        <v>282</v>
      </c>
      <c r="W12" s="4" t="s">
        <v>2294</v>
      </c>
      <c r="X12" s="14">
        <v>4.9000000000000004</v>
      </c>
      <c r="Y12" s="4"/>
      <c r="Z12" s="5">
        <f t="shared" si="0"/>
        <v>532.75</v>
      </c>
      <c r="AA12" s="5"/>
      <c r="AB12" s="4">
        <v>1000</v>
      </c>
      <c r="AC12" s="4"/>
      <c r="AD12" s="4">
        <v>120</v>
      </c>
      <c r="AE12" s="4" t="s">
        <v>552</v>
      </c>
      <c r="AF12" s="4"/>
      <c r="AH12" t="s">
        <v>2752</v>
      </c>
    </row>
    <row r="13" spans="1:34">
      <c r="A13" s="4">
        <v>12</v>
      </c>
      <c r="B13" s="4" t="s">
        <v>20</v>
      </c>
      <c r="C13" s="4" t="s">
        <v>23</v>
      </c>
      <c r="D13" s="4" t="s">
        <v>46</v>
      </c>
      <c r="E13" s="4" t="s">
        <v>26</v>
      </c>
      <c r="F13" s="4">
        <v>0</v>
      </c>
      <c r="G13" s="4">
        <v>1202233</v>
      </c>
      <c r="H13" s="4" t="s">
        <v>2596</v>
      </c>
      <c r="I13" s="4">
        <v>1202233</v>
      </c>
      <c r="J13" s="4" t="s">
        <v>25</v>
      </c>
      <c r="K13" s="4" t="s">
        <v>2306</v>
      </c>
      <c r="L13" s="4" t="s">
        <v>2720</v>
      </c>
      <c r="M13" s="4" t="s">
        <v>512</v>
      </c>
      <c r="N13" s="4" t="s">
        <v>1232</v>
      </c>
      <c r="O13" s="4" t="s">
        <v>1386</v>
      </c>
      <c r="P13" s="4"/>
      <c r="Q13" s="4" t="s">
        <v>2297</v>
      </c>
      <c r="R13" s="4" t="s">
        <v>551</v>
      </c>
      <c r="S13" s="4" t="s">
        <v>24</v>
      </c>
      <c r="T13" s="5">
        <v>137.16</v>
      </c>
      <c r="U13" s="4"/>
      <c r="V13" s="4" t="s">
        <v>283</v>
      </c>
      <c r="W13" s="4" t="s">
        <v>2294</v>
      </c>
      <c r="X13" s="14">
        <v>4.9000000000000004</v>
      </c>
      <c r="Y13" s="4"/>
      <c r="Z13" s="5">
        <f t="shared" si="0"/>
        <v>532.75</v>
      </c>
      <c r="AA13" s="5"/>
      <c r="AB13" s="4">
        <v>1000</v>
      </c>
      <c r="AC13" s="4"/>
      <c r="AD13" s="4">
        <v>120</v>
      </c>
      <c r="AE13" s="4" t="s">
        <v>552</v>
      </c>
      <c r="AF13" s="4"/>
      <c r="AH13" t="s">
        <v>2752</v>
      </c>
    </row>
    <row r="14" spans="1:34">
      <c r="A14" s="4">
        <v>13</v>
      </c>
      <c r="B14" s="4" t="s">
        <v>20</v>
      </c>
      <c r="C14" s="4" t="s">
        <v>23</v>
      </c>
      <c r="D14" s="4" t="s">
        <v>47</v>
      </c>
      <c r="E14" s="4" t="s">
        <v>26</v>
      </c>
      <c r="F14" s="4">
        <v>0</v>
      </c>
      <c r="G14" s="4">
        <v>1202233</v>
      </c>
      <c r="H14" s="4" t="s">
        <v>2596</v>
      </c>
      <c r="I14" s="4">
        <v>1202233</v>
      </c>
      <c r="J14" s="4" t="s">
        <v>25</v>
      </c>
      <c r="K14" s="4" t="s">
        <v>2306</v>
      </c>
      <c r="L14" s="4" t="s">
        <v>2720</v>
      </c>
      <c r="M14" s="4" t="s">
        <v>512</v>
      </c>
      <c r="N14" s="4" t="s">
        <v>1232</v>
      </c>
      <c r="O14" s="4" t="s">
        <v>1386</v>
      </c>
      <c r="P14" s="4"/>
      <c r="Q14" s="4" t="s">
        <v>2297</v>
      </c>
      <c r="R14" s="4" t="s">
        <v>551</v>
      </c>
      <c r="S14" s="4" t="s">
        <v>24</v>
      </c>
      <c r="T14" s="5">
        <v>137.16</v>
      </c>
      <c r="U14" s="4"/>
      <c r="V14" s="4" t="s">
        <v>284</v>
      </c>
      <c r="W14" s="4" t="s">
        <v>2294</v>
      </c>
      <c r="X14" s="14">
        <v>4.9000000000000004</v>
      </c>
      <c r="Y14" s="4"/>
      <c r="Z14" s="5">
        <f t="shared" si="0"/>
        <v>532.75</v>
      </c>
      <c r="AA14" s="5"/>
      <c r="AB14" s="4">
        <v>1000</v>
      </c>
      <c r="AC14" s="4"/>
      <c r="AD14" s="4">
        <v>120</v>
      </c>
      <c r="AE14" s="4" t="s">
        <v>552</v>
      </c>
      <c r="AF14" s="4"/>
      <c r="AH14" t="s">
        <v>2752</v>
      </c>
    </row>
    <row r="15" spans="1:34">
      <c r="A15" s="4">
        <v>14</v>
      </c>
      <c r="B15" s="4" t="s">
        <v>20</v>
      </c>
      <c r="C15" s="4" t="s">
        <v>23</v>
      </c>
      <c r="D15" s="4" t="s">
        <v>48</v>
      </c>
      <c r="E15" s="4" t="s">
        <v>26</v>
      </c>
      <c r="F15" s="4">
        <v>0</v>
      </c>
      <c r="G15" s="4">
        <v>1202233</v>
      </c>
      <c r="H15" s="4" t="s">
        <v>2596</v>
      </c>
      <c r="I15" s="4">
        <v>1202233</v>
      </c>
      <c r="J15" s="4" t="s">
        <v>25</v>
      </c>
      <c r="K15" s="4" t="s">
        <v>2306</v>
      </c>
      <c r="L15" s="4" t="s">
        <v>2720</v>
      </c>
      <c r="M15" s="4" t="s">
        <v>512</v>
      </c>
      <c r="N15" s="4" t="s">
        <v>1374</v>
      </c>
      <c r="O15" s="4" t="s">
        <v>1386</v>
      </c>
      <c r="P15" s="4"/>
      <c r="Q15" s="4" t="s">
        <v>551</v>
      </c>
      <c r="R15" s="4" t="s">
        <v>551</v>
      </c>
      <c r="S15" s="4" t="s">
        <v>24</v>
      </c>
      <c r="T15" s="5">
        <v>137.16</v>
      </c>
      <c r="U15" s="4"/>
      <c r="V15" s="4" t="s">
        <v>285</v>
      </c>
      <c r="W15" s="4" t="s">
        <v>2294</v>
      </c>
      <c r="X15" s="14">
        <v>4.9000000000000004</v>
      </c>
      <c r="Y15" s="4"/>
      <c r="Z15" s="5">
        <f t="shared" si="0"/>
        <v>532.75</v>
      </c>
      <c r="AA15" s="5"/>
      <c r="AB15" s="4">
        <v>1000</v>
      </c>
      <c r="AC15" s="4"/>
      <c r="AD15" s="4">
        <v>120</v>
      </c>
      <c r="AE15" s="4" t="s">
        <v>552</v>
      </c>
      <c r="AF15" s="4"/>
      <c r="AH15" t="s">
        <v>2752</v>
      </c>
    </row>
    <row r="16" spans="1:34">
      <c r="A16" s="4">
        <v>15</v>
      </c>
      <c r="B16" s="4" t="s">
        <v>20</v>
      </c>
      <c r="C16" s="4" t="s">
        <v>23</v>
      </c>
      <c r="D16" s="4" t="s">
        <v>49</v>
      </c>
      <c r="E16" s="4" t="s">
        <v>26</v>
      </c>
      <c r="F16" s="4">
        <v>0</v>
      </c>
      <c r="G16" s="4">
        <v>1202233</v>
      </c>
      <c r="H16" s="4" t="s">
        <v>2596</v>
      </c>
      <c r="I16" s="4">
        <v>1202233</v>
      </c>
      <c r="J16" s="4" t="s">
        <v>25</v>
      </c>
      <c r="K16" s="4" t="s">
        <v>2306</v>
      </c>
      <c r="L16" s="4" t="s">
        <v>2720</v>
      </c>
      <c r="M16" s="4" t="s">
        <v>512</v>
      </c>
      <c r="N16" s="4" t="s">
        <v>1374</v>
      </c>
      <c r="O16" s="4" t="s">
        <v>1386</v>
      </c>
      <c r="P16" s="4"/>
      <c r="Q16" s="4" t="s">
        <v>551</v>
      </c>
      <c r="R16" s="4" t="s">
        <v>551</v>
      </c>
      <c r="S16" s="4" t="s">
        <v>24</v>
      </c>
      <c r="T16" s="5">
        <v>137.16</v>
      </c>
      <c r="U16" s="4"/>
      <c r="V16" s="4" t="s">
        <v>286</v>
      </c>
      <c r="W16" s="4" t="s">
        <v>2294</v>
      </c>
      <c r="X16" s="14">
        <v>4.9000000000000004</v>
      </c>
      <c r="Y16" s="4"/>
      <c r="Z16" s="5">
        <f t="shared" si="0"/>
        <v>532.75</v>
      </c>
      <c r="AA16" s="5"/>
      <c r="AB16" s="4">
        <v>1000</v>
      </c>
      <c r="AC16" s="4"/>
      <c r="AD16" s="4">
        <v>120</v>
      </c>
      <c r="AE16" s="4" t="s">
        <v>552</v>
      </c>
      <c r="AF16" s="4"/>
      <c r="AH16" t="s">
        <v>2752</v>
      </c>
    </row>
    <row r="17" spans="1:34">
      <c r="A17" s="4">
        <v>16</v>
      </c>
      <c r="B17" s="4" t="s">
        <v>20</v>
      </c>
      <c r="C17" s="4" t="s">
        <v>23</v>
      </c>
      <c r="D17" s="4" t="s">
        <v>50</v>
      </c>
      <c r="E17" s="4" t="s">
        <v>26</v>
      </c>
      <c r="F17" s="4">
        <v>0</v>
      </c>
      <c r="G17" s="4">
        <v>1202233</v>
      </c>
      <c r="H17" s="4" t="s">
        <v>2596</v>
      </c>
      <c r="I17" s="4">
        <v>1202233</v>
      </c>
      <c r="J17" s="4" t="s">
        <v>25</v>
      </c>
      <c r="K17" s="4" t="s">
        <v>2306</v>
      </c>
      <c r="L17" s="4" t="s">
        <v>2720</v>
      </c>
      <c r="M17" s="4" t="s">
        <v>512</v>
      </c>
      <c r="N17" s="4" t="s">
        <v>1232</v>
      </c>
      <c r="O17" s="4" t="s">
        <v>1386</v>
      </c>
      <c r="P17" s="4"/>
      <c r="Q17" s="4" t="s">
        <v>551</v>
      </c>
      <c r="R17" s="4" t="s">
        <v>551</v>
      </c>
      <c r="S17" s="4" t="s">
        <v>24</v>
      </c>
      <c r="T17" s="5">
        <v>137.16</v>
      </c>
      <c r="U17" s="4"/>
      <c r="V17" s="4" t="s">
        <v>287</v>
      </c>
      <c r="W17" s="4" t="s">
        <v>2294</v>
      </c>
      <c r="X17" s="14">
        <v>4.9000000000000004</v>
      </c>
      <c r="Y17" s="4"/>
      <c r="Z17" s="5">
        <f t="shared" si="0"/>
        <v>532.75</v>
      </c>
      <c r="AA17" s="5"/>
      <c r="AB17" s="4">
        <v>1000</v>
      </c>
      <c r="AC17" s="4"/>
      <c r="AD17" s="4">
        <v>120</v>
      </c>
      <c r="AE17" s="4" t="s">
        <v>552</v>
      </c>
      <c r="AF17" s="4"/>
      <c r="AH17" t="s">
        <v>2752</v>
      </c>
    </row>
    <row r="18" spans="1:34">
      <c r="A18" s="4">
        <v>17</v>
      </c>
      <c r="B18" s="4" t="s">
        <v>20</v>
      </c>
      <c r="C18" s="4" t="s">
        <v>23</v>
      </c>
      <c r="D18" s="4" t="s">
        <v>51</v>
      </c>
      <c r="E18" s="4" t="s">
        <v>26</v>
      </c>
      <c r="F18" s="4">
        <v>0</v>
      </c>
      <c r="G18" s="4">
        <v>1202233</v>
      </c>
      <c r="H18" s="4" t="s">
        <v>2596</v>
      </c>
      <c r="I18" s="4">
        <v>1202233</v>
      </c>
      <c r="J18" s="4" t="s">
        <v>25</v>
      </c>
      <c r="K18" s="4" t="s">
        <v>2306</v>
      </c>
      <c r="L18" s="4" t="s">
        <v>2720</v>
      </c>
      <c r="M18" s="4" t="s">
        <v>512</v>
      </c>
      <c r="N18" s="4" t="s">
        <v>1232</v>
      </c>
      <c r="O18" s="4" t="s">
        <v>1386</v>
      </c>
      <c r="P18" s="4"/>
      <c r="Q18" s="4" t="s">
        <v>551</v>
      </c>
      <c r="R18" s="4" t="s">
        <v>551</v>
      </c>
      <c r="S18" s="4" t="s">
        <v>24</v>
      </c>
      <c r="T18" s="5">
        <v>137.16</v>
      </c>
      <c r="U18" s="4"/>
      <c r="V18" s="4" t="s">
        <v>288</v>
      </c>
      <c r="W18" s="4" t="s">
        <v>2294</v>
      </c>
      <c r="X18" s="14">
        <v>4.9000000000000004</v>
      </c>
      <c r="Y18" s="4"/>
      <c r="Z18" s="5">
        <f t="shared" si="0"/>
        <v>532.75</v>
      </c>
      <c r="AA18" s="5"/>
      <c r="AB18" s="4">
        <v>1000</v>
      </c>
      <c r="AC18" s="4"/>
      <c r="AD18" s="4">
        <v>120</v>
      </c>
      <c r="AE18" s="4" t="s">
        <v>552</v>
      </c>
      <c r="AF18" s="4"/>
      <c r="AH18" t="s">
        <v>2752</v>
      </c>
    </row>
    <row r="19" spans="1:34">
      <c r="A19" s="4">
        <v>18</v>
      </c>
      <c r="B19" s="4" t="s">
        <v>20</v>
      </c>
      <c r="C19" s="4" t="s">
        <v>23</v>
      </c>
      <c r="D19" s="4" t="s">
        <v>52</v>
      </c>
      <c r="E19" s="4" t="s">
        <v>26</v>
      </c>
      <c r="F19" s="4">
        <v>0</v>
      </c>
      <c r="G19" s="4">
        <v>1202233</v>
      </c>
      <c r="H19" s="4" t="s">
        <v>2596</v>
      </c>
      <c r="I19" s="4">
        <v>1202233</v>
      </c>
      <c r="J19" s="4" t="s">
        <v>25</v>
      </c>
      <c r="K19" s="4" t="s">
        <v>2306</v>
      </c>
      <c r="L19" s="4" t="s">
        <v>2720</v>
      </c>
      <c r="M19" s="4" t="s">
        <v>512</v>
      </c>
      <c r="N19" s="4" t="s">
        <v>1376</v>
      </c>
      <c r="O19" s="4" t="s">
        <v>1386</v>
      </c>
      <c r="P19" s="4"/>
      <c r="Q19" s="4" t="s">
        <v>551</v>
      </c>
      <c r="R19" s="4" t="s">
        <v>551</v>
      </c>
      <c r="S19" s="4" t="s">
        <v>24</v>
      </c>
      <c r="T19" s="5">
        <v>137.16</v>
      </c>
      <c r="U19" s="4"/>
      <c r="V19" s="4" t="s">
        <v>289</v>
      </c>
      <c r="W19" s="4" t="s">
        <v>2294</v>
      </c>
      <c r="X19" s="14">
        <v>4.9000000000000004</v>
      </c>
      <c r="Y19" s="4"/>
      <c r="Z19" s="5">
        <f t="shared" si="0"/>
        <v>532.75</v>
      </c>
      <c r="AA19" s="5"/>
      <c r="AB19" s="4">
        <v>1000</v>
      </c>
      <c r="AC19" s="4"/>
      <c r="AD19" s="4">
        <v>120</v>
      </c>
      <c r="AE19" s="4" t="s">
        <v>552</v>
      </c>
      <c r="AF19" s="4"/>
      <c r="AH19" t="s">
        <v>2752</v>
      </c>
    </row>
    <row r="20" spans="1:34">
      <c r="A20" s="4">
        <v>19</v>
      </c>
      <c r="B20" s="4" t="s">
        <v>20</v>
      </c>
      <c r="C20" s="4" t="s">
        <v>23</v>
      </c>
      <c r="D20" s="4" t="s">
        <v>53</v>
      </c>
      <c r="E20" s="4" t="s">
        <v>26</v>
      </c>
      <c r="F20" s="4">
        <v>0</v>
      </c>
      <c r="G20" s="4">
        <v>1202233</v>
      </c>
      <c r="H20" s="4" t="s">
        <v>2596</v>
      </c>
      <c r="I20" s="4">
        <v>1202233</v>
      </c>
      <c r="J20" s="4" t="s">
        <v>25</v>
      </c>
      <c r="K20" s="4" t="s">
        <v>2306</v>
      </c>
      <c r="L20" s="4" t="s">
        <v>2720</v>
      </c>
      <c r="M20" s="4" t="s">
        <v>512</v>
      </c>
      <c r="N20" s="4" t="s">
        <v>1376</v>
      </c>
      <c r="O20" s="4" t="s">
        <v>1386</v>
      </c>
      <c r="P20" s="4"/>
      <c r="Q20" s="4" t="s">
        <v>551</v>
      </c>
      <c r="R20" s="4" t="s">
        <v>551</v>
      </c>
      <c r="S20" s="4" t="s">
        <v>24</v>
      </c>
      <c r="T20" s="5">
        <v>137.16</v>
      </c>
      <c r="U20" s="4"/>
      <c r="V20" s="4" t="s">
        <v>290</v>
      </c>
      <c r="W20" s="4" t="s">
        <v>2294</v>
      </c>
      <c r="X20" s="14">
        <v>4.9000000000000004</v>
      </c>
      <c r="Y20" s="4"/>
      <c r="Z20" s="5">
        <f t="shared" si="0"/>
        <v>532.75</v>
      </c>
      <c r="AA20" s="5"/>
      <c r="AB20" s="4">
        <v>1000</v>
      </c>
      <c r="AC20" s="4"/>
      <c r="AD20" s="4">
        <v>120</v>
      </c>
      <c r="AE20" s="4" t="s">
        <v>552</v>
      </c>
      <c r="AF20" s="4"/>
      <c r="AH20" t="s">
        <v>2752</v>
      </c>
    </row>
    <row r="21" spans="1:34">
      <c r="A21" s="4">
        <v>20</v>
      </c>
      <c r="B21" s="4" t="s">
        <v>20</v>
      </c>
      <c r="C21" s="4" t="s">
        <v>21</v>
      </c>
      <c r="D21" s="4" t="s">
        <v>54</v>
      </c>
      <c r="E21" s="4" t="s">
        <v>26</v>
      </c>
      <c r="F21" s="4">
        <v>0</v>
      </c>
      <c r="G21" s="19">
        <v>1205622</v>
      </c>
      <c r="H21" s="4" t="s">
        <v>2595</v>
      </c>
      <c r="I21" s="4">
        <v>1205622</v>
      </c>
      <c r="J21" s="4" t="s">
        <v>25</v>
      </c>
      <c r="K21" s="4" t="s">
        <v>637</v>
      </c>
      <c r="L21" s="4" t="s">
        <v>2728</v>
      </c>
      <c r="M21" s="4" t="s">
        <v>34</v>
      </c>
      <c r="N21" s="4" t="s">
        <v>2552</v>
      </c>
      <c r="O21" s="4" t="s">
        <v>1388</v>
      </c>
      <c r="P21" s="4"/>
      <c r="Q21" s="4" t="s">
        <v>551</v>
      </c>
      <c r="R21" s="4" t="s">
        <v>551</v>
      </c>
      <c r="S21" s="4" t="s">
        <v>24</v>
      </c>
      <c r="T21" s="5">
        <v>154.94</v>
      </c>
      <c r="U21" s="4"/>
      <c r="V21" s="4" t="s">
        <v>291</v>
      </c>
      <c r="W21" s="4" t="s">
        <v>2294</v>
      </c>
      <c r="X21" s="14">
        <v>3.0804</v>
      </c>
      <c r="Y21" s="4"/>
      <c r="Z21" s="5">
        <f>X21*86*1.05+6</f>
        <v>284.16012000000001</v>
      </c>
      <c r="AA21" s="5"/>
      <c r="AB21" s="4">
        <v>1000</v>
      </c>
      <c r="AC21" s="4"/>
      <c r="AD21" s="4">
        <v>100</v>
      </c>
      <c r="AE21" s="4" t="s">
        <v>552</v>
      </c>
      <c r="AF21" s="4"/>
      <c r="AH21" t="s">
        <v>2604</v>
      </c>
    </row>
    <row r="22" spans="1:34">
      <c r="A22" s="4">
        <v>21</v>
      </c>
      <c r="B22" s="4" t="s">
        <v>20</v>
      </c>
      <c r="C22" s="4" t="s">
        <v>21</v>
      </c>
      <c r="D22" s="4" t="s">
        <v>55</v>
      </c>
      <c r="E22" s="4" t="s">
        <v>26</v>
      </c>
      <c r="F22" s="4">
        <v>0</v>
      </c>
      <c r="G22" s="19">
        <v>1205622</v>
      </c>
      <c r="H22" s="4" t="s">
        <v>2595</v>
      </c>
      <c r="I22" s="4">
        <v>1205622</v>
      </c>
      <c r="J22" s="4" t="s">
        <v>25</v>
      </c>
      <c r="K22" s="4" t="s">
        <v>637</v>
      </c>
      <c r="L22" s="4" t="s">
        <v>2728</v>
      </c>
      <c r="M22" s="4" t="s">
        <v>34</v>
      </c>
      <c r="N22" s="4" t="s">
        <v>2552</v>
      </c>
      <c r="O22" s="4" t="s">
        <v>1388</v>
      </c>
      <c r="P22" s="4"/>
      <c r="Q22" s="4" t="s">
        <v>551</v>
      </c>
      <c r="R22" s="4" t="s">
        <v>551</v>
      </c>
      <c r="S22" s="4" t="s">
        <v>24</v>
      </c>
      <c r="T22" s="5">
        <v>154.94</v>
      </c>
      <c r="U22" s="4"/>
      <c r="V22" s="4" t="s">
        <v>292</v>
      </c>
      <c r="W22" s="4" t="s">
        <v>2294</v>
      </c>
      <c r="X22" s="14">
        <v>3.0804</v>
      </c>
      <c r="Y22" s="4"/>
      <c r="Z22" s="5">
        <f>X22*86*1.05+6</f>
        <v>284.16012000000001</v>
      </c>
      <c r="AA22" s="5"/>
      <c r="AB22" s="4">
        <v>1000</v>
      </c>
      <c r="AC22" s="4"/>
      <c r="AD22" s="4">
        <v>100</v>
      </c>
      <c r="AE22" s="4" t="s">
        <v>552</v>
      </c>
      <c r="AF22" s="4"/>
      <c r="AH22" t="s">
        <v>2604</v>
      </c>
    </row>
    <row r="23" spans="1:34">
      <c r="A23" s="4">
        <v>22</v>
      </c>
      <c r="B23" s="4" t="s">
        <v>20</v>
      </c>
      <c r="C23" s="4" t="s">
        <v>23</v>
      </c>
      <c r="D23" s="4" t="s">
        <v>56</v>
      </c>
      <c r="E23" s="4" t="s">
        <v>26</v>
      </c>
      <c r="F23" s="4">
        <v>0</v>
      </c>
      <c r="G23" s="19">
        <v>1205622</v>
      </c>
      <c r="H23" s="4" t="s">
        <v>2595</v>
      </c>
      <c r="I23" s="4">
        <v>1205622</v>
      </c>
      <c r="J23" s="4" t="s">
        <v>25</v>
      </c>
      <c r="K23" s="4" t="s">
        <v>637</v>
      </c>
      <c r="L23" s="4" t="s">
        <v>2014</v>
      </c>
      <c r="M23" s="4" t="s">
        <v>27</v>
      </c>
      <c r="N23" s="4" t="s">
        <v>1232</v>
      </c>
      <c r="O23" s="4" t="s">
        <v>1386</v>
      </c>
      <c r="P23" s="4"/>
      <c r="Q23" s="4" t="s">
        <v>2297</v>
      </c>
      <c r="R23" s="4" t="s">
        <v>551</v>
      </c>
      <c r="S23" s="4" t="s">
        <v>24</v>
      </c>
      <c r="T23" s="5">
        <v>154.94</v>
      </c>
      <c r="U23" s="4"/>
      <c r="V23" s="4" t="s">
        <v>293</v>
      </c>
      <c r="W23" s="4" t="s">
        <v>2294</v>
      </c>
      <c r="X23" s="14">
        <v>2.754</v>
      </c>
      <c r="Y23" s="4"/>
      <c r="Z23" s="5">
        <f t="shared" ref="Z23:Z40" si="1">X23*86+6</f>
        <v>242.84399999999999</v>
      </c>
      <c r="AA23" s="5"/>
      <c r="AB23" s="4">
        <v>1000</v>
      </c>
      <c r="AC23" s="4"/>
      <c r="AD23" s="4">
        <v>100</v>
      </c>
      <c r="AE23" s="4" t="s">
        <v>552</v>
      </c>
      <c r="AF23" s="4"/>
      <c r="AH23" t="s">
        <v>2604</v>
      </c>
    </row>
    <row r="24" spans="1:34">
      <c r="A24" s="4">
        <v>23</v>
      </c>
      <c r="B24" s="4" t="s">
        <v>20</v>
      </c>
      <c r="C24" s="4" t="s">
        <v>23</v>
      </c>
      <c r="D24" s="4" t="s">
        <v>57</v>
      </c>
      <c r="E24" s="4" t="s">
        <v>26</v>
      </c>
      <c r="F24" s="4">
        <v>0</v>
      </c>
      <c r="G24" s="19">
        <v>1205622</v>
      </c>
      <c r="H24" s="4" t="s">
        <v>2595</v>
      </c>
      <c r="I24" s="4">
        <v>1205622</v>
      </c>
      <c r="J24" s="4" t="s">
        <v>25</v>
      </c>
      <c r="K24" s="4" t="s">
        <v>637</v>
      </c>
      <c r="L24" s="4" t="s">
        <v>2014</v>
      </c>
      <c r="M24" s="4" t="s">
        <v>27</v>
      </c>
      <c r="N24" s="4" t="s">
        <v>1232</v>
      </c>
      <c r="O24" s="4" t="s">
        <v>1386</v>
      </c>
      <c r="P24" s="4"/>
      <c r="Q24" s="4" t="s">
        <v>2297</v>
      </c>
      <c r="R24" s="4" t="s">
        <v>551</v>
      </c>
      <c r="S24" s="4" t="s">
        <v>24</v>
      </c>
      <c r="T24" s="5">
        <v>154.94</v>
      </c>
      <c r="U24" s="4"/>
      <c r="V24" s="4" t="s">
        <v>294</v>
      </c>
      <c r="W24" s="4" t="s">
        <v>2294</v>
      </c>
      <c r="X24" s="14">
        <v>2.754</v>
      </c>
      <c r="Y24" s="4"/>
      <c r="Z24" s="5">
        <f t="shared" si="1"/>
        <v>242.84399999999999</v>
      </c>
      <c r="AA24" s="5"/>
      <c r="AB24" s="4">
        <v>1000</v>
      </c>
      <c r="AC24" s="4"/>
      <c r="AD24" s="4">
        <v>100</v>
      </c>
      <c r="AE24" s="4" t="s">
        <v>552</v>
      </c>
      <c r="AF24" s="4"/>
      <c r="AH24" t="s">
        <v>2604</v>
      </c>
    </row>
    <row r="25" spans="1:34">
      <c r="A25" s="4">
        <v>24</v>
      </c>
      <c r="B25" s="4" t="s">
        <v>20</v>
      </c>
      <c r="C25" s="4" t="s">
        <v>23</v>
      </c>
      <c r="D25" s="4" t="s">
        <v>58</v>
      </c>
      <c r="E25" s="4" t="s">
        <v>26</v>
      </c>
      <c r="F25" s="4">
        <v>0</v>
      </c>
      <c r="G25" s="19">
        <v>1205622</v>
      </c>
      <c r="H25" s="4" t="s">
        <v>2595</v>
      </c>
      <c r="I25" s="4">
        <v>1205622</v>
      </c>
      <c r="J25" s="4" t="s">
        <v>25</v>
      </c>
      <c r="K25" s="4" t="s">
        <v>637</v>
      </c>
      <c r="L25" s="4" t="s">
        <v>2014</v>
      </c>
      <c r="M25" s="4" t="s">
        <v>27</v>
      </c>
      <c r="N25" s="4" t="s">
        <v>1232</v>
      </c>
      <c r="O25" s="4" t="s">
        <v>1386</v>
      </c>
      <c r="P25" s="4"/>
      <c r="Q25" s="4" t="s">
        <v>2297</v>
      </c>
      <c r="R25" s="4" t="s">
        <v>551</v>
      </c>
      <c r="S25" s="4" t="s">
        <v>24</v>
      </c>
      <c r="T25" s="5">
        <v>154.94</v>
      </c>
      <c r="U25" s="4"/>
      <c r="V25" s="4" t="s">
        <v>295</v>
      </c>
      <c r="W25" s="4" t="s">
        <v>2294</v>
      </c>
      <c r="X25" s="14">
        <v>2.754</v>
      </c>
      <c r="Y25" s="4"/>
      <c r="Z25" s="5">
        <f t="shared" si="1"/>
        <v>242.84399999999999</v>
      </c>
      <c r="AA25" s="5"/>
      <c r="AB25" s="4">
        <v>1000</v>
      </c>
      <c r="AC25" s="4"/>
      <c r="AD25" s="4">
        <v>100</v>
      </c>
      <c r="AE25" s="4" t="s">
        <v>552</v>
      </c>
      <c r="AF25" s="4"/>
      <c r="AH25" t="s">
        <v>2604</v>
      </c>
    </row>
    <row r="26" spans="1:34">
      <c r="A26" s="4">
        <v>25</v>
      </c>
      <c r="B26" s="4" t="s">
        <v>20</v>
      </c>
      <c r="C26" s="4" t="s">
        <v>23</v>
      </c>
      <c r="D26" s="4" t="s">
        <v>59</v>
      </c>
      <c r="E26" s="4" t="s">
        <v>26</v>
      </c>
      <c r="F26" s="4">
        <v>0</v>
      </c>
      <c r="G26" s="19">
        <v>1205622</v>
      </c>
      <c r="H26" s="4" t="s">
        <v>2595</v>
      </c>
      <c r="I26" s="4">
        <v>1205622</v>
      </c>
      <c r="J26" s="4" t="s">
        <v>25</v>
      </c>
      <c r="K26" s="4" t="s">
        <v>637</v>
      </c>
      <c r="L26" s="4" t="s">
        <v>2014</v>
      </c>
      <c r="M26" s="4" t="s">
        <v>27</v>
      </c>
      <c r="N26" s="4" t="s">
        <v>1232</v>
      </c>
      <c r="O26" s="4" t="s">
        <v>1386</v>
      </c>
      <c r="P26" s="4"/>
      <c r="Q26" s="4" t="s">
        <v>2297</v>
      </c>
      <c r="R26" s="4" t="s">
        <v>551</v>
      </c>
      <c r="S26" s="4" t="s">
        <v>24</v>
      </c>
      <c r="T26" s="5">
        <v>154.94</v>
      </c>
      <c r="U26" s="4"/>
      <c r="V26" s="4" t="s">
        <v>296</v>
      </c>
      <c r="W26" s="4" t="s">
        <v>2294</v>
      </c>
      <c r="X26" s="14">
        <v>2.754</v>
      </c>
      <c r="Y26" s="4"/>
      <c r="Z26" s="5">
        <f t="shared" si="1"/>
        <v>242.84399999999999</v>
      </c>
      <c r="AA26" s="5"/>
      <c r="AB26" s="4">
        <v>1000</v>
      </c>
      <c r="AC26" s="4"/>
      <c r="AD26" s="4">
        <v>100</v>
      </c>
      <c r="AE26" s="4" t="s">
        <v>552</v>
      </c>
      <c r="AF26" s="4"/>
      <c r="AH26" t="s">
        <v>2604</v>
      </c>
    </row>
    <row r="27" spans="1:34">
      <c r="A27" s="4">
        <v>26</v>
      </c>
      <c r="B27" s="4" t="s">
        <v>20</v>
      </c>
      <c r="C27" s="4" t="s">
        <v>23</v>
      </c>
      <c r="D27" s="4" t="s">
        <v>60</v>
      </c>
      <c r="E27" s="4" t="s">
        <v>26</v>
      </c>
      <c r="F27" s="4">
        <v>0</v>
      </c>
      <c r="G27" s="19">
        <v>1205622</v>
      </c>
      <c r="H27" s="4" t="s">
        <v>2595</v>
      </c>
      <c r="I27" s="4">
        <v>1205622</v>
      </c>
      <c r="J27" s="4" t="s">
        <v>25</v>
      </c>
      <c r="K27" s="4" t="s">
        <v>637</v>
      </c>
      <c r="L27" s="4" t="s">
        <v>2014</v>
      </c>
      <c r="M27" s="4" t="s">
        <v>27</v>
      </c>
      <c r="N27" s="4" t="s">
        <v>1232</v>
      </c>
      <c r="O27" s="4" t="s">
        <v>1386</v>
      </c>
      <c r="P27" s="4"/>
      <c r="Q27" s="4" t="s">
        <v>2297</v>
      </c>
      <c r="R27" s="4" t="s">
        <v>551</v>
      </c>
      <c r="S27" s="4" t="s">
        <v>24</v>
      </c>
      <c r="T27" s="5">
        <v>154.94</v>
      </c>
      <c r="U27" s="4"/>
      <c r="V27" s="4" t="s">
        <v>297</v>
      </c>
      <c r="W27" s="4" t="s">
        <v>2294</v>
      </c>
      <c r="X27" s="14">
        <v>2.754</v>
      </c>
      <c r="Y27" s="4"/>
      <c r="Z27" s="5">
        <f t="shared" si="1"/>
        <v>242.84399999999999</v>
      </c>
      <c r="AA27" s="5"/>
      <c r="AB27" s="4">
        <v>1000</v>
      </c>
      <c r="AC27" s="4"/>
      <c r="AD27" s="4">
        <v>100</v>
      </c>
      <c r="AE27" s="4" t="s">
        <v>552</v>
      </c>
      <c r="AF27" s="4"/>
      <c r="AH27" t="s">
        <v>2604</v>
      </c>
    </row>
    <row r="28" spans="1:34">
      <c r="A28" s="4">
        <v>27</v>
      </c>
      <c r="B28" s="4" t="s">
        <v>20</v>
      </c>
      <c r="C28" s="4" t="s">
        <v>23</v>
      </c>
      <c r="D28" s="4" t="s">
        <v>61</v>
      </c>
      <c r="E28" s="4" t="s">
        <v>26</v>
      </c>
      <c r="F28" s="4">
        <v>0</v>
      </c>
      <c r="G28" s="19">
        <v>1205622</v>
      </c>
      <c r="H28" s="4" t="s">
        <v>2595</v>
      </c>
      <c r="I28" s="4">
        <v>1205622</v>
      </c>
      <c r="J28" s="4" t="s">
        <v>25</v>
      </c>
      <c r="K28" s="4" t="s">
        <v>637</v>
      </c>
      <c r="L28" s="4" t="s">
        <v>2014</v>
      </c>
      <c r="M28" s="4" t="s">
        <v>510</v>
      </c>
      <c r="N28" s="4" t="s">
        <v>1232</v>
      </c>
      <c r="O28" s="4" t="s">
        <v>1382</v>
      </c>
      <c r="P28" s="4"/>
      <c r="Q28" s="4" t="s">
        <v>551</v>
      </c>
      <c r="R28" s="4" t="s">
        <v>551</v>
      </c>
      <c r="S28" s="4" t="s">
        <v>24</v>
      </c>
      <c r="T28" s="5">
        <v>154.94</v>
      </c>
      <c r="U28" s="4"/>
      <c r="V28" s="4" t="s">
        <v>298</v>
      </c>
      <c r="W28" s="4" t="s">
        <v>2294</v>
      </c>
      <c r="X28" s="14">
        <v>2.1012</v>
      </c>
      <c r="Y28" s="4"/>
      <c r="Z28" s="5">
        <f t="shared" si="1"/>
        <v>186.70320000000001</v>
      </c>
      <c r="AA28" s="5"/>
      <c r="AB28" s="6">
        <v>1000</v>
      </c>
      <c r="AC28" s="6"/>
      <c r="AD28" s="4">
        <v>100</v>
      </c>
      <c r="AE28" s="4" t="s">
        <v>552</v>
      </c>
      <c r="AF28" s="4"/>
      <c r="AH28" t="s">
        <v>2604</v>
      </c>
    </row>
    <row r="29" spans="1:34">
      <c r="A29" s="4">
        <v>28</v>
      </c>
      <c r="B29" s="4" t="s">
        <v>20</v>
      </c>
      <c r="C29" s="4" t="s">
        <v>23</v>
      </c>
      <c r="D29" s="4" t="s">
        <v>62</v>
      </c>
      <c r="E29" s="4" t="s">
        <v>26</v>
      </c>
      <c r="F29" s="4">
        <v>0</v>
      </c>
      <c r="G29" s="19">
        <v>1205622</v>
      </c>
      <c r="H29" s="4" t="s">
        <v>2595</v>
      </c>
      <c r="I29" s="4">
        <v>1205622</v>
      </c>
      <c r="J29" s="4" t="s">
        <v>25</v>
      </c>
      <c r="K29" s="4" t="s">
        <v>637</v>
      </c>
      <c r="L29" s="4" t="s">
        <v>2014</v>
      </c>
      <c r="M29" s="4" t="s">
        <v>510</v>
      </c>
      <c r="N29" s="4" t="s">
        <v>1232</v>
      </c>
      <c r="O29" s="4" t="s">
        <v>1382</v>
      </c>
      <c r="P29" s="4"/>
      <c r="Q29" s="4" t="s">
        <v>551</v>
      </c>
      <c r="R29" s="4" t="s">
        <v>551</v>
      </c>
      <c r="S29" s="4" t="s">
        <v>24</v>
      </c>
      <c r="T29" s="5">
        <v>154.94</v>
      </c>
      <c r="U29" s="4"/>
      <c r="V29" s="4" t="s">
        <v>299</v>
      </c>
      <c r="W29" s="4" t="s">
        <v>2294</v>
      </c>
      <c r="X29" s="14">
        <v>2.1012</v>
      </c>
      <c r="Y29" s="4"/>
      <c r="Z29" s="5">
        <f t="shared" si="1"/>
        <v>186.70320000000001</v>
      </c>
      <c r="AA29" s="5"/>
      <c r="AB29" s="6">
        <v>1000</v>
      </c>
      <c r="AC29" s="6"/>
      <c r="AD29" s="4">
        <v>100</v>
      </c>
      <c r="AE29" s="4" t="s">
        <v>552</v>
      </c>
      <c r="AF29" s="4"/>
      <c r="AH29" t="s">
        <v>2604</v>
      </c>
    </row>
    <row r="30" spans="1:34">
      <c r="A30" s="4">
        <v>29</v>
      </c>
      <c r="B30" s="4" t="s">
        <v>20</v>
      </c>
      <c r="C30" s="4" t="s">
        <v>23</v>
      </c>
      <c r="D30" s="4" t="s">
        <v>63</v>
      </c>
      <c r="E30" s="4" t="s">
        <v>26</v>
      </c>
      <c r="F30" s="4">
        <v>0</v>
      </c>
      <c r="G30" s="19">
        <v>1205622</v>
      </c>
      <c r="H30" s="4" t="s">
        <v>2595</v>
      </c>
      <c r="I30" s="4">
        <v>1205622</v>
      </c>
      <c r="J30" s="4" t="s">
        <v>25</v>
      </c>
      <c r="K30" s="4" t="s">
        <v>637</v>
      </c>
      <c r="L30" s="4" t="s">
        <v>2014</v>
      </c>
      <c r="M30" s="4" t="s">
        <v>510</v>
      </c>
      <c r="N30" s="4" t="s">
        <v>1232</v>
      </c>
      <c r="O30" s="4" t="s">
        <v>1382</v>
      </c>
      <c r="P30" s="4"/>
      <c r="Q30" s="4" t="s">
        <v>551</v>
      </c>
      <c r="R30" s="4" t="s">
        <v>551</v>
      </c>
      <c r="S30" s="4" t="s">
        <v>24</v>
      </c>
      <c r="T30" s="5">
        <v>154.94</v>
      </c>
      <c r="U30" s="4"/>
      <c r="V30" s="4" t="s">
        <v>300</v>
      </c>
      <c r="W30" s="4" t="s">
        <v>2294</v>
      </c>
      <c r="X30" s="14">
        <v>2.1012</v>
      </c>
      <c r="Y30" s="4"/>
      <c r="Z30" s="5">
        <f t="shared" si="1"/>
        <v>186.70320000000001</v>
      </c>
      <c r="AA30" s="5"/>
      <c r="AB30" s="6">
        <v>1000</v>
      </c>
      <c r="AC30" s="6"/>
      <c r="AD30" s="4">
        <v>100</v>
      </c>
      <c r="AE30" s="4" t="s">
        <v>552</v>
      </c>
      <c r="AF30" s="4"/>
      <c r="AH30" t="s">
        <v>2604</v>
      </c>
    </row>
    <row r="31" spans="1:34">
      <c r="A31" s="4">
        <v>30</v>
      </c>
      <c r="B31" s="4" t="s">
        <v>20</v>
      </c>
      <c r="C31" s="4" t="s">
        <v>23</v>
      </c>
      <c r="D31" s="4" t="s">
        <v>64</v>
      </c>
      <c r="E31" s="4" t="s">
        <v>26</v>
      </c>
      <c r="F31" s="4">
        <v>0</v>
      </c>
      <c r="G31" s="19">
        <v>1205622</v>
      </c>
      <c r="H31" s="4" t="s">
        <v>2595</v>
      </c>
      <c r="I31" s="4">
        <v>1205622</v>
      </c>
      <c r="J31" s="4" t="s">
        <v>25</v>
      </c>
      <c r="K31" s="4" t="s">
        <v>637</v>
      </c>
      <c r="L31" s="4" t="s">
        <v>2014</v>
      </c>
      <c r="M31" s="4" t="s">
        <v>510</v>
      </c>
      <c r="N31" s="4" t="s">
        <v>1232</v>
      </c>
      <c r="O31" s="4" t="s">
        <v>1382</v>
      </c>
      <c r="P31" s="4"/>
      <c r="Q31" s="4" t="s">
        <v>551</v>
      </c>
      <c r="R31" s="4" t="s">
        <v>551</v>
      </c>
      <c r="S31" s="4" t="s">
        <v>24</v>
      </c>
      <c r="T31" s="5">
        <v>154.94</v>
      </c>
      <c r="U31" s="4"/>
      <c r="V31" s="4" t="s">
        <v>301</v>
      </c>
      <c r="W31" s="4" t="s">
        <v>2294</v>
      </c>
      <c r="X31" s="14">
        <v>2.1012</v>
      </c>
      <c r="Y31" s="4"/>
      <c r="Z31" s="5">
        <f t="shared" si="1"/>
        <v>186.70320000000001</v>
      </c>
      <c r="AA31" s="5"/>
      <c r="AB31" s="6">
        <v>1000</v>
      </c>
      <c r="AC31" s="6"/>
      <c r="AD31" s="4">
        <v>100</v>
      </c>
      <c r="AE31" s="4" t="s">
        <v>552</v>
      </c>
      <c r="AF31" s="4"/>
      <c r="AH31" t="s">
        <v>2604</v>
      </c>
    </row>
    <row r="32" spans="1:34">
      <c r="A32" s="4">
        <v>31</v>
      </c>
      <c r="B32" s="4" t="s">
        <v>20</v>
      </c>
      <c r="C32" s="4" t="s">
        <v>23</v>
      </c>
      <c r="D32" s="4" t="s">
        <v>65</v>
      </c>
      <c r="E32" s="4" t="s">
        <v>26</v>
      </c>
      <c r="F32" s="4">
        <v>0</v>
      </c>
      <c r="G32" s="19">
        <v>1205622</v>
      </c>
      <c r="H32" s="4" t="s">
        <v>2595</v>
      </c>
      <c r="I32" s="4">
        <v>1205622</v>
      </c>
      <c r="J32" s="4" t="s">
        <v>25</v>
      </c>
      <c r="K32" s="4" t="s">
        <v>637</v>
      </c>
      <c r="L32" s="4" t="s">
        <v>2014</v>
      </c>
      <c r="M32" s="4" t="s">
        <v>510</v>
      </c>
      <c r="N32" s="4" t="s">
        <v>1232</v>
      </c>
      <c r="O32" s="4" t="s">
        <v>1382</v>
      </c>
      <c r="P32" s="4"/>
      <c r="Q32" s="4" t="s">
        <v>551</v>
      </c>
      <c r="R32" s="4" t="s">
        <v>551</v>
      </c>
      <c r="S32" s="4" t="s">
        <v>24</v>
      </c>
      <c r="T32" s="5">
        <v>154.94</v>
      </c>
      <c r="U32" s="4"/>
      <c r="V32" s="4" t="s">
        <v>302</v>
      </c>
      <c r="W32" s="4" t="s">
        <v>2294</v>
      </c>
      <c r="X32" s="14">
        <v>2.1012</v>
      </c>
      <c r="Y32" s="4"/>
      <c r="Z32" s="5">
        <f t="shared" si="1"/>
        <v>186.70320000000001</v>
      </c>
      <c r="AA32" s="5"/>
      <c r="AB32" s="6">
        <v>1000</v>
      </c>
      <c r="AC32" s="6"/>
      <c r="AD32" s="4">
        <v>100</v>
      </c>
      <c r="AE32" s="4" t="s">
        <v>552</v>
      </c>
      <c r="AF32" s="4"/>
      <c r="AH32" t="s">
        <v>2604</v>
      </c>
    </row>
    <row r="33" spans="1:34">
      <c r="A33" s="4">
        <v>32</v>
      </c>
      <c r="B33" s="4" t="s">
        <v>20</v>
      </c>
      <c r="C33" s="4" t="s">
        <v>23</v>
      </c>
      <c r="D33" s="4" t="s">
        <v>66</v>
      </c>
      <c r="E33" s="4" t="s">
        <v>26</v>
      </c>
      <c r="F33" s="4">
        <v>0</v>
      </c>
      <c r="G33" s="19">
        <v>1205622</v>
      </c>
      <c r="H33" s="4" t="s">
        <v>2595</v>
      </c>
      <c r="I33" s="4">
        <v>1205622</v>
      </c>
      <c r="J33" s="4" t="s">
        <v>25</v>
      </c>
      <c r="K33" s="4" t="s">
        <v>637</v>
      </c>
      <c r="L33" s="4" t="s">
        <v>2014</v>
      </c>
      <c r="M33" s="4" t="s">
        <v>510</v>
      </c>
      <c r="N33" s="4" t="s">
        <v>1232</v>
      </c>
      <c r="O33" s="4" t="s">
        <v>1382</v>
      </c>
      <c r="P33" s="4"/>
      <c r="Q33" s="4" t="s">
        <v>551</v>
      </c>
      <c r="R33" s="4" t="s">
        <v>551</v>
      </c>
      <c r="S33" s="4" t="s">
        <v>24</v>
      </c>
      <c r="T33" s="5">
        <v>154.94</v>
      </c>
      <c r="U33" s="4"/>
      <c r="V33" s="4" t="s">
        <v>303</v>
      </c>
      <c r="W33" s="4" t="s">
        <v>2294</v>
      </c>
      <c r="X33" s="14">
        <v>2.1012</v>
      </c>
      <c r="Y33" s="4"/>
      <c r="Z33" s="5">
        <f t="shared" si="1"/>
        <v>186.70320000000001</v>
      </c>
      <c r="AA33" s="5"/>
      <c r="AB33" s="6">
        <v>1000</v>
      </c>
      <c r="AC33" s="6"/>
      <c r="AD33" s="4">
        <v>100</v>
      </c>
      <c r="AE33" s="4" t="s">
        <v>552</v>
      </c>
      <c r="AF33" s="4"/>
      <c r="AH33" t="s">
        <v>2604</v>
      </c>
    </row>
    <row r="34" spans="1:34">
      <c r="A34" s="4">
        <v>33</v>
      </c>
      <c r="B34" s="4" t="s">
        <v>20</v>
      </c>
      <c r="C34" s="4" t="s">
        <v>23</v>
      </c>
      <c r="D34" s="4" t="s">
        <v>67</v>
      </c>
      <c r="E34" s="4" t="s">
        <v>26</v>
      </c>
      <c r="F34" s="4">
        <v>0</v>
      </c>
      <c r="G34" s="19">
        <v>1205622</v>
      </c>
      <c r="H34" s="4" t="s">
        <v>2595</v>
      </c>
      <c r="I34" s="4">
        <v>1205622</v>
      </c>
      <c r="J34" s="4" t="s">
        <v>25</v>
      </c>
      <c r="K34" s="4" t="s">
        <v>637</v>
      </c>
      <c r="L34" s="4" t="s">
        <v>2014</v>
      </c>
      <c r="M34" s="4" t="s">
        <v>510</v>
      </c>
      <c r="N34" s="4" t="s">
        <v>1232</v>
      </c>
      <c r="O34" s="4" t="s">
        <v>1382</v>
      </c>
      <c r="P34" s="4"/>
      <c r="Q34" s="4" t="s">
        <v>551</v>
      </c>
      <c r="R34" s="4" t="s">
        <v>551</v>
      </c>
      <c r="S34" s="4" t="s">
        <v>24</v>
      </c>
      <c r="T34" s="5">
        <v>154.94</v>
      </c>
      <c r="U34" s="4"/>
      <c r="V34" s="4" t="s">
        <v>304</v>
      </c>
      <c r="W34" s="4" t="s">
        <v>2294</v>
      </c>
      <c r="X34" s="14">
        <v>2.1012</v>
      </c>
      <c r="Y34" s="4"/>
      <c r="Z34" s="5">
        <f t="shared" si="1"/>
        <v>186.70320000000001</v>
      </c>
      <c r="AA34" s="5"/>
      <c r="AB34" s="4">
        <v>1000</v>
      </c>
      <c r="AC34" s="4"/>
      <c r="AD34" s="4">
        <v>100</v>
      </c>
      <c r="AE34" s="4" t="s">
        <v>552</v>
      </c>
      <c r="AF34" s="4"/>
      <c r="AH34" t="s">
        <v>2604</v>
      </c>
    </row>
    <row r="35" spans="1:34">
      <c r="A35" s="4">
        <v>34</v>
      </c>
      <c r="B35" s="4" t="s">
        <v>20</v>
      </c>
      <c r="C35" s="4" t="s">
        <v>23</v>
      </c>
      <c r="D35" s="4" t="s">
        <v>68</v>
      </c>
      <c r="E35" s="4" t="s">
        <v>26</v>
      </c>
      <c r="F35" s="4">
        <v>0</v>
      </c>
      <c r="G35" s="19">
        <v>1205622</v>
      </c>
      <c r="H35" s="4" t="s">
        <v>2595</v>
      </c>
      <c r="I35" s="4">
        <v>1205622</v>
      </c>
      <c r="J35" s="4" t="s">
        <v>25</v>
      </c>
      <c r="K35" s="4" t="s">
        <v>637</v>
      </c>
      <c r="L35" s="4" t="s">
        <v>2014</v>
      </c>
      <c r="M35" s="4" t="s">
        <v>513</v>
      </c>
      <c r="N35" s="4" t="s">
        <v>1232</v>
      </c>
      <c r="O35" s="4" t="s">
        <v>1382</v>
      </c>
      <c r="P35" s="4"/>
      <c r="Q35" s="4" t="s">
        <v>551</v>
      </c>
      <c r="R35" s="4" t="s">
        <v>551</v>
      </c>
      <c r="S35" s="4" t="s">
        <v>24</v>
      </c>
      <c r="T35" s="5">
        <v>154.94</v>
      </c>
      <c r="U35" s="4"/>
      <c r="V35" s="4" t="s">
        <v>305</v>
      </c>
      <c r="W35" s="4" t="s">
        <v>2294</v>
      </c>
      <c r="X35" s="14">
        <v>2.3460000000000001</v>
      </c>
      <c r="Y35" s="4"/>
      <c r="Z35" s="5">
        <f t="shared" si="1"/>
        <v>207.756</v>
      </c>
      <c r="AA35" s="5"/>
      <c r="AB35" s="4">
        <v>1000</v>
      </c>
      <c r="AC35" s="4"/>
      <c r="AD35" s="4">
        <v>100</v>
      </c>
      <c r="AE35" s="4" t="s">
        <v>552</v>
      </c>
      <c r="AF35" s="4"/>
      <c r="AH35" t="s">
        <v>2604</v>
      </c>
    </row>
    <row r="36" spans="1:34">
      <c r="A36" s="4">
        <v>35</v>
      </c>
      <c r="B36" s="4" t="s">
        <v>20</v>
      </c>
      <c r="C36" s="4" t="s">
        <v>23</v>
      </c>
      <c r="D36" s="4" t="s">
        <v>69</v>
      </c>
      <c r="E36" s="4" t="s">
        <v>26</v>
      </c>
      <c r="F36" s="4">
        <v>0</v>
      </c>
      <c r="G36" s="19">
        <v>1205622</v>
      </c>
      <c r="H36" s="4" t="s">
        <v>2595</v>
      </c>
      <c r="I36" s="4">
        <v>1205622</v>
      </c>
      <c r="J36" s="4" t="s">
        <v>25</v>
      </c>
      <c r="K36" s="4" t="s">
        <v>637</v>
      </c>
      <c r="L36" s="4" t="s">
        <v>2014</v>
      </c>
      <c r="M36" s="4" t="s">
        <v>513</v>
      </c>
      <c r="N36" s="4" t="s">
        <v>1232</v>
      </c>
      <c r="O36" s="4" t="s">
        <v>1382</v>
      </c>
      <c r="P36" s="4"/>
      <c r="Q36" s="4" t="s">
        <v>551</v>
      </c>
      <c r="R36" s="4" t="s">
        <v>551</v>
      </c>
      <c r="S36" s="4" t="s">
        <v>24</v>
      </c>
      <c r="T36" s="5">
        <v>154.94</v>
      </c>
      <c r="U36" s="4"/>
      <c r="V36" s="4" t="s">
        <v>306</v>
      </c>
      <c r="W36" s="4" t="s">
        <v>2294</v>
      </c>
      <c r="X36" s="14">
        <v>2.3460000000000001</v>
      </c>
      <c r="Y36" s="4"/>
      <c r="Z36" s="5">
        <f t="shared" si="1"/>
        <v>207.756</v>
      </c>
      <c r="AA36" s="5"/>
      <c r="AB36" s="4">
        <v>1000</v>
      </c>
      <c r="AC36" s="4"/>
      <c r="AD36" s="4">
        <v>100</v>
      </c>
      <c r="AE36" s="4" t="s">
        <v>552</v>
      </c>
      <c r="AF36" s="4"/>
      <c r="AH36" t="s">
        <v>2604</v>
      </c>
    </row>
    <row r="37" spans="1:34">
      <c r="A37" s="4">
        <v>36</v>
      </c>
      <c r="B37" s="4" t="s">
        <v>20</v>
      </c>
      <c r="C37" s="4" t="s">
        <v>23</v>
      </c>
      <c r="D37" s="4" t="s">
        <v>70</v>
      </c>
      <c r="E37" s="4" t="s">
        <v>26</v>
      </c>
      <c r="F37" s="4">
        <v>0</v>
      </c>
      <c r="G37" s="19">
        <v>1205622</v>
      </c>
      <c r="H37" s="4" t="s">
        <v>2595</v>
      </c>
      <c r="I37" s="4">
        <v>1205622</v>
      </c>
      <c r="J37" s="4" t="s">
        <v>25</v>
      </c>
      <c r="K37" s="4" t="s">
        <v>637</v>
      </c>
      <c r="L37" s="4" t="s">
        <v>2014</v>
      </c>
      <c r="M37" s="4" t="s">
        <v>514</v>
      </c>
      <c r="N37" s="4" t="s">
        <v>1232</v>
      </c>
      <c r="O37" s="4" t="s">
        <v>1386</v>
      </c>
      <c r="P37" s="4"/>
      <c r="Q37" s="4" t="s">
        <v>551</v>
      </c>
      <c r="R37" s="4" t="s">
        <v>551</v>
      </c>
      <c r="S37" s="4" t="s">
        <v>24</v>
      </c>
      <c r="T37" s="5">
        <v>154.94</v>
      </c>
      <c r="U37" s="4"/>
      <c r="V37" s="4" t="s">
        <v>307</v>
      </c>
      <c r="W37" s="4" t="s">
        <v>2294</v>
      </c>
      <c r="X37" s="14">
        <v>2.5091999999999999</v>
      </c>
      <c r="Y37" s="4"/>
      <c r="Z37" s="5">
        <f t="shared" si="1"/>
        <v>221.7912</v>
      </c>
      <c r="AA37" s="5"/>
      <c r="AB37" s="4">
        <v>1000</v>
      </c>
      <c r="AC37" s="4"/>
      <c r="AD37" s="4">
        <v>100</v>
      </c>
      <c r="AE37" s="4" t="s">
        <v>552</v>
      </c>
      <c r="AF37" s="4"/>
      <c r="AH37" t="s">
        <v>2604</v>
      </c>
    </row>
    <row r="38" spans="1:34">
      <c r="A38" s="4">
        <v>37</v>
      </c>
      <c r="B38" s="4" t="s">
        <v>20</v>
      </c>
      <c r="C38" s="4" t="s">
        <v>23</v>
      </c>
      <c r="D38" s="4" t="s">
        <v>71</v>
      </c>
      <c r="E38" s="4" t="s">
        <v>26</v>
      </c>
      <c r="F38" s="4">
        <v>0</v>
      </c>
      <c r="G38" s="19">
        <v>1205622</v>
      </c>
      <c r="H38" s="4" t="s">
        <v>2595</v>
      </c>
      <c r="I38" s="4">
        <v>1205622</v>
      </c>
      <c r="J38" s="4" t="s">
        <v>25</v>
      </c>
      <c r="K38" s="4" t="s">
        <v>637</v>
      </c>
      <c r="L38" s="4" t="s">
        <v>2014</v>
      </c>
      <c r="M38" s="4" t="s">
        <v>514</v>
      </c>
      <c r="N38" s="4" t="s">
        <v>1232</v>
      </c>
      <c r="O38" s="4" t="s">
        <v>1386</v>
      </c>
      <c r="P38" s="4"/>
      <c r="Q38" s="4" t="s">
        <v>551</v>
      </c>
      <c r="R38" s="4" t="s">
        <v>551</v>
      </c>
      <c r="S38" s="4" t="s">
        <v>24</v>
      </c>
      <c r="T38" s="5">
        <v>154.94</v>
      </c>
      <c r="U38" s="4"/>
      <c r="V38" s="4" t="s">
        <v>308</v>
      </c>
      <c r="W38" s="4" t="s">
        <v>2294</v>
      </c>
      <c r="X38" s="14">
        <v>2.5091999999999999</v>
      </c>
      <c r="Y38" s="4"/>
      <c r="Z38" s="5">
        <f t="shared" si="1"/>
        <v>221.7912</v>
      </c>
      <c r="AA38" s="5"/>
      <c r="AB38" s="4">
        <v>1000</v>
      </c>
      <c r="AC38" s="4"/>
      <c r="AD38" s="4">
        <v>100</v>
      </c>
      <c r="AE38" s="4" t="s">
        <v>552</v>
      </c>
      <c r="AF38" s="4"/>
      <c r="AH38" t="s">
        <v>2604</v>
      </c>
    </row>
    <row r="39" spans="1:34">
      <c r="A39" s="4">
        <v>38</v>
      </c>
      <c r="B39" s="4" t="s">
        <v>20</v>
      </c>
      <c r="C39" s="4" t="s">
        <v>23</v>
      </c>
      <c r="D39" s="4" t="s">
        <v>72</v>
      </c>
      <c r="E39" s="4" t="s">
        <v>26</v>
      </c>
      <c r="F39" s="4">
        <v>0</v>
      </c>
      <c r="G39" s="19">
        <v>1205622</v>
      </c>
      <c r="H39" s="4" t="s">
        <v>2595</v>
      </c>
      <c r="I39" s="4">
        <v>1205622</v>
      </c>
      <c r="J39" s="4" t="s">
        <v>25</v>
      </c>
      <c r="K39" s="4" t="s">
        <v>637</v>
      </c>
      <c r="L39" s="4" t="s">
        <v>2014</v>
      </c>
      <c r="M39" s="4" t="s">
        <v>514</v>
      </c>
      <c r="N39" s="4" t="s">
        <v>1232</v>
      </c>
      <c r="O39" s="4" t="s">
        <v>1386</v>
      </c>
      <c r="P39" s="4"/>
      <c r="Q39" s="4" t="s">
        <v>551</v>
      </c>
      <c r="R39" s="4" t="s">
        <v>551</v>
      </c>
      <c r="S39" s="4" t="s">
        <v>24</v>
      </c>
      <c r="T39" s="5">
        <v>154.94</v>
      </c>
      <c r="U39" s="4"/>
      <c r="V39" s="4" t="s">
        <v>309</v>
      </c>
      <c r="W39" s="4" t="s">
        <v>2294</v>
      </c>
      <c r="X39" s="14">
        <v>2.5091999999999999</v>
      </c>
      <c r="Y39" s="4"/>
      <c r="Z39" s="5">
        <f t="shared" si="1"/>
        <v>221.7912</v>
      </c>
      <c r="AA39" s="5"/>
      <c r="AB39" s="4">
        <v>1000</v>
      </c>
      <c r="AC39" s="4"/>
      <c r="AD39" s="4">
        <v>100</v>
      </c>
      <c r="AE39" s="4" t="s">
        <v>552</v>
      </c>
      <c r="AF39" s="4"/>
      <c r="AH39" t="s">
        <v>2604</v>
      </c>
    </row>
    <row r="40" spans="1:34">
      <c r="A40" s="4">
        <v>39</v>
      </c>
      <c r="B40" s="4" t="s">
        <v>20</v>
      </c>
      <c r="C40" s="4" t="s">
        <v>23</v>
      </c>
      <c r="D40" s="4" t="s">
        <v>73</v>
      </c>
      <c r="E40" s="4" t="s">
        <v>26</v>
      </c>
      <c r="F40" s="4">
        <v>0</v>
      </c>
      <c r="G40" s="19">
        <v>1205622</v>
      </c>
      <c r="H40" s="4" t="s">
        <v>2595</v>
      </c>
      <c r="I40" s="4">
        <v>1205622</v>
      </c>
      <c r="J40" s="4" t="s">
        <v>25</v>
      </c>
      <c r="K40" s="4" t="s">
        <v>637</v>
      </c>
      <c r="L40" s="4" t="s">
        <v>2014</v>
      </c>
      <c r="M40" s="4" t="s">
        <v>514</v>
      </c>
      <c r="N40" s="4" t="s">
        <v>1232</v>
      </c>
      <c r="O40" s="4" t="s">
        <v>1386</v>
      </c>
      <c r="P40" s="4"/>
      <c r="Q40" s="4" t="s">
        <v>551</v>
      </c>
      <c r="R40" s="4" t="s">
        <v>551</v>
      </c>
      <c r="S40" s="4" t="s">
        <v>24</v>
      </c>
      <c r="T40" s="5">
        <v>154.94</v>
      </c>
      <c r="U40" s="4"/>
      <c r="V40" s="4" t="s">
        <v>310</v>
      </c>
      <c r="W40" s="4" t="s">
        <v>2294</v>
      </c>
      <c r="X40" s="14">
        <v>2.5091999999999999</v>
      </c>
      <c r="Y40" s="4"/>
      <c r="Z40" s="5">
        <f t="shared" si="1"/>
        <v>221.7912</v>
      </c>
      <c r="AA40" s="5"/>
      <c r="AB40" s="4">
        <v>1000</v>
      </c>
      <c r="AC40" s="4"/>
      <c r="AD40" s="4">
        <v>100</v>
      </c>
      <c r="AE40" s="4" t="s">
        <v>552</v>
      </c>
      <c r="AF40" s="4"/>
      <c r="AH40" t="s">
        <v>2604</v>
      </c>
    </row>
    <row r="41" spans="1:34">
      <c r="A41" s="4">
        <v>40</v>
      </c>
      <c r="B41" s="4" t="s">
        <v>20</v>
      </c>
      <c r="C41" s="4" t="s">
        <v>23</v>
      </c>
      <c r="D41" s="4" t="s">
        <v>74</v>
      </c>
      <c r="E41" s="4" t="s">
        <v>26</v>
      </c>
      <c r="F41" s="4">
        <v>0</v>
      </c>
      <c r="G41" s="4">
        <v>1202233</v>
      </c>
      <c r="H41" s="4" t="s">
        <v>2596</v>
      </c>
      <c r="I41" s="4">
        <v>1202233</v>
      </c>
      <c r="J41" s="4" t="s">
        <v>25</v>
      </c>
      <c r="K41" s="4" t="s">
        <v>637</v>
      </c>
      <c r="L41" s="4" t="s">
        <v>2014</v>
      </c>
      <c r="M41" s="4" t="s">
        <v>515</v>
      </c>
      <c r="N41" s="4" t="s">
        <v>1378</v>
      </c>
      <c r="O41" s="4" t="s">
        <v>1382</v>
      </c>
      <c r="P41" s="4"/>
      <c r="Q41" s="4" t="s">
        <v>550</v>
      </c>
      <c r="R41" s="4" t="s">
        <v>550</v>
      </c>
      <c r="S41" s="4" t="s">
        <v>719</v>
      </c>
      <c r="T41" s="5">
        <v>157.47999999999999</v>
      </c>
      <c r="U41" s="4"/>
      <c r="V41" s="4" t="s">
        <v>311</v>
      </c>
      <c r="W41" s="4" t="s">
        <v>2294</v>
      </c>
      <c r="X41" s="14">
        <v>2.5084</v>
      </c>
      <c r="Y41" s="4"/>
      <c r="Z41" s="5">
        <f t="shared" ref="Z41:Z60" si="2">X41*86*1.25+6</f>
        <v>275.65300000000002</v>
      </c>
      <c r="AA41" s="5"/>
      <c r="AB41" s="4">
        <v>1000</v>
      </c>
      <c r="AC41" s="4"/>
      <c r="AD41" s="4">
        <v>150</v>
      </c>
      <c r="AE41" s="4" t="s">
        <v>552</v>
      </c>
      <c r="AF41" s="4"/>
      <c r="AH41" t="s">
        <v>2604</v>
      </c>
    </row>
    <row r="42" spans="1:34">
      <c r="A42" s="4">
        <v>41</v>
      </c>
      <c r="B42" s="4" t="s">
        <v>20</v>
      </c>
      <c r="C42" s="4" t="s">
        <v>23</v>
      </c>
      <c r="D42" s="4" t="s">
        <v>75</v>
      </c>
      <c r="E42" s="4" t="s">
        <v>26</v>
      </c>
      <c r="F42" s="4">
        <v>0</v>
      </c>
      <c r="G42" s="4">
        <v>1202233</v>
      </c>
      <c r="H42" s="4" t="s">
        <v>2596</v>
      </c>
      <c r="I42" s="4">
        <v>1202233</v>
      </c>
      <c r="J42" s="4" t="s">
        <v>25</v>
      </c>
      <c r="K42" s="4" t="s">
        <v>637</v>
      </c>
      <c r="L42" s="4" t="s">
        <v>2014</v>
      </c>
      <c r="M42" s="4" t="s">
        <v>515</v>
      </c>
      <c r="N42" s="4" t="s">
        <v>1378</v>
      </c>
      <c r="O42" s="4" t="s">
        <v>1382</v>
      </c>
      <c r="P42" s="4"/>
      <c r="Q42" s="4" t="s">
        <v>550</v>
      </c>
      <c r="R42" s="4" t="s">
        <v>550</v>
      </c>
      <c r="S42" s="4" t="s">
        <v>719</v>
      </c>
      <c r="T42" s="5">
        <v>157.47999999999999</v>
      </c>
      <c r="U42" s="4"/>
      <c r="V42" s="4" t="s">
        <v>312</v>
      </c>
      <c r="W42" s="4" t="s">
        <v>2294</v>
      </c>
      <c r="X42" s="14">
        <v>2.5084</v>
      </c>
      <c r="Y42" s="4"/>
      <c r="Z42" s="5">
        <f t="shared" si="2"/>
        <v>275.65300000000002</v>
      </c>
      <c r="AA42" s="4"/>
      <c r="AB42" s="4">
        <v>1000</v>
      </c>
      <c r="AC42" s="4"/>
      <c r="AD42" s="4">
        <v>150</v>
      </c>
      <c r="AE42" s="4" t="s">
        <v>552</v>
      </c>
      <c r="AF42" s="4"/>
      <c r="AH42" t="s">
        <v>2604</v>
      </c>
    </row>
    <row r="43" spans="1:34">
      <c r="A43" s="4">
        <v>42</v>
      </c>
      <c r="B43" s="4" t="s">
        <v>20</v>
      </c>
      <c r="C43" s="4" t="s">
        <v>23</v>
      </c>
      <c r="D43" s="4" t="s">
        <v>76</v>
      </c>
      <c r="E43" s="4" t="s">
        <v>26</v>
      </c>
      <c r="F43" s="4">
        <v>0</v>
      </c>
      <c r="G43" s="4">
        <v>1202233</v>
      </c>
      <c r="H43" s="4" t="s">
        <v>2596</v>
      </c>
      <c r="I43" s="4">
        <v>1202233</v>
      </c>
      <c r="J43" s="4" t="s">
        <v>25</v>
      </c>
      <c r="K43" s="4" t="s">
        <v>637</v>
      </c>
      <c r="L43" s="4" t="s">
        <v>2014</v>
      </c>
      <c r="M43" s="4" t="s">
        <v>515</v>
      </c>
      <c r="N43" s="4" t="s">
        <v>1378</v>
      </c>
      <c r="O43" s="4" t="s">
        <v>1382</v>
      </c>
      <c r="P43" s="4"/>
      <c r="Q43" s="4" t="s">
        <v>550</v>
      </c>
      <c r="R43" s="4" t="s">
        <v>550</v>
      </c>
      <c r="S43" s="4" t="s">
        <v>719</v>
      </c>
      <c r="T43" s="5">
        <v>157.47999999999999</v>
      </c>
      <c r="U43" s="4"/>
      <c r="V43" s="4" t="s">
        <v>313</v>
      </c>
      <c r="W43" s="4" t="s">
        <v>2294</v>
      </c>
      <c r="X43" s="14">
        <v>2.5084</v>
      </c>
      <c r="Y43" s="4"/>
      <c r="Z43" s="5">
        <f t="shared" si="2"/>
        <v>275.65300000000002</v>
      </c>
      <c r="AA43" s="4"/>
      <c r="AB43" s="4">
        <v>1000</v>
      </c>
      <c r="AC43" s="4"/>
      <c r="AD43" s="4">
        <v>150</v>
      </c>
      <c r="AE43" s="4" t="s">
        <v>552</v>
      </c>
      <c r="AF43" s="4"/>
      <c r="AH43" t="s">
        <v>2604</v>
      </c>
    </row>
    <row r="44" spans="1:34">
      <c r="A44" s="4">
        <v>43</v>
      </c>
      <c r="B44" s="4" t="s">
        <v>20</v>
      </c>
      <c r="C44" s="4" t="s">
        <v>23</v>
      </c>
      <c r="D44" s="4" t="s">
        <v>77</v>
      </c>
      <c r="E44" s="4" t="s">
        <v>26</v>
      </c>
      <c r="F44" s="4">
        <v>0</v>
      </c>
      <c r="G44" s="4">
        <v>1202233</v>
      </c>
      <c r="H44" s="4" t="s">
        <v>2596</v>
      </c>
      <c r="I44" s="4">
        <v>1202233</v>
      </c>
      <c r="J44" s="4" t="s">
        <v>25</v>
      </c>
      <c r="K44" s="4" t="s">
        <v>637</v>
      </c>
      <c r="L44" s="4" t="s">
        <v>2014</v>
      </c>
      <c r="M44" s="4" t="s">
        <v>516</v>
      </c>
      <c r="N44" s="4" t="s">
        <v>1378</v>
      </c>
      <c r="O44" s="4" t="s">
        <v>1382</v>
      </c>
      <c r="P44" s="4"/>
      <c r="Q44" s="4" t="s">
        <v>550</v>
      </c>
      <c r="R44" s="4" t="s">
        <v>550</v>
      </c>
      <c r="S44" s="4" t="s">
        <v>719</v>
      </c>
      <c r="T44" s="5">
        <v>160.02000000000001</v>
      </c>
      <c r="U44" s="4"/>
      <c r="V44" s="4" t="s">
        <v>314</v>
      </c>
      <c r="W44" s="4" t="s">
        <v>2294</v>
      </c>
      <c r="X44" s="14">
        <v>2.7216</v>
      </c>
      <c r="Y44" s="4"/>
      <c r="Z44" s="5">
        <f t="shared" si="2"/>
        <v>298.572</v>
      </c>
      <c r="AA44" s="4"/>
      <c r="AB44" s="4">
        <v>1000</v>
      </c>
      <c r="AC44" s="4"/>
      <c r="AD44" s="4">
        <v>150</v>
      </c>
      <c r="AE44" s="4" t="s">
        <v>552</v>
      </c>
      <c r="AF44" s="4"/>
      <c r="AH44" t="s">
        <v>2604</v>
      </c>
    </row>
    <row r="45" spans="1:34">
      <c r="A45" s="4">
        <v>44</v>
      </c>
      <c r="B45" s="4" t="s">
        <v>20</v>
      </c>
      <c r="C45" s="4" t="s">
        <v>23</v>
      </c>
      <c r="D45" s="4" t="s">
        <v>78</v>
      </c>
      <c r="E45" s="4" t="s">
        <v>26</v>
      </c>
      <c r="F45" s="4">
        <v>0</v>
      </c>
      <c r="G45" s="4">
        <v>1202233</v>
      </c>
      <c r="H45" s="4" t="s">
        <v>2596</v>
      </c>
      <c r="I45" s="4">
        <v>1202233</v>
      </c>
      <c r="J45" s="4" t="s">
        <v>25</v>
      </c>
      <c r="K45" s="4" t="s">
        <v>637</v>
      </c>
      <c r="L45" s="4" t="s">
        <v>2014</v>
      </c>
      <c r="M45" s="4" t="s">
        <v>516</v>
      </c>
      <c r="N45" s="4" t="s">
        <v>1378</v>
      </c>
      <c r="O45" s="4" t="s">
        <v>1382</v>
      </c>
      <c r="P45" s="4"/>
      <c r="Q45" s="4" t="s">
        <v>550</v>
      </c>
      <c r="R45" s="4" t="s">
        <v>550</v>
      </c>
      <c r="S45" s="4" t="s">
        <v>719</v>
      </c>
      <c r="T45" s="5">
        <v>160.02000000000001</v>
      </c>
      <c r="U45" s="4"/>
      <c r="V45" s="4" t="s">
        <v>315</v>
      </c>
      <c r="W45" s="4" t="s">
        <v>2294</v>
      </c>
      <c r="X45" s="14">
        <v>2.7216</v>
      </c>
      <c r="Y45" s="4"/>
      <c r="Z45" s="5">
        <f t="shared" si="2"/>
        <v>298.572</v>
      </c>
      <c r="AA45" s="5"/>
      <c r="AB45" s="4">
        <v>1000</v>
      </c>
      <c r="AC45" s="4"/>
      <c r="AD45" s="4">
        <v>150</v>
      </c>
      <c r="AE45" s="4" t="s">
        <v>552</v>
      </c>
      <c r="AF45" s="4"/>
      <c r="AH45" t="s">
        <v>2604</v>
      </c>
    </row>
    <row r="46" spans="1:34">
      <c r="A46" s="4">
        <v>45</v>
      </c>
      <c r="B46" s="4" t="s">
        <v>20</v>
      </c>
      <c r="C46" s="4" t="s">
        <v>23</v>
      </c>
      <c r="D46" s="4" t="s">
        <v>79</v>
      </c>
      <c r="E46" s="4" t="s">
        <v>26</v>
      </c>
      <c r="F46" s="4">
        <v>0</v>
      </c>
      <c r="G46" s="4">
        <v>1202233</v>
      </c>
      <c r="H46" s="4" t="s">
        <v>2596</v>
      </c>
      <c r="I46" s="4">
        <v>1202233</v>
      </c>
      <c r="J46" s="4" t="s">
        <v>25</v>
      </c>
      <c r="K46" s="4" t="s">
        <v>637</v>
      </c>
      <c r="L46" s="4" t="s">
        <v>2014</v>
      </c>
      <c r="M46" s="4" t="s">
        <v>516</v>
      </c>
      <c r="N46" s="4" t="s">
        <v>1378</v>
      </c>
      <c r="O46" s="4" t="s">
        <v>1382</v>
      </c>
      <c r="P46" s="4"/>
      <c r="Q46" s="4" t="s">
        <v>550</v>
      </c>
      <c r="R46" s="4" t="s">
        <v>550</v>
      </c>
      <c r="S46" s="4" t="s">
        <v>719</v>
      </c>
      <c r="T46" s="5">
        <v>160.02000000000001</v>
      </c>
      <c r="U46" s="4"/>
      <c r="V46" s="4" t="s">
        <v>316</v>
      </c>
      <c r="W46" s="4" t="s">
        <v>2294</v>
      </c>
      <c r="X46" s="14">
        <v>2.7216</v>
      </c>
      <c r="Y46" s="4"/>
      <c r="Z46" s="5">
        <f t="shared" si="2"/>
        <v>298.572</v>
      </c>
      <c r="AA46" s="5"/>
      <c r="AB46" s="4">
        <v>1000</v>
      </c>
      <c r="AC46" s="4"/>
      <c r="AD46" s="4">
        <v>150</v>
      </c>
      <c r="AE46" s="4" t="s">
        <v>552</v>
      </c>
      <c r="AF46" s="4"/>
      <c r="AH46" t="s">
        <v>2604</v>
      </c>
    </row>
    <row r="47" spans="1:34">
      <c r="A47" s="4">
        <v>46</v>
      </c>
      <c r="B47" s="4" t="s">
        <v>20</v>
      </c>
      <c r="C47" s="4" t="s">
        <v>23</v>
      </c>
      <c r="D47" s="4" t="s">
        <v>80</v>
      </c>
      <c r="E47" s="4" t="s">
        <v>26</v>
      </c>
      <c r="F47" s="4">
        <v>0</v>
      </c>
      <c r="G47" s="4">
        <v>1202233</v>
      </c>
      <c r="H47" s="4" t="s">
        <v>2596</v>
      </c>
      <c r="I47" s="4">
        <v>1202233</v>
      </c>
      <c r="J47" s="4" t="s">
        <v>25</v>
      </c>
      <c r="K47" s="4" t="s">
        <v>637</v>
      </c>
      <c r="L47" s="4" t="s">
        <v>2014</v>
      </c>
      <c r="M47" s="4" t="s">
        <v>31</v>
      </c>
      <c r="N47" s="4" t="s">
        <v>1378</v>
      </c>
      <c r="O47" s="4" t="s">
        <v>1382</v>
      </c>
      <c r="P47" s="4"/>
      <c r="Q47" s="4" t="s">
        <v>550</v>
      </c>
      <c r="R47" s="4" t="s">
        <v>550</v>
      </c>
      <c r="S47" s="4" t="s">
        <v>719</v>
      </c>
      <c r="T47" s="5">
        <v>157.47999999999999</v>
      </c>
      <c r="U47" s="4"/>
      <c r="V47" s="4" t="s">
        <v>317</v>
      </c>
      <c r="W47" s="4" t="s">
        <v>2294</v>
      </c>
      <c r="X47" s="14">
        <v>2.1312000000000002</v>
      </c>
      <c r="Y47" s="4"/>
      <c r="Z47" s="5">
        <f t="shared" si="2"/>
        <v>235.10400000000004</v>
      </c>
      <c r="AA47" s="5"/>
      <c r="AB47" s="4">
        <v>1000</v>
      </c>
      <c r="AC47" s="4"/>
      <c r="AD47" s="4">
        <v>150</v>
      </c>
      <c r="AE47" s="4" t="s">
        <v>552</v>
      </c>
      <c r="AF47" s="4"/>
      <c r="AH47" t="s">
        <v>2604</v>
      </c>
    </row>
    <row r="48" spans="1:34">
      <c r="A48" s="4">
        <v>47</v>
      </c>
      <c r="B48" s="4" t="s">
        <v>20</v>
      </c>
      <c r="C48" s="4" t="s">
        <v>23</v>
      </c>
      <c r="D48" s="4" t="s">
        <v>81</v>
      </c>
      <c r="E48" s="4" t="s">
        <v>26</v>
      </c>
      <c r="F48" s="4">
        <v>0</v>
      </c>
      <c r="G48" s="4">
        <v>1202233</v>
      </c>
      <c r="H48" s="4" t="s">
        <v>2596</v>
      </c>
      <c r="I48" s="4">
        <v>1202233</v>
      </c>
      <c r="J48" s="4" t="s">
        <v>25</v>
      </c>
      <c r="K48" s="4" t="s">
        <v>637</v>
      </c>
      <c r="L48" s="4" t="s">
        <v>2014</v>
      </c>
      <c r="M48" s="4" t="s">
        <v>31</v>
      </c>
      <c r="N48" s="4" t="s">
        <v>1378</v>
      </c>
      <c r="O48" s="4" t="s">
        <v>1382</v>
      </c>
      <c r="P48" s="4"/>
      <c r="Q48" s="4" t="s">
        <v>550</v>
      </c>
      <c r="R48" s="4" t="s">
        <v>550</v>
      </c>
      <c r="S48" s="4" t="s">
        <v>719</v>
      </c>
      <c r="T48" s="5">
        <v>157.47999999999999</v>
      </c>
      <c r="U48" s="4"/>
      <c r="V48" s="4" t="s">
        <v>318</v>
      </c>
      <c r="W48" s="4" t="s">
        <v>2294</v>
      </c>
      <c r="X48" s="14">
        <v>2.1312000000000002</v>
      </c>
      <c r="Y48" s="4"/>
      <c r="Z48" s="5">
        <f t="shared" si="2"/>
        <v>235.10400000000004</v>
      </c>
      <c r="AA48" s="5"/>
      <c r="AB48" s="4">
        <v>1000</v>
      </c>
      <c r="AC48" s="4"/>
      <c r="AD48" s="4">
        <v>150</v>
      </c>
      <c r="AE48" s="4" t="s">
        <v>552</v>
      </c>
      <c r="AF48" s="4"/>
      <c r="AH48" t="s">
        <v>2604</v>
      </c>
    </row>
    <row r="49" spans="1:34">
      <c r="A49" s="4">
        <v>48</v>
      </c>
      <c r="B49" s="4" t="s">
        <v>20</v>
      </c>
      <c r="C49" s="4" t="s">
        <v>23</v>
      </c>
      <c r="D49" s="4" t="s">
        <v>82</v>
      </c>
      <c r="E49" s="4" t="s">
        <v>26</v>
      </c>
      <c r="F49" s="4">
        <v>0</v>
      </c>
      <c r="G49" s="4">
        <v>1202233</v>
      </c>
      <c r="H49" s="4" t="s">
        <v>2596</v>
      </c>
      <c r="I49" s="4">
        <v>1202233</v>
      </c>
      <c r="J49" s="4" t="s">
        <v>25</v>
      </c>
      <c r="K49" s="4" t="s">
        <v>637</v>
      </c>
      <c r="L49" s="4" t="s">
        <v>2014</v>
      </c>
      <c r="M49" s="4" t="s">
        <v>31</v>
      </c>
      <c r="N49" s="4" t="s">
        <v>1378</v>
      </c>
      <c r="O49" s="4" t="s">
        <v>1382</v>
      </c>
      <c r="P49" s="4"/>
      <c r="Q49" s="4" t="s">
        <v>550</v>
      </c>
      <c r="R49" s="4" t="s">
        <v>550</v>
      </c>
      <c r="S49" s="4" t="s">
        <v>719</v>
      </c>
      <c r="T49" s="5">
        <v>157.47999999999999</v>
      </c>
      <c r="U49" s="4"/>
      <c r="V49" s="4" t="s">
        <v>319</v>
      </c>
      <c r="W49" s="4" t="s">
        <v>2294</v>
      </c>
      <c r="X49" s="14">
        <v>2.1312000000000002</v>
      </c>
      <c r="Y49" s="4"/>
      <c r="Z49" s="5">
        <f t="shared" si="2"/>
        <v>235.10400000000004</v>
      </c>
      <c r="AA49" s="5"/>
      <c r="AB49" s="4">
        <v>1000</v>
      </c>
      <c r="AC49" s="4"/>
      <c r="AD49" s="4">
        <v>150</v>
      </c>
      <c r="AE49" s="4" t="s">
        <v>552</v>
      </c>
      <c r="AF49" s="4"/>
      <c r="AH49" t="s">
        <v>2604</v>
      </c>
    </row>
    <row r="50" spans="1:34">
      <c r="A50" s="4">
        <v>49</v>
      </c>
      <c r="B50" s="4" t="s">
        <v>20</v>
      </c>
      <c r="C50" s="4" t="s">
        <v>23</v>
      </c>
      <c r="D50" s="4" t="s">
        <v>83</v>
      </c>
      <c r="E50" s="4" t="s">
        <v>26</v>
      </c>
      <c r="F50" s="4">
        <v>0</v>
      </c>
      <c r="G50" s="4">
        <v>1202233</v>
      </c>
      <c r="H50" s="4" t="s">
        <v>2596</v>
      </c>
      <c r="I50" s="4">
        <v>1202233</v>
      </c>
      <c r="J50" s="4" t="s">
        <v>25</v>
      </c>
      <c r="K50" s="4" t="s">
        <v>637</v>
      </c>
      <c r="L50" s="4" t="s">
        <v>2014</v>
      </c>
      <c r="M50" s="4" t="s">
        <v>31</v>
      </c>
      <c r="N50" s="4" t="s">
        <v>1378</v>
      </c>
      <c r="O50" s="4" t="s">
        <v>1382</v>
      </c>
      <c r="P50" s="4"/>
      <c r="Q50" s="4" t="s">
        <v>550</v>
      </c>
      <c r="R50" s="4" t="s">
        <v>550</v>
      </c>
      <c r="S50" s="4" t="s">
        <v>719</v>
      </c>
      <c r="T50" s="5">
        <v>157.47999999999999</v>
      </c>
      <c r="U50" s="4"/>
      <c r="V50" s="4" t="s">
        <v>320</v>
      </c>
      <c r="W50" s="4" t="s">
        <v>2294</v>
      </c>
      <c r="X50" s="14">
        <v>2.1312000000000002</v>
      </c>
      <c r="Y50" s="4"/>
      <c r="Z50" s="5">
        <f t="shared" si="2"/>
        <v>235.10400000000004</v>
      </c>
      <c r="AA50" s="5"/>
      <c r="AB50" s="4">
        <v>1000</v>
      </c>
      <c r="AC50" s="4"/>
      <c r="AD50" s="4">
        <v>150</v>
      </c>
      <c r="AE50" s="4" t="s">
        <v>552</v>
      </c>
      <c r="AF50" s="4"/>
      <c r="AH50" t="s">
        <v>2604</v>
      </c>
    </row>
    <row r="51" spans="1:34">
      <c r="A51" s="4">
        <v>50</v>
      </c>
      <c r="B51" s="4" t="s">
        <v>20</v>
      </c>
      <c r="C51" s="4" t="s">
        <v>23</v>
      </c>
      <c r="D51" s="4" t="s">
        <v>84</v>
      </c>
      <c r="E51" s="4" t="s">
        <v>26</v>
      </c>
      <c r="F51" s="4">
        <v>0</v>
      </c>
      <c r="G51" s="4">
        <v>1202233</v>
      </c>
      <c r="H51" s="4" t="s">
        <v>2596</v>
      </c>
      <c r="I51" s="4">
        <v>1202233</v>
      </c>
      <c r="J51" s="4" t="s">
        <v>25</v>
      </c>
      <c r="K51" s="4" t="s">
        <v>637</v>
      </c>
      <c r="L51" s="4" t="s">
        <v>2014</v>
      </c>
      <c r="M51" s="4" t="s">
        <v>517</v>
      </c>
      <c r="N51" s="4" t="s">
        <v>1378</v>
      </c>
      <c r="O51" s="4" t="s">
        <v>1382</v>
      </c>
      <c r="P51" s="4"/>
      <c r="Q51" s="4" t="s">
        <v>550</v>
      </c>
      <c r="R51" s="4" t="s">
        <v>550</v>
      </c>
      <c r="S51" s="4" t="s">
        <v>719</v>
      </c>
      <c r="T51" s="5">
        <v>157.47999999999999</v>
      </c>
      <c r="U51" s="4"/>
      <c r="V51" s="4" t="s">
        <v>321</v>
      </c>
      <c r="W51" s="4" t="s">
        <v>2294</v>
      </c>
      <c r="X51" s="14">
        <v>2.1720000000000002</v>
      </c>
      <c r="Y51" s="4"/>
      <c r="Z51" s="5">
        <f t="shared" si="2"/>
        <v>239.49</v>
      </c>
      <c r="AA51" s="5"/>
      <c r="AB51" s="4">
        <v>1000</v>
      </c>
      <c r="AC51" s="4"/>
      <c r="AD51" s="4">
        <v>150</v>
      </c>
      <c r="AE51" s="4" t="s">
        <v>552</v>
      </c>
      <c r="AF51" s="4"/>
      <c r="AH51" t="s">
        <v>2604</v>
      </c>
    </row>
    <row r="52" spans="1:34">
      <c r="A52" s="4">
        <v>51</v>
      </c>
      <c r="B52" s="4" t="s">
        <v>20</v>
      </c>
      <c r="C52" s="4" t="s">
        <v>23</v>
      </c>
      <c r="D52" s="4" t="s">
        <v>85</v>
      </c>
      <c r="E52" s="4" t="s">
        <v>26</v>
      </c>
      <c r="F52" s="4">
        <v>0</v>
      </c>
      <c r="G52" s="4">
        <v>1202233</v>
      </c>
      <c r="H52" s="4" t="s">
        <v>2596</v>
      </c>
      <c r="I52" s="4">
        <v>1202233</v>
      </c>
      <c r="J52" s="4" t="s">
        <v>25</v>
      </c>
      <c r="K52" s="4" t="s">
        <v>637</v>
      </c>
      <c r="L52" s="4" t="s">
        <v>2014</v>
      </c>
      <c r="M52" s="4" t="s">
        <v>517</v>
      </c>
      <c r="N52" s="4" t="s">
        <v>1378</v>
      </c>
      <c r="O52" s="4" t="s">
        <v>1382</v>
      </c>
      <c r="P52" s="4"/>
      <c r="Q52" s="4" t="s">
        <v>550</v>
      </c>
      <c r="R52" s="4" t="s">
        <v>550</v>
      </c>
      <c r="S52" s="4" t="s">
        <v>719</v>
      </c>
      <c r="T52" s="5">
        <v>157.47999999999999</v>
      </c>
      <c r="U52" s="4"/>
      <c r="V52" s="4" t="s">
        <v>322</v>
      </c>
      <c r="W52" s="4" t="s">
        <v>2294</v>
      </c>
      <c r="X52" s="14">
        <v>2.1720000000000002</v>
      </c>
      <c r="Y52" s="4"/>
      <c r="Z52" s="5">
        <f t="shared" si="2"/>
        <v>239.49</v>
      </c>
      <c r="AA52" s="5"/>
      <c r="AB52" s="4">
        <v>1000</v>
      </c>
      <c r="AC52" s="4"/>
      <c r="AD52" s="4">
        <v>150</v>
      </c>
      <c r="AE52" s="4" t="s">
        <v>552</v>
      </c>
      <c r="AF52" s="4"/>
      <c r="AH52" t="s">
        <v>2604</v>
      </c>
    </row>
    <row r="53" spans="1:34">
      <c r="A53" s="4">
        <v>52</v>
      </c>
      <c r="B53" s="4" t="s">
        <v>20</v>
      </c>
      <c r="C53" s="4" t="s">
        <v>23</v>
      </c>
      <c r="D53" s="4" t="s">
        <v>86</v>
      </c>
      <c r="E53" s="4" t="s">
        <v>26</v>
      </c>
      <c r="F53" s="4">
        <v>0</v>
      </c>
      <c r="G53" s="4">
        <v>1202233</v>
      </c>
      <c r="H53" s="4" t="s">
        <v>2596</v>
      </c>
      <c r="I53" s="4">
        <v>1202233</v>
      </c>
      <c r="J53" s="4" t="s">
        <v>25</v>
      </c>
      <c r="K53" s="4" t="s">
        <v>637</v>
      </c>
      <c r="L53" s="4" t="s">
        <v>2014</v>
      </c>
      <c r="M53" s="4" t="s">
        <v>517</v>
      </c>
      <c r="N53" s="4" t="s">
        <v>1378</v>
      </c>
      <c r="O53" s="4" t="s">
        <v>1382</v>
      </c>
      <c r="P53" s="4"/>
      <c r="Q53" s="4" t="s">
        <v>550</v>
      </c>
      <c r="R53" s="4" t="s">
        <v>550</v>
      </c>
      <c r="S53" s="4" t="s">
        <v>719</v>
      </c>
      <c r="T53" s="5">
        <v>157.47999999999999</v>
      </c>
      <c r="U53" s="4"/>
      <c r="V53" s="4" t="s">
        <v>323</v>
      </c>
      <c r="W53" s="4" t="s">
        <v>2294</v>
      </c>
      <c r="X53" s="14">
        <v>2.1720000000000002</v>
      </c>
      <c r="Y53" s="4"/>
      <c r="Z53" s="5">
        <f t="shared" si="2"/>
        <v>239.49</v>
      </c>
      <c r="AA53" s="5"/>
      <c r="AB53" s="4">
        <v>1000</v>
      </c>
      <c r="AC53" s="4"/>
      <c r="AD53" s="4">
        <v>150</v>
      </c>
      <c r="AE53" s="4" t="s">
        <v>552</v>
      </c>
      <c r="AF53" s="4"/>
      <c r="AH53" t="s">
        <v>2604</v>
      </c>
    </row>
    <row r="54" spans="1:34">
      <c r="A54" s="4">
        <v>53</v>
      </c>
      <c r="B54" s="4" t="s">
        <v>20</v>
      </c>
      <c r="C54" s="4" t="s">
        <v>23</v>
      </c>
      <c r="D54" s="4" t="s">
        <v>87</v>
      </c>
      <c r="E54" s="4" t="s">
        <v>26</v>
      </c>
      <c r="F54" s="4">
        <v>0</v>
      </c>
      <c r="G54" s="4">
        <v>1202233</v>
      </c>
      <c r="H54" s="4" t="s">
        <v>2596</v>
      </c>
      <c r="I54" s="4">
        <v>1202233</v>
      </c>
      <c r="J54" s="4" t="s">
        <v>25</v>
      </c>
      <c r="K54" s="4" t="s">
        <v>637</v>
      </c>
      <c r="L54" s="4" t="s">
        <v>2014</v>
      </c>
      <c r="M54" s="4" t="s">
        <v>518</v>
      </c>
      <c r="N54" s="4" t="s">
        <v>1378</v>
      </c>
      <c r="O54" s="4" t="s">
        <v>1382</v>
      </c>
      <c r="P54" s="4"/>
      <c r="Q54" s="4" t="s">
        <v>550</v>
      </c>
      <c r="R54" s="4" t="s">
        <v>550</v>
      </c>
      <c r="S54" s="4" t="s">
        <v>719</v>
      </c>
      <c r="T54" s="5">
        <v>160.02000000000001</v>
      </c>
      <c r="U54" s="4"/>
      <c r="V54" s="4" t="s">
        <v>324</v>
      </c>
      <c r="W54" s="4" t="s">
        <v>2294</v>
      </c>
      <c r="X54" s="14">
        <v>2.742</v>
      </c>
      <c r="Y54" s="4"/>
      <c r="Z54" s="5">
        <f t="shared" si="2"/>
        <v>300.76499999999999</v>
      </c>
      <c r="AA54" s="5"/>
      <c r="AB54" s="4">
        <v>1000</v>
      </c>
      <c r="AC54" s="4"/>
      <c r="AD54" s="4">
        <v>150</v>
      </c>
      <c r="AE54" s="4" t="s">
        <v>552</v>
      </c>
      <c r="AF54" s="4"/>
      <c r="AH54" t="s">
        <v>2604</v>
      </c>
    </row>
    <row r="55" spans="1:34">
      <c r="A55" s="4">
        <v>54</v>
      </c>
      <c r="B55" s="4" t="s">
        <v>20</v>
      </c>
      <c r="C55" s="4" t="s">
        <v>23</v>
      </c>
      <c r="D55" s="4" t="s">
        <v>88</v>
      </c>
      <c r="E55" s="4" t="s">
        <v>26</v>
      </c>
      <c r="F55" s="4">
        <v>0</v>
      </c>
      <c r="G55" s="4">
        <v>1202233</v>
      </c>
      <c r="H55" s="4" t="s">
        <v>2596</v>
      </c>
      <c r="I55" s="4">
        <v>1202233</v>
      </c>
      <c r="J55" s="4" t="s">
        <v>25</v>
      </c>
      <c r="K55" s="4" t="s">
        <v>637</v>
      </c>
      <c r="L55" s="4" t="s">
        <v>2014</v>
      </c>
      <c r="M55" s="4" t="s">
        <v>518</v>
      </c>
      <c r="N55" s="4" t="s">
        <v>1378</v>
      </c>
      <c r="O55" s="4" t="s">
        <v>1382</v>
      </c>
      <c r="P55" s="4"/>
      <c r="Q55" s="4" t="s">
        <v>550</v>
      </c>
      <c r="R55" s="4" t="s">
        <v>550</v>
      </c>
      <c r="S55" s="4" t="s">
        <v>719</v>
      </c>
      <c r="T55" s="5">
        <v>160.02000000000001</v>
      </c>
      <c r="U55" s="4"/>
      <c r="V55" s="4" t="s">
        <v>325</v>
      </c>
      <c r="W55" s="4" t="s">
        <v>2294</v>
      </c>
      <c r="X55" s="14">
        <v>2.742</v>
      </c>
      <c r="Y55" s="4"/>
      <c r="Z55" s="5">
        <f t="shared" si="2"/>
        <v>300.76499999999999</v>
      </c>
      <c r="AA55" s="5"/>
      <c r="AB55" s="4">
        <v>1000</v>
      </c>
      <c r="AC55" s="4"/>
      <c r="AD55" s="4">
        <v>150</v>
      </c>
      <c r="AE55" s="4" t="s">
        <v>552</v>
      </c>
      <c r="AF55" s="4"/>
      <c r="AH55" t="s">
        <v>2604</v>
      </c>
    </row>
    <row r="56" spans="1:34">
      <c r="A56" s="4">
        <v>55</v>
      </c>
      <c r="B56" s="4" t="s">
        <v>20</v>
      </c>
      <c r="C56" s="4" t="s">
        <v>23</v>
      </c>
      <c r="D56" s="4" t="s">
        <v>89</v>
      </c>
      <c r="E56" s="4" t="s">
        <v>26</v>
      </c>
      <c r="F56" s="4">
        <v>0</v>
      </c>
      <c r="G56" s="4">
        <v>1202233</v>
      </c>
      <c r="H56" s="4" t="s">
        <v>2596</v>
      </c>
      <c r="I56" s="4">
        <v>1202233</v>
      </c>
      <c r="J56" s="4" t="s">
        <v>25</v>
      </c>
      <c r="K56" s="4" t="s">
        <v>637</v>
      </c>
      <c r="L56" s="4" t="s">
        <v>2014</v>
      </c>
      <c r="M56" s="4" t="s">
        <v>519</v>
      </c>
      <c r="N56" s="4" t="s">
        <v>1378</v>
      </c>
      <c r="O56" s="4" t="s">
        <v>1382</v>
      </c>
      <c r="P56" s="4"/>
      <c r="Q56" s="4" t="s">
        <v>550</v>
      </c>
      <c r="R56" s="4" t="s">
        <v>550</v>
      </c>
      <c r="S56" s="4" t="s">
        <v>719</v>
      </c>
      <c r="T56" s="5">
        <v>157.47999999999999</v>
      </c>
      <c r="U56" s="4"/>
      <c r="V56" s="4" t="s">
        <v>326</v>
      </c>
      <c r="W56" s="4" t="s">
        <v>2294</v>
      </c>
      <c r="X56" s="14">
        <v>2.488</v>
      </c>
      <c r="Y56" s="4"/>
      <c r="Z56" s="5">
        <f t="shared" si="2"/>
        <v>273.45999999999998</v>
      </c>
      <c r="AA56" s="5"/>
      <c r="AB56" s="4">
        <v>1000</v>
      </c>
      <c r="AC56" s="4"/>
      <c r="AD56" s="4">
        <v>150</v>
      </c>
      <c r="AE56" s="4" t="s">
        <v>552</v>
      </c>
      <c r="AF56" s="4"/>
      <c r="AH56" t="s">
        <v>2604</v>
      </c>
    </row>
    <row r="57" spans="1:34">
      <c r="A57" s="4">
        <v>56</v>
      </c>
      <c r="B57" s="4" t="s">
        <v>20</v>
      </c>
      <c r="C57" s="4" t="s">
        <v>23</v>
      </c>
      <c r="D57" s="4" t="s">
        <v>90</v>
      </c>
      <c r="E57" s="4" t="s">
        <v>26</v>
      </c>
      <c r="F57" s="4">
        <v>0</v>
      </c>
      <c r="G57" s="4">
        <v>1202233</v>
      </c>
      <c r="H57" s="4" t="s">
        <v>2596</v>
      </c>
      <c r="I57" s="4">
        <v>1202233</v>
      </c>
      <c r="J57" s="4" t="s">
        <v>25</v>
      </c>
      <c r="K57" s="4" t="s">
        <v>637</v>
      </c>
      <c r="L57" s="4" t="s">
        <v>2014</v>
      </c>
      <c r="M57" s="4" t="s">
        <v>519</v>
      </c>
      <c r="N57" s="4" t="s">
        <v>1378</v>
      </c>
      <c r="O57" s="4" t="s">
        <v>1382</v>
      </c>
      <c r="P57" s="4"/>
      <c r="Q57" s="4" t="s">
        <v>550</v>
      </c>
      <c r="R57" s="4" t="s">
        <v>550</v>
      </c>
      <c r="S57" s="4" t="s">
        <v>719</v>
      </c>
      <c r="T57" s="5">
        <v>157.47999999999999</v>
      </c>
      <c r="U57" s="4"/>
      <c r="V57" s="4" t="s">
        <v>327</v>
      </c>
      <c r="W57" s="4" t="s">
        <v>2294</v>
      </c>
      <c r="X57" s="14">
        <v>2.488</v>
      </c>
      <c r="Y57" s="4"/>
      <c r="Z57" s="5">
        <f t="shared" si="2"/>
        <v>273.45999999999998</v>
      </c>
      <c r="AA57" s="5"/>
      <c r="AB57" s="4">
        <v>1000</v>
      </c>
      <c r="AC57" s="4"/>
      <c r="AD57" s="4">
        <v>150</v>
      </c>
      <c r="AE57" s="4" t="s">
        <v>552</v>
      </c>
      <c r="AF57" s="4"/>
      <c r="AH57" t="s">
        <v>2604</v>
      </c>
    </row>
    <row r="58" spans="1:34">
      <c r="A58" s="4">
        <v>57</v>
      </c>
      <c r="B58" s="4" t="s">
        <v>20</v>
      </c>
      <c r="C58" s="4" t="s">
        <v>23</v>
      </c>
      <c r="D58" s="4" t="s">
        <v>91</v>
      </c>
      <c r="E58" s="4" t="s">
        <v>26</v>
      </c>
      <c r="F58" s="4">
        <v>0</v>
      </c>
      <c r="G58" s="4">
        <v>1202233</v>
      </c>
      <c r="H58" s="4" t="s">
        <v>2596</v>
      </c>
      <c r="I58" s="4">
        <v>1202233</v>
      </c>
      <c r="J58" s="4" t="s">
        <v>25</v>
      </c>
      <c r="K58" s="4" t="s">
        <v>637</v>
      </c>
      <c r="L58" s="4" t="s">
        <v>2014</v>
      </c>
      <c r="M58" s="4" t="s">
        <v>519</v>
      </c>
      <c r="N58" s="4" t="s">
        <v>1378</v>
      </c>
      <c r="O58" s="4" t="s">
        <v>1382</v>
      </c>
      <c r="P58" s="4"/>
      <c r="Q58" s="4" t="s">
        <v>550</v>
      </c>
      <c r="R58" s="4" t="s">
        <v>550</v>
      </c>
      <c r="S58" s="4" t="s">
        <v>719</v>
      </c>
      <c r="T58" s="5">
        <v>157.47999999999999</v>
      </c>
      <c r="U58" s="4"/>
      <c r="V58" s="4" t="s">
        <v>328</v>
      </c>
      <c r="W58" s="4" t="s">
        <v>2294</v>
      </c>
      <c r="X58" s="14">
        <v>2.488</v>
      </c>
      <c r="Y58" s="4"/>
      <c r="Z58" s="5">
        <f t="shared" si="2"/>
        <v>273.45999999999998</v>
      </c>
      <c r="AA58" s="5"/>
      <c r="AB58" s="4">
        <v>1000</v>
      </c>
      <c r="AC58" s="4"/>
      <c r="AD58" s="4">
        <v>150</v>
      </c>
      <c r="AE58" s="4" t="s">
        <v>552</v>
      </c>
      <c r="AF58" s="4"/>
      <c r="AH58" t="s">
        <v>2604</v>
      </c>
    </row>
    <row r="59" spans="1:34">
      <c r="A59" s="4">
        <v>58</v>
      </c>
      <c r="B59" s="4" t="s">
        <v>20</v>
      </c>
      <c r="C59" s="4" t="s">
        <v>23</v>
      </c>
      <c r="D59" s="4" t="s">
        <v>92</v>
      </c>
      <c r="E59" s="4" t="s">
        <v>26</v>
      </c>
      <c r="F59" s="4">
        <v>0</v>
      </c>
      <c r="G59" s="4">
        <v>1202233</v>
      </c>
      <c r="H59" s="4" t="s">
        <v>2596</v>
      </c>
      <c r="I59" s="4">
        <v>1202233</v>
      </c>
      <c r="J59" s="4" t="s">
        <v>25</v>
      </c>
      <c r="K59" s="4" t="s">
        <v>637</v>
      </c>
      <c r="L59" s="4" t="s">
        <v>2014</v>
      </c>
      <c r="M59" s="4" t="s">
        <v>520</v>
      </c>
      <c r="N59" s="4" t="s">
        <v>1378</v>
      </c>
      <c r="O59" s="4" t="s">
        <v>1386</v>
      </c>
      <c r="P59" s="4"/>
      <c r="Q59" s="4" t="s">
        <v>550</v>
      </c>
      <c r="R59" s="4" t="s">
        <v>550</v>
      </c>
      <c r="S59" s="4" t="s">
        <v>719</v>
      </c>
      <c r="T59" s="5">
        <v>147.32</v>
      </c>
      <c r="U59" s="4"/>
      <c r="V59" s="4" t="s">
        <v>329</v>
      </c>
      <c r="W59" s="4" t="s">
        <v>2294</v>
      </c>
      <c r="X59" s="14">
        <v>2.4096000000000002</v>
      </c>
      <c r="Y59" s="4"/>
      <c r="Z59" s="5">
        <f t="shared" si="2"/>
        <v>265.03200000000004</v>
      </c>
      <c r="AA59" s="5"/>
      <c r="AB59" s="4">
        <v>1000</v>
      </c>
      <c r="AC59" s="4"/>
      <c r="AD59" s="4">
        <v>150</v>
      </c>
      <c r="AE59" s="4" t="s">
        <v>552</v>
      </c>
      <c r="AF59" s="4"/>
      <c r="AH59" t="s">
        <v>2604</v>
      </c>
    </row>
    <row r="60" spans="1:34">
      <c r="A60" s="4">
        <v>59</v>
      </c>
      <c r="B60" s="4" t="s">
        <v>20</v>
      </c>
      <c r="C60" s="4" t="s">
        <v>23</v>
      </c>
      <c r="D60" s="4" t="s">
        <v>93</v>
      </c>
      <c r="E60" s="4" t="s">
        <v>26</v>
      </c>
      <c r="F60" s="4">
        <v>0</v>
      </c>
      <c r="G60" s="4">
        <v>1202233</v>
      </c>
      <c r="H60" s="4" t="s">
        <v>2596</v>
      </c>
      <c r="I60" s="4">
        <v>1202233</v>
      </c>
      <c r="J60" s="4" t="s">
        <v>25</v>
      </c>
      <c r="K60" s="4" t="s">
        <v>637</v>
      </c>
      <c r="L60" s="4" t="s">
        <v>2014</v>
      </c>
      <c r="M60" s="4" t="s">
        <v>520</v>
      </c>
      <c r="N60" s="4" t="s">
        <v>1378</v>
      </c>
      <c r="O60" s="4" t="s">
        <v>1386</v>
      </c>
      <c r="P60" s="4"/>
      <c r="Q60" s="4" t="s">
        <v>550</v>
      </c>
      <c r="R60" s="4" t="s">
        <v>550</v>
      </c>
      <c r="S60" s="4" t="s">
        <v>719</v>
      </c>
      <c r="T60" s="5">
        <v>147.32</v>
      </c>
      <c r="U60" s="4"/>
      <c r="V60" s="4" t="s">
        <v>330</v>
      </c>
      <c r="W60" s="4" t="s">
        <v>2294</v>
      </c>
      <c r="X60" s="14">
        <v>2.4096000000000002</v>
      </c>
      <c r="Y60" s="4"/>
      <c r="Z60" s="5">
        <f t="shared" si="2"/>
        <v>265.03200000000004</v>
      </c>
      <c r="AA60" s="5"/>
      <c r="AB60" s="4">
        <v>1000</v>
      </c>
      <c r="AC60" s="4"/>
      <c r="AD60" s="4">
        <v>150</v>
      </c>
      <c r="AE60" s="4" t="s">
        <v>552</v>
      </c>
      <c r="AF60" s="4"/>
      <c r="AH60" t="s">
        <v>2604</v>
      </c>
    </row>
    <row r="61" spans="1:34">
      <c r="A61" s="4">
        <v>60</v>
      </c>
      <c r="B61" s="4" t="s">
        <v>20</v>
      </c>
      <c r="C61" s="4" t="s">
        <v>23</v>
      </c>
      <c r="D61" s="4" t="s">
        <v>94</v>
      </c>
      <c r="E61" s="4" t="s">
        <v>26</v>
      </c>
      <c r="F61" s="4">
        <v>0</v>
      </c>
      <c r="G61" s="19">
        <v>1205622</v>
      </c>
      <c r="H61" s="4" t="s">
        <v>2595</v>
      </c>
      <c r="I61" s="4">
        <v>1205622</v>
      </c>
      <c r="J61" s="4" t="s">
        <v>25</v>
      </c>
      <c r="K61" s="4" t="s">
        <v>637</v>
      </c>
      <c r="L61" s="4" t="s">
        <v>2735</v>
      </c>
      <c r="M61" s="4" t="s">
        <v>521</v>
      </c>
      <c r="N61" s="4" t="s">
        <v>1232</v>
      </c>
      <c r="O61" s="4" t="s">
        <v>1386</v>
      </c>
      <c r="P61" s="4"/>
      <c r="Q61" s="4" t="s">
        <v>2297</v>
      </c>
      <c r="R61" s="4" t="s">
        <v>551</v>
      </c>
      <c r="S61" s="4" t="s">
        <v>24</v>
      </c>
      <c r="T61" s="5">
        <v>154.94</v>
      </c>
      <c r="U61" s="4"/>
      <c r="V61" s="4" t="s">
        <v>331</v>
      </c>
      <c r="W61" s="4" t="s">
        <v>2294</v>
      </c>
      <c r="X61" s="14">
        <v>3.2334000000000001</v>
      </c>
      <c r="Y61" s="4"/>
      <c r="Z61" s="5">
        <f t="shared" ref="Z61:Z85" si="3">X61*86+6</f>
        <v>284.07240000000002</v>
      </c>
      <c r="AA61" s="5"/>
      <c r="AB61" s="4">
        <v>1000</v>
      </c>
      <c r="AC61" s="4"/>
      <c r="AD61" s="4">
        <v>100</v>
      </c>
      <c r="AE61" s="4" t="s">
        <v>552</v>
      </c>
      <c r="AF61" s="4"/>
      <c r="AH61" t="s">
        <v>2604</v>
      </c>
    </row>
    <row r="62" spans="1:34">
      <c r="A62" s="4">
        <v>61</v>
      </c>
      <c r="B62" s="4" t="s">
        <v>20</v>
      </c>
      <c r="C62" s="4" t="s">
        <v>23</v>
      </c>
      <c r="D62" s="4" t="s">
        <v>95</v>
      </c>
      <c r="E62" s="4" t="s">
        <v>26</v>
      </c>
      <c r="F62" s="4">
        <v>0</v>
      </c>
      <c r="G62" s="19">
        <v>1205622</v>
      </c>
      <c r="H62" s="4" t="s">
        <v>2595</v>
      </c>
      <c r="I62" s="4">
        <v>1205622</v>
      </c>
      <c r="J62" s="4" t="s">
        <v>25</v>
      </c>
      <c r="K62" s="4" t="s">
        <v>637</v>
      </c>
      <c r="L62" s="4" t="s">
        <v>2735</v>
      </c>
      <c r="M62" s="4" t="s">
        <v>521</v>
      </c>
      <c r="N62" s="4" t="s">
        <v>1232</v>
      </c>
      <c r="O62" s="4" t="s">
        <v>1386</v>
      </c>
      <c r="P62" s="4"/>
      <c r="Q62" s="4" t="s">
        <v>2297</v>
      </c>
      <c r="R62" s="4" t="s">
        <v>551</v>
      </c>
      <c r="S62" s="4" t="s">
        <v>24</v>
      </c>
      <c r="T62" s="5">
        <v>154.94</v>
      </c>
      <c r="U62" s="4"/>
      <c r="V62" s="4" t="s">
        <v>332</v>
      </c>
      <c r="W62" s="4" t="s">
        <v>2294</v>
      </c>
      <c r="X62" s="14">
        <v>3.2334000000000001</v>
      </c>
      <c r="Y62" s="4"/>
      <c r="Z62" s="5">
        <f t="shared" si="3"/>
        <v>284.07240000000002</v>
      </c>
      <c r="AA62" s="5"/>
      <c r="AB62" s="4">
        <v>1000</v>
      </c>
      <c r="AC62" s="4"/>
      <c r="AD62" s="4">
        <v>100</v>
      </c>
      <c r="AE62" s="4" t="s">
        <v>552</v>
      </c>
      <c r="AF62" s="4"/>
      <c r="AH62" t="s">
        <v>2604</v>
      </c>
    </row>
    <row r="63" spans="1:34">
      <c r="A63" s="4">
        <v>62</v>
      </c>
      <c r="B63" s="4" t="s">
        <v>20</v>
      </c>
      <c r="C63" s="4" t="s">
        <v>23</v>
      </c>
      <c r="D63" s="4" t="s">
        <v>96</v>
      </c>
      <c r="E63" s="4" t="s">
        <v>26</v>
      </c>
      <c r="F63" s="4">
        <v>0</v>
      </c>
      <c r="G63" s="19">
        <v>1205622</v>
      </c>
      <c r="H63" s="4" t="s">
        <v>2595</v>
      </c>
      <c r="I63" s="4">
        <v>1205622</v>
      </c>
      <c r="J63" s="4" t="s">
        <v>25</v>
      </c>
      <c r="K63" s="4" t="s">
        <v>637</v>
      </c>
      <c r="L63" s="4" t="s">
        <v>2014</v>
      </c>
      <c r="M63" s="4" t="s">
        <v>522</v>
      </c>
      <c r="N63" s="4" t="s">
        <v>1232</v>
      </c>
      <c r="O63" s="4" t="s">
        <v>1382</v>
      </c>
      <c r="P63" s="4"/>
      <c r="Q63" s="4" t="s">
        <v>551</v>
      </c>
      <c r="R63" s="4" t="s">
        <v>551</v>
      </c>
      <c r="S63" s="4" t="s">
        <v>24</v>
      </c>
      <c r="T63" s="5">
        <v>154.94</v>
      </c>
      <c r="U63" s="4"/>
      <c r="V63" s="4" t="s">
        <v>333</v>
      </c>
      <c r="W63" s="4" t="s">
        <v>2294</v>
      </c>
      <c r="X63" s="14">
        <v>2.2031999999999998</v>
      </c>
      <c r="Y63" s="4"/>
      <c r="Z63" s="5">
        <f t="shared" si="3"/>
        <v>195.47519999999997</v>
      </c>
      <c r="AA63" s="5"/>
      <c r="AB63" s="4">
        <v>1000</v>
      </c>
      <c r="AC63" s="4"/>
      <c r="AD63" s="4">
        <v>100</v>
      </c>
      <c r="AE63" s="4" t="s">
        <v>552</v>
      </c>
      <c r="AF63" s="4"/>
      <c r="AH63" t="s">
        <v>2604</v>
      </c>
    </row>
    <row r="64" spans="1:34">
      <c r="A64" s="4">
        <v>63</v>
      </c>
      <c r="B64" s="4" t="s">
        <v>20</v>
      </c>
      <c r="C64" s="4" t="s">
        <v>23</v>
      </c>
      <c r="D64" s="4" t="s">
        <v>97</v>
      </c>
      <c r="E64" s="4" t="s">
        <v>26</v>
      </c>
      <c r="F64" s="4">
        <v>0</v>
      </c>
      <c r="G64" s="19">
        <v>1205622</v>
      </c>
      <c r="H64" s="4" t="s">
        <v>2595</v>
      </c>
      <c r="I64" s="4">
        <v>1205622</v>
      </c>
      <c r="J64" s="4" t="s">
        <v>25</v>
      </c>
      <c r="K64" s="4" t="s">
        <v>637</v>
      </c>
      <c r="L64" s="4" t="s">
        <v>2014</v>
      </c>
      <c r="M64" s="4" t="s">
        <v>522</v>
      </c>
      <c r="N64" s="4" t="s">
        <v>1232</v>
      </c>
      <c r="O64" s="4" t="s">
        <v>1382</v>
      </c>
      <c r="P64" s="4"/>
      <c r="Q64" s="4" t="s">
        <v>551</v>
      </c>
      <c r="R64" s="4" t="s">
        <v>551</v>
      </c>
      <c r="S64" s="4" t="s">
        <v>24</v>
      </c>
      <c r="T64" s="5">
        <v>154.94</v>
      </c>
      <c r="U64" s="4"/>
      <c r="V64" s="4" t="s">
        <v>334</v>
      </c>
      <c r="W64" s="4" t="s">
        <v>2294</v>
      </c>
      <c r="X64" s="14">
        <v>2.2031999999999998</v>
      </c>
      <c r="Y64" s="4"/>
      <c r="Z64" s="5">
        <f t="shared" si="3"/>
        <v>195.47519999999997</v>
      </c>
      <c r="AA64" s="5"/>
      <c r="AB64" s="4">
        <v>1000</v>
      </c>
      <c r="AC64" s="4"/>
      <c r="AD64" s="4">
        <v>100</v>
      </c>
      <c r="AE64" s="4" t="s">
        <v>552</v>
      </c>
      <c r="AF64" s="4"/>
      <c r="AH64" t="s">
        <v>2604</v>
      </c>
    </row>
    <row r="65" spans="1:34">
      <c r="A65" s="4">
        <v>64</v>
      </c>
      <c r="B65" s="4" t="s">
        <v>20</v>
      </c>
      <c r="C65" s="4" t="s">
        <v>23</v>
      </c>
      <c r="D65" s="4" t="s">
        <v>98</v>
      </c>
      <c r="E65" s="4" t="s">
        <v>26</v>
      </c>
      <c r="F65" s="4">
        <v>0</v>
      </c>
      <c r="G65" s="19">
        <v>1205622</v>
      </c>
      <c r="H65" s="4" t="s">
        <v>2595</v>
      </c>
      <c r="I65" s="4">
        <v>1205622</v>
      </c>
      <c r="J65" s="4" t="s">
        <v>25</v>
      </c>
      <c r="K65" s="4" t="s">
        <v>637</v>
      </c>
      <c r="L65" s="4" t="s">
        <v>2014</v>
      </c>
      <c r="M65" s="4" t="s">
        <v>522</v>
      </c>
      <c r="N65" s="4" t="s">
        <v>1232</v>
      </c>
      <c r="O65" s="4" t="s">
        <v>1382</v>
      </c>
      <c r="P65" s="4"/>
      <c r="Q65" s="4" t="s">
        <v>551</v>
      </c>
      <c r="R65" s="4" t="s">
        <v>551</v>
      </c>
      <c r="S65" s="4" t="s">
        <v>24</v>
      </c>
      <c r="T65" s="5">
        <v>154.94</v>
      </c>
      <c r="U65" s="4"/>
      <c r="V65" s="4" t="s">
        <v>335</v>
      </c>
      <c r="W65" s="4" t="s">
        <v>2294</v>
      </c>
      <c r="X65" s="14">
        <v>2.2031999999999998</v>
      </c>
      <c r="Y65" s="4"/>
      <c r="Z65" s="5">
        <f t="shared" si="3"/>
        <v>195.47519999999997</v>
      </c>
      <c r="AA65" s="5"/>
      <c r="AB65" s="4">
        <v>1000</v>
      </c>
      <c r="AC65" s="4"/>
      <c r="AD65" s="4">
        <v>100</v>
      </c>
      <c r="AE65" s="4" t="s">
        <v>552</v>
      </c>
      <c r="AF65" s="4"/>
      <c r="AH65" t="s">
        <v>2604</v>
      </c>
    </row>
    <row r="66" spans="1:34">
      <c r="A66" s="4">
        <v>65</v>
      </c>
      <c r="B66" s="4" t="s">
        <v>20</v>
      </c>
      <c r="C66" s="4" t="s">
        <v>23</v>
      </c>
      <c r="D66" s="4" t="s">
        <v>99</v>
      </c>
      <c r="E66" s="4" t="s">
        <v>26</v>
      </c>
      <c r="F66" s="4">
        <v>0</v>
      </c>
      <c r="G66" s="19">
        <v>1205622</v>
      </c>
      <c r="H66" s="4" t="s">
        <v>2595</v>
      </c>
      <c r="I66" s="4">
        <v>1205622</v>
      </c>
      <c r="J66" s="4" t="s">
        <v>25</v>
      </c>
      <c r="K66" s="4" t="s">
        <v>637</v>
      </c>
      <c r="L66" s="4" t="s">
        <v>2014</v>
      </c>
      <c r="M66" s="4" t="s">
        <v>27</v>
      </c>
      <c r="N66" s="4" t="s">
        <v>1232</v>
      </c>
      <c r="O66" s="4" t="s">
        <v>1386</v>
      </c>
      <c r="P66" s="4"/>
      <c r="Q66" s="4" t="s">
        <v>551</v>
      </c>
      <c r="R66" s="4" t="s">
        <v>551</v>
      </c>
      <c r="S66" s="4" t="s">
        <v>24</v>
      </c>
      <c r="T66" s="5">
        <v>154.94</v>
      </c>
      <c r="U66" s="4"/>
      <c r="V66" s="4" t="s">
        <v>336</v>
      </c>
      <c r="W66" s="4" t="s">
        <v>2294</v>
      </c>
      <c r="X66" s="14">
        <v>2.754</v>
      </c>
      <c r="Y66" s="4"/>
      <c r="Z66" s="5">
        <f t="shared" si="3"/>
        <v>242.84399999999999</v>
      </c>
      <c r="AA66" s="5"/>
      <c r="AB66" s="4">
        <v>1000</v>
      </c>
      <c r="AC66" s="4"/>
      <c r="AD66" s="4">
        <v>100</v>
      </c>
      <c r="AE66" s="4" t="s">
        <v>552</v>
      </c>
      <c r="AF66" s="4"/>
      <c r="AH66" t="s">
        <v>2604</v>
      </c>
    </row>
    <row r="67" spans="1:34">
      <c r="A67" s="4">
        <v>66</v>
      </c>
      <c r="B67" s="4" t="s">
        <v>20</v>
      </c>
      <c r="C67" s="4" t="s">
        <v>23</v>
      </c>
      <c r="D67" s="4" t="s">
        <v>100</v>
      </c>
      <c r="E67" s="4" t="s">
        <v>26</v>
      </c>
      <c r="F67" s="4">
        <v>0</v>
      </c>
      <c r="G67" s="19">
        <v>1205622</v>
      </c>
      <c r="H67" s="4" t="s">
        <v>2595</v>
      </c>
      <c r="I67" s="4">
        <v>1205622</v>
      </c>
      <c r="J67" s="4" t="s">
        <v>25</v>
      </c>
      <c r="K67" s="4" t="s">
        <v>637</v>
      </c>
      <c r="L67" s="4" t="s">
        <v>2014</v>
      </c>
      <c r="M67" s="4" t="s">
        <v>27</v>
      </c>
      <c r="N67" s="4" t="s">
        <v>1232</v>
      </c>
      <c r="O67" s="4" t="s">
        <v>1386</v>
      </c>
      <c r="P67" s="4"/>
      <c r="Q67" s="4" t="s">
        <v>551</v>
      </c>
      <c r="R67" s="4" t="s">
        <v>551</v>
      </c>
      <c r="S67" s="4" t="s">
        <v>24</v>
      </c>
      <c r="T67" s="5">
        <v>154.94</v>
      </c>
      <c r="U67" s="4"/>
      <c r="V67" s="4" t="s">
        <v>337</v>
      </c>
      <c r="W67" s="4" t="s">
        <v>2294</v>
      </c>
      <c r="X67" s="14">
        <v>2.754</v>
      </c>
      <c r="Y67" s="4"/>
      <c r="Z67" s="5">
        <f t="shared" si="3"/>
        <v>242.84399999999999</v>
      </c>
      <c r="AA67" s="5"/>
      <c r="AB67" s="4">
        <v>1000</v>
      </c>
      <c r="AC67" s="4"/>
      <c r="AD67" s="4">
        <v>100</v>
      </c>
      <c r="AE67" s="4" t="s">
        <v>552</v>
      </c>
      <c r="AF67" s="4"/>
      <c r="AH67" t="s">
        <v>2604</v>
      </c>
    </row>
    <row r="68" spans="1:34">
      <c r="A68" s="4">
        <v>67</v>
      </c>
      <c r="B68" s="4" t="s">
        <v>20</v>
      </c>
      <c r="C68" s="4" t="s">
        <v>23</v>
      </c>
      <c r="D68" s="4" t="s">
        <v>101</v>
      </c>
      <c r="E68" s="4" t="s">
        <v>26</v>
      </c>
      <c r="F68" s="4">
        <v>0</v>
      </c>
      <c r="G68" s="19">
        <v>1205622</v>
      </c>
      <c r="H68" s="4" t="s">
        <v>2595</v>
      </c>
      <c r="I68" s="4">
        <v>1205622</v>
      </c>
      <c r="J68" s="4" t="s">
        <v>25</v>
      </c>
      <c r="K68" s="4" t="s">
        <v>637</v>
      </c>
      <c r="L68" s="4" t="s">
        <v>2014</v>
      </c>
      <c r="M68" s="4" t="s">
        <v>27</v>
      </c>
      <c r="N68" s="4" t="s">
        <v>1232</v>
      </c>
      <c r="O68" s="4" t="s">
        <v>1386</v>
      </c>
      <c r="P68" s="4"/>
      <c r="Q68" s="4" t="s">
        <v>551</v>
      </c>
      <c r="R68" s="4" t="s">
        <v>551</v>
      </c>
      <c r="S68" s="4" t="s">
        <v>24</v>
      </c>
      <c r="T68" s="5">
        <v>154.94</v>
      </c>
      <c r="U68" s="4"/>
      <c r="V68" s="4" t="s">
        <v>338</v>
      </c>
      <c r="W68" s="4" t="s">
        <v>2294</v>
      </c>
      <c r="X68" s="14">
        <v>2.754</v>
      </c>
      <c r="Y68" s="4"/>
      <c r="Z68" s="5">
        <f t="shared" si="3"/>
        <v>242.84399999999999</v>
      </c>
      <c r="AA68" s="5"/>
      <c r="AB68" s="4">
        <v>1000</v>
      </c>
      <c r="AC68" s="4"/>
      <c r="AD68" s="4">
        <v>100</v>
      </c>
      <c r="AE68" s="4" t="s">
        <v>552</v>
      </c>
      <c r="AF68" s="4"/>
      <c r="AH68" t="s">
        <v>2604</v>
      </c>
    </row>
    <row r="69" spans="1:34">
      <c r="A69" s="4">
        <v>68</v>
      </c>
      <c r="B69" s="4" t="s">
        <v>20</v>
      </c>
      <c r="C69" s="4" t="s">
        <v>23</v>
      </c>
      <c r="D69" s="4" t="s">
        <v>102</v>
      </c>
      <c r="E69" s="4" t="s">
        <v>26</v>
      </c>
      <c r="F69" s="4">
        <v>0</v>
      </c>
      <c r="G69" s="19">
        <v>1205622</v>
      </c>
      <c r="H69" s="4" t="s">
        <v>2595</v>
      </c>
      <c r="I69" s="4">
        <v>1205622</v>
      </c>
      <c r="J69" s="4" t="s">
        <v>25</v>
      </c>
      <c r="K69" s="4" t="s">
        <v>637</v>
      </c>
      <c r="L69" s="4" t="s">
        <v>2014</v>
      </c>
      <c r="M69" s="4" t="s">
        <v>523</v>
      </c>
      <c r="N69" s="4" t="s">
        <v>1232</v>
      </c>
      <c r="O69" s="4" t="s">
        <v>1382</v>
      </c>
      <c r="P69" s="4"/>
      <c r="Q69" s="4" t="s">
        <v>551</v>
      </c>
      <c r="R69" s="4" t="s">
        <v>551</v>
      </c>
      <c r="S69" s="4" t="s">
        <v>24</v>
      </c>
      <c r="T69" s="5">
        <v>154.94</v>
      </c>
      <c r="U69" s="4"/>
      <c r="V69" s="4" t="s">
        <v>339</v>
      </c>
      <c r="W69" s="4" t="s">
        <v>2294</v>
      </c>
      <c r="X69" s="14">
        <v>2.6316000000000002</v>
      </c>
      <c r="Y69" s="4"/>
      <c r="Z69" s="5">
        <f t="shared" si="3"/>
        <v>232.31760000000003</v>
      </c>
      <c r="AA69" s="5"/>
      <c r="AB69" s="4">
        <v>1000</v>
      </c>
      <c r="AC69" s="4"/>
      <c r="AD69" s="4">
        <v>100</v>
      </c>
      <c r="AE69" s="4" t="s">
        <v>552</v>
      </c>
      <c r="AF69" s="4"/>
      <c r="AH69" t="s">
        <v>2604</v>
      </c>
    </row>
    <row r="70" spans="1:34">
      <c r="A70" s="4">
        <v>69</v>
      </c>
      <c r="B70" s="4" t="s">
        <v>20</v>
      </c>
      <c r="C70" s="4" t="s">
        <v>23</v>
      </c>
      <c r="D70" s="4" t="s">
        <v>103</v>
      </c>
      <c r="E70" s="4" t="s">
        <v>26</v>
      </c>
      <c r="F70" s="4">
        <v>0</v>
      </c>
      <c r="G70" s="19">
        <v>1205622</v>
      </c>
      <c r="H70" s="4" t="s">
        <v>2595</v>
      </c>
      <c r="I70" s="4">
        <v>1205622</v>
      </c>
      <c r="J70" s="4" t="s">
        <v>25</v>
      </c>
      <c r="K70" s="4" t="s">
        <v>637</v>
      </c>
      <c r="L70" s="4" t="s">
        <v>2014</v>
      </c>
      <c r="M70" s="4" t="s">
        <v>523</v>
      </c>
      <c r="N70" s="4" t="s">
        <v>1232</v>
      </c>
      <c r="O70" s="4" t="s">
        <v>1382</v>
      </c>
      <c r="P70" s="4"/>
      <c r="Q70" s="4" t="s">
        <v>551</v>
      </c>
      <c r="R70" s="4" t="s">
        <v>551</v>
      </c>
      <c r="S70" s="4" t="s">
        <v>24</v>
      </c>
      <c r="T70" s="5">
        <v>154.94</v>
      </c>
      <c r="U70" s="4"/>
      <c r="V70" s="4" t="s">
        <v>340</v>
      </c>
      <c r="W70" s="4" t="s">
        <v>2294</v>
      </c>
      <c r="X70" s="14">
        <v>2.6316000000000002</v>
      </c>
      <c r="Y70" s="4"/>
      <c r="Z70" s="5">
        <f t="shared" si="3"/>
        <v>232.31760000000003</v>
      </c>
      <c r="AA70" s="5"/>
      <c r="AB70" s="4">
        <v>1000</v>
      </c>
      <c r="AC70" s="4"/>
      <c r="AD70" s="4">
        <v>100</v>
      </c>
      <c r="AE70" s="4" t="s">
        <v>552</v>
      </c>
      <c r="AF70" s="4"/>
      <c r="AH70" t="s">
        <v>2604</v>
      </c>
    </row>
    <row r="71" spans="1:34">
      <c r="A71" s="4">
        <v>70</v>
      </c>
      <c r="B71" s="4" t="s">
        <v>20</v>
      </c>
      <c r="C71" s="4" t="s">
        <v>23</v>
      </c>
      <c r="D71" s="4" t="s">
        <v>104</v>
      </c>
      <c r="E71" s="4" t="s">
        <v>26</v>
      </c>
      <c r="F71" s="4">
        <v>0</v>
      </c>
      <c r="G71" s="19">
        <v>1205622</v>
      </c>
      <c r="H71" s="4" t="s">
        <v>2595</v>
      </c>
      <c r="I71" s="4">
        <v>1205622</v>
      </c>
      <c r="J71" s="4" t="s">
        <v>25</v>
      </c>
      <c r="K71" s="4" t="s">
        <v>637</v>
      </c>
      <c r="L71" s="4" t="s">
        <v>2014</v>
      </c>
      <c r="M71" s="4" t="s">
        <v>523</v>
      </c>
      <c r="N71" s="4" t="s">
        <v>1232</v>
      </c>
      <c r="O71" s="4" t="s">
        <v>1382</v>
      </c>
      <c r="P71" s="4"/>
      <c r="Q71" s="4" t="s">
        <v>551</v>
      </c>
      <c r="R71" s="4" t="s">
        <v>551</v>
      </c>
      <c r="S71" s="4" t="s">
        <v>24</v>
      </c>
      <c r="T71" s="5">
        <v>154.94</v>
      </c>
      <c r="U71" s="4"/>
      <c r="V71" s="4" t="s">
        <v>341</v>
      </c>
      <c r="W71" s="4" t="s">
        <v>2294</v>
      </c>
      <c r="X71" s="14">
        <v>2.6316000000000002</v>
      </c>
      <c r="Y71" s="4"/>
      <c r="Z71" s="5">
        <f t="shared" si="3"/>
        <v>232.31760000000003</v>
      </c>
      <c r="AA71" s="5"/>
      <c r="AB71" s="4">
        <v>1000</v>
      </c>
      <c r="AC71" s="4"/>
      <c r="AD71" s="4">
        <v>100</v>
      </c>
      <c r="AE71" s="4" t="s">
        <v>552</v>
      </c>
      <c r="AF71" s="4"/>
      <c r="AH71" t="s">
        <v>2604</v>
      </c>
    </row>
    <row r="72" spans="1:34">
      <c r="A72" s="4">
        <v>71</v>
      </c>
      <c r="B72" s="4" t="s">
        <v>20</v>
      </c>
      <c r="C72" s="4" t="s">
        <v>23</v>
      </c>
      <c r="D72" s="4" t="s">
        <v>105</v>
      </c>
      <c r="E72" s="4" t="s">
        <v>26</v>
      </c>
      <c r="F72" s="4">
        <v>0</v>
      </c>
      <c r="G72" s="19">
        <v>1205622</v>
      </c>
      <c r="H72" s="4" t="s">
        <v>2595</v>
      </c>
      <c r="I72" s="4">
        <v>1205622</v>
      </c>
      <c r="J72" s="4" t="s">
        <v>25</v>
      </c>
      <c r="K72" s="4" t="s">
        <v>637</v>
      </c>
      <c r="L72" s="4" t="s">
        <v>2735</v>
      </c>
      <c r="M72" s="4" t="s">
        <v>524</v>
      </c>
      <c r="N72" s="4" t="s">
        <v>1232</v>
      </c>
      <c r="O72" s="4" t="s">
        <v>1388</v>
      </c>
      <c r="P72" s="4"/>
      <c r="Q72" s="4" t="s">
        <v>551</v>
      </c>
      <c r="R72" s="4" t="s">
        <v>551</v>
      </c>
      <c r="S72" s="4" t="s">
        <v>24</v>
      </c>
      <c r="T72" s="5">
        <v>154.94</v>
      </c>
      <c r="U72" s="4"/>
      <c r="V72" s="4" t="s">
        <v>342</v>
      </c>
      <c r="W72" s="4" t="s">
        <v>2294</v>
      </c>
      <c r="X72" s="14">
        <v>3.0996000000000001</v>
      </c>
      <c r="Y72" s="4"/>
      <c r="Z72" s="5">
        <f t="shared" si="3"/>
        <v>272.56560000000002</v>
      </c>
      <c r="AA72" s="5"/>
      <c r="AB72" s="4">
        <v>1000</v>
      </c>
      <c r="AC72" s="4"/>
      <c r="AD72" s="4">
        <v>100</v>
      </c>
      <c r="AE72" s="4" t="s">
        <v>552</v>
      </c>
      <c r="AF72" s="4"/>
      <c r="AH72" t="s">
        <v>2604</v>
      </c>
    </row>
    <row r="73" spans="1:34">
      <c r="A73" s="4">
        <v>72</v>
      </c>
      <c r="B73" s="4" t="s">
        <v>20</v>
      </c>
      <c r="C73" s="4" t="s">
        <v>23</v>
      </c>
      <c r="D73" s="4" t="s">
        <v>106</v>
      </c>
      <c r="E73" s="4" t="s">
        <v>26</v>
      </c>
      <c r="F73" s="4">
        <v>0</v>
      </c>
      <c r="G73" s="19">
        <v>1205622</v>
      </c>
      <c r="H73" s="4" t="s">
        <v>2595</v>
      </c>
      <c r="I73" s="4">
        <v>1205622</v>
      </c>
      <c r="J73" s="4" t="s">
        <v>25</v>
      </c>
      <c r="K73" s="4" t="s">
        <v>637</v>
      </c>
      <c r="L73" s="4" t="s">
        <v>2735</v>
      </c>
      <c r="M73" s="4" t="s">
        <v>524</v>
      </c>
      <c r="N73" s="4" t="s">
        <v>1232</v>
      </c>
      <c r="O73" s="4" t="s">
        <v>1388</v>
      </c>
      <c r="P73" s="4"/>
      <c r="Q73" s="4" t="s">
        <v>551</v>
      </c>
      <c r="R73" s="4" t="s">
        <v>551</v>
      </c>
      <c r="S73" s="4" t="s">
        <v>24</v>
      </c>
      <c r="T73" s="5">
        <v>154.94</v>
      </c>
      <c r="U73" s="4"/>
      <c r="V73" s="4" t="s">
        <v>343</v>
      </c>
      <c r="W73" s="4" t="s">
        <v>2294</v>
      </c>
      <c r="X73" s="14">
        <v>3.0996000000000001</v>
      </c>
      <c r="Y73" s="4"/>
      <c r="Z73" s="5">
        <f t="shared" si="3"/>
        <v>272.56560000000002</v>
      </c>
      <c r="AA73" s="5"/>
      <c r="AB73" s="4">
        <v>1000</v>
      </c>
      <c r="AC73" s="4"/>
      <c r="AD73" s="4">
        <v>100</v>
      </c>
      <c r="AE73" s="4" t="s">
        <v>552</v>
      </c>
      <c r="AF73" s="4"/>
      <c r="AH73" t="s">
        <v>2604</v>
      </c>
    </row>
    <row r="74" spans="1:34">
      <c r="A74" s="4">
        <v>73</v>
      </c>
      <c r="B74" s="4" t="s">
        <v>20</v>
      </c>
      <c r="C74" s="4" t="s">
        <v>23</v>
      </c>
      <c r="D74" s="4" t="s">
        <v>107</v>
      </c>
      <c r="E74" s="4" t="s">
        <v>26</v>
      </c>
      <c r="F74" s="4">
        <v>0</v>
      </c>
      <c r="G74" s="19">
        <v>1205622</v>
      </c>
      <c r="H74" s="4" t="s">
        <v>2595</v>
      </c>
      <c r="I74" s="4">
        <v>1205622</v>
      </c>
      <c r="J74" s="4" t="s">
        <v>25</v>
      </c>
      <c r="K74" s="4" t="s">
        <v>637</v>
      </c>
      <c r="L74" s="4" t="s">
        <v>2735</v>
      </c>
      <c r="M74" s="4" t="s">
        <v>524</v>
      </c>
      <c r="N74" s="4" t="s">
        <v>1232</v>
      </c>
      <c r="O74" s="4" t="s">
        <v>1388</v>
      </c>
      <c r="P74" s="4"/>
      <c r="Q74" s="4" t="s">
        <v>551</v>
      </c>
      <c r="R74" s="4" t="s">
        <v>551</v>
      </c>
      <c r="S74" s="4" t="s">
        <v>24</v>
      </c>
      <c r="T74" s="5">
        <v>154.94</v>
      </c>
      <c r="U74" s="4"/>
      <c r="V74" s="4" t="s">
        <v>344</v>
      </c>
      <c r="W74" s="4" t="s">
        <v>2294</v>
      </c>
      <c r="X74" s="14">
        <v>3.0996000000000001</v>
      </c>
      <c r="Y74" s="4"/>
      <c r="Z74" s="5">
        <f t="shared" si="3"/>
        <v>272.56560000000002</v>
      </c>
      <c r="AA74" s="5"/>
      <c r="AB74" s="4">
        <v>1000</v>
      </c>
      <c r="AC74" s="4"/>
      <c r="AD74" s="4">
        <v>100</v>
      </c>
      <c r="AE74" s="4" t="s">
        <v>552</v>
      </c>
      <c r="AF74" s="4"/>
      <c r="AH74" t="s">
        <v>2604</v>
      </c>
    </row>
    <row r="75" spans="1:34">
      <c r="A75" s="4">
        <v>74</v>
      </c>
      <c r="B75" s="4" t="s">
        <v>20</v>
      </c>
      <c r="C75" s="4" t="s">
        <v>23</v>
      </c>
      <c r="D75" s="4" t="s">
        <v>108</v>
      </c>
      <c r="E75" s="4" t="s">
        <v>26</v>
      </c>
      <c r="F75" s="4">
        <v>0</v>
      </c>
      <c r="G75" s="19">
        <v>1205622</v>
      </c>
      <c r="H75" s="4" t="s">
        <v>2595</v>
      </c>
      <c r="I75" s="4">
        <v>1205622</v>
      </c>
      <c r="J75" s="4" t="s">
        <v>25</v>
      </c>
      <c r="K75" s="4" t="s">
        <v>637</v>
      </c>
      <c r="L75" s="4" t="s">
        <v>2735</v>
      </c>
      <c r="M75" s="4" t="s">
        <v>524</v>
      </c>
      <c r="N75" s="4" t="s">
        <v>1232</v>
      </c>
      <c r="O75" s="4" t="s">
        <v>1388</v>
      </c>
      <c r="P75" s="4"/>
      <c r="Q75" s="4" t="s">
        <v>551</v>
      </c>
      <c r="R75" s="4" t="s">
        <v>551</v>
      </c>
      <c r="S75" s="4" t="s">
        <v>24</v>
      </c>
      <c r="T75" s="5">
        <v>154.94</v>
      </c>
      <c r="U75" s="4"/>
      <c r="V75" s="4" t="s">
        <v>345</v>
      </c>
      <c r="W75" s="4" t="s">
        <v>2294</v>
      </c>
      <c r="X75" s="14">
        <v>3.0996000000000001</v>
      </c>
      <c r="Y75" s="4"/>
      <c r="Z75" s="5">
        <f t="shared" si="3"/>
        <v>272.56560000000002</v>
      </c>
      <c r="AA75" s="5"/>
      <c r="AB75" s="4">
        <v>1000</v>
      </c>
      <c r="AC75" s="4"/>
      <c r="AD75" s="4">
        <v>100</v>
      </c>
      <c r="AE75" s="4" t="s">
        <v>552</v>
      </c>
      <c r="AF75" s="4"/>
      <c r="AH75" t="s">
        <v>2604</v>
      </c>
    </row>
    <row r="76" spans="1:34">
      <c r="A76" s="4">
        <v>75</v>
      </c>
      <c r="B76" s="4" t="s">
        <v>20</v>
      </c>
      <c r="C76" s="4" t="s">
        <v>23</v>
      </c>
      <c r="D76" s="4" t="s">
        <v>109</v>
      </c>
      <c r="E76" s="4" t="s">
        <v>26</v>
      </c>
      <c r="F76" s="4">
        <v>0</v>
      </c>
      <c r="G76" s="19">
        <v>1205622</v>
      </c>
      <c r="H76" s="4" t="s">
        <v>2595</v>
      </c>
      <c r="I76" s="4">
        <v>1205622</v>
      </c>
      <c r="J76" s="4" t="s">
        <v>25</v>
      </c>
      <c r="K76" s="4" t="s">
        <v>637</v>
      </c>
      <c r="L76" s="4" t="s">
        <v>2735</v>
      </c>
      <c r="M76" s="4" t="s">
        <v>524</v>
      </c>
      <c r="N76" s="4" t="s">
        <v>1232</v>
      </c>
      <c r="O76" s="4" t="s">
        <v>1388</v>
      </c>
      <c r="P76" s="4"/>
      <c r="Q76" s="4" t="s">
        <v>551</v>
      </c>
      <c r="R76" s="4" t="s">
        <v>551</v>
      </c>
      <c r="S76" s="4" t="s">
        <v>24</v>
      </c>
      <c r="T76" s="5">
        <v>154.94</v>
      </c>
      <c r="U76" s="4"/>
      <c r="V76" s="4" t="s">
        <v>346</v>
      </c>
      <c r="W76" s="4" t="s">
        <v>2294</v>
      </c>
      <c r="X76" s="14">
        <v>3.0996000000000001</v>
      </c>
      <c r="Y76" s="4"/>
      <c r="Z76" s="5">
        <f t="shared" si="3"/>
        <v>272.56560000000002</v>
      </c>
      <c r="AA76" s="5"/>
      <c r="AB76" s="4">
        <v>1000</v>
      </c>
      <c r="AC76" s="4"/>
      <c r="AD76" s="4">
        <v>100</v>
      </c>
      <c r="AE76" s="4" t="s">
        <v>552</v>
      </c>
      <c r="AF76" s="4"/>
      <c r="AH76" t="s">
        <v>2604</v>
      </c>
    </row>
    <row r="77" spans="1:34">
      <c r="A77" s="4">
        <v>76</v>
      </c>
      <c r="B77" s="4" t="s">
        <v>20</v>
      </c>
      <c r="C77" s="4" t="s">
        <v>23</v>
      </c>
      <c r="D77" s="4" t="s">
        <v>110</v>
      </c>
      <c r="E77" s="4" t="s">
        <v>26</v>
      </c>
      <c r="F77" s="4">
        <v>0</v>
      </c>
      <c r="G77" s="19">
        <v>1205622</v>
      </c>
      <c r="H77" s="4" t="s">
        <v>2595</v>
      </c>
      <c r="I77" s="4">
        <v>1205622</v>
      </c>
      <c r="J77" s="4" t="s">
        <v>25</v>
      </c>
      <c r="K77" s="4" t="s">
        <v>637</v>
      </c>
      <c r="L77" s="4" t="s">
        <v>2014</v>
      </c>
      <c r="M77" s="4" t="s">
        <v>525</v>
      </c>
      <c r="N77" s="4" t="s">
        <v>1232</v>
      </c>
      <c r="O77" s="4" t="s">
        <v>1388</v>
      </c>
      <c r="P77" s="4"/>
      <c r="Q77" s="4" t="s">
        <v>2297</v>
      </c>
      <c r="R77" s="4" t="s">
        <v>551</v>
      </c>
      <c r="S77" s="4" t="s">
        <v>24</v>
      </c>
      <c r="T77" s="5">
        <v>154.94</v>
      </c>
      <c r="U77" s="4"/>
      <c r="V77" s="4" t="s">
        <v>347</v>
      </c>
      <c r="W77" s="4" t="s">
        <v>2294</v>
      </c>
      <c r="X77" s="14">
        <v>2.7732000000000001</v>
      </c>
      <c r="Y77" s="4"/>
      <c r="Z77" s="5">
        <f t="shared" si="3"/>
        <v>244.49520000000001</v>
      </c>
      <c r="AA77" s="5"/>
      <c r="AB77" s="4">
        <v>1000</v>
      </c>
      <c r="AC77" s="4"/>
      <c r="AD77" s="4">
        <v>100</v>
      </c>
      <c r="AE77" s="4" t="s">
        <v>552</v>
      </c>
      <c r="AF77" s="4"/>
      <c r="AH77" t="s">
        <v>2604</v>
      </c>
    </row>
    <row r="78" spans="1:34">
      <c r="A78" s="4">
        <v>77</v>
      </c>
      <c r="B78" s="4" t="s">
        <v>20</v>
      </c>
      <c r="C78" s="4" t="s">
        <v>23</v>
      </c>
      <c r="D78" s="4" t="s">
        <v>111</v>
      </c>
      <c r="E78" s="4" t="s">
        <v>26</v>
      </c>
      <c r="F78" s="4">
        <v>0</v>
      </c>
      <c r="G78" s="19">
        <v>1205622</v>
      </c>
      <c r="H78" s="4" t="s">
        <v>2595</v>
      </c>
      <c r="I78" s="4">
        <v>1205622</v>
      </c>
      <c r="J78" s="4" t="s">
        <v>25</v>
      </c>
      <c r="K78" s="4" t="s">
        <v>637</v>
      </c>
      <c r="L78" s="4" t="s">
        <v>2014</v>
      </c>
      <c r="M78" s="4" t="s">
        <v>525</v>
      </c>
      <c r="N78" s="4" t="s">
        <v>1232</v>
      </c>
      <c r="O78" s="4" t="s">
        <v>1388</v>
      </c>
      <c r="P78" s="4"/>
      <c r="Q78" s="4" t="s">
        <v>2297</v>
      </c>
      <c r="R78" s="4" t="s">
        <v>551</v>
      </c>
      <c r="S78" s="4" t="s">
        <v>24</v>
      </c>
      <c r="T78" s="5">
        <v>154.94</v>
      </c>
      <c r="U78" s="4"/>
      <c r="V78" s="4" t="s">
        <v>348</v>
      </c>
      <c r="W78" s="4" t="s">
        <v>2294</v>
      </c>
      <c r="X78" s="14">
        <v>2.7732000000000001</v>
      </c>
      <c r="Y78" s="4"/>
      <c r="Z78" s="5">
        <f t="shared" si="3"/>
        <v>244.49520000000001</v>
      </c>
      <c r="AA78" s="5"/>
      <c r="AB78" s="4">
        <v>1000</v>
      </c>
      <c r="AC78" s="4"/>
      <c r="AD78" s="4">
        <v>100</v>
      </c>
      <c r="AE78" s="4" t="s">
        <v>552</v>
      </c>
      <c r="AF78" s="4"/>
      <c r="AH78" t="s">
        <v>2604</v>
      </c>
    </row>
    <row r="79" spans="1:34">
      <c r="A79" s="4">
        <v>78</v>
      </c>
      <c r="B79" s="4" t="s">
        <v>20</v>
      </c>
      <c r="C79" s="4" t="s">
        <v>23</v>
      </c>
      <c r="D79" s="4" t="s">
        <v>112</v>
      </c>
      <c r="E79" s="4" t="s">
        <v>26</v>
      </c>
      <c r="F79" s="4">
        <v>0</v>
      </c>
      <c r="G79" s="19">
        <v>1205622</v>
      </c>
      <c r="H79" s="4" t="s">
        <v>2595</v>
      </c>
      <c r="I79" s="4">
        <v>1205622</v>
      </c>
      <c r="J79" s="4" t="s">
        <v>25</v>
      </c>
      <c r="K79" s="4" t="s">
        <v>637</v>
      </c>
      <c r="L79" s="4" t="s">
        <v>2014</v>
      </c>
      <c r="M79" s="4" t="s">
        <v>526</v>
      </c>
      <c r="N79" s="4" t="s">
        <v>1232</v>
      </c>
      <c r="O79" s="4" t="s">
        <v>1388</v>
      </c>
      <c r="P79" s="4"/>
      <c r="Q79" s="4" t="s">
        <v>551</v>
      </c>
      <c r="R79" s="4" t="s">
        <v>551</v>
      </c>
      <c r="S79" s="4" t="s">
        <v>24</v>
      </c>
      <c r="T79" s="5">
        <v>154.94</v>
      </c>
      <c r="U79" s="4"/>
      <c r="V79" s="4" t="s">
        <v>349</v>
      </c>
      <c r="W79" s="4" t="s">
        <v>2294</v>
      </c>
      <c r="X79" s="14">
        <v>2.7629999999999999</v>
      </c>
      <c r="Y79" s="4"/>
      <c r="Z79" s="5">
        <f t="shared" si="3"/>
        <v>243.61799999999999</v>
      </c>
      <c r="AA79" s="5"/>
      <c r="AB79" s="4">
        <v>1000</v>
      </c>
      <c r="AC79" s="4"/>
      <c r="AD79" s="4">
        <v>100</v>
      </c>
      <c r="AE79" s="4" t="s">
        <v>552</v>
      </c>
      <c r="AF79" s="4"/>
      <c r="AH79" t="s">
        <v>2604</v>
      </c>
    </row>
    <row r="80" spans="1:34">
      <c r="A80" s="4">
        <v>79</v>
      </c>
      <c r="B80" s="4" t="s">
        <v>20</v>
      </c>
      <c r="C80" s="4" t="s">
        <v>23</v>
      </c>
      <c r="D80" s="4" t="s">
        <v>113</v>
      </c>
      <c r="E80" s="4" t="s">
        <v>26</v>
      </c>
      <c r="F80" s="4">
        <v>0</v>
      </c>
      <c r="G80" s="19">
        <v>1205622</v>
      </c>
      <c r="H80" s="4" t="s">
        <v>2595</v>
      </c>
      <c r="I80" s="4">
        <v>1205622</v>
      </c>
      <c r="J80" s="4" t="s">
        <v>25</v>
      </c>
      <c r="K80" s="4" t="s">
        <v>637</v>
      </c>
      <c r="L80" s="4" t="s">
        <v>2014</v>
      </c>
      <c r="M80" s="4" t="s">
        <v>526</v>
      </c>
      <c r="N80" s="4" t="s">
        <v>1232</v>
      </c>
      <c r="O80" s="4" t="s">
        <v>1388</v>
      </c>
      <c r="P80" s="4"/>
      <c r="Q80" s="4" t="s">
        <v>551</v>
      </c>
      <c r="R80" s="4" t="s">
        <v>551</v>
      </c>
      <c r="S80" s="4" t="s">
        <v>24</v>
      </c>
      <c r="T80" s="5">
        <v>154.94</v>
      </c>
      <c r="U80" s="4"/>
      <c r="V80" s="4" t="s">
        <v>350</v>
      </c>
      <c r="W80" s="4" t="s">
        <v>2294</v>
      </c>
      <c r="X80" s="14">
        <v>2.7629999999999999</v>
      </c>
      <c r="Y80" s="4"/>
      <c r="Z80" s="5">
        <f t="shared" si="3"/>
        <v>243.61799999999999</v>
      </c>
      <c r="AA80" s="5"/>
      <c r="AB80" s="4">
        <v>1000</v>
      </c>
      <c r="AC80" s="4"/>
      <c r="AD80" s="4">
        <v>100</v>
      </c>
      <c r="AE80" s="4" t="s">
        <v>552</v>
      </c>
      <c r="AF80" s="4"/>
      <c r="AH80" t="s">
        <v>2604</v>
      </c>
    </row>
    <row r="81" spans="1:34">
      <c r="A81" s="4">
        <v>80</v>
      </c>
      <c r="B81" s="4" t="s">
        <v>20</v>
      </c>
      <c r="C81" s="4" t="s">
        <v>23</v>
      </c>
      <c r="D81" s="4" t="s">
        <v>114</v>
      </c>
      <c r="E81" s="4" t="s">
        <v>26</v>
      </c>
      <c r="F81" s="4">
        <v>0</v>
      </c>
      <c r="G81" s="19">
        <v>1205622</v>
      </c>
      <c r="H81" s="4" t="s">
        <v>2595</v>
      </c>
      <c r="I81" s="4">
        <v>1205622</v>
      </c>
      <c r="J81" s="4" t="s">
        <v>25</v>
      </c>
      <c r="K81" s="4" t="s">
        <v>637</v>
      </c>
      <c r="L81" s="4" t="s">
        <v>2014</v>
      </c>
      <c r="M81" s="4" t="s">
        <v>510</v>
      </c>
      <c r="N81" s="4" t="s">
        <v>1232</v>
      </c>
      <c r="O81" s="4" t="s">
        <v>1388</v>
      </c>
      <c r="P81" s="4"/>
      <c r="Q81" s="4" t="s">
        <v>551</v>
      </c>
      <c r="R81" s="4" t="s">
        <v>551</v>
      </c>
      <c r="S81" s="4" t="s">
        <v>24</v>
      </c>
      <c r="T81" s="5">
        <v>154.94</v>
      </c>
      <c r="U81" s="4"/>
      <c r="V81" s="4" t="s">
        <v>351</v>
      </c>
      <c r="W81" s="4" t="s">
        <v>2294</v>
      </c>
      <c r="X81" s="14">
        <v>2.5691999999999999</v>
      </c>
      <c r="Y81" s="4"/>
      <c r="Z81" s="5">
        <f t="shared" si="3"/>
        <v>226.9512</v>
      </c>
      <c r="AA81" s="5"/>
      <c r="AB81" s="4">
        <v>1000</v>
      </c>
      <c r="AC81" s="4"/>
      <c r="AD81" s="4">
        <v>100</v>
      </c>
      <c r="AE81" s="4" t="s">
        <v>552</v>
      </c>
      <c r="AF81" s="4"/>
      <c r="AH81" t="s">
        <v>2604</v>
      </c>
    </row>
    <row r="82" spans="1:34">
      <c r="A82" s="4">
        <v>81</v>
      </c>
      <c r="B82" s="4" t="s">
        <v>20</v>
      </c>
      <c r="C82" s="4" t="s">
        <v>23</v>
      </c>
      <c r="D82" s="4" t="s">
        <v>115</v>
      </c>
      <c r="E82" s="4" t="s">
        <v>26</v>
      </c>
      <c r="F82" s="4">
        <v>0</v>
      </c>
      <c r="G82" s="19">
        <v>1205622</v>
      </c>
      <c r="H82" s="4" t="s">
        <v>2595</v>
      </c>
      <c r="I82" s="4">
        <v>1205622</v>
      </c>
      <c r="J82" s="4" t="s">
        <v>25</v>
      </c>
      <c r="K82" s="4" t="s">
        <v>637</v>
      </c>
      <c r="L82" s="4" t="s">
        <v>2014</v>
      </c>
      <c r="M82" s="4" t="s">
        <v>510</v>
      </c>
      <c r="N82" s="4" t="s">
        <v>1232</v>
      </c>
      <c r="O82" s="4" t="s">
        <v>1388</v>
      </c>
      <c r="P82" s="4"/>
      <c r="Q82" s="4" t="s">
        <v>551</v>
      </c>
      <c r="R82" s="4" t="s">
        <v>551</v>
      </c>
      <c r="S82" s="4" t="s">
        <v>24</v>
      </c>
      <c r="T82" s="5">
        <v>154.94</v>
      </c>
      <c r="U82" s="4"/>
      <c r="V82" s="4" t="s">
        <v>352</v>
      </c>
      <c r="W82" s="4" t="s">
        <v>2294</v>
      </c>
      <c r="X82" s="14">
        <v>2.5691999999999999</v>
      </c>
      <c r="Y82" s="4"/>
      <c r="Z82" s="5">
        <f t="shared" si="3"/>
        <v>226.9512</v>
      </c>
      <c r="AA82" s="4"/>
      <c r="AB82" s="4">
        <v>1000</v>
      </c>
      <c r="AC82" s="4"/>
      <c r="AD82" s="4">
        <v>100</v>
      </c>
      <c r="AE82" s="4" t="s">
        <v>552</v>
      </c>
      <c r="AF82" s="4"/>
      <c r="AH82" t="s">
        <v>2604</v>
      </c>
    </row>
    <row r="83" spans="1:34">
      <c r="A83" s="4">
        <v>82</v>
      </c>
      <c r="B83" s="4" t="s">
        <v>20</v>
      </c>
      <c r="C83" s="4" t="s">
        <v>23</v>
      </c>
      <c r="D83" s="4" t="s">
        <v>116</v>
      </c>
      <c r="E83" s="4" t="s">
        <v>26</v>
      </c>
      <c r="F83" s="4">
        <v>0</v>
      </c>
      <c r="G83" s="19">
        <v>1205622</v>
      </c>
      <c r="H83" s="4" t="s">
        <v>2595</v>
      </c>
      <c r="I83" s="4">
        <v>1205622</v>
      </c>
      <c r="J83" s="4" t="s">
        <v>25</v>
      </c>
      <c r="K83" s="4" t="s">
        <v>637</v>
      </c>
      <c r="L83" s="4" t="s">
        <v>2014</v>
      </c>
      <c r="M83" s="4" t="s">
        <v>510</v>
      </c>
      <c r="N83" s="4" t="s">
        <v>1232</v>
      </c>
      <c r="O83" s="4" t="s">
        <v>1388</v>
      </c>
      <c r="P83" s="4"/>
      <c r="Q83" s="4" t="s">
        <v>551</v>
      </c>
      <c r="R83" s="4" t="s">
        <v>551</v>
      </c>
      <c r="S83" s="4" t="s">
        <v>24</v>
      </c>
      <c r="T83" s="5">
        <v>154.94</v>
      </c>
      <c r="U83" s="4"/>
      <c r="V83" s="4" t="s">
        <v>353</v>
      </c>
      <c r="W83" s="4" t="s">
        <v>2294</v>
      </c>
      <c r="X83" s="14">
        <v>2.5691999999999999</v>
      </c>
      <c r="Y83" s="4"/>
      <c r="Z83" s="5">
        <f t="shared" si="3"/>
        <v>226.9512</v>
      </c>
      <c r="AA83" s="4"/>
      <c r="AB83" s="4">
        <v>1000</v>
      </c>
      <c r="AC83" s="4"/>
      <c r="AD83" s="4">
        <v>100</v>
      </c>
      <c r="AE83" s="4" t="s">
        <v>552</v>
      </c>
      <c r="AF83" s="4"/>
      <c r="AH83" t="s">
        <v>2604</v>
      </c>
    </row>
    <row r="84" spans="1:34">
      <c r="A84" s="4">
        <v>83</v>
      </c>
      <c r="B84" s="4" t="s">
        <v>20</v>
      </c>
      <c r="C84" s="4" t="s">
        <v>23</v>
      </c>
      <c r="D84" s="4" t="s">
        <v>117</v>
      </c>
      <c r="E84" s="4" t="s">
        <v>26</v>
      </c>
      <c r="F84" s="4">
        <v>0</v>
      </c>
      <c r="G84" s="19">
        <v>1205622</v>
      </c>
      <c r="H84" s="4" t="s">
        <v>2595</v>
      </c>
      <c r="I84" s="4">
        <v>1205622</v>
      </c>
      <c r="J84" s="4" t="s">
        <v>25</v>
      </c>
      <c r="K84" s="4" t="s">
        <v>637</v>
      </c>
      <c r="L84" s="4" t="s">
        <v>2014</v>
      </c>
      <c r="M84" s="4" t="s">
        <v>527</v>
      </c>
      <c r="N84" s="4" t="s">
        <v>1232</v>
      </c>
      <c r="O84" s="4" t="s">
        <v>1388</v>
      </c>
      <c r="P84" s="4"/>
      <c r="Q84" s="4" t="s">
        <v>2297</v>
      </c>
      <c r="R84" s="4" t="s">
        <v>551</v>
      </c>
      <c r="S84" s="4" t="s">
        <v>24</v>
      </c>
      <c r="T84" s="5">
        <v>154.94</v>
      </c>
      <c r="U84" s="4"/>
      <c r="V84" s="4" t="s">
        <v>354</v>
      </c>
      <c r="W84" s="4" t="s">
        <v>2294</v>
      </c>
      <c r="X84" s="14">
        <v>2.7732000000000001</v>
      </c>
      <c r="Y84" s="4"/>
      <c r="Z84" s="5">
        <f t="shared" si="3"/>
        <v>244.49520000000001</v>
      </c>
      <c r="AA84" s="5"/>
      <c r="AB84" s="4">
        <v>1000</v>
      </c>
      <c r="AC84" s="4"/>
      <c r="AD84" s="4">
        <v>100</v>
      </c>
      <c r="AE84" s="4" t="s">
        <v>552</v>
      </c>
      <c r="AF84" s="4"/>
      <c r="AH84" t="s">
        <v>2604</v>
      </c>
    </row>
    <row r="85" spans="1:34">
      <c r="A85" s="4">
        <v>84</v>
      </c>
      <c r="B85" s="4" t="s">
        <v>20</v>
      </c>
      <c r="C85" s="4" t="s">
        <v>23</v>
      </c>
      <c r="D85" s="4" t="s">
        <v>118</v>
      </c>
      <c r="E85" s="4" t="s">
        <v>26</v>
      </c>
      <c r="F85" s="4">
        <v>0</v>
      </c>
      <c r="G85" s="19">
        <v>1205622</v>
      </c>
      <c r="H85" s="4" t="s">
        <v>2595</v>
      </c>
      <c r="I85" s="4">
        <v>1205622</v>
      </c>
      <c r="J85" s="4" t="s">
        <v>25</v>
      </c>
      <c r="K85" s="4" t="s">
        <v>637</v>
      </c>
      <c r="L85" s="4" t="s">
        <v>2014</v>
      </c>
      <c r="M85" s="4" t="s">
        <v>527</v>
      </c>
      <c r="N85" s="4" t="s">
        <v>1232</v>
      </c>
      <c r="O85" s="4" t="s">
        <v>1388</v>
      </c>
      <c r="P85" s="4"/>
      <c r="Q85" s="4" t="s">
        <v>2297</v>
      </c>
      <c r="R85" s="4" t="s">
        <v>551</v>
      </c>
      <c r="S85" s="4" t="s">
        <v>24</v>
      </c>
      <c r="T85" s="5">
        <v>154.94</v>
      </c>
      <c r="U85" s="4"/>
      <c r="V85" s="4" t="s">
        <v>355</v>
      </c>
      <c r="W85" s="4" t="s">
        <v>2294</v>
      </c>
      <c r="X85" s="14">
        <v>2.7732000000000001</v>
      </c>
      <c r="Y85" s="4"/>
      <c r="Z85" s="5">
        <f t="shared" si="3"/>
        <v>244.49520000000001</v>
      </c>
      <c r="AA85" s="5"/>
      <c r="AB85" s="4">
        <v>1000</v>
      </c>
      <c r="AC85" s="4"/>
      <c r="AD85" s="4">
        <v>100</v>
      </c>
      <c r="AE85" s="4" t="s">
        <v>552</v>
      </c>
      <c r="AF85" s="4"/>
      <c r="AH85" t="s">
        <v>2604</v>
      </c>
    </row>
    <row r="86" spans="1:34">
      <c r="A86" s="4">
        <v>85</v>
      </c>
      <c r="B86" s="4" t="s">
        <v>20</v>
      </c>
      <c r="C86" s="4" t="s">
        <v>23</v>
      </c>
      <c r="D86" s="4" t="s">
        <v>119</v>
      </c>
      <c r="E86" s="4" t="s">
        <v>26</v>
      </c>
      <c r="F86" s="4">
        <v>0</v>
      </c>
      <c r="G86" s="4">
        <v>1202233</v>
      </c>
      <c r="H86" s="4" t="s">
        <v>2596</v>
      </c>
      <c r="I86" s="4">
        <v>1202233</v>
      </c>
      <c r="J86" s="4" t="s">
        <v>25</v>
      </c>
      <c r="K86" s="4" t="s">
        <v>637</v>
      </c>
      <c r="L86" s="4" t="s">
        <v>2728</v>
      </c>
      <c r="M86" s="4" t="s">
        <v>528</v>
      </c>
      <c r="N86" s="4" t="s">
        <v>1378</v>
      </c>
      <c r="O86" s="4" t="s">
        <v>1388</v>
      </c>
      <c r="P86" s="4"/>
      <c r="Q86" s="4" t="s">
        <v>551</v>
      </c>
      <c r="R86" s="4" t="s">
        <v>551</v>
      </c>
      <c r="S86" s="4" t="s">
        <v>24</v>
      </c>
      <c r="T86" s="5">
        <v>152.4</v>
      </c>
      <c r="U86" s="4"/>
      <c r="V86" s="4" t="s">
        <v>356</v>
      </c>
      <c r="W86" s="4" t="s">
        <v>2294</v>
      </c>
      <c r="X86" s="14">
        <v>3.2229999999999999</v>
      </c>
      <c r="Y86" s="4"/>
      <c r="Z86" s="5">
        <f>X86*86*1.25+6</f>
        <v>352.47249999999997</v>
      </c>
      <c r="AA86" s="5"/>
      <c r="AB86" s="4">
        <v>1000</v>
      </c>
      <c r="AC86" s="4"/>
      <c r="AD86" s="4">
        <v>120</v>
      </c>
      <c r="AE86" s="4" t="s">
        <v>552</v>
      </c>
      <c r="AF86" s="4"/>
      <c r="AH86" t="s">
        <v>2604</v>
      </c>
    </row>
    <row r="87" spans="1:34">
      <c r="A87" s="4">
        <v>86</v>
      </c>
      <c r="B87" s="4" t="s">
        <v>20</v>
      </c>
      <c r="C87" s="4" t="s">
        <v>23</v>
      </c>
      <c r="D87" s="4" t="s">
        <v>120</v>
      </c>
      <c r="E87" s="4" t="s">
        <v>26</v>
      </c>
      <c r="F87" s="4">
        <v>0</v>
      </c>
      <c r="G87" s="4">
        <v>1202233</v>
      </c>
      <c r="H87" s="4" t="s">
        <v>2596</v>
      </c>
      <c r="I87" s="4">
        <v>1202233</v>
      </c>
      <c r="J87" s="4" t="s">
        <v>25</v>
      </c>
      <c r="K87" s="4" t="s">
        <v>637</v>
      </c>
      <c r="L87" s="4" t="s">
        <v>2728</v>
      </c>
      <c r="M87" s="4" t="s">
        <v>528</v>
      </c>
      <c r="N87" s="4" t="s">
        <v>1378</v>
      </c>
      <c r="O87" s="4" t="s">
        <v>1388</v>
      </c>
      <c r="P87" s="4"/>
      <c r="Q87" s="4" t="s">
        <v>551</v>
      </c>
      <c r="R87" s="4" t="s">
        <v>551</v>
      </c>
      <c r="S87" s="4" t="s">
        <v>24</v>
      </c>
      <c r="T87" s="5">
        <v>152.4</v>
      </c>
      <c r="U87" s="4"/>
      <c r="V87" s="4" t="s">
        <v>357</v>
      </c>
      <c r="W87" s="4" t="s">
        <v>2294</v>
      </c>
      <c r="X87" s="14">
        <v>3.2229999999999999</v>
      </c>
      <c r="Y87" s="4"/>
      <c r="Z87" s="5">
        <f>X87*86*1.25+6</f>
        <v>352.47249999999997</v>
      </c>
      <c r="AA87" s="5"/>
      <c r="AB87" s="4">
        <v>1000</v>
      </c>
      <c r="AC87" s="4"/>
      <c r="AD87" s="4">
        <v>120</v>
      </c>
      <c r="AE87" s="4" t="s">
        <v>552</v>
      </c>
      <c r="AF87" s="4"/>
      <c r="AH87" t="s">
        <v>2604</v>
      </c>
    </row>
    <row r="88" spans="1:34">
      <c r="A88" s="4">
        <v>87</v>
      </c>
      <c r="B88" s="4" t="s">
        <v>20</v>
      </c>
      <c r="C88" s="4" t="s">
        <v>23</v>
      </c>
      <c r="D88" s="4" t="s">
        <v>121</v>
      </c>
      <c r="E88" s="4" t="s">
        <v>26</v>
      </c>
      <c r="F88" s="4">
        <v>0</v>
      </c>
      <c r="G88" s="4">
        <v>1202233</v>
      </c>
      <c r="H88" s="4" t="s">
        <v>2596</v>
      </c>
      <c r="I88" s="4">
        <v>1202233</v>
      </c>
      <c r="J88" s="4" t="s">
        <v>25</v>
      </c>
      <c r="K88" s="4" t="s">
        <v>637</v>
      </c>
      <c r="L88" s="4" t="s">
        <v>2728</v>
      </c>
      <c r="M88" s="4" t="s">
        <v>528</v>
      </c>
      <c r="N88" s="4" t="s">
        <v>1378</v>
      </c>
      <c r="O88" s="4" t="s">
        <v>1388</v>
      </c>
      <c r="P88" s="4"/>
      <c r="Q88" s="4" t="s">
        <v>551</v>
      </c>
      <c r="R88" s="4" t="s">
        <v>551</v>
      </c>
      <c r="S88" s="4" t="s">
        <v>24</v>
      </c>
      <c r="T88" s="5">
        <v>152.4</v>
      </c>
      <c r="U88" s="4"/>
      <c r="V88" s="4" t="s">
        <v>358</v>
      </c>
      <c r="W88" s="4" t="s">
        <v>2294</v>
      </c>
      <c r="X88" s="14">
        <v>3.2229999999999999</v>
      </c>
      <c r="Y88" s="4"/>
      <c r="Z88" s="5">
        <f>X88*86*1.25+6</f>
        <v>352.47249999999997</v>
      </c>
      <c r="AA88" s="5"/>
      <c r="AB88" s="4">
        <v>1000</v>
      </c>
      <c r="AC88" s="4"/>
      <c r="AD88" s="4">
        <v>120</v>
      </c>
      <c r="AE88" s="4" t="s">
        <v>552</v>
      </c>
      <c r="AF88" s="4"/>
      <c r="AH88" t="s">
        <v>2604</v>
      </c>
    </row>
    <row r="89" spans="1:34">
      <c r="A89" s="4">
        <v>88</v>
      </c>
      <c r="B89" s="4" t="s">
        <v>20</v>
      </c>
      <c r="C89" s="4" t="s">
        <v>23</v>
      </c>
      <c r="D89" s="4" t="s">
        <v>122</v>
      </c>
      <c r="E89" s="4" t="s">
        <v>26</v>
      </c>
      <c r="F89" s="4">
        <v>0</v>
      </c>
      <c r="G89" s="19">
        <v>1205622</v>
      </c>
      <c r="H89" s="4" t="s">
        <v>2595</v>
      </c>
      <c r="I89" s="4">
        <v>1205622</v>
      </c>
      <c r="J89" s="4" t="s">
        <v>25</v>
      </c>
      <c r="K89" s="4" t="s">
        <v>637</v>
      </c>
      <c r="L89" s="4" t="s">
        <v>2728</v>
      </c>
      <c r="M89" s="4" t="s">
        <v>529</v>
      </c>
      <c r="N89" s="4" t="s">
        <v>1232</v>
      </c>
      <c r="O89" s="4" t="s">
        <v>1388</v>
      </c>
      <c r="P89" s="4"/>
      <c r="Q89" s="4" t="s">
        <v>2297</v>
      </c>
      <c r="R89" s="4" t="s">
        <v>551</v>
      </c>
      <c r="S89" s="4" t="s">
        <v>24</v>
      </c>
      <c r="T89" s="5">
        <v>154.94</v>
      </c>
      <c r="U89" s="4"/>
      <c r="V89" s="4" t="s">
        <v>359</v>
      </c>
      <c r="W89" s="4" t="s">
        <v>2294</v>
      </c>
      <c r="X89" s="14">
        <v>3.5076000000000001</v>
      </c>
      <c r="Y89" s="4"/>
      <c r="Z89" s="5">
        <f>X89*86+6</f>
        <v>307.65359999999998</v>
      </c>
      <c r="AA89" s="5"/>
      <c r="AB89" s="4">
        <v>1000</v>
      </c>
      <c r="AC89" s="4"/>
      <c r="AD89" s="4">
        <v>100</v>
      </c>
      <c r="AE89" s="4" t="s">
        <v>552</v>
      </c>
      <c r="AF89" s="4"/>
      <c r="AH89" t="s">
        <v>2604</v>
      </c>
    </row>
    <row r="90" spans="1:34">
      <c r="A90" s="4">
        <v>89</v>
      </c>
      <c r="B90" s="4" t="s">
        <v>20</v>
      </c>
      <c r="C90" s="4" t="s">
        <v>23</v>
      </c>
      <c r="D90" s="4" t="s">
        <v>123</v>
      </c>
      <c r="E90" s="4" t="s">
        <v>26</v>
      </c>
      <c r="F90" s="4">
        <v>0</v>
      </c>
      <c r="G90" s="19">
        <v>1205622</v>
      </c>
      <c r="H90" s="4" t="s">
        <v>2595</v>
      </c>
      <c r="I90" s="4">
        <v>1205622</v>
      </c>
      <c r="J90" s="4" t="s">
        <v>25</v>
      </c>
      <c r="K90" s="4" t="s">
        <v>637</v>
      </c>
      <c r="L90" s="4" t="s">
        <v>2728</v>
      </c>
      <c r="M90" s="4" t="s">
        <v>529</v>
      </c>
      <c r="N90" s="4" t="s">
        <v>1232</v>
      </c>
      <c r="O90" s="4" t="s">
        <v>1388</v>
      </c>
      <c r="P90" s="4"/>
      <c r="Q90" s="4" t="s">
        <v>2297</v>
      </c>
      <c r="R90" s="4" t="s">
        <v>551</v>
      </c>
      <c r="S90" s="4" t="s">
        <v>24</v>
      </c>
      <c r="T90" s="5">
        <v>154.94</v>
      </c>
      <c r="U90" s="4"/>
      <c r="V90" s="4" t="s">
        <v>360</v>
      </c>
      <c r="W90" s="4" t="s">
        <v>2294</v>
      </c>
      <c r="X90" s="14">
        <v>3.5076000000000001</v>
      </c>
      <c r="Y90" s="4"/>
      <c r="Z90" s="5">
        <f>X90*86+6</f>
        <v>307.65359999999998</v>
      </c>
      <c r="AA90" s="5"/>
      <c r="AB90" s="4">
        <v>1000</v>
      </c>
      <c r="AC90" s="4"/>
      <c r="AD90" s="4">
        <v>100</v>
      </c>
      <c r="AE90" s="4" t="s">
        <v>552</v>
      </c>
      <c r="AF90" s="4"/>
      <c r="AH90" t="s">
        <v>2604</v>
      </c>
    </row>
    <row r="91" spans="1:34">
      <c r="A91" s="4">
        <v>90</v>
      </c>
      <c r="B91" s="4" t="s">
        <v>20</v>
      </c>
      <c r="C91" s="4" t="s">
        <v>23</v>
      </c>
      <c r="D91" s="4" t="s">
        <v>124</v>
      </c>
      <c r="E91" s="4" t="s">
        <v>26</v>
      </c>
      <c r="F91" s="4">
        <v>0</v>
      </c>
      <c r="G91" s="19">
        <v>1205622</v>
      </c>
      <c r="H91" s="4" t="s">
        <v>2595</v>
      </c>
      <c r="I91" s="4">
        <v>1205622</v>
      </c>
      <c r="J91" s="4" t="s">
        <v>25</v>
      </c>
      <c r="K91" s="4" t="s">
        <v>637</v>
      </c>
      <c r="L91" s="4" t="s">
        <v>2728</v>
      </c>
      <c r="M91" s="4" t="s">
        <v>510</v>
      </c>
      <c r="N91" s="4" t="s">
        <v>1232</v>
      </c>
      <c r="O91" s="4" t="s">
        <v>1388</v>
      </c>
      <c r="P91" s="4"/>
      <c r="Q91" s="4" t="s">
        <v>551</v>
      </c>
      <c r="R91" s="4" t="s">
        <v>551</v>
      </c>
      <c r="S91" s="4" t="s">
        <v>24</v>
      </c>
      <c r="T91" s="5">
        <v>154.94</v>
      </c>
      <c r="U91" s="4"/>
      <c r="V91" s="4" t="s">
        <v>361</v>
      </c>
      <c r="W91" s="4" t="s">
        <v>2294</v>
      </c>
      <c r="X91" s="14">
        <v>3.4973999999999998</v>
      </c>
      <c r="Y91" s="4"/>
      <c r="Z91" s="5">
        <f>X91*86+6</f>
        <v>306.77639999999997</v>
      </c>
      <c r="AA91" s="5"/>
      <c r="AB91" s="4">
        <v>1000</v>
      </c>
      <c r="AC91" s="4"/>
      <c r="AD91" s="4">
        <v>100</v>
      </c>
      <c r="AE91" s="4" t="s">
        <v>552</v>
      </c>
      <c r="AF91" s="4"/>
      <c r="AH91" t="s">
        <v>2604</v>
      </c>
    </row>
    <row r="92" spans="1:34">
      <c r="A92" s="4">
        <v>91</v>
      </c>
      <c r="B92" s="4" t="s">
        <v>20</v>
      </c>
      <c r="C92" s="4" t="s">
        <v>23</v>
      </c>
      <c r="D92" s="4" t="s">
        <v>125</v>
      </c>
      <c r="E92" s="4" t="s">
        <v>26</v>
      </c>
      <c r="F92" s="4">
        <v>0</v>
      </c>
      <c r="G92" s="4">
        <v>1202233</v>
      </c>
      <c r="H92" s="4" t="s">
        <v>2596</v>
      </c>
      <c r="I92" s="4">
        <v>1202233</v>
      </c>
      <c r="J92" s="4" t="s">
        <v>25</v>
      </c>
      <c r="K92" s="4" t="s">
        <v>637</v>
      </c>
      <c r="L92" s="4" t="s">
        <v>2728</v>
      </c>
      <c r="M92" s="4" t="s">
        <v>510</v>
      </c>
      <c r="N92" s="4" t="s">
        <v>1378</v>
      </c>
      <c r="O92" s="4" t="s">
        <v>1388</v>
      </c>
      <c r="P92" s="4"/>
      <c r="Q92" s="4" t="s">
        <v>551</v>
      </c>
      <c r="R92" s="4" t="s">
        <v>551</v>
      </c>
      <c r="S92" s="4" t="s">
        <v>24</v>
      </c>
      <c r="T92" s="5">
        <v>154.94</v>
      </c>
      <c r="U92" s="4"/>
      <c r="V92" s="4" t="s">
        <v>362</v>
      </c>
      <c r="W92" s="4" t="s">
        <v>2294</v>
      </c>
      <c r="X92" s="14">
        <v>3.7014</v>
      </c>
      <c r="Y92" s="4"/>
      <c r="Z92" s="5">
        <f>X92*86*1.25+6</f>
        <v>403.90050000000002</v>
      </c>
      <c r="AA92" s="5"/>
      <c r="AB92" s="4">
        <v>1000</v>
      </c>
      <c r="AC92" s="4"/>
      <c r="AD92" s="4">
        <v>120</v>
      </c>
      <c r="AE92" s="4" t="s">
        <v>552</v>
      </c>
      <c r="AF92" s="4"/>
      <c r="AH92" t="s">
        <v>2604</v>
      </c>
    </row>
    <row r="93" spans="1:34">
      <c r="A93" s="4">
        <v>92</v>
      </c>
      <c r="B93" s="4" t="s">
        <v>20</v>
      </c>
      <c r="C93" s="4" t="s">
        <v>23</v>
      </c>
      <c r="D93" s="4" t="s">
        <v>126</v>
      </c>
      <c r="E93" s="4" t="s">
        <v>26</v>
      </c>
      <c r="F93" s="4">
        <v>0</v>
      </c>
      <c r="G93" s="4">
        <v>1202233</v>
      </c>
      <c r="H93" s="4" t="s">
        <v>2596</v>
      </c>
      <c r="I93" s="4">
        <v>1202233</v>
      </c>
      <c r="J93" s="4" t="s">
        <v>25</v>
      </c>
      <c r="K93" s="4" t="s">
        <v>637</v>
      </c>
      <c r="L93" s="4" t="s">
        <v>2728</v>
      </c>
      <c r="M93" s="4" t="s">
        <v>528</v>
      </c>
      <c r="N93" s="4" t="s">
        <v>1378</v>
      </c>
      <c r="O93" s="4" t="s">
        <v>1388</v>
      </c>
      <c r="P93" s="4"/>
      <c r="Q93" s="4" t="s">
        <v>551</v>
      </c>
      <c r="R93" s="4" t="s">
        <v>551</v>
      </c>
      <c r="S93" s="4" t="s">
        <v>24</v>
      </c>
      <c r="T93" s="5">
        <v>152.4</v>
      </c>
      <c r="U93" s="4"/>
      <c r="V93" s="4" t="s">
        <v>363</v>
      </c>
      <c r="W93" s="4" t="s">
        <v>2294</v>
      </c>
      <c r="X93" s="14">
        <v>3.2229999999999999</v>
      </c>
      <c r="Y93" s="4"/>
      <c r="Z93" s="5">
        <f>X93*86*1.25+6</f>
        <v>352.47249999999997</v>
      </c>
      <c r="AA93" s="5"/>
      <c r="AB93" s="4">
        <v>1000</v>
      </c>
      <c r="AC93" s="4"/>
      <c r="AD93" s="4">
        <v>120</v>
      </c>
      <c r="AE93" s="4" t="s">
        <v>552</v>
      </c>
      <c r="AF93" s="4"/>
      <c r="AH93" t="s">
        <v>2604</v>
      </c>
    </row>
    <row r="94" spans="1:34">
      <c r="A94" s="4">
        <v>93</v>
      </c>
      <c r="B94" s="4" t="s">
        <v>20</v>
      </c>
      <c r="C94" s="4" t="s">
        <v>23</v>
      </c>
      <c r="D94" s="4" t="s">
        <v>127</v>
      </c>
      <c r="E94" s="4" t="s">
        <v>26</v>
      </c>
      <c r="F94" s="4">
        <v>0</v>
      </c>
      <c r="G94" s="19">
        <v>1205622</v>
      </c>
      <c r="H94" s="4" t="s">
        <v>2595</v>
      </c>
      <c r="I94" s="4">
        <v>1205622</v>
      </c>
      <c r="J94" s="4" t="s">
        <v>25</v>
      </c>
      <c r="K94" s="4" t="s">
        <v>637</v>
      </c>
      <c r="L94" s="4" t="s">
        <v>2728</v>
      </c>
      <c r="M94" s="4" t="s">
        <v>528</v>
      </c>
      <c r="N94" s="4" t="s">
        <v>1232</v>
      </c>
      <c r="O94" s="4" t="s">
        <v>1388</v>
      </c>
      <c r="P94" s="4"/>
      <c r="Q94" s="4" t="s">
        <v>551</v>
      </c>
      <c r="R94" s="4" t="s">
        <v>551</v>
      </c>
      <c r="S94" s="4" t="s">
        <v>24</v>
      </c>
      <c r="T94" s="5">
        <v>152.4</v>
      </c>
      <c r="U94" s="4"/>
      <c r="V94" s="4" t="s">
        <v>364</v>
      </c>
      <c r="W94" s="4" t="s">
        <v>2294</v>
      </c>
      <c r="X94" s="14">
        <v>3.0190000000000001</v>
      </c>
      <c r="Y94" s="4"/>
      <c r="Z94" s="5">
        <f t="shared" ref="Z94:Z102" si="4">X94*86+6</f>
        <v>265.63400000000001</v>
      </c>
      <c r="AA94" s="5"/>
      <c r="AB94" s="4">
        <v>1000</v>
      </c>
      <c r="AC94" s="4"/>
      <c r="AD94" s="4">
        <v>100</v>
      </c>
      <c r="AE94" s="4" t="s">
        <v>552</v>
      </c>
      <c r="AF94" s="4"/>
      <c r="AH94" t="s">
        <v>2604</v>
      </c>
    </row>
    <row r="95" spans="1:34">
      <c r="A95" s="4">
        <v>94</v>
      </c>
      <c r="B95" s="4" t="s">
        <v>20</v>
      </c>
      <c r="C95" s="4" t="s">
        <v>23</v>
      </c>
      <c r="D95" s="4" t="s">
        <v>128</v>
      </c>
      <c r="E95" s="4" t="s">
        <v>26</v>
      </c>
      <c r="F95" s="4">
        <v>0</v>
      </c>
      <c r="G95" s="19">
        <v>1205622</v>
      </c>
      <c r="H95" s="4" t="s">
        <v>2595</v>
      </c>
      <c r="I95" s="4">
        <v>1205622</v>
      </c>
      <c r="J95" s="4" t="s">
        <v>25</v>
      </c>
      <c r="K95" s="4" t="s">
        <v>637</v>
      </c>
      <c r="L95" s="4" t="s">
        <v>2728</v>
      </c>
      <c r="M95" s="4" t="s">
        <v>530</v>
      </c>
      <c r="N95" s="4" t="s">
        <v>1232</v>
      </c>
      <c r="O95" s="4" t="s">
        <v>1388</v>
      </c>
      <c r="P95" s="4"/>
      <c r="Q95" s="4" t="s">
        <v>551</v>
      </c>
      <c r="R95" s="4" t="s">
        <v>551</v>
      </c>
      <c r="S95" s="4" t="s">
        <v>24</v>
      </c>
      <c r="T95" s="5">
        <v>154.94</v>
      </c>
      <c r="U95" s="4"/>
      <c r="V95" s="4" t="s">
        <v>365</v>
      </c>
      <c r="W95" s="4" t="s">
        <v>2294</v>
      </c>
      <c r="X95" s="14">
        <v>3.0282</v>
      </c>
      <c r="Y95" s="4"/>
      <c r="Z95" s="5">
        <f t="shared" si="4"/>
        <v>266.42520000000002</v>
      </c>
      <c r="AA95" s="5"/>
      <c r="AB95" s="4">
        <v>1000</v>
      </c>
      <c r="AC95" s="4"/>
      <c r="AD95" s="4">
        <v>100</v>
      </c>
      <c r="AE95" s="4" t="s">
        <v>552</v>
      </c>
      <c r="AF95" s="4"/>
      <c r="AH95" t="s">
        <v>2604</v>
      </c>
    </row>
    <row r="96" spans="1:34">
      <c r="A96" s="4">
        <v>95</v>
      </c>
      <c r="B96" s="4" t="s">
        <v>20</v>
      </c>
      <c r="C96" s="4" t="s">
        <v>23</v>
      </c>
      <c r="D96" s="4" t="s">
        <v>129</v>
      </c>
      <c r="E96" s="4" t="s">
        <v>26</v>
      </c>
      <c r="F96" s="4">
        <v>0</v>
      </c>
      <c r="G96" s="19">
        <v>1205622</v>
      </c>
      <c r="H96" s="4" t="s">
        <v>2595</v>
      </c>
      <c r="I96" s="4">
        <v>1205622</v>
      </c>
      <c r="J96" s="4" t="s">
        <v>25</v>
      </c>
      <c r="K96" s="4" t="s">
        <v>637</v>
      </c>
      <c r="L96" s="4" t="s">
        <v>2728</v>
      </c>
      <c r="M96" s="4" t="s">
        <v>530</v>
      </c>
      <c r="N96" s="4" t="s">
        <v>1232</v>
      </c>
      <c r="O96" s="4" t="s">
        <v>1388</v>
      </c>
      <c r="P96" s="4"/>
      <c r="Q96" s="4" t="s">
        <v>551</v>
      </c>
      <c r="R96" s="4" t="s">
        <v>551</v>
      </c>
      <c r="S96" s="4" t="s">
        <v>24</v>
      </c>
      <c r="T96" s="5">
        <v>154.94</v>
      </c>
      <c r="U96" s="4"/>
      <c r="V96" s="4" t="s">
        <v>366</v>
      </c>
      <c r="W96" s="4" t="s">
        <v>2294</v>
      </c>
      <c r="X96" s="14">
        <v>3.0282</v>
      </c>
      <c r="Y96" s="4"/>
      <c r="Z96" s="5">
        <f t="shared" si="4"/>
        <v>266.42520000000002</v>
      </c>
      <c r="AA96" s="5"/>
      <c r="AB96" s="4">
        <v>1000</v>
      </c>
      <c r="AC96" s="4"/>
      <c r="AD96" s="4">
        <v>100</v>
      </c>
      <c r="AE96" s="4" t="s">
        <v>552</v>
      </c>
      <c r="AF96" s="4"/>
      <c r="AH96" t="s">
        <v>2604</v>
      </c>
    </row>
    <row r="97" spans="1:34">
      <c r="A97" s="4">
        <v>96</v>
      </c>
      <c r="B97" s="4" t="s">
        <v>20</v>
      </c>
      <c r="C97" s="4" t="s">
        <v>23</v>
      </c>
      <c r="D97" s="4" t="s">
        <v>130</v>
      </c>
      <c r="E97" s="4" t="s">
        <v>26</v>
      </c>
      <c r="F97" s="4">
        <v>0</v>
      </c>
      <c r="G97" s="19">
        <v>1205622</v>
      </c>
      <c r="H97" s="4" t="s">
        <v>2595</v>
      </c>
      <c r="I97" s="4">
        <v>1205622</v>
      </c>
      <c r="J97" s="4" t="s">
        <v>25</v>
      </c>
      <c r="K97" s="4" t="s">
        <v>637</v>
      </c>
      <c r="L97" s="4" t="s">
        <v>2728</v>
      </c>
      <c r="M97" s="4" t="s">
        <v>531</v>
      </c>
      <c r="N97" s="4" t="s">
        <v>1232</v>
      </c>
      <c r="O97" s="4" t="s">
        <v>1388</v>
      </c>
      <c r="P97" s="4"/>
      <c r="Q97" s="4" t="s">
        <v>2297</v>
      </c>
      <c r="R97" s="4" t="s">
        <v>551</v>
      </c>
      <c r="S97" s="4" t="s">
        <v>24</v>
      </c>
      <c r="T97" s="5">
        <v>154.94</v>
      </c>
      <c r="U97" s="4"/>
      <c r="V97" s="4" t="s">
        <v>367</v>
      </c>
      <c r="W97" s="4" t="s">
        <v>2294</v>
      </c>
      <c r="X97" s="14">
        <v>2.9262000000000001</v>
      </c>
      <c r="Y97" s="4"/>
      <c r="Z97" s="5">
        <f t="shared" si="4"/>
        <v>257.65319999999997</v>
      </c>
      <c r="AA97" s="4"/>
      <c r="AB97" s="4">
        <v>1000</v>
      </c>
      <c r="AC97" s="4"/>
      <c r="AD97" s="4">
        <v>100</v>
      </c>
      <c r="AE97" s="4" t="s">
        <v>552</v>
      </c>
      <c r="AF97" s="4"/>
      <c r="AH97" t="s">
        <v>2604</v>
      </c>
    </row>
    <row r="98" spans="1:34">
      <c r="A98" s="4">
        <v>97</v>
      </c>
      <c r="B98" s="4" t="s">
        <v>20</v>
      </c>
      <c r="C98" s="4" t="s">
        <v>23</v>
      </c>
      <c r="D98" s="4" t="s">
        <v>131</v>
      </c>
      <c r="E98" s="4" t="s">
        <v>26</v>
      </c>
      <c r="F98" s="4">
        <v>0</v>
      </c>
      <c r="G98" s="19">
        <v>1205622</v>
      </c>
      <c r="H98" s="4" t="s">
        <v>2595</v>
      </c>
      <c r="I98" s="4">
        <v>1205622</v>
      </c>
      <c r="J98" s="4" t="s">
        <v>25</v>
      </c>
      <c r="K98" s="4" t="s">
        <v>637</v>
      </c>
      <c r="L98" s="4" t="s">
        <v>2728</v>
      </c>
      <c r="M98" s="4" t="s">
        <v>531</v>
      </c>
      <c r="N98" s="4" t="s">
        <v>1232</v>
      </c>
      <c r="O98" s="4" t="s">
        <v>1388</v>
      </c>
      <c r="P98" s="4"/>
      <c r="Q98" s="4" t="s">
        <v>2297</v>
      </c>
      <c r="R98" s="4" t="s">
        <v>551</v>
      </c>
      <c r="S98" s="4" t="s">
        <v>24</v>
      </c>
      <c r="T98" s="5">
        <v>154.94</v>
      </c>
      <c r="U98" s="4"/>
      <c r="V98" s="4" t="s">
        <v>368</v>
      </c>
      <c r="W98" s="4" t="s">
        <v>2294</v>
      </c>
      <c r="X98" s="14">
        <v>2.9262000000000001</v>
      </c>
      <c r="Y98" s="4"/>
      <c r="Z98" s="5">
        <f t="shared" si="4"/>
        <v>257.65319999999997</v>
      </c>
      <c r="AA98" s="4"/>
      <c r="AB98" s="4">
        <v>1000</v>
      </c>
      <c r="AC98" s="4"/>
      <c r="AD98" s="4">
        <v>100</v>
      </c>
      <c r="AE98" s="4" t="s">
        <v>552</v>
      </c>
      <c r="AF98" s="4"/>
      <c r="AH98" t="s">
        <v>2604</v>
      </c>
    </row>
    <row r="99" spans="1:34">
      <c r="A99" s="4">
        <v>98</v>
      </c>
      <c r="B99" s="4" t="s">
        <v>20</v>
      </c>
      <c r="C99" s="4" t="s">
        <v>23</v>
      </c>
      <c r="D99" s="4" t="s">
        <v>132</v>
      </c>
      <c r="E99" s="4" t="s">
        <v>26</v>
      </c>
      <c r="F99" s="4">
        <v>0</v>
      </c>
      <c r="G99" s="19">
        <v>1205622</v>
      </c>
      <c r="H99" s="4" t="s">
        <v>2595</v>
      </c>
      <c r="I99" s="4">
        <v>1205622</v>
      </c>
      <c r="J99" s="4" t="s">
        <v>25</v>
      </c>
      <c r="K99" s="4" t="s">
        <v>637</v>
      </c>
      <c r="L99" s="4" t="s">
        <v>2735</v>
      </c>
      <c r="M99" s="4" t="s">
        <v>532</v>
      </c>
      <c r="N99" s="4" t="s">
        <v>1232</v>
      </c>
      <c r="O99" s="4" t="s">
        <v>1388</v>
      </c>
      <c r="P99" s="4"/>
      <c r="Q99" s="4" t="s">
        <v>551</v>
      </c>
      <c r="R99" s="4" t="s">
        <v>551</v>
      </c>
      <c r="S99" s="4" t="s">
        <v>24</v>
      </c>
      <c r="T99" s="5">
        <v>154.94</v>
      </c>
      <c r="U99" s="4"/>
      <c r="V99" s="4" t="s">
        <v>369</v>
      </c>
      <c r="W99" s="4" t="s">
        <v>2294</v>
      </c>
      <c r="X99" s="14">
        <v>3.3138000000000001</v>
      </c>
      <c r="Y99" s="4"/>
      <c r="Z99" s="5">
        <f t="shared" si="4"/>
        <v>290.98680000000002</v>
      </c>
      <c r="AA99" s="5"/>
      <c r="AB99" s="4">
        <v>1000</v>
      </c>
      <c r="AC99" s="4"/>
      <c r="AD99" s="4">
        <v>100</v>
      </c>
      <c r="AE99" s="4" t="s">
        <v>552</v>
      </c>
      <c r="AF99" s="4"/>
      <c r="AH99" t="s">
        <v>2604</v>
      </c>
    </row>
    <row r="100" spans="1:34">
      <c r="A100" s="4">
        <v>99</v>
      </c>
      <c r="B100" s="4" t="s">
        <v>20</v>
      </c>
      <c r="C100" s="4" t="s">
        <v>23</v>
      </c>
      <c r="D100" s="4" t="s">
        <v>133</v>
      </c>
      <c r="E100" s="4" t="s">
        <v>26</v>
      </c>
      <c r="F100" s="4">
        <v>0</v>
      </c>
      <c r="G100" s="19">
        <v>1205622</v>
      </c>
      <c r="H100" s="4" t="s">
        <v>2595</v>
      </c>
      <c r="I100" s="4">
        <v>1205622</v>
      </c>
      <c r="J100" s="4" t="s">
        <v>25</v>
      </c>
      <c r="K100" s="4" t="s">
        <v>637</v>
      </c>
      <c r="L100" s="4" t="s">
        <v>2735</v>
      </c>
      <c r="M100" s="4" t="s">
        <v>532</v>
      </c>
      <c r="N100" s="4" t="s">
        <v>1232</v>
      </c>
      <c r="O100" s="4" t="s">
        <v>1388</v>
      </c>
      <c r="P100" s="4"/>
      <c r="Q100" s="4" t="s">
        <v>551</v>
      </c>
      <c r="R100" s="4" t="s">
        <v>551</v>
      </c>
      <c r="S100" s="4" t="s">
        <v>24</v>
      </c>
      <c r="T100" s="5">
        <v>154.94</v>
      </c>
      <c r="U100" s="4"/>
      <c r="V100" s="4" t="s">
        <v>370</v>
      </c>
      <c r="W100" s="4" t="s">
        <v>2294</v>
      </c>
      <c r="X100" s="14">
        <v>3.3138000000000001</v>
      </c>
      <c r="Y100" s="4"/>
      <c r="Z100" s="5">
        <f t="shared" si="4"/>
        <v>290.98680000000002</v>
      </c>
      <c r="AA100" s="5"/>
      <c r="AB100" s="4">
        <v>1000</v>
      </c>
      <c r="AC100" s="4"/>
      <c r="AD100" s="4">
        <v>100</v>
      </c>
      <c r="AE100" s="4" t="s">
        <v>552</v>
      </c>
      <c r="AF100" s="4"/>
      <c r="AH100" t="s">
        <v>2604</v>
      </c>
    </row>
    <row r="101" spans="1:34">
      <c r="A101" s="4">
        <v>100</v>
      </c>
      <c r="B101" s="4" t="s">
        <v>20</v>
      </c>
      <c r="C101" s="4" t="s">
        <v>23</v>
      </c>
      <c r="D101" s="4" t="s">
        <v>134</v>
      </c>
      <c r="E101" s="4" t="s">
        <v>26</v>
      </c>
      <c r="F101" s="4">
        <v>0</v>
      </c>
      <c r="G101" s="19">
        <v>1205622</v>
      </c>
      <c r="H101" s="4" t="s">
        <v>2595</v>
      </c>
      <c r="I101" s="4">
        <v>1205622</v>
      </c>
      <c r="J101" s="4" t="s">
        <v>25</v>
      </c>
      <c r="K101" s="4" t="s">
        <v>637</v>
      </c>
      <c r="L101" s="4" t="s">
        <v>2735</v>
      </c>
      <c r="M101" s="4" t="s">
        <v>532</v>
      </c>
      <c r="N101" s="4" t="s">
        <v>1232</v>
      </c>
      <c r="O101" s="4" t="s">
        <v>1388</v>
      </c>
      <c r="P101" s="4"/>
      <c r="Q101" s="4" t="s">
        <v>551</v>
      </c>
      <c r="R101" s="4" t="s">
        <v>551</v>
      </c>
      <c r="S101" s="4" t="s">
        <v>24</v>
      </c>
      <c r="T101" s="5">
        <v>154.94</v>
      </c>
      <c r="U101" s="4"/>
      <c r="V101" s="4" t="s">
        <v>371</v>
      </c>
      <c r="W101" s="4" t="s">
        <v>2294</v>
      </c>
      <c r="X101" s="14">
        <v>3.3138000000000001</v>
      </c>
      <c r="Y101" s="4"/>
      <c r="Z101" s="5">
        <f t="shared" si="4"/>
        <v>290.98680000000002</v>
      </c>
      <c r="AA101" s="5"/>
      <c r="AB101" s="4">
        <v>1000</v>
      </c>
      <c r="AC101" s="4"/>
      <c r="AD101" s="4">
        <v>100</v>
      </c>
      <c r="AE101" s="4" t="s">
        <v>552</v>
      </c>
      <c r="AF101" s="4"/>
      <c r="AH101" t="s">
        <v>2604</v>
      </c>
    </row>
    <row r="102" spans="1:34">
      <c r="A102" s="4">
        <v>101</v>
      </c>
      <c r="B102" s="4" t="s">
        <v>20</v>
      </c>
      <c r="C102" s="4" t="s">
        <v>23</v>
      </c>
      <c r="D102" s="4" t="s">
        <v>135</v>
      </c>
      <c r="E102" s="4" t="s">
        <v>26</v>
      </c>
      <c r="F102" s="4">
        <v>0</v>
      </c>
      <c r="G102" s="19">
        <v>1205622</v>
      </c>
      <c r="H102" s="4" t="s">
        <v>2595</v>
      </c>
      <c r="I102" s="4">
        <v>1205622</v>
      </c>
      <c r="J102" s="4" t="s">
        <v>25</v>
      </c>
      <c r="K102" s="4" t="s">
        <v>637</v>
      </c>
      <c r="L102" s="4" t="s">
        <v>2735</v>
      </c>
      <c r="M102" s="4" t="s">
        <v>532</v>
      </c>
      <c r="N102" s="4" t="s">
        <v>1232</v>
      </c>
      <c r="O102" s="4" t="s">
        <v>1388</v>
      </c>
      <c r="P102" s="4"/>
      <c r="Q102" s="4" t="s">
        <v>551</v>
      </c>
      <c r="R102" s="4" t="s">
        <v>551</v>
      </c>
      <c r="S102" s="4" t="s">
        <v>24</v>
      </c>
      <c r="T102" s="5">
        <v>154.94</v>
      </c>
      <c r="U102" s="4"/>
      <c r="V102" s="4" t="s">
        <v>372</v>
      </c>
      <c r="W102" s="4" t="s">
        <v>2294</v>
      </c>
      <c r="X102" s="14">
        <v>3.3138000000000001</v>
      </c>
      <c r="Y102" s="4"/>
      <c r="Z102" s="5">
        <f t="shared" si="4"/>
        <v>290.98680000000002</v>
      </c>
      <c r="AA102" s="5"/>
      <c r="AB102" s="4">
        <v>1000</v>
      </c>
      <c r="AC102" s="4"/>
      <c r="AD102" s="4">
        <v>100</v>
      </c>
      <c r="AE102" s="4" t="s">
        <v>552</v>
      </c>
      <c r="AF102" s="4"/>
      <c r="AH102" t="s">
        <v>2604</v>
      </c>
    </row>
    <row r="103" spans="1:34">
      <c r="A103" s="4">
        <v>102</v>
      </c>
      <c r="B103" s="4" t="s">
        <v>20</v>
      </c>
      <c r="C103" s="4" t="s">
        <v>23</v>
      </c>
      <c r="D103" s="4" t="s">
        <v>136</v>
      </c>
      <c r="E103" s="4" t="s">
        <v>26</v>
      </c>
      <c r="F103" s="4">
        <v>0</v>
      </c>
      <c r="G103" s="4">
        <v>1202233</v>
      </c>
      <c r="H103" s="4" t="s">
        <v>2596</v>
      </c>
      <c r="I103" s="4">
        <v>1202233</v>
      </c>
      <c r="J103" s="4" t="s">
        <v>25</v>
      </c>
      <c r="K103" s="4" t="s">
        <v>637</v>
      </c>
      <c r="L103" s="4" t="s">
        <v>2014</v>
      </c>
      <c r="M103" s="4" t="s">
        <v>519</v>
      </c>
      <c r="N103" s="4" t="s">
        <v>1378</v>
      </c>
      <c r="O103" s="4" t="s">
        <v>1382</v>
      </c>
      <c r="P103" s="4"/>
      <c r="Q103" s="4" t="s">
        <v>550</v>
      </c>
      <c r="R103" s="4" t="s">
        <v>550</v>
      </c>
      <c r="S103" s="4" t="s">
        <v>719</v>
      </c>
      <c r="T103" s="5">
        <v>157.47999999999999</v>
      </c>
      <c r="U103" s="4"/>
      <c r="V103" s="4" t="s">
        <v>373</v>
      </c>
      <c r="W103" s="4" t="s">
        <v>2294</v>
      </c>
      <c r="X103" s="14">
        <v>2.488</v>
      </c>
      <c r="Y103" s="4"/>
      <c r="Z103" s="5">
        <f t="shared" ref="Z103:Z116" si="5">X103*86*1.25+6</f>
        <v>273.45999999999998</v>
      </c>
      <c r="AA103" s="5"/>
      <c r="AB103" s="4">
        <v>1000</v>
      </c>
      <c r="AC103" s="4"/>
      <c r="AD103" s="4">
        <v>150</v>
      </c>
      <c r="AE103" s="4" t="s">
        <v>552</v>
      </c>
      <c r="AF103" s="4"/>
      <c r="AH103" t="s">
        <v>2604</v>
      </c>
    </row>
    <row r="104" spans="1:34">
      <c r="A104" s="4">
        <v>103</v>
      </c>
      <c r="B104" s="4" t="s">
        <v>20</v>
      </c>
      <c r="C104" s="4" t="s">
        <v>23</v>
      </c>
      <c r="D104" s="4" t="s">
        <v>137</v>
      </c>
      <c r="E104" s="4" t="s">
        <v>26</v>
      </c>
      <c r="F104" s="4">
        <v>0</v>
      </c>
      <c r="G104" s="4">
        <v>1202233</v>
      </c>
      <c r="H104" s="4" t="s">
        <v>2596</v>
      </c>
      <c r="I104" s="4">
        <v>1202233</v>
      </c>
      <c r="J104" s="4" t="s">
        <v>25</v>
      </c>
      <c r="K104" s="4" t="s">
        <v>637</v>
      </c>
      <c r="L104" s="4" t="s">
        <v>2014</v>
      </c>
      <c r="M104" s="4" t="s">
        <v>519</v>
      </c>
      <c r="N104" s="4" t="s">
        <v>1378</v>
      </c>
      <c r="O104" s="4" t="s">
        <v>1382</v>
      </c>
      <c r="P104" s="4"/>
      <c r="Q104" s="4" t="s">
        <v>550</v>
      </c>
      <c r="R104" s="4" t="s">
        <v>550</v>
      </c>
      <c r="S104" s="4" t="s">
        <v>719</v>
      </c>
      <c r="T104" s="5">
        <v>157.47999999999999</v>
      </c>
      <c r="U104" s="4"/>
      <c r="V104" s="4" t="s">
        <v>374</v>
      </c>
      <c r="W104" s="4" t="s">
        <v>2294</v>
      </c>
      <c r="X104" s="14">
        <v>2.488</v>
      </c>
      <c r="Y104" s="4"/>
      <c r="Z104" s="5">
        <f t="shared" si="5"/>
        <v>273.45999999999998</v>
      </c>
      <c r="AA104" s="5"/>
      <c r="AB104" s="4">
        <v>1000</v>
      </c>
      <c r="AC104" s="4"/>
      <c r="AD104" s="4">
        <v>150</v>
      </c>
      <c r="AE104" s="4" t="s">
        <v>552</v>
      </c>
      <c r="AF104" s="4"/>
      <c r="AH104" t="s">
        <v>2604</v>
      </c>
    </row>
    <row r="105" spans="1:34">
      <c r="A105" s="4">
        <v>104</v>
      </c>
      <c r="B105" s="4" t="s">
        <v>20</v>
      </c>
      <c r="C105" s="4" t="s">
        <v>23</v>
      </c>
      <c r="D105" s="4" t="s">
        <v>138</v>
      </c>
      <c r="E105" s="4" t="s">
        <v>26</v>
      </c>
      <c r="F105" s="4">
        <v>0</v>
      </c>
      <c r="G105" s="4">
        <v>1202233</v>
      </c>
      <c r="H105" s="4" t="s">
        <v>2596</v>
      </c>
      <c r="I105" s="4">
        <v>1202233</v>
      </c>
      <c r="J105" s="4" t="s">
        <v>25</v>
      </c>
      <c r="K105" s="4" t="s">
        <v>637</v>
      </c>
      <c r="L105" s="4" t="s">
        <v>2014</v>
      </c>
      <c r="M105" s="4" t="s">
        <v>519</v>
      </c>
      <c r="N105" s="4" t="s">
        <v>1378</v>
      </c>
      <c r="O105" s="4" t="s">
        <v>1382</v>
      </c>
      <c r="P105" s="4"/>
      <c r="Q105" s="4" t="s">
        <v>550</v>
      </c>
      <c r="R105" s="4" t="s">
        <v>550</v>
      </c>
      <c r="S105" s="4" t="s">
        <v>719</v>
      </c>
      <c r="T105" s="5">
        <v>157.47999999999999</v>
      </c>
      <c r="U105" s="4"/>
      <c r="V105" s="4" t="s">
        <v>375</v>
      </c>
      <c r="W105" s="4" t="s">
        <v>2294</v>
      </c>
      <c r="X105" s="14">
        <v>2.488</v>
      </c>
      <c r="Y105" s="4"/>
      <c r="Z105" s="5">
        <f t="shared" si="5"/>
        <v>273.45999999999998</v>
      </c>
      <c r="AA105" s="5"/>
      <c r="AB105" s="4">
        <v>1000</v>
      </c>
      <c r="AC105" s="4"/>
      <c r="AD105" s="4">
        <v>150</v>
      </c>
      <c r="AE105" s="4" t="s">
        <v>552</v>
      </c>
      <c r="AF105" s="4"/>
      <c r="AH105" t="s">
        <v>2604</v>
      </c>
    </row>
    <row r="106" spans="1:34">
      <c r="A106" s="4">
        <v>105</v>
      </c>
      <c r="B106" s="4" t="s">
        <v>20</v>
      </c>
      <c r="C106" s="4" t="s">
        <v>23</v>
      </c>
      <c r="D106" s="4" t="s">
        <v>139</v>
      </c>
      <c r="E106" s="4" t="s">
        <v>26</v>
      </c>
      <c r="F106" s="4">
        <v>0</v>
      </c>
      <c r="G106" s="4">
        <v>1202233</v>
      </c>
      <c r="H106" s="4" t="s">
        <v>2596</v>
      </c>
      <c r="I106" s="4">
        <v>1202233</v>
      </c>
      <c r="J106" s="4" t="s">
        <v>25</v>
      </c>
      <c r="K106" s="4" t="s">
        <v>637</v>
      </c>
      <c r="L106" s="4" t="s">
        <v>2014</v>
      </c>
      <c r="M106" s="4" t="s">
        <v>519</v>
      </c>
      <c r="N106" s="4" t="s">
        <v>1378</v>
      </c>
      <c r="O106" s="4" t="s">
        <v>1382</v>
      </c>
      <c r="P106" s="4"/>
      <c r="Q106" s="4" t="s">
        <v>550</v>
      </c>
      <c r="R106" s="4" t="s">
        <v>550</v>
      </c>
      <c r="S106" s="4" t="s">
        <v>719</v>
      </c>
      <c r="T106" s="5">
        <v>157.47999999999999</v>
      </c>
      <c r="U106" s="4"/>
      <c r="V106" s="4" t="s">
        <v>376</v>
      </c>
      <c r="W106" s="4" t="s">
        <v>2294</v>
      </c>
      <c r="X106" s="14">
        <v>2.488</v>
      </c>
      <c r="Y106" s="4"/>
      <c r="Z106" s="5">
        <f t="shared" si="5"/>
        <v>273.45999999999998</v>
      </c>
      <c r="AA106" s="5"/>
      <c r="AB106" s="4">
        <v>1000</v>
      </c>
      <c r="AC106" s="4"/>
      <c r="AD106" s="4">
        <v>150</v>
      </c>
      <c r="AE106" s="4" t="s">
        <v>552</v>
      </c>
      <c r="AF106" s="4"/>
      <c r="AH106" t="s">
        <v>2604</v>
      </c>
    </row>
    <row r="107" spans="1:34">
      <c r="A107" s="4">
        <v>106</v>
      </c>
      <c r="B107" s="4" t="s">
        <v>20</v>
      </c>
      <c r="C107" s="4" t="s">
        <v>23</v>
      </c>
      <c r="D107" s="4" t="s">
        <v>140</v>
      </c>
      <c r="E107" s="4" t="s">
        <v>26</v>
      </c>
      <c r="F107" s="4">
        <v>0</v>
      </c>
      <c r="G107" s="4">
        <v>1202233</v>
      </c>
      <c r="H107" s="4" t="s">
        <v>2596</v>
      </c>
      <c r="I107" s="4">
        <v>1202233</v>
      </c>
      <c r="J107" s="4" t="s">
        <v>25</v>
      </c>
      <c r="K107" s="4" t="s">
        <v>637</v>
      </c>
      <c r="L107" s="4" t="s">
        <v>2014</v>
      </c>
      <c r="M107" s="4" t="s">
        <v>515</v>
      </c>
      <c r="N107" s="4" t="s">
        <v>1378</v>
      </c>
      <c r="O107" s="4" t="s">
        <v>1382</v>
      </c>
      <c r="P107" s="4"/>
      <c r="Q107" s="4" t="s">
        <v>550</v>
      </c>
      <c r="R107" s="4" t="s">
        <v>550</v>
      </c>
      <c r="S107" s="4" t="s">
        <v>719</v>
      </c>
      <c r="T107" s="5">
        <v>157.47999999999999</v>
      </c>
      <c r="U107" s="4"/>
      <c r="V107" s="4" t="s">
        <v>377</v>
      </c>
      <c r="W107" s="4" t="s">
        <v>2294</v>
      </c>
      <c r="X107" s="14">
        <v>2.5084</v>
      </c>
      <c r="Y107" s="4"/>
      <c r="Z107" s="5">
        <f t="shared" si="5"/>
        <v>275.65300000000002</v>
      </c>
      <c r="AA107" s="5"/>
      <c r="AB107" s="4">
        <v>1000</v>
      </c>
      <c r="AC107" s="4"/>
      <c r="AD107" s="4">
        <v>150</v>
      </c>
      <c r="AE107" s="4" t="s">
        <v>552</v>
      </c>
      <c r="AF107" s="4"/>
      <c r="AH107" t="s">
        <v>2604</v>
      </c>
    </row>
    <row r="108" spans="1:34">
      <c r="A108" s="4">
        <v>107</v>
      </c>
      <c r="B108" s="4" t="s">
        <v>20</v>
      </c>
      <c r="C108" s="4" t="s">
        <v>23</v>
      </c>
      <c r="D108" s="4" t="s">
        <v>141</v>
      </c>
      <c r="E108" s="4" t="s">
        <v>26</v>
      </c>
      <c r="F108" s="4">
        <v>0</v>
      </c>
      <c r="G108" s="4">
        <v>1202233</v>
      </c>
      <c r="H108" s="4" t="s">
        <v>2596</v>
      </c>
      <c r="I108" s="4">
        <v>1202233</v>
      </c>
      <c r="J108" s="4" t="s">
        <v>25</v>
      </c>
      <c r="K108" s="4" t="s">
        <v>637</v>
      </c>
      <c r="L108" s="4" t="s">
        <v>2014</v>
      </c>
      <c r="M108" s="4" t="s">
        <v>515</v>
      </c>
      <c r="N108" s="4" t="s">
        <v>1378</v>
      </c>
      <c r="O108" s="4" t="s">
        <v>1382</v>
      </c>
      <c r="P108" s="4"/>
      <c r="Q108" s="4" t="s">
        <v>550</v>
      </c>
      <c r="R108" s="4" t="s">
        <v>550</v>
      </c>
      <c r="S108" s="4" t="s">
        <v>719</v>
      </c>
      <c r="T108" s="5">
        <v>157.47999999999999</v>
      </c>
      <c r="U108" s="4"/>
      <c r="V108" s="4" t="s">
        <v>378</v>
      </c>
      <c r="W108" s="4" t="s">
        <v>2294</v>
      </c>
      <c r="X108" s="14">
        <v>2.5084</v>
      </c>
      <c r="Y108" s="4"/>
      <c r="Z108" s="5">
        <f t="shared" si="5"/>
        <v>275.65300000000002</v>
      </c>
      <c r="AA108" s="5"/>
      <c r="AB108" s="4">
        <v>1000</v>
      </c>
      <c r="AC108" s="4"/>
      <c r="AD108" s="4">
        <v>150</v>
      </c>
      <c r="AE108" s="4" t="s">
        <v>552</v>
      </c>
      <c r="AF108" s="4"/>
      <c r="AH108" t="s">
        <v>2604</v>
      </c>
    </row>
    <row r="109" spans="1:34">
      <c r="A109" s="4">
        <v>108</v>
      </c>
      <c r="B109" s="4" t="s">
        <v>20</v>
      </c>
      <c r="C109" s="4" t="s">
        <v>23</v>
      </c>
      <c r="D109" s="4" t="s">
        <v>142</v>
      </c>
      <c r="E109" s="4" t="s">
        <v>26</v>
      </c>
      <c r="F109" s="4">
        <v>0</v>
      </c>
      <c r="G109" s="4">
        <v>1202233</v>
      </c>
      <c r="H109" s="4" t="s">
        <v>2596</v>
      </c>
      <c r="I109" s="4">
        <v>1202233</v>
      </c>
      <c r="J109" s="4" t="s">
        <v>25</v>
      </c>
      <c r="K109" s="4" t="s">
        <v>637</v>
      </c>
      <c r="L109" s="4" t="s">
        <v>2014</v>
      </c>
      <c r="M109" s="4" t="s">
        <v>533</v>
      </c>
      <c r="N109" s="4" t="s">
        <v>1378</v>
      </c>
      <c r="O109" s="4" t="s">
        <v>1386</v>
      </c>
      <c r="P109" s="4"/>
      <c r="Q109" s="4" t="s">
        <v>550</v>
      </c>
      <c r="R109" s="4" t="s">
        <v>550</v>
      </c>
      <c r="S109" s="4" t="s">
        <v>719</v>
      </c>
      <c r="T109" s="5">
        <v>152.4</v>
      </c>
      <c r="U109" s="4"/>
      <c r="V109" s="4" t="s">
        <v>379</v>
      </c>
      <c r="W109" s="4" t="s">
        <v>2294</v>
      </c>
      <c r="X109" s="14">
        <v>2.7652000000000001</v>
      </c>
      <c r="Y109" s="4"/>
      <c r="Z109" s="5">
        <f t="shared" si="5"/>
        <v>303.25900000000001</v>
      </c>
      <c r="AA109" s="5"/>
      <c r="AB109" s="4">
        <v>1000</v>
      </c>
      <c r="AC109" s="4"/>
      <c r="AD109" s="4">
        <v>150</v>
      </c>
      <c r="AE109" s="4" t="s">
        <v>552</v>
      </c>
      <c r="AF109" s="4"/>
      <c r="AH109" t="s">
        <v>2604</v>
      </c>
    </row>
    <row r="110" spans="1:34">
      <c r="A110" s="4">
        <v>109</v>
      </c>
      <c r="B110" s="4" t="s">
        <v>20</v>
      </c>
      <c r="C110" s="4" t="s">
        <v>23</v>
      </c>
      <c r="D110" s="4" t="s">
        <v>143</v>
      </c>
      <c r="E110" s="4" t="s">
        <v>26</v>
      </c>
      <c r="F110" s="4">
        <v>0</v>
      </c>
      <c r="G110" s="4">
        <v>1202233</v>
      </c>
      <c r="H110" s="4" t="s">
        <v>2596</v>
      </c>
      <c r="I110" s="4">
        <v>1202233</v>
      </c>
      <c r="J110" s="4" t="s">
        <v>25</v>
      </c>
      <c r="K110" s="4" t="s">
        <v>637</v>
      </c>
      <c r="L110" s="4" t="s">
        <v>2014</v>
      </c>
      <c r="M110" s="4" t="s">
        <v>533</v>
      </c>
      <c r="N110" s="4" t="s">
        <v>1378</v>
      </c>
      <c r="O110" s="4" t="s">
        <v>1386</v>
      </c>
      <c r="P110" s="4"/>
      <c r="Q110" s="4" t="s">
        <v>550</v>
      </c>
      <c r="R110" s="4" t="s">
        <v>550</v>
      </c>
      <c r="S110" s="4" t="s">
        <v>719</v>
      </c>
      <c r="T110" s="5">
        <v>152.4</v>
      </c>
      <c r="U110" s="4"/>
      <c r="V110" s="4" t="s">
        <v>380</v>
      </c>
      <c r="W110" s="4" t="s">
        <v>2294</v>
      </c>
      <c r="X110" s="14">
        <v>2.7652000000000001</v>
      </c>
      <c r="Y110" s="4"/>
      <c r="Z110" s="5">
        <f t="shared" si="5"/>
        <v>303.25900000000001</v>
      </c>
      <c r="AA110" s="5"/>
      <c r="AB110" s="4">
        <v>1000</v>
      </c>
      <c r="AC110" s="4"/>
      <c r="AD110" s="4">
        <v>150</v>
      </c>
      <c r="AE110" s="4" t="s">
        <v>552</v>
      </c>
      <c r="AF110" s="4"/>
      <c r="AH110" t="s">
        <v>2604</v>
      </c>
    </row>
    <row r="111" spans="1:34">
      <c r="A111" s="4">
        <v>110</v>
      </c>
      <c r="B111" s="4" t="s">
        <v>20</v>
      </c>
      <c r="C111" s="4" t="s">
        <v>22</v>
      </c>
      <c r="D111" s="4" t="s">
        <v>144</v>
      </c>
      <c r="E111" s="4" t="s">
        <v>26</v>
      </c>
      <c r="F111" s="4">
        <v>0</v>
      </c>
      <c r="G111" s="4">
        <v>1202338</v>
      </c>
      <c r="H111" s="4" t="s">
        <v>509</v>
      </c>
      <c r="I111" s="4">
        <v>1202338</v>
      </c>
      <c r="J111" s="4" t="s">
        <v>25</v>
      </c>
      <c r="K111" s="4" t="s">
        <v>1336</v>
      </c>
      <c r="L111" s="4" t="s">
        <v>2015</v>
      </c>
      <c r="M111" s="4" t="s">
        <v>534</v>
      </c>
      <c r="N111" s="4" t="s">
        <v>1374</v>
      </c>
      <c r="O111" s="4" t="s">
        <v>1389</v>
      </c>
      <c r="P111" s="4"/>
      <c r="Q111" s="4" t="s">
        <v>550</v>
      </c>
      <c r="R111" s="4" t="s">
        <v>550</v>
      </c>
      <c r="S111" s="4" t="s">
        <v>719</v>
      </c>
      <c r="T111" s="5">
        <v>147.32</v>
      </c>
      <c r="U111" s="4"/>
      <c r="V111" s="4" t="s">
        <v>381</v>
      </c>
      <c r="W111" s="4" t="s">
        <v>2294</v>
      </c>
      <c r="X111" s="14">
        <v>2.67</v>
      </c>
      <c r="Y111" s="4"/>
      <c r="Z111" s="5">
        <f t="shared" si="5"/>
        <v>293.02499999999998</v>
      </c>
      <c r="AA111" s="5"/>
      <c r="AB111" s="4">
        <v>1000</v>
      </c>
      <c r="AC111" s="4"/>
      <c r="AD111" s="4">
        <v>120</v>
      </c>
      <c r="AE111" s="4" t="s">
        <v>2299</v>
      </c>
      <c r="AF111" s="4"/>
    </row>
    <row r="112" spans="1:34">
      <c r="A112" s="4">
        <v>111</v>
      </c>
      <c r="B112" s="4" t="s">
        <v>20</v>
      </c>
      <c r="C112" s="4" t="s">
        <v>22</v>
      </c>
      <c r="D112" s="4" t="s">
        <v>145</v>
      </c>
      <c r="E112" s="4" t="s">
        <v>26</v>
      </c>
      <c r="F112" s="4">
        <v>0</v>
      </c>
      <c r="G112" s="4">
        <v>1202338</v>
      </c>
      <c r="H112" s="4" t="s">
        <v>509</v>
      </c>
      <c r="I112" s="4">
        <v>1202338</v>
      </c>
      <c r="J112" s="4" t="s">
        <v>25</v>
      </c>
      <c r="K112" s="4" t="s">
        <v>1336</v>
      </c>
      <c r="L112" s="4" t="s">
        <v>2015</v>
      </c>
      <c r="M112" s="4" t="s">
        <v>534</v>
      </c>
      <c r="N112" s="4" t="s">
        <v>1374</v>
      </c>
      <c r="O112" s="4" t="s">
        <v>1389</v>
      </c>
      <c r="P112" s="4"/>
      <c r="Q112" s="4" t="s">
        <v>550</v>
      </c>
      <c r="R112" s="4" t="s">
        <v>550</v>
      </c>
      <c r="S112" s="4" t="s">
        <v>719</v>
      </c>
      <c r="T112" s="5">
        <v>147.32</v>
      </c>
      <c r="U112" s="4"/>
      <c r="V112" s="4" t="s">
        <v>382</v>
      </c>
      <c r="W112" s="4" t="s">
        <v>2294</v>
      </c>
      <c r="X112" s="14">
        <v>2.67</v>
      </c>
      <c r="Y112" s="4"/>
      <c r="Z112" s="5">
        <f t="shared" si="5"/>
        <v>293.02499999999998</v>
      </c>
      <c r="AA112" s="5"/>
      <c r="AB112" s="4">
        <v>1000</v>
      </c>
      <c r="AC112" s="4"/>
      <c r="AD112" s="4">
        <v>120</v>
      </c>
      <c r="AE112" s="4" t="s">
        <v>2299</v>
      </c>
      <c r="AF112" s="4"/>
    </row>
    <row r="113" spans="1:34">
      <c r="A113" s="4">
        <v>112</v>
      </c>
      <c r="B113" s="4" t="s">
        <v>20</v>
      </c>
      <c r="C113" s="4" t="s">
        <v>22</v>
      </c>
      <c r="D113" s="4" t="s">
        <v>146</v>
      </c>
      <c r="E113" s="4" t="s">
        <v>26</v>
      </c>
      <c r="F113" s="4">
        <v>0</v>
      </c>
      <c r="G113" s="4">
        <v>1202338</v>
      </c>
      <c r="H113" s="4" t="s">
        <v>509</v>
      </c>
      <c r="I113" s="4">
        <v>1202338</v>
      </c>
      <c r="J113" s="4" t="s">
        <v>25</v>
      </c>
      <c r="K113" s="4" t="s">
        <v>1336</v>
      </c>
      <c r="L113" s="4" t="s">
        <v>2015</v>
      </c>
      <c r="M113" s="4" t="s">
        <v>534</v>
      </c>
      <c r="N113" s="4" t="s">
        <v>1374</v>
      </c>
      <c r="O113" s="4" t="s">
        <v>1389</v>
      </c>
      <c r="P113" s="4"/>
      <c r="Q113" s="4" t="s">
        <v>550</v>
      </c>
      <c r="R113" s="4" t="s">
        <v>550</v>
      </c>
      <c r="S113" s="4" t="s">
        <v>719</v>
      </c>
      <c r="T113" s="5">
        <v>147.32</v>
      </c>
      <c r="U113" s="4"/>
      <c r="V113" s="4" t="s">
        <v>383</v>
      </c>
      <c r="W113" s="4" t="s">
        <v>2294</v>
      </c>
      <c r="X113" s="14">
        <v>2.67</v>
      </c>
      <c r="Y113" s="4"/>
      <c r="Z113" s="5">
        <f t="shared" si="5"/>
        <v>293.02499999999998</v>
      </c>
      <c r="AA113" s="5"/>
      <c r="AB113" s="4">
        <v>1000</v>
      </c>
      <c r="AC113" s="4"/>
      <c r="AD113" s="4">
        <v>120</v>
      </c>
      <c r="AE113" s="4" t="s">
        <v>2299</v>
      </c>
      <c r="AF113" s="4"/>
    </row>
    <row r="114" spans="1:34">
      <c r="A114" s="4">
        <v>113</v>
      </c>
      <c r="B114" s="4" t="s">
        <v>20</v>
      </c>
      <c r="C114" s="4" t="s">
        <v>22</v>
      </c>
      <c r="D114" s="4" t="s">
        <v>147</v>
      </c>
      <c r="E114" s="4" t="s">
        <v>26</v>
      </c>
      <c r="F114" s="4">
        <v>0</v>
      </c>
      <c r="G114" s="4">
        <v>1202338</v>
      </c>
      <c r="H114" s="4" t="s">
        <v>509</v>
      </c>
      <c r="I114" s="4">
        <v>1202338</v>
      </c>
      <c r="J114" s="4" t="s">
        <v>25</v>
      </c>
      <c r="K114" s="4" t="s">
        <v>1336</v>
      </c>
      <c r="L114" s="4" t="s">
        <v>2015</v>
      </c>
      <c r="M114" s="4" t="s">
        <v>534</v>
      </c>
      <c r="N114" s="4" t="s">
        <v>1374</v>
      </c>
      <c r="O114" s="4" t="s">
        <v>1389</v>
      </c>
      <c r="P114" s="4"/>
      <c r="Q114" s="4" t="s">
        <v>550</v>
      </c>
      <c r="R114" s="4" t="s">
        <v>550</v>
      </c>
      <c r="S114" s="4" t="s">
        <v>719</v>
      </c>
      <c r="T114" s="5">
        <v>147.32</v>
      </c>
      <c r="U114" s="4"/>
      <c r="V114" s="4" t="s">
        <v>384</v>
      </c>
      <c r="W114" s="4" t="s">
        <v>2294</v>
      </c>
      <c r="X114" s="14">
        <v>2.67</v>
      </c>
      <c r="Y114" s="4"/>
      <c r="Z114" s="5">
        <f t="shared" si="5"/>
        <v>293.02499999999998</v>
      </c>
      <c r="AA114" s="5"/>
      <c r="AB114" s="4">
        <v>1000</v>
      </c>
      <c r="AC114" s="4"/>
      <c r="AD114" s="4">
        <v>120</v>
      </c>
      <c r="AE114" s="4" t="s">
        <v>2299</v>
      </c>
      <c r="AF114" s="4"/>
    </row>
    <row r="115" spans="1:34">
      <c r="A115" s="4">
        <v>114</v>
      </c>
      <c r="B115" s="4" t="s">
        <v>20</v>
      </c>
      <c r="C115" s="4" t="s">
        <v>22</v>
      </c>
      <c r="D115" s="4" t="s">
        <v>148</v>
      </c>
      <c r="E115" s="4" t="s">
        <v>26</v>
      </c>
      <c r="F115" s="4">
        <v>0</v>
      </c>
      <c r="G115" s="4">
        <v>1202338</v>
      </c>
      <c r="H115" s="4" t="s">
        <v>509</v>
      </c>
      <c r="I115" s="4">
        <v>1202338</v>
      </c>
      <c r="J115" s="4" t="s">
        <v>25</v>
      </c>
      <c r="K115" s="4" t="s">
        <v>1336</v>
      </c>
      <c r="L115" s="4" t="s">
        <v>2015</v>
      </c>
      <c r="M115" s="4" t="s">
        <v>534</v>
      </c>
      <c r="N115" s="4" t="s">
        <v>1374</v>
      </c>
      <c r="O115" s="4" t="s">
        <v>1389</v>
      </c>
      <c r="P115" s="4"/>
      <c r="Q115" s="4" t="s">
        <v>550</v>
      </c>
      <c r="R115" s="4" t="s">
        <v>550</v>
      </c>
      <c r="S115" s="4" t="s">
        <v>719</v>
      </c>
      <c r="T115" s="5">
        <v>147.32</v>
      </c>
      <c r="U115" s="4"/>
      <c r="V115" s="4" t="s">
        <v>385</v>
      </c>
      <c r="W115" s="4" t="s">
        <v>2294</v>
      </c>
      <c r="X115" s="14">
        <v>2.67</v>
      </c>
      <c r="Y115" s="4"/>
      <c r="Z115" s="5">
        <f t="shared" si="5"/>
        <v>293.02499999999998</v>
      </c>
      <c r="AA115" s="5"/>
      <c r="AB115" s="4">
        <v>1000</v>
      </c>
      <c r="AC115" s="4"/>
      <c r="AD115" s="4">
        <v>120</v>
      </c>
      <c r="AE115" s="4" t="s">
        <v>2299</v>
      </c>
      <c r="AF115" s="4"/>
    </row>
    <row r="116" spans="1:34">
      <c r="A116" s="4">
        <v>115</v>
      </c>
      <c r="B116" s="4" t="s">
        <v>20</v>
      </c>
      <c r="C116" s="4" t="s">
        <v>22</v>
      </c>
      <c r="D116" s="4" t="s">
        <v>149</v>
      </c>
      <c r="E116" s="4" t="s">
        <v>26</v>
      </c>
      <c r="F116" s="4">
        <v>0</v>
      </c>
      <c r="G116" s="4">
        <v>1202338</v>
      </c>
      <c r="H116" s="4" t="s">
        <v>509</v>
      </c>
      <c r="I116" s="4">
        <v>1202338</v>
      </c>
      <c r="J116" s="4" t="s">
        <v>25</v>
      </c>
      <c r="K116" s="4" t="s">
        <v>1336</v>
      </c>
      <c r="L116" s="4" t="s">
        <v>2015</v>
      </c>
      <c r="M116" s="4" t="s">
        <v>534</v>
      </c>
      <c r="N116" s="4" t="s">
        <v>1374</v>
      </c>
      <c r="O116" s="4" t="s">
        <v>1389</v>
      </c>
      <c r="P116" s="4"/>
      <c r="Q116" s="4" t="s">
        <v>550</v>
      </c>
      <c r="R116" s="4" t="s">
        <v>550</v>
      </c>
      <c r="S116" s="4" t="s">
        <v>719</v>
      </c>
      <c r="T116" s="5">
        <v>147.32</v>
      </c>
      <c r="U116" s="4"/>
      <c r="V116" s="4" t="s">
        <v>386</v>
      </c>
      <c r="W116" s="4" t="s">
        <v>2294</v>
      </c>
      <c r="X116" s="14">
        <v>2.67</v>
      </c>
      <c r="Y116" s="4"/>
      <c r="Z116" s="5">
        <f t="shared" si="5"/>
        <v>293.02499999999998</v>
      </c>
      <c r="AA116" s="5"/>
      <c r="AB116" s="4">
        <v>1000</v>
      </c>
      <c r="AC116" s="4"/>
      <c r="AD116" s="4">
        <v>120</v>
      </c>
      <c r="AE116" s="4" t="s">
        <v>2299</v>
      </c>
      <c r="AF116" s="4"/>
    </row>
    <row r="117" spans="1:34">
      <c r="A117" s="4">
        <v>116</v>
      </c>
      <c r="B117" s="4" t="s">
        <v>20</v>
      </c>
      <c r="C117" s="4" t="s">
        <v>22</v>
      </c>
      <c r="D117" s="4" t="s">
        <v>150</v>
      </c>
      <c r="E117" s="4" t="s">
        <v>26</v>
      </c>
      <c r="F117" s="4">
        <v>0</v>
      </c>
      <c r="G117" s="19">
        <v>1205622</v>
      </c>
      <c r="H117" s="4" t="s">
        <v>2595</v>
      </c>
      <c r="I117" s="4">
        <v>1205622</v>
      </c>
      <c r="J117" s="4" t="s">
        <v>25</v>
      </c>
      <c r="K117" s="4" t="s">
        <v>637</v>
      </c>
      <c r="L117" s="4" t="s">
        <v>2014</v>
      </c>
      <c r="M117" s="4" t="s">
        <v>535</v>
      </c>
      <c r="N117" s="4" t="s">
        <v>1232</v>
      </c>
      <c r="O117" s="4" t="s">
        <v>1380</v>
      </c>
      <c r="P117" s="4"/>
      <c r="Q117" s="4" t="s">
        <v>551</v>
      </c>
      <c r="R117" s="4" t="s">
        <v>551</v>
      </c>
      <c r="S117" s="4" t="s">
        <v>24</v>
      </c>
      <c r="T117" s="5">
        <v>154.94</v>
      </c>
      <c r="U117" s="4"/>
      <c r="V117" s="4" t="s">
        <v>387</v>
      </c>
      <c r="W117" s="4" t="s">
        <v>2294</v>
      </c>
      <c r="X117" s="14">
        <v>1.8972</v>
      </c>
      <c r="Y117" s="4"/>
      <c r="Z117" s="5">
        <f>X117*86+6</f>
        <v>169.1592</v>
      </c>
      <c r="AA117" s="5"/>
      <c r="AB117" s="4">
        <v>1000</v>
      </c>
      <c r="AC117" s="4"/>
      <c r="AD117" s="4">
        <v>100</v>
      </c>
      <c r="AE117" s="4" t="s">
        <v>552</v>
      </c>
      <c r="AF117" s="4"/>
      <c r="AH117" t="s">
        <v>2604</v>
      </c>
    </row>
    <row r="118" spans="1:34">
      <c r="A118" s="4">
        <v>117</v>
      </c>
      <c r="B118" s="4" t="s">
        <v>20</v>
      </c>
      <c r="C118" s="4" t="s">
        <v>22</v>
      </c>
      <c r="D118" s="4" t="s">
        <v>151</v>
      </c>
      <c r="E118" s="4" t="s">
        <v>26</v>
      </c>
      <c r="F118" s="4">
        <v>0</v>
      </c>
      <c r="G118" s="19">
        <v>1205622</v>
      </c>
      <c r="H118" s="4" t="s">
        <v>2595</v>
      </c>
      <c r="I118" s="4">
        <v>1205622</v>
      </c>
      <c r="J118" s="4" t="s">
        <v>25</v>
      </c>
      <c r="K118" s="4" t="s">
        <v>637</v>
      </c>
      <c r="L118" s="4" t="s">
        <v>2014</v>
      </c>
      <c r="M118" s="4" t="s">
        <v>535</v>
      </c>
      <c r="N118" s="4" t="s">
        <v>1232</v>
      </c>
      <c r="O118" s="4" t="s">
        <v>1380</v>
      </c>
      <c r="P118" s="4"/>
      <c r="Q118" s="4" t="s">
        <v>551</v>
      </c>
      <c r="R118" s="4" t="s">
        <v>551</v>
      </c>
      <c r="S118" s="4" t="s">
        <v>24</v>
      </c>
      <c r="T118" s="5">
        <v>154.94</v>
      </c>
      <c r="U118" s="4"/>
      <c r="V118" s="4" t="s">
        <v>388</v>
      </c>
      <c r="W118" s="4" t="s">
        <v>2294</v>
      </c>
      <c r="X118" s="14">
        <v>1.8972</v>
      </c>
      <c r="Y118" s="4"/>
      <c r="Z118" s="5">
        <f>X118*86+6</f>
        <v>169.1592</v>
      </c>
      <c r="AA118" s="5"/>
      <c r="AB118" s="4">
        <v>1000</v>
      </c>
      <c r="AC118" s="4"/>
      <c r="AD118" s="4">
        <v>100</v>
      </c>
      <c r="AE118" s="4" t="s">
        <v>552</v>
      </c>
      <c r="AF118" s="4"/>
      <c r="AH118" t="s">
        <v>2604</v>
      </c>
    </row>
    <row r="119" spans="1:34">
      <c r="A119" s="4">
        <v>118</v>
      </c>
      <c r="B119" s="4" t="s">
        <v>20</v>
      </c>
      <c r="C119" s="4" t="s">
        <v>22</v>
      </c>
      <c r="D119" s="4" t="s">
        <v>152</v>
      </c>
      <c r="E119" s="4" t="s">
        <v>26</v>
      </c>
      <c r="F119" s="4">
        <v>0</v>
      </c>
      <c r="G119" s="19">
        <v>1205622</v>
      </c>
      <c r="H119" s="4" t="s">
        <v>2595</v>
      </c>
      <c r="I119" s="4">
        <v>1205622</v>
      </c>
      <c r="J119" s="4" t="s">
        <v>25</v>
      </c>
      <c r="K119" s="4" t="s">
        <v>637</v>
      </c>
      <c r="L119" s="4" t="s">
        <v>2014</v>
      </c>
      <c r="M119" s="4" t="s">
        <v>535</v>
      </c>
      <c r="N119" s="4" t="s">
        <v>1232</v>
      </c>
      <c r="O119" s="4" t="s">
        <v>1380</v>
      </c>
      <c r="P119" s="4"/>
      <c r="Q119" s="4" t="s">
        <v>551</v>
      </c>
      <c r="R119" s="4" t="s">
        <v>551</v>
      </c>
      <c r="S119" s="4" t="s">
        <v>24</v>
      </c>
      <c r="T119" s="5">
        <v>154.94</v>
      </c>
      <c r="U119" s="4"/>
      <c r="V119" s="4" t="s">
        <v>389</v>
      </c>
      <c r="W119" s="4" t="s">
        <v>2294</v>
      </c>
      <c r="X119" s="14">
        <v>1.8972</v>
      </c>
      <c r="Y119" s="4"/>
      <c r="Z119" s="5">
        <f>X119*86+6</f>
        <v>169.1592</v>
      </c>
      <c r="AA119" s="5"/>
      <c r="AB119" s="4">
        <v>1000</v>
      </c>
      <c r="AC119" s="4"/>
      <c r="AD119" s="4">
        <v>100</v>
      </c>
      <c r="AE119" s="4" t="s">
        <v>552</v>
      </c>
      <c r="AF119" s="4"/>
      <c r="AH119" t="s">
        <v>2604</v>
      </c>
    </row>
    <row r="120" spans="1:34">
      <c r="A120" s="4">
        <v>119</v>
      </c>
      <c r="B120" s="4" t="s">
        <v>20</v>
      </c>
      <c r="C120" s="4" t="s">
        <v>22</v>
      </c>
      <c r="D120" s="4" t="s">
        <v>153</v>
      </c>
      <c r="E120" s="4" t="s">
        <v>26</v>
      </c>
      <c r="F120" s="4">
        <v>0</v>
      </c>
      <c r="G120" s="19">
        <v>1205622</v>
      </c>
      <c r="H120" s="4" t="s">
        <v>2595</v>
      </c>
      <c r="I120" s="4">
        <v>1205622</v>
      </c>
      <c r="J120" s="4" t="s">
        <v>25</v>
      </c>
      <c r="K120" s="4" t="s">
        <v>637</v>
      </c>
      <c r="L120" s="4" t="s">
        <v>2014</v>
      </c>
      <c r="M120" s="4" t="s">
        <v>535</v>
      </c>
      <c r="N120" s="4" t="s">
        <v>1232</v>
      </c>
      <c r="O120" s="4" t="s">
        <v>1380</v>
      </c>
      <c r="P120" s="4"/>
      <c r="Q120" s="4" t="s">
        <v>551</v>
      </c>
      <c r="R120" s="4" t="s">
        <v>551</v>
      </c>
      <c r="S120" s="4" t="s">
        <v>24</v>
      </c>
      <c r="T120" s="5">
        <v>154.94</v>
      </c>
      <c r="U120" s="4"/>
      <c r="V120" s="4" t="s">
        <v>390</v>
      </c>
      <c r="W120" s="4" t="s">
        <v>2294</v>
      </c>
      <c r="X120" s="14">
        <v>1.8972</v>
      </c>
      <c r="Y120" s="4"/>
      <c r="Z120" s="5">
        <f>X120*86+6</f>
        <v>169.1592</v>
      </c>
      <c r="AA120" s="5"/>
      <c r="AB120" s="4">
        <v>1000</v>
      </c>
      <c r="AC120" s="4"/>
      <c r="AD120" s="4">
        <v>100</v>
      </c>
      <c r="AE120" s="4" t="s">
        <v>552</v>
      </c>
      <c r="AF120" s="4"/>
      <c r="AH120" t="s">
        <v>2604</v>
      </c>
    </row>
    <row r="121" spans="1:34">
      <c r="A121" s="4">
        <v>120</v>
      </c>
      <c r="B121" s="4" t="s">
        <v>20</v>
      </c>
      <c r="C121" s="4" t="s">
        <v>23</v>
      </c>
      <c r="D121" s="4" t="s">
        <v>154</v>
      </c>
      <c r="E121" s="4" t="s">
        <v>26</v>
      </c>
      <c r="F121" s="4">
        <v>0</v>
      </c>
      <c r="G121" s="4">
        <v>1202233</v>
      </c>
      <c r="H121" s="4" t="s">
        <v>2596</v>
      </c>
      <c r="I121" s="4">
        <v>1202233</v>
      </c>
      <c r="J121" s="4" t="s">
        <v>25</v>
      </c>
      <c r="K121" s="4" t="s">
        <v>637</v>
      </c>
      <c r="L121" s="4" t="s">
        <v>2736</v>
      </c>
      <c r="M121" s="4" t="s">
        <v>536</v>
      </c>
      <c r="N121" s="4" t="s">
        <v>1378</v>
      </c>
      <c r="O121" s="4" t="s">
        <v>1386</v>
      </c>
      <c r="P121" s="4"/>
      <c r="Q121" s="4" t="s">
        <v>550</v>
      </c>
      <c r="R121" s="4" t="s">
        <v>550</v>
      </c>
      <c r="S121" s="4" t="s">
        <v>719</v>
      </c>
      <c r="T121" s="5">
        <v>149.86000000000001</v>
      </c>
      <c r="U121" s="4"/>
      <c r="V121" s="4" t="s">
        <v>391</v>
      </c>
      <c r="W121" s="4" t="s">
        <v>2294</v>
      </c>
      <c r="X121" s="14">
        <v>3.4704000000000002</v>
      </c>
      <c r="Y121" s="4"/>
      <c r="Z121" s="5">
        <f t="shared" ref="Z121:Z143" si="6">X121*86*1.25+6</f>
        <v>379.06800000000004</v>
      </c>
      <c r="AA121" s="5"/>
      <c r="AB121" s="4">
        <v>1000</v>
      </c>
      <c r="AC121" s="4"/>
      <c r="AD121" s="4">
        <v>150</v>
      </c>
      <c r="AE121" s="4" t="s">
        <v>552</v>
      </c>
      <c r="AF121" s="4"/>
      <c r="AH121" t="s">
        <v>2604</v>
      </c>
    </row>
    <row r="122" spans="1:34">
      <c r="A122" s="4">
        <v>121</v>
      </c>
      <c r="B122" s="4" t="s">
        <v>20</v>
      </c>
      <c r="C122" s="4" t="s">
        <v>23</v>
      </c>
      <c r="D122" s="4" t="s">
        <v>155</v>
      </c>
      <c r="E122" s="4" t="s">
        <v>26</v>
      </c>
      <c r="F122" s="4">
        <v>0</v>
      </c>
      <c r="G122" s="4">
        <v>1202233</v>
      </c>
      <c r="H122" s="4" t="s">
        <v>2596</v>
      </c>
      <c r="I122" s="4">
        <v>1202233</v>
      </c>
      <c r="J122" s="4" t="s">
        <v>25</v>
      </c>
      <c r="K122" s="4" t="s">
        <v>637</v>
      </c>
      <c r="L122" s="4" t="s">
        <v>2736</v>
      </c>
      <c r="M122" s="4" t="s">
        <v>536</v>
      </c>
      <c r="N122" s="4" t="s">
        <v>1378</v>
      </c>
      <c r="O122" s="4" t="s">
        <v>1386</v>
      </c>
      <c r="P122" s="4"/>
      <c r="Q122" s="4" t="s">
        <v>550</v>
      </c>
      <c r="R122" s="4" t="s">
        <v>550</v>
      </c>
      <c r="S122" s="4" t="s">
        <v>719</v>
      </c>
      <c r="T122" s="5">
        <v>149.86000000000001</v>
      </c>
      <c r="U122" s="4"/>
      <c r="V122" s="4" t="s">
        <v>392</v>
      </c>
      <c r="W122" s="4" t="s">
        <v>2294</v>
      </c>
      <c r="X122" s="14">
        <v>3.4704000000000002</v>
      </c>
      <c r="Y122" s="4"/>
      <c r="Z122" s="5">
        <f t="shared" si="6"/>
        <v>379.06800000000004</v>
      </c>
      <c r="AA122" s="5"/>
      <c r="AB122" s="4">
        <v>1000</v>
      </c>
      <c r="AC122" s="4"/>
      <c r="AD122" s="4">
        <v>150</v>
      </c>
      <c r="AE122" s="4" t="s">
        <v>552</v>
      </c>
      <c r="AF122" s="4"/>
      <c r="AH122" t="s">
        <v>2604</v>
      </c>
    </row>
    <row r="123" spans="1:34">
      <c r="A123" s="4">
        <v>122</v>
      </c>
      <c r="B123" s="4" t="s">
        <v>20</v>
      </c>
      <c r="C123" s="4" t="s">
        <v>23</v>
      </c>
      <c r="D123" s="4" t="s">
        <v>156</v>
      </c>
      <c r="E123" s="4" t="s">
        <v>26</v>
      </c>
      <c r="F123" s="4">
        <v>0</v>
      </c>
      <c r="G123" s="4">
        <v>1202233</v>
      </c>
      <c r="H123" s="4" t="s">
        <v>2596</v>
      </c>
      <c r="I123" s="4">
        <v>1202233</v>
      </c>
      <c r="J123" s="4" t="s">
        <v>25</v>
      </c>
      <c r="K123" s="4" t="s">
        <v>637</v>
      </c>
      <c r="L123" s="4" t="s">
        <v>2735</v>
      </c>
      <c r="M123" s="4" t="s">
        <v>537</v>
      </c>
      <c r="N123" s="4" t="s">
        <v>1378</v>
      </c>
      <c r="O123" s="4" t="s">
        <v>1386</v>
      </c>
      <c r="P123" s="4"/>
      <c r="Q123" s="4" t="s">
        <v>550</v>
      </c>
      <c r="R123" s="4" t="s">
        <v>550</v>
      </c>
      <c r="S123" s="4" t="s">
        <v>719</v>
      </c>
      <c r="T123" s="5">
        <v>149.86000000000001</v>
      </c>
      <c r="U123" s="4"/>
      <c r="V123" s="4" t="s">
        <v>393</v>
      </c>
      <c r="W123" s="4" t="s">
        <v>2294</v>
      </c>
      <c r="X123" s="14">
        <v>3.2355999999999998</v>
      </c>
      <c r="Y123" s="4"/>
      <c r="Z123" s="5">
        <f t="shared" si="6"/>
        <v>353.827</v>
      </c>
      <c r="AA123" s="5"/>
      <c r="AB123" s="4">
        <v>1000</v>
      </c>
      <c r="AC123" s="4"/>
      <c r="AD123" s="4">
        <v>150</v>
      </c>
      <c r="AE123" s="4" t="s">
        <v>552</v>
      </c>
      <c r="AF123" s="4"/>
      <c r="AH123" t="s">
        <v>2604</v>
      </c>
    </row>
    <row r="124" spans="1:34">
      <c r="A124" s="4">
        <v>123</v>
      </c>
      <c r="B124" s="4" t="s">
        <v>20</v>
      </c>
      <c r="C124" s="4" t="s">
        <v>23</v>
      </c>
      <c r="D124" s="4" t="s">
        <v>157</v>
      </c>
      <c r="E124" s="4" t="s">
        <v>26</v>
      </c>
      <c r="F124" s="4">
        <v>0</v>
      </c>
      <c r="G124" s="4">
        <v>1202233</v>
      </c>
      <c r="H124" s="4" t="s">
        <v>2596</v>
      </c>
      <c r="I124" s="4">
        <v>1202233</v>
      </c>
      <c r="J124" s="4" t="s">
        <v>25</v>
      </c>
      <c r="K124" s="4" t="s">
        <v>637</v>
      </c>
      <c r="L124" s="4" t="s">
        <v>2735</v>
      </c>
      <c r="M124" s="4" t="s">
        <v>537</v>
      </c>
      <c r="N124" s="4" t="s">
        <v>1378</v>
      </c>
      <c r="O124" s="4" t="s">
        <v>1386</v>
      </c>
      <c r="P124" s="4"/>
      <c r="Q124" s="4" t="s">
        <v>550</v>
      </c>
      <c r="R124" s="4" t="s">
        <v>550</v>
      </c>
      <c r="S124" s="4" t="s">
        <v>719</v>
      </c>
      <c r="T124" s="5">
        <v>149.86000000000001</v>
      </c>
      <c r="U124" s="4"/>
      <c r="V124" s="4" t="s">
        <v>394</v>
      </c>
      <c r="W124" s="4" t="s">
        <v>2294</v>
      </c>
      <c r="X124" s="14">
        <v>3.2355999999999998</v>
      </c>
      <c r="Y124" s="4"/>
      <c r="Z124" s="5">
        <f t="shared" si="6"/>
        <v>353.827</v>
      </c>
      <c r="AA124" s="5"/>
      <c r="AB124" s="4">
        <v>1000</v>
      </c>
      <c r="AC124" s="4"/>
      <c r="AD124" s="4">
        <v>150</v>
      </c>
      <c r="AE124" s="4" t="s">
        <v>552</v>
      </c>
      <c r="AF124" s="4"/>
      <c r="AH124" t="s">
        <v>2604</v>
      </c>
    </row>
    <row r="125" spans="1:34">
      <c r="A125" s="4">
        <v>124</v>
      </c>
      <c r="B125" s="4" t="s">
        <v>20</v>
      </c>
      <c r="C125" s="4" t="s">
        <v>23</v>
      </c>
      <c r="D125" s="4" t="s">
        <v>158</v>
      </c>
      <c r="E125" s="4" t="s">
        <v>26</v>
      </c>
      <c r="F125" s="4">
        <v>0</v>
      </c>
      <c r="G125" s="4">
        <v>1202233</v>
      </c>
      <c r="H125" s="4" t="s">
        <v>2596</v>
      </c>
      <c r="I125" s="4">
        <v>1202233</v>
      </c>
      <c r="J125" s="4" t="s">
        <v>25</v>
      </c>
      <c r="K125" s="4" t="s">
        <v>1332</v>
      </c>
      <c r="L125" s="4" t="s">
        <v>2736</v>
      </c>
      <c r="M125" s="4" t="s">
        <v>538</v>
      </c>
      <c r="N125" s="4" t="s">
        <v>1378</v>
      </c>
      <c r="O125" s="4" t="s">
        <v>1383</v>
      </c>
      <c r="P125" s="4"/>
      <c r="Q125" s="4" t="s">
        <v>551</v>
      </c>
      <c r="R125" s="4" t="s">
        <v>551</v>
      </c>
      <c r="S125" s="4" t="s">
        <v>24</v>
      </c>
      <c r="T125" s="5">
        <v>152.4</v>
      </c>
      <c r="U125" s="4"/>
      <c r="V125" s="4" t="s">
        <v>395</v>
      </c>
      <c r="W125" s="4" t="s">
        <v>2294</v>
      </c>
      <c r="X125" s="14">
        <v>5.33</v>
      </c>
      <c r="Y125" s="4"/>
      <c r="Z125" s="5">
        <f t="shared" si="6"/>
        <v>578.97500000000002</v>
      </c>
      <c r="AA125" s="5"/>
      <c r="AB125" s="4">
        <v>1000</v>
      </c>
      <c r="AC125" s="4"/>
      <c r="AD125" s="4">
        <v>120</v>
      </c>
      <c r="AE125" s="4" t="s">
        <v>552</v>
      </c>
      <c r="AF125" s="4"/>
      <c r="AH125" t="s">
        <v>2604</v>
      </c>
    </row>
    <row r="126" spans="1:34">
      <c r="A126" s="4">
        <v>125</v>
      </c>
      <c r="B126" s="4" t="s">
        <v>20</v>
      </c>
      <c r="C126" s="4" t="s">
        <v>23</v>
      </c>
      <c r="D126" s="4" t="s">
        <v>159</v>
      </c>
      <c r="E126" s="4" t="s">
        <v>26</v>
      </c>
      <c r="F126" s="4">
        <v>0</v>
      </c>
      <c r="G126" s="4">
        <v>1202233</v>
      </c>
      <c r="H126" s="4" t="s">
        <v>2596</v>
      </c>
      <c r="I126" s="4">
        <v>1202233</v>
      </c>
      <c r="J126" s="4" t="s">
        <v>25</v>
      </c>
      <c r="K126" s="4" t="s">
        <v>1332</v>
      </c>
      <c r="L126" s="4" t="s">
        <v>2736</v>
      </c>
      <c r="M126" s="4" t="s">
        <v>538</v>
      </c>
      <c r="N126" s="4" t="s">
        <v>1378</v>
      </c>
      <c r="O126" s="4" t="s">
        <v>1383</v>
      </c>
      <c r="P126" s="4"/>
      <c r="Q126" s="4" t="s">
        <v>551</v>
      </c>
      <c r="R126" s="4" t="s">
        <v>551</v>
      </c>
      <c r="S126" s="4" t="s">
        <v>24</v>
      </c>
      <c r="T126" s="5">
        <v>152.4</v>
      </c>
      <c r="U126" s="4"/>
      <c r="V126" s="4" t="s">
        <v>396</v>
      </c>
      <c r="W126" s="4" t="s">
        <v>2294</v>
      </c>
      <c r="X126" s="14">
        <v>5.33</v>
      </c>
      <c r="Y126" s="4"/>
      <c r="Z126" s="5">
        <f t="shared" si="6"/>
        <v>578.97500000000002</v>
      </c>
      <c r="AA126" s="5"/>
      <c r="AB126" s="4">
        <v>1000</v>
      </c>
      <c r="AC126" s="4"/>
      <c r="AD126" s="4">
        <v>120</v>
      </c>
      <c r="AE126" s="4" t="s">
        <v>552</v>
      </c>
      <c r="AF126" s="4"/>
      <c r="AH126" t="s">
        <v>2604</v>
      </c>
    </row>
    <row r="127" spans="1:34">
      <c r="A127" s="4">
        <v>126</v>
      </c>
      <c r="B127" s="4" t="s">
        <v>20</v>
      </c>
      <c r="C127" s="4" t="s">
        <v>23</v>
      </c>
      <c r="D127" s="4" t="s">
        <v>160</v>
      </c>
      <c r="E127" s="4" t="s">
        <v>26</v>
      </c>
      <c r="F127" s="4">
        <v>0</v>
      </c>
      <c r="G127" s="4">
        <v>1202233</v>
      </c>
      <c r="H127" s="4" t="s">
        <v>2596</v>
      </c>
      <c r="I127" s="4">
        <v>1202233</v>
      </c>
      <c r="J127" s="4" t="s">
        <v>25</v>
      </c>
      <c r="K127" s="4" t="s">
        <v>1332</v>
      </c>
      <c r="L127" s="4" t="s">
        <v>2736</v>
      </c>
      <c r="M127" s="4" t="s">
        <v>538</v>
      </c>
      <c r="N127" s="4" t="s">
        <v>1378</v>
      </c>
      <c r="O127" s="4" t="s">
        <v>1383</v>
      </c>
      <c r="P127" s="4"/>
      <c r="Q127" s="4" t="s">
        <v>551</v>
      </c>
      <c r="R127" s="4" t="s">
        <v>551</v>
      </c>
      <c r="S127" s="4" t="s">
        <v>24</v>
      </c>
      <c r="T127" s="5">
        <v>152.4</v>
      </c>
      <c r="U127" s="4"/>
      <c r="V127" s="4" t="s">
        <v>397</v>
      </c>
      <c r="W127" s="4" t="s">
        <v>2294</v>
      </c>
      <c r="X127" s="14">
        <v>5.33</v>
      </c>
      <c r="Y127" s="4"/>
      <c r="Z127" s="5">
        <f t="shared" si="6"/>
        <v>578.97500000000002</v>
      </c>
      <c r="AA127" s="5"/>
      <c r="AB127" s="4">
        <v>1000</v>
      </c>
      <c r="AC127" s="4"/>
      <c r="AD127" s="4">
        <v>120</v>
      </c>
      <c r="AE127" s="4" t="s">
        <v>552</v>
      </c>
      <c r="AF127" s="4"/>
      <c r="AH127" t="s">
        <v>2604</v>
      </c>
    </row>
    <row r="128" spans="1:34">
      <c r="A128" s="4">
        <v>127</v>
      </c>
      <c r="B128" s="4" t="s">
        <v>20</v>
      </c>
      <c r="C128" s="4" t="s">
        <v>23</v>
      </c>
      <c r="D128" s="4" t="s">
        <v>161</v>
      </c>
      <c r="E128" s="4" t="s">
        <v>26</v>
      </c>
      <c r="F128" s="4">
        <v>0</v>
      </c>
      <c r="G128" s="4">
        <v>1202233</v>
      </c>
      <c r="H128" s="4" t="s">
        <v>2596</v>
      </c>
      <c r="I128" s="4">
        <v>1202233</v>
      </c>
      <c r="J128" s="4" t="s">
        <v>25</v>
      </c>
      <c r="K128" s="4" t="s">
        <v>637</v>
      </c>
      <c r="L128" s="4" t="s">
        <v>2735</v>
      </c>
      <c r="M128" s="4" t="s">
        <v>539</v>
      </c>
      <c r="N128" s="4" t="s">
        <v>1378</v>
      </c>
      <c r="O128" s="4" t="s">
        <v>1386</v>
      </c>
      <c r="P128" s="4"/>
      <c r="Q128" s="4" t="s">
        <v>550</v>
      </c>
      <c r="R128" s="4" t="s">
        <v>550</v>
      </c>
      <c r="S128" s="4" t="s">
        <v>719</v>
      </c>
      <c r="T128" s="5">
        <v>149.86000000000001</v>
      </c>
      <c r="U128" s="4"/>
      <c r="V128" s="4" t="s">
        <v>398</v>
      </c>
      <c r="W128" s="4" t="s">
        <v>2294</v>
      </c>
      <c r="X128" s="14">
        <v>3.3580000000000001</v>
      </c>
      <c r="Y128" s="4"/>
      <c r="Z128" s="5">
        <f t="shared" si="6"/>
        <v>366.98500000000001</v>
      </c>
      <c r="AA128" s="5"/>
      <c r="AB128" s="4">
        <v>1000</v>
      </c>
      <c r="AC128" s="4"/>
      <c r="AD128" s="4">
        <v>150</v>
      </c>
      <c r="AE128" s="4" t="s">
        <v>552</v>
      </c>
      <c r="AF128" s="4"/>
      <c r="AH128" t="s">
        <v>2604</v>
      </c>
    </row>
    <row r="129" spans="1:34">
      <c r="A129" s="4">
        <v>128</v>
      </c>
      <c r="B129" s="4" t="s">
        <v>20</v>
      </c>
      <c r="C129" s="4" t="s">
        <v>23</v>
      </c>
      <c r="D129" s="4" t="s">
        <v>162</v>
      </c>
      <c r="E129" s="4" t="s">
        <v>26</v>
      </c>
      <c r="F129" s="4">
        <v>0</v>
      </c>
      <c r="G129" s="4">
        <v>1202233</v>
      </c>
      <c r="H129" s="4" t="s">
        <v>2596</v>
      </c>
      <c r="I129" s="4">
        <v>1202233</v>
      </c>
      <c r="J129" s="4" t="s">
        <v>25</v>
      </c>
      <c r="K129" s="4" t="s">
        <v>637</v>
      </c>
      <c r="L129" s="4" t="s">
        <v>2735</v>
      </c>
      <c r="M129" s="4" t="s">
        <v>539</v>
      </c>
      <c r="N129" s="4" t="s">
        <v>1378</v>
      </c>
      <c r="O129" s="4" t="s">
        <v>1386</v>
      </c>
      <c r="P129" s="4"/>
      <c r="Q129" s="4" t="s">
        <v>550</v>
      </c>
      <c r="R129" s="4" t="s">
        <v>550</v>
      </c>
      <c r="S129" s="4" t="s">
        <v>719</v>
      </c>
      <c r="T129" s="5">
        <v>149.86000000000001</v>
      </c>
      <c r="U129" s="4"/>
      <c r="V129" s="4" t="s">
        <v>399</v>
      </c>
      <c r="W129" s="4" t="s">
        <v>2294</v>
      </c>
      <c r="X129" s="14">
        <v>3.3580000000000001</v>
      </c>
      <c r="Y129" s="4"/>
      <c r="Z129" s="5">
        <f t="shared" si="6"/>
        <v>366.98500000000001</v>
      </c>
      <c r="AA129" s="5"/>
      <c r="AB129" s="4">
        <v>1000</v>
      </c>
      <c r="AC129" s="4"/>
      <c r="AD129" s="4">
        <v>150</v>
      </c>
      <c r="AE129" s="4" t="s">
        <v>552</v>
      </c>
      <c r="AF129" s="4"/>
      <c r="AH129" t="s">
        <v>2604</v>
      </c>
    </row>
    <row r="130" spans="1:34">
      <c r="A130" s="4">
        <v>129</v>
      </c>
      <c r="B130" s="4" t="s">
        <v>20</v>
      </c>
      <c r="C130" s="4" t="s">
        <v>23</v>
      </c>
      <c r="D130" s="4" t="s">
        <v>163</v>
      </c>
      <c r="E130" s="4" t="s">
        <v>26</v>
      </c>
      <c r="F130" s="4">
        <v>0</v>
      </c>
      <c r="G130" s="4">
        <v>1202233</v>
      </c>
      <c r="H130" s="4" t="s">
        <v>2596</v>
      </c>
      <c r="I130" s="4">
        <v>1202233</v>
      </c>
      <c r="J130" s="4" t="s">
        <v>25</v>
      </c>
      <c r="K130" s="4" t="s">
        <v>1332</v>
      </c>
      <c r="L130" s="4" t="s">
        <v>2736</v>
      </c>
      <c r="M130" s="4" t="s">
        <v>540</v>
      </c>
      <c r="N130" s="4" t="s">
        <v>1378</v>
      </c>
      <c r="O130" s="4" t="s">
        <v>1383</v>
      </c>
      <c r="P130" s="4"/>
      <c r="Q130" s="4" t="s">
        <v>551</v>
      </c>
      <c r="R130" s="4" t="s">
        <v>551</v>
      </c>
      <c r="S130" s="4" t="s">
        <v>24</v>
      </c>
      <c r="T130" s="5">
        <v>147.32</v>
      </c>
      <c r="U130" s="4"/>
      <c r="V130" s="4" t="s">
        <v>400</v>
      </c>
      <c r="W130" s="4" t="s">
        <v>2294</v>
      </c>
      <c r="X130" s="14">
        <v>5.34</v>
      </c>
      <c r="Y130" s="4"/>
      <c r="Z130" s="5">
        <f t="shared" si="6"/>
        <v>580.04999999999995</v>
      </c>
      <c r="AA130" s="5"/>
      <c r="AB130" s="4">
        <v>1000</v>
      </c>
      <c r="AC130" s="4"/>
      <c r="AD130" s="4">
        <v>120</v>
      </c>
      <c r="AE130" s="4" t="s">
        <v>552</v>
      </c>
      <c r="AF130" s="4"/>
      <c r="AH130" t="s">
        <v>2604</v>
      </c>
    </row>
    <row r="131" spans="1:34">
      <c r="A131" s="4">
        <v>130</v>
      </c>
      <c r="B131" s="4" t="s">
        <v>20</v>
      </c>
      <c r="C131" s="4" t="s">
        <v>23</v>
      </c>
      <c r="D131" s="4" t="s">
        <v>164</v>
      </c>
      <c r="E131" s="4" t="s">
        <v>26</v>
      </c>
      <c r="F131" s="4">
        <v>0</v>
      </c>
      <c r="G131" s="4">
        <v>1202233</v>
      </c>
      <c r="H131" s="4" t="s">
        <v>2596</v>
      </c>
      <c r="I131" s="4">
        <v>1202233</v>
      </c>
      <c r="J131" s="4" t="s">
        <v>25</v>
      </c>
      <c r="K131" s="4" t="s">
        <v>1332</v>
      </c>
      <c r="L131" s="4" t="s">
        <v>2736</v>
      </c>
      <c r="M131" s="4" t="s">
        <v>540</v>
      </c>
      <c r="N131" s="4" t="s">
        <v>1378</v>
      </c>
      <c r="O131" s="4" t="s">
        <v>1383</v>
      </c>
      <c r="P131" s="4"/>
      <c r="Q131" s="4" t="s">
        <v>551</v>
      </c>
      <c r="R131" s="4" t="s">
        <v>551</v>
      </c>
      <c r="S131" s="4" t="s">
        <v>24</v>
      </c>
      <c r="T131" s="5">
        <v>147.32</v>
      </c>
      <c r="U131" s="4"/>
      <c r="V131" s="4" t="s">
        <v>401</v>
      </c>
      <c r="W131" s="4" t="s">
        <v>2294</v>
      </c>
      <c r="X131" s="14">
        <v>5.34</v>
      </c>
      <c r="Y131" s="4"/>
      <c r="Z131" s="5">
        <f t="shared" si="6"/>
        <v>580.04999999999995</v>
      </c>
      <c r="AA131" s="5"/>
      <c r="AB131" s="4">
        <v>1000</v>
      </c>
      <c r="AC131" s="4"/>
      <c r="AD131" s="4">
        <v>120</v>
      </c>
      <c r="AE131" s="4" t="s">
        <v>552</v>
      </c>
      <c r="AF131" s="4"/>
      <c r="AH131" t="s">
        <v>2604</v>
      </c>
    </row>
    <row r="132" spans="1:34">
      <c r="A132" s="4">
        <v>131</v>
      </c>
      <c r="B132" s="4" t="s">
        <v>20</v>
      </c>
      <c r="C132" s="4" t="s">
        <v>23</v>
      </c>
      <c r="D132" s="4" t="s">
        <v>165</v>
      </c>
      <c r="E132" s="4" t="s">
        <v>26</v>
      </c>
      <c r="F132" s="4">
        <v>0</v>
      </c>
      <c r="G132" s="4">
        <v>1202233</v>
      </c>
      <c r="H132" s="4" t="s">
        <v>2596</v>
      </c>
      <c r="I132" s="4">
        <v>1202233</v>
      </c>
      <c r="J132" s="4" t="s">
        <v>25</v>
      </c>
      <c r="K132" s="4" t="s">
        <v>1332</v>
      </c>
      <c r="L132" s="4" t="s">
        <v>2736</v>
      </c>
      <c r="M132" s="4" t="s">
        <v>540</v>
      </c>
      <c r="N132" s="4" t="s">
        <v>1378</v>
      </c>
      <c r="O132" s="4" t="s">
        <v>1383</v>
      </c>
      <c r="P132" s="4"/>
      <c r="Q132" s="4" t="s">
        <v>551</v>
      </c>
      <c r="R132" s="4" t="s">
        <v>551</v>
      </c>
      <c r="S132" s="4" t="s">
        <v>24</v>
      </c>
      <c r="T132" s="5">
        <v>147.32</v>
      </c>
      <c r="U132" s="4"/>
      <c r="V132" s="4" t="s">
        <v>402</v>
      </c>
      <c r="W132" s="4" t="s">
        <v>2294</v>
      </c>
      <c r="X132" s="14">
        <v>5.34</v>
      </c>
      <c r="Y132" s="4"/>
      <c r="Z132" s="5">
        <f t="shared" si="6"/>
        <v>580.04999999999995</v>
      </c>
      <c r="AA132" s="5"/>
      <c r="AB132" s="4">
        <v>1000</v>
      </c>
      <c r="AC132" s="4"/>
      <c r="AD132" s="4">
        <v>120</v>
      </c>
      <c r="AE132" s="4" t="s">
        <v>552</v>
      </c>
      <c r="AF132" s="4"/>
      <c r="AH132" t="s">
        <v>2604</v>
      </c>
    </row>
    <row r="133" spans="1:34">
      <c r="A133" s="4">
        <v>132</v>
      </c>
      <c r="B133" s="4" t="s">
        <v>20</v>
      </c>
      <c r="C133" s="4" t="s">
        <v>23</v>
      </c>
      <c r="D133" s="4" t="s">
        <v>166</v>
      </c>
      <c r="E133" s="4" t="s">
        <v>26</v>
      </c>
      <c r="F133" s="4">
        <v>0</v>
      </c>
      <c r="G133" s="4">
        <v>1202233</v>
      </c>
      <c r="H133" s="4" t="s">
        <v>2596</v>
      </c>
      <c r="I133" s="4">
        <v>1202233</v>
      </c>
      <c r="J133" s="4" t="s">
        <v>25</v>
      </c>
      <c r="K133" s="4" t="s">
        <v>1332</v>
      </c>
      <c r="L133" s="4" t="s">
        <v>2736</v>
      </c>
      <c r="M133" s="4" t="s">
        <v>540</v>
      </c>
      <c r="N133" s="4" t="s">
        <v>1378</v>
      </c>
      <c r="O133" s="4" t="s">
        <v>1383</v>
      </c>
      <c r="P133" s="4"/>
      <c r="Q133" s="4" t="s">
        <v>551</v>
      </c>
      <c r="R133" s="4" t="s">
        <v>551</v>
      </c>
      <c r="S133" s="4" t="s">
        <v>24</v>
      </c>
      <c r="T133" s="5">
        <v>147.32</v>
      </c>
      <c r="U133" s="4"/>
      <c r="V133" s="4" t="s">
        <v>403</v>
      </c>
      <c r="W133" s="4" t="s">
        <v>2294</v>
      </c>
      <c r="X133" s="14">
        <v>5.34</v>
      </c>
      <c r="Y133" s="4"/>
      <c r="Z133" s="5">
        <f t="shared" si="6"/>
        <v>580.04999999999995</v>
      </c>
      <c r="AA133" s="5"/>
      <c r="AB133" s="4">
        <v>1000</v>
      </c>
      <c r="AC133" s="4"/>
      <c r="AD133" s="4">
        <v>120</v>
      </c>
      <c r="AE133" s="4" t="s">
        <v>552</v>
      </c>
      <c r="AF133" s="4"/>
      <c r="AH133" t="s">
        <v>2604</v>
      </c>
    </row>
    <row r="134" spans="1:34">
      <c r="A134" s="4">
        <v>133</v>
      </c>
      <c r="B134" s="4" t="s">
        <v>20</v>
      </c>
      <c r="C134" s="4" t="s">
        <v>23</v>
      </c>
      <c r="D134" s="4" t="s">
        <v>167</v>
      </c>
      <c r="E134" s="4" t="s">
        <v>26</v>
      </c>
      <c r="F134" s="4">
        <v>0</v>
      </c>
      <c r="G134" s="4">
        <v>1202233</v>
      </c>
      <c r="H134" s="4" t="s">
        <v>2596</v>
      </c>
      <c r="I134" s="4">
        <v>1202233</v>
      </c>
      <c r="J134" s="4" t="s">
        <v>25</v>
      </c>
      <c r="K134" s="4" t="s">
        <v>1332</v>
      </c>
      <c r="L134" s="4" t="s">
        <v>2736</v>
      </c>
      <c r="M134" s="4" t="s">
        <v>540</v>
      </c>
      <c r="N134" s="4" t="s">
        <v>1378</v>
      </c>
      <c r="O134" s="4" t="s">
        <v>1383</v>
      </c>
      <c r="P134" s="4"/>
      <c r="Q134" s="4" t="s">
        <v>551</v>
      </c>
      <c r="R134" s="4" t="s">
        <v>551</v>
      </c>
      <c r="S134" s="4" t="s">
        <v>24</v>
      </c>
      <c r="T134" s="5">
        <v>147.32</v>
      </c>
      <c r="U134" s="4"/>
      <c r="V134" s="4" t="s">
        <v>404</v>
      </c>
      <c r="W134" s="4" t="s">
        <v>2294</v>
      </c>
      <c r="X134" s="14">
        <v>5.34</v>
      </c>
      <c r="Y134" s="4"/>
      <c r="Z134" s="5">
        <f t="shared" si="6"/>
        <v>580.04999999999995</v>
      </c>
      <c r="AA134" s="5"/>
      <c r="AB134" s="4">
        <v>1000</v>
      </c>
      <c r="AC134" s="4"/>
      <c r="AD134" s="4">
        <v>120</v>
      </c>
      <c r="AE134" s="4" t="s">
        <v>552</v>
      </c>
      <c r="AF134" s="4"/>
      <c r="AH134" t="s">
        <v>2604</v>
      </c>
    </row>
    <row r="135" spans="1:34">
      <c r="A135" s="4">
        <v>134</v>
      </c>
      <c r="B135" s="4" t="s">
        <v>20</v>
      </c>
      <c r="C135" s="4" t="s">
        <v>23</v>
      </c>
      <c r="D135" s="4" t="s">
        <v>168</v>
      </c>
      <c r="E135" s="4" t="s">
        <v>26</v>
      </c>
      <c r="F135" s="4">
        <v>0</v>
      </c>
      <c r="G135" s="4">
        <v>1202233</v>
      </c>
      <c r="H135" s="4" t="s">
        <v>2596</v>
      </c>
      <c r="I135" s="4">
        <v>1202233</v>
      </c>
      <c r="J135" s="4" t="s">
        <v>25</v>
      </c>
      <c r="K135" s="4" t="s">
        <v>1332</v>
      </c>
      <c r="L135" s="4" t="s">
        <v>2736</v>
      </c>
      <c r="M135" s="4" t="s">
        <v>540</v>
      </c>
      <c r="N135" s="4" t="s">
        <v>1378</v>
      </c>
      <c r="O135" s="4" t="s">
        <v>1383</v>
      </c>
      <c r="P135" s="4"/>
      <c r="Q135" s="4" t="s">
        <v>551</v>
      </c>
      <c r="R135" s="4" t="s">
        <v>551</v>
      </c>
      <c r="S135" s="4" t="s">
        <v>24</v>
      </c>
      <c r="T135" s="5">
        <v>147.32</v>
      </c>
      <c r="U135" s="4"/>
      <c r="V135" s="4" t="s">
        <v>405</v>
      </c>
      <c r="W135" s="4" t="s">
        <v>2294</v>
      </c>
      <c r="X135" s="14">
        <v>5.34</v>
      </c>
      <c r="Y135" s="4"/>
      <c r="Z135" s="5">
        <f t="shared" si="6"/>
        <v>580.04999999999995</v>
      </c>
      <c r="AA135" s="5"/>
      <c r="AB135" s="4">
        <v>1000</v>
      </c>
      <c r="AC135" s="4"/>
      <c r="AD135" s="4">
        <v>120</v>
      </c>
      <c r="AE135" s="4" t="s">
        <v>552</v>
      </c>
      <c r="AF135" s="4"/>
      <c r="AH135" t="s">
        <v>2604</v>
      </c>
    </row>
    <row r="136" spans="1:34">
      <c r="A136" s="4">
        <v>135</v>
      </c>
      <c r="B136" s="4" t="s">
        <v>20</v>
      </c>
      <c r="C136" s="4" t="s">
        <v>23</v>
      </c>
      <c r="D136" s="4" t="s">
        <v>169</v>
      </c>
      <c r="E136" s="4" t="s">
        <v>26</v>
      </c>
      <c r="F136" s="4">
        <v>0</v>
      </c>
      <c r="G136" s="4">
        <v>1202233</v>
      </c>
      <c r="H136" s="4" t="s">
        <v>2596</v>
      </c>
      <c r="I136" s="4">
        <v>1202233</v>
      </c>
      <c r="J136" s="4" t="s">
        <v>25</v>
      </c>
      <c r="K136" s="4" t="s">
        <v>1337</v>
      </c>
      <c r="L136" s="4" t="s">
        <v>2740</v>
      </c>
      <c r="M136" s="4" t="s">
        <v>541</v>
      </c>
      <c r="N136" s="4" t="s">
        <v>1378</v>
      </c>
      <c r="O136" s="4" t="s">
        <v>1386</v>
      </c>
      <c r="P136" s="4"/>
      <c r="Q136" s="4" t="s">
        <v>550</v>
      </c>
      <c r="R136" s="4" t="s">
        <v>550</v>
      </c>
      <c r="S136" s="4" t="s">
        <v>719</v>
      </c>
      <c r="T136" s="5">
        <v>134.62</v>
      </c>
      <c r="U136" s="4"/>
      <c r="V136" s="4" t="s">
        <v>406</v>
      </c>
      <c r="W136" s="4" t="s">
        <v>2294</v>
      </c>
      <c r="X136" s="14">
        <v>3.2549999999999999</v>
      </c>
      <c r="Y136" s="4"/>
      <c r="Z136" s="5">
        <f t="shared" si="6"/>
        <v>355.91250000000002</v>
      </c>
      <c r="AA136" s="5"/>
      <c r="AB136" s="4">
        <v>1000</v>
      </c>
      <c r="AC136" s="4"/>
      <c r="AD136" s="4">
        <v>150</v>
      </c>
      <c r="AE136" s="4" t="s">
        <v>552</v>
      </c>
      <c r="AF136" s="4"/>
    </row>
    <row r="137" spans="1:34">
      <c r="A137" s="4">
        <v>136</v>
      </c>
      <c r="B137" s="4" t="s">
        <v>20</v>
      </c>
      <c r="C137" s="4" t="s">
        <v>23</v>
      </c>
      <c r="D137" s="4" t="s">
        <v>170</v>
      </c>
      <c r="E137" s="4" t="s">
        <v>26</v>
      </c>
      <c r="F137" s="4">
        <v>0</v>
      </c>
      <c r="G137" s="4">
        <v>1202233</v>
      </c>
      <c r="H137" s="4" t="s">
        <v>2596</v>
      </c>
      <c r="I137" s="4">
        <v>1202233</v>
      </c>
      <c r="J137" s="4" t="s">
        <v>25</v>
      </c>
      <c r="K137" s="4" t="s">
        <v>1337</v>
      </c>
      <c r="L137" s="4" t="s">
        <v>2740</v>
      </c>
      <c r="M137" s="4" t="s">
        <v>541</v>
      </c>
      <c r="N137" s="4" t="s">
        <v>1378</v>
      </c>
      <c r="O137" s="4" t="s">
        <v>1386</v>
      </c>
      <c r="P137" s="4"/>
      <c r="Q137" s="4" t="s">
        <v>550</v>
      </c>
      <c r="R137" s="4" t="s">
        <v>550</v>
      </c>
      <c r="S137" s="4" t="s">
        <v>719</v>
      </c>
      <c r="T137" s="5">
        <v>134.62</v>
      </c>
      <c r="U137" s="4"/>
      <c r="V137" s="4" t="s">
        <v>407</v>
      </c>
      <c r="W137" s="4" t="s">
        <v>2294</v>
      </c>
      <c r="X137" s="14">
        <v>3.2549999999999999</v>
      </c>
      <c r="Y137" s="4"/>
      <c r="Z137" s="5">
        <f t="shared" si="6"/>
        <v>355.91250000000002</v>
      </c>
      <c r="AA137" s="5"/>
      <c r="AB137" s="4">
        <v>1000</v>
      </c>
      <c r="AC137" s="4"/>
      <c r="AD137" s="4">
        <v>150</v>
      </c>
      <c r="AE137" s="4" t="s">
        <v>552</v>
      </c>
      <c r="AF137" s="4"/>
    </row>
    <row r="138" spans="1:34">
      <c r="A138" s="4">
        <v>137</v>
      </c>
      <c r="B138" s="4" t="s">
        <v>20</v>
      </c>
      <c r="C138" s="4" t="s">
        <v>23</v>
      </c>
      <c r="D138" s="4" t="s">
        <v>171</v>
      </c>
      <c r="E138" s="4" t="s">
        <v>26</v>
      </c>
      <c r="F138" s="4">
        <v>0</v>
      </c>
      <c r="G138" s="4">
        <v>1202233</v>
      </c>
      <c r="H138" s="4" t="s">
        <v>2596</v>
      </c>
      <c r="I138" s="4">
        <v>1202233</v>
      </c>
      <c r="J138" s="4" t="s">
        <v>25</v>
      </c>
      <c r="K138" s="4" t="s">
        <v>1337</v>
      </c>
      <c r="L138" s="4" t="s">
        <v>2740</v>
      </c>
      <c r="M138" s="4" t="s">
        <v>541</v>
      </c>
      <c r="N138" s="4" t="s">
        <v>1378</v>
      </c>
      <c r="O138" s="4" t="s">
        <v>1386</v>
      </c>
      <c r="P138" s="4"/>
      <c r="Q138" s="4" t="s">
        <v>550</v>
      </c>
      <c r="R138" s="4" t="s">
        <v>550</v>
      </c>
      <c r="S138" s="4" t="s">
        <v>719</v>
      </c>
      <c r="T138" s="5">
        <v>134.62</v>
      </c>
      <c r="U138" s="4"/>
      <c r="V138" s="4" t="s">
        <v>408</v>
      </c>
      <c r="W138" s="4" t="s">
        <v>2294</v>
      </c>
      <c r="X138" s="14">
        <v>3.2549999999999999</v>
      </c>
      <c r="Y138" s="4"/>
      <c r="Z138" s="5">
        <f t="shared" si="6"/>
        <v>355.91250000000002</v>
      </c>
      <c r="AA138" s="5"/>
      <c r="AB138" s="4">
        <v>1000</v>
      </c>
      <c r="AC138" s="4"/>
      <c r="AD138" s="4">
        <v>150</v>
      </c>
      <c r="AE138" s="4" t="s">
        <v>552</v>
      </c>
      <c r="AF138" s="4"/>
    </row>
    <row r="139" spans="1:34">
      <c r="A139" s="4">
        <v>138</v>
      </c>
      <c r="B139" s="4" t="s">
        <v>20</v>
      </c>
      <c r="C139" s="4" t="s">
        <v>23</v>
      </c>
      <c r="D139" s="4" t="s">
        <v>172</v>
      </c>
      <c r="E139" s="4" t="s">
        <v>26</v>
      </c>
      <c r="F139" s="4">
        <v>0</v>
      </c>
      <c r="G139" s="4">
        <v>1202233</v>
      </c>
      <c r="H139" s="4" t="s">
        <v>2596</v>
      </c>
      <c r="I139" s="4">
        <v>1202233</v>
      </c>
      <c r="J139" s="4" t="s">
        <v>25</v>
      </c>
      <c r="K139" s="4" t="s">
        <v>1337</v>
      </c>
      <c r="L139" s="4" t="s">
        <v>2740</v>
      </c>
      <c r="M139" s="4" t="s">
        <v>542</v>
      </c>
      <c r="N139" s="4" t="s">
        <v>1378</v>
      </c>
      <c r="O139" s="4" t="s">
        <v>1386</v>
      </c>
      <c r="P139" s="4"/>
      <c r="Q139" s="4" t="s">
        <v>550</v>
      </c>
      <c r="R139" s="4" t="s">
        <v>550</v>
      </c>
      <c r="S139" s="4" t="s">
        <v>719</v>
      </c>
      <c r="T139" s="5">
        <v>134.62</v>
      </c>
      <c r="U139" s="4"/>
      <c r="V139" s="4" t="s">
        <v>409</v>
      </c>
      <c r="W139" s="4" t="s">
        <v>2294</v>
      </c>
      <c r="X139" s="14">
        <v>3.153</v>
      </c>
      <c r="Y139" s="4"/>
      <c r="Z139" s="5">
        <f t="shared" si="6"/>
        <v>344.94749999999999</v>
      </c>
      <c r="AA139" s="5"/>
      <c r="AB139" s="4">
        <v>1000</v>
      </c>
      <c r="AC139" s="4"/>
      <c r="AD139" s="4">
        <v>150</v>
      </c>
      <c r="AE139" s="4" t="s">
        <v>552</v>
      </c>
      <c r="AF139" s="4"/>
    </row>
    <row r="140" spans="1:34">
      <c r="A140" s="4">
        <v>139</v>
      </c>
      <c r="B140" s="4" t="s">
        <v>20</v>
      </c>
      <c r="C140" s="4" t="s">
        <v>23</v>
      </c>
      <c r="D140" s="4" t="s">
        <v>173</v>
      </c>
      <c r="E140" s="4" t="s">
        <v>26</v>
      </c>
      <c r="F140" s="4">
        <v>0</v>
      </c>
      <c r="G140" s="4">
        <v>1202233</v>
      </c>
      <c r="H140" s="4" t="s">
        <v>2596</v>
      </c>
      <c r="I140" s="4">
        <v>1202233</v>
      </c>
      <c r="J140" s="4" t="s">
        <v>25</v>
      </c>
      <c r="K140" s="4" t="s">
        <v>1337</v>
      </c>
      <c r="L140" s="4" t="s">
        <v>2740</v>
      </c>
      <c r="M140" s="4" t="s">
        <v>542</v>
      </c>
      <c r="N140" s="4" t="s">
        <v>1378</v>
      </c>
      <c r="O140" s="4" t="s">
        <v>1386</v>
      </c>
      <c r="P140" s="4"/>
      <c r="Q140" s="4" t="s">
        <v>550</v>
      </c>
      <c r="R140" s="4" t="s">
        <v>550</v>
      </c>
      <c r="S140" s="4" t="s">
        <v>719</v>
      </c>
      <c r="T140" s="5">
        <v>134.62</v>
      </c>
      <c r="U140" s="4"/>
      <c r="V140" s="4" t="s">
        <v>410</v>
      </c>
      <c r="W140" s="4" t="s">
        <v>2294</v>
      </c>
      <c r="X140" s="14">
        <v>3.153</v>
      </c>
      <c r="Y140" s="4"/>
      <c r="Z140" s="5">
        <f t="shared" si="6"/>
        <v>344.94749999999999</v>
      </c>
      <c r="AA140" s="5"/>
      <c r="AB140" s="4">
        <v>1000</v>
      </c>
      <c r="AC140" s="4"/>
      <c r="AD140" s="4">
        <v>150</v>
      </c>
      <c r="AE140" s="4" t="s">
        <v>552</v>
      </c>
      <c r="AF140" s="4"/>
    </row>
    <row r="141" spans="1:34">
      <c r="A141" s="4">
        <v>140</v>
      </c>
      <c r="B141" s="4" t="s">
        <v>20</v>
      </c>
      <c r="C141" s="4" t="s">
        <v>23</v>
      </c>
      <c r="D141" s="4" t="s">
        <v>174</v>
      </c>
      <c r="E141" s="4" t="s">
        <v>26</v>
      </c>
      <c r="F141" s="4">
        <v>0</v>
      </c>
      <c r="G141" s="4">
        <v>1202233</v>
      </c>
      <c r="H141" s="4" t="s">
        <v>2596</v>
      </c>
      <c r="I141" s="4">
        <v>1202233</v>
      </c>
      <c r="J141" s="4" t="s">
        <v>25</v>
      </c>
      <c r="K141" s="4" t="s">
        <v>1337</v>
      </c>
      <c r="L141" s="4" t="s">
        <v>2740</v>
      </c>
      <c r="M141" s="4" t="s">
        <v>543</v>
      </c>
      <c r="N141" s="4" t="s">
        <v>1378</v>
      </c>
      <c r="O141" s="4" t="s">
        <v>1386</v>
      </c>
      <c r="P141" s="4"/>
      <c r="Q141" s="4" t="s">
        <v>550</v>
      </c>
      <c r="R141" s="4" t="s">
        <v>550</v>
      </c>
      <c r="S141" s="4" t="s">
        <v>719</v>
      </c>
      <c r="T141" s="5">
        <v>134.62</v>
      </c>
      <c r="U141" s="4"/>
      <c r="V141" s="4" t="s">
        <v>411</v>
      </c>
      <c r="W141" s="4" t="s">
        <v>2294</v>
      </c>
      <c r="X141" s="14">
        <v>3.0918000000000001</v>
      </c>
      <c r="Y141" s="4"/>
      <c r="Z141" s="5">
        <f t="shared" si="6"/>
        <v>338.36850000000004</v>
      </c>
      <c r="AA141" s="5"/>
      <c r="AB141" s="4">
        <v>1000</v>
      </c>
      <c r="AC141" s="4"/>
      <c r="AD141" s="4">
        <v>150</v>
      </c>
      <c r="AE141" s="4" t="s">
        <v>552</v>
      </c>
      <c r="AF141" s="4"/>
    </row>
    <row r="142" spans="1:34">
      <c r="A142" s="4">
        <v>141</v>
      </c>
      <c r="B142" s="4" t="s">
        <v>20</v>
      </c>
      <c r="C142" s="4" t="s">
        <v>23</v>
      </c>
      <c r="D142" s="4" t="s">
        <v>175</v>
      </c>
      <c r="E142" s="4" t="s">
        <v>26</v>
      </c>
      <c r="F142" s="4">
        <v>0</v>
      </c>
      <c r="G142" s="4">
        <v>1202233</v>
      </c>
      <c r="H142" s="4" t="s">
        <v>2596</v>
      </c>
      <c r="I142" s="4">
        <v>1202233</v>
      </c>
      <c r="J142" s="4" t="s">
        <v>25</v>
      </c>
      <c r="K142" s="4" t="s">
        <v>1337</v>
      </c>
      <c r="L142" s="4" t="s">
        <v>2740</v>
      </c>
      <c r="M142" s="4" t="s">
        <v>543</v>
      </c>
      <c r="N142" s="4" t="s">
        <v>1378</v>
      </c>
      <c r="O142" s="4" t="s">
        <v>1386</v>
      </c>
      <c r="P142" s="4"/>
      <c r="Q142" s="4" t="s">
        <v>550</v>
      </c>
      <c r="R142" s="4" t="s">
        <v>550</v>
      </c>
      <c r="S142" s="4" t="s">
        <v>719</v>
      </c>
      <c r="T142" s="5">
        <v>134.62</v>
      </c>
      <c r="U142" s="4"/>
      <c r="V142" s="4" t="s">
        <v>412</v>
      </c>
      <c r="W142" s="4" t="s">
        <v>2294</v>
      </c>
      <c r="X142" s="14">
        <v>3.0918000000000001</v>
      </c>
      <c r="Y142" s="4"/>
      <c r="Z142" s="5">
        <f t="shared" si="6"/>
        <v>338.36850000000004</v>
      </c>
      <c r="AA142" s="5"/>
      <c r="AB142" s="4">
        <v>1000</v>
      </c>
      <c r="AC142" s="4"/>
      <c r="AD142" s="4">
        <v>150</v>
      </c>
      <c r="AE142" s="4" t="s">
        <v>552</v>
      </c>
      <c r="AF142" s="4"/>
    </row>
    <row r="143" spans="1:34">
      <c r="A143" s="4">
        <v>142</v>
      </c>
      <c r="B143" s="4" t="s">
        <v>20</v>
      </c>
      <c r="C143" s="4" t="s">
        <v>23</v>
      </c>
      <c r="D143" s="4" t="s">
        <v>176</v>
      </c>
      <c r="E143" s="4" t="s">
        <v>26</v>
      </c>
      <c r="F143" s="4">
        <v>0</v>
      </c>
      <c r="G143" s="4">
        <v>1202233</v>
      </c>
      <c r="H143" s="4" t="s">
        <v>2596</v>
      </c>
      <c r="I143" s="4">
        <v>1202233</v>
      </c>
      <c r="J143" s="4" t="s">
        <v>25</v>
      </c>
      <c r="K143" s="4" t="s">
        <v>1337</v>
      </c>
      <c r="L143" s="4" t="s">
        <v>2740</v>
      </c>
      <c r="M143" s="4" t="s">
        <v>543</v>
      </c>
      <c r="N143" s="4" t="s">
        <v>1378</v>
      </c>
      <c r="O143" s="4" t="s">
        <v>1386</v>
      </c>
      <c r="P143" s="4"/>
      <c r="Q143" s="4" t="s">
        <v>550</v>
      </c>
      <c r="R143" s="4" t="s">
        <v>550</v>
      </c>
      <c r="S143" s="4" t="s">
        <v>719</v>
      </c>
      <c r="T143" s="5">
        <v>134.62</v>
      </c>
      <c r="U143" s="4"/>
      <c r="V143" s="4" t="s">
        <v>413</v>
      </c>
      <c r="W143" s="4" t="s">
        <v>2294</v>
      </c>
      <c r="X143" s="14">
        <v>3.0918000000000001</v>
      </c>
      <c r="Y143" s="4"/>
      <c r="Z143" s="5">
        <f t="shared" si="6"/>
        <v>338.36850000000004</v>
      </c>
      <c r="AA143" s="5"/>
      <c r="AB143" s="4">
        <v>1000</v>
      </c>
      <c r="AC143" s="4"/>
      <c r="AD143" s="4">
        <v>150</v>
      </c>
      <c r="AE143" s="4" t="s">
        <v>552</v>
      </c>
      <c r="AF143" s="4"/>
    </row>
    <row r="144" spans="1:34">
      <c r="A144" s="4">
        <v>143</v>
      </c>
      <c r="B144" s="4" t="s">
        <v>20</v>
      </c>
      <c r="C144" s="4" t="s">
        <v>23</v>
      </c>
      <c r="D144" s="4" t="s">
        <v>177</v>
      </c>
      <c r="E144" s="4" t="s">
        <v>26</v>
      </c>
      <c r="F144" s="4">
        <v>0</v>
      </c>
      <c r="G144" s="19">
        <v>1205622</v>
      </c>
      <c r="H144" s="4" t="s">
        <v>2595</v>
      </c>
      <c r="I144" s="4">
        <v>1205622</v>
      </c>
      <c r="J144" s="4" t="s">
        <v>25</v>
      </c>
      <c r="K144" s="4" t="s">
        <v>1332</v>
      </c>
      <c r="L144" s="4" t="s">
        <v>2736</v>
      </c>
      <c r="M144" s="4" t="s">
        <v>544</v>
      </c>
      <c r="N144" s="4" t="s">
        <v>1232</v>
      </c>
      <c r="O144" s="4" t="s">
        <v>1388</v>
      </c>
      <c r="P144" s="4"/>
      <c r="Q144" s="4" t="s">
        <v>2297</v>
      </c>
      <c r="R144" s="4" t="s">
        <v>551</v>
      </c>
      <c r="S144" s="4" t="s">
        <v>24</v>
      </c>
      <c r="T144" s="5">
        <v>154.94</v>
      </c>
      <c r="U144" s="4"/>
      <c r="V144" s="4" t="s">
        <v>414</v>
      </c>
      <c r="W144" s="4" t="s">
        <v>2294</v>
      </c>
      <c r="X144" s="14">
        <v>5.44</v>
      </c>
      <c r="Y144" s="4"/>
      <c r="Z144" s="5">
        <f>X144*86+6</f>
        <v>473.84000000000003</v>
      </c>
      <c r="AA144" s="5"/>
      <c r="AB144" s="4">
        <v>1000</v>
      </c>
      <c r="AC144" s="4"/>
      <c r="AD144" s="4">
        <v>100</v>
      </c>
      <c r="AE144" s="4" t="s">
        <v>552</v>
      </c>
      <c r="AF144" s="4"/>
      <c r="AH144" t="s">
        <v>2604</v>
      </c>
    </row>
    <row r="145" spans="1:34">
      <c r="A145" s="4">
        <v>144</v>
      </c>
      <c r="B145" s="4" t="s">
        <v>20</v>
      </c>
      <c r="C145" s="4" t="s">
        <v>23</v>
      </c>
      <c r="D145" s="4" t="s">
        <v>178</v>
      </c>
      <c r="E145" s="4" t="s">
        <v>26</v>
      </c>
      <c r="F145" s="4">
        <v>0</v>
      </c>
      <c r="G145" s="19">
        <v>1205622</v>
      </c>
      <c r="H145" s="4" t="s">
        <v>2595</v>
      </c>
      <c r="I145" s="4">
        <v>1205622</v>
      </c>
      <c r="J145" s="4" t="s">
        <v>25</v>
      </c>
      <c r="K145" s="4" t="s">
        <v>1332</v>
      </c>
      <c r="L145" s="4" t="s">
        <v>2736</v>
      </c>
      <c r="M145" s="4" t="s">
        <v>544</v>
      </c>
      <c r="N145" s="4" t="s">
        <v>1232</v>
      </c>
      <c r="O145" s="4" t="s">
        <v>1388</v>
      </c>
      <c r="P145" s="4"/>
      <c r="Q145" s="4" t="s">
        <v>2297</v>
      </c>
      <c r="R145" s="4" t="s">
        <v>551</v>
      </c>
      <c r="S145" s="4" t="s">
        <v>24</v>
      </c>
      <c r="T145" s="5">
        <v>154.94</v>
      </c>
      <c r="U145" s="4"/>
      <c r="V145" s="4" t="s">
        <v>415</v>
      </c>
      <c r="W145" s="4" t="s">
        <v>2294</v>
      </c>
      <c r="X145" s="14">
        <v>5.44</v>
      </c>
      <c r="Y145" s="4"/>
      <c r="Z145" s="5">
        <f>X145*86+6</f>
        <v>473.84000000000003</v>
      </c>
      <c r="AA145" s="5"/>
      <c r="AB145" s="4">
        <v>1000</v>
      </c>
      <c r="AC145" s="4"/>
      <c r="AD145" s="4">
        <v>100</v>
      </c>
      <c r="AE145" s="4" t="s">
        <v>552</v>
      </c>
      <c r="AF145" s="4"/>
      <c r="AH145" t="s">
        <v>2604</v>
      </c>
    </row>
    <row r="146" spans="1:34">
      <c r="A146" s="4">
        <v>145</v>
      </c>
      <c r="B146" s="4" t="s">
        <v>20</v>
      </c>
      <c r="C146" s="4" t="s">
        <v>23</v>
      </c>
      <c r="D146" s="4" t="s">
        <v>179</v>
      </c>
      <c r="E146" s="4" t="s">
        <v>26</v>
      </c>
      <c r="F146" s="4">
        <v>0</v>
      </c>
      <c r="G146" s="4">
        <v>1202233</v>
      </c>
      <c r="H146" s="4" t="s">
        <v>2596</v>
      </c>
      <c r="I146" s="4">
        <v>1202233</v>
      </c>
      <c r="J146" s="4" t="s">
        <v>25</v>
      </c>
      <c r="K146" s="4" t="s">
        <v>1332</v>
      </c>
      <c r="L146" s="4" t="s">
        <v>2736</v>
      </c>
      <c r="M146" s="4" t="s">
        <v>545</v>
      </c>
      <c r="N146" s="4" t="s">
        <v>1378</v>
      </c>
      <c r="O146" s="4" t="s">
        <v>1388</v>
      </c>
      <c r="P146" s="4"/>
      <c r="Q146" s="4" t="s">
        <v>550</v>
      </c>
      <c r="R146" s="4" t="s">
        <v>550</v>
      </c>
      <c r="S146" s="4" t="s">
        <v>719</v>
      </c>
      <c r="T146" s="5">
        <v>152.4</v>
      </c>
      <c r="U146" s="4"/>
      <c r="V146" s="4" t="s">
        <v>416</v>
      </c>
      <c r="W146" s="4" t="s">
        <v>2294</v>
      </c>
      <c r="X146" s="14">
        <v>5.52</v>
      </c>
      <c r="Y146" s="4"/>
      <c r="Z146" s="5">
        <f>X146*86*1.25+6</f>
        <v>599.4</v>
      </c>
      <c r="AA146" s="5"/>
      <c r="AB146" s="4">
        <v>1000</v>
      </c>
      <c r="AC146" s="4"/>
      <c r="AD146" s="4">
        <v>150</v>
      </c>
      <c r="AE146" s="4" t="s">
        <v>552</v>
      </c>
      <c r="AF146" s="4"/>
      <c r="AH146" t="s">
        <v>2604</v>
      </c>
    </row>
    <row r="147" spans="1:34">
      <c r="A147" s="4">
        <v>146</v>
      </c>
      <c r="B147" s="4" t="s">
        <v>20</v>
      </c>
      <c r="C147" s="4" t="s">
        <v>23</v>
      </c>
      <c r="D147" s="4" t="s">
        <v>180</v>
      </c>
      <c r="E147" s="4" t="s">
        <v>26</v>
      </c>
      <c r="F147" s="4">
        <v>0</v>
      </c>
      <c r="G147" s="4">
        <v>1202233</v>
      </c>
      <c r="H147" s="4" t="s">
        <v>2596</v>
      </c>
      <c r="I147" s="4">
        <v>1202233</v>
      </c>
      <c r="J147" s="4" t="s">
        <v>25</v>
      </c>
      <c r="K147" s="4" t="s">
        <v>1332</v>
      </c>
      <c r="L147" s="4" t="s">
        <v>2736</v>
      </c>
      <c r="M147" s="4" t="s">
        <v>545</v>
      </c>
      <c r="N147" s="4" t="s">
        <v>1378</v>
      </c>
      <c r="O147" s="4" t="s">
        <v>1388</v>
      </c>
      <c r="P147" s="4"/>
      <c r="Q147" s="4" t="s">
        <v>550</v>
      </c>
      <c r="R147" s="4" t="s">
        <v>550</v>
      </c>
      <c r="S147" s="4" t="s">
        <v>719</v>
      </c>
      <c r="T147" s="5">
        <v>152.4</v>
      </c>
      <c r="U147" s="4"/>
      <c r="V147" s="4" t="s">
        <v>417</v>
      </c>
      <c r="W147" s="4" t="s">
        <v>2294</v>
      </c>
      <c r="X147" s="14">
        <v>5.52</v>
      </c>
      <c r="Y147" s="4"/>
      <c r="Z147" s="5">
        <f>X147*86*1.25+6</f>
        <v>599.4</v>
      </c>
      <c r="AA147" s="5"/>
      <c r="AB147" s="4">
        <v>1000</v>
      </c>
      <c r="AC147" s="4"/>
      <c r="AD147" s="4">
        <v>150</v>
      </c>
      <c r="AE147" s="4" t="s">
        <v>552</v>
      </c>
      <c r="AF147" s="4"/>
      <c r="AH147" t="s">
        <v>2604</v>
      </c>
    </row>
    <row r="148" spans="1:34">
      <c r="A148" s="4">
        <v>147</v>
      </c>
      <c r="B148" s="4" t="s">
        <v>20</v>
      </c>
      <c r="C148" s="4" t="s">
        <v>23</v>
      </c>
      <c r="D148" s="4" t="s">
        <v>181</v>
      </c>
      <c r="E148" s="4" t="s">
        <v>26</v>
      </c>
      <c r="F148" s="4">
        <v>0</v>
      </c>
      <c r="G148" s="4">
        <v>1202233</v>
      </c>
      <c r="H148" s="4" t="s">
        <v>2596</v>
      </c>
      <c r="I148" s="4">
        <v>1202233</v>
      </c>
      <c r="J148" s="4" t="s">
        <v>25</v>
      </c>
      <c r="K148" s="4" t="s">
        <v>1332</v>
      </c>
      <c r="L148" s="4" t="s">
        <v>2736</v>
      </c>
      <c r="M148" s="4" t="s">
        <v>545</v>
      </c>
      <c r="N148" s="4" t="s">
        <v>1378</v>
      </c>
      <c r="O148" s="4" t="s">
        <v>1388</v>
      </c>
      <c r="P148" s="4"/>
      <c r="Q148" s="4" t="s">
        <v>550</v>
      </c>
      <c r="R148" s="4" t="s">
        <v>550</v>
      </c>
      <c r="S148" s="4" t="s">
        <v>719</v>
      </c>
      <c r="T148" s="5">
        <v>152.4</v>
      </c>
      <c r="U148" s="4"/>
      <c r="V148" s="4" t="s">
        <v>418</v>
      </c>
      <c r="W148" s="4" t="s">
        <v>2294</v>
      </c>
      <c r="X148" s="14">
        <v>5.52</v>
      </c>
      <c r="Y148" s="4"/>
      <c r="Z148" s="5">
        <f>X148*86*1.25+6</f>
        <v>599.4</v>
      </c>
      <c r="AA148" s="5"/>
      <c r="AB148" s="4">
        <v>1000</v>
      </c>
      <c r="AC148" s="4"/>
      <c r="AD148" s="4">
        <v>150</v>
      </c>
      <c r="AE148" s="4" t="s">
        <v>552</v>
      </c>
      <c r="AF148" s="4"/>
      <c r="AH148" t="s">
        <v>2604</v>
      </c>
    </row>
    <row r="149" spans="1:34">
      <c r="A149" s="4">
        <v>148</v>
      </c>
      <c r="B149" s="4" t="s">
        <v>20</v>
      </c>
      <c r="C149" s="4" t="s">
        <v>23</v>
      </c>
      <c r="D149" s="4" t="s">
        <v>182</v>
      </c>
      <c r="E149" s="4" t="s">
        <v>26</v>
      </c>
      <c r="F149" s="4">
        <v>0</v>
      </c>
      <c r="G149" s="4">
        <v>1202233</v>
      </c>
      <c r="H149" s="4" t="s">
        <v>2596</v>
      </c>
      <c r="I149" s="4">
        <v>1202233</v>
      </c>
      <c r="J149" s="4" t="s">
        <v>25</v>
      </c>
      <c r="K149" s="4" t="s">
        <v>1332</v>
      </c>
      <c r="L149" s="4" t="s">
        <v>2736</v>
      </c>
      <c r="M149" s="4" t="s">
        <v>545</v>
      </c>
      <c r="N149" s="4" t="s">
        <v>1378</v>
      </c>
      <c r="O149" s="4" t="s">
        <v>1388</v>
      </c>
      <c r="P149" s="4"/>
      <c r="Q149" s="4" t="s">
        <v>550</v>
      </c>
      <c r="R149" s="4" t="s">
        <v>550</v>
      </c>
      <c r="S149" s="4" t="s">
        <v>719</v>
      </c>
      <c r="T149" s="5">
        <v>152.4</v>
      </c>
      <c r="U149" s="4"/>
      <c r="V149" s="4" t="s">
        <v>419</v>
      </c>
      <c r="W149" s="4" t="s">
        <v>2294</v>
      </c>
      <c r="X149" s="14">
        <v>5.52</v>
      </c>
      <c r="Y149" s="4"/>
      <c r="Z149" s="5">
        <f>X149*86*1.25+6</f>
        <v>599.4</v>
      </c>
      <c r="AA149" s="5"/>
      <c r="AB149" s="4">
        <v>1000</v>
      </c>
      <c r="AC149" s="4"/>
      <c r="AD149" s="4">
        <v>150</v>
      </c>
      <c r="AE149" s="4" t="s">
        <v>552</v>
      </c>
      <c r="AF149" s="4"/>
      <c r="AH149" t="s">
        <v>2604</v>
      </c>
    </row>
    <row r="150" spans="1:34">
      <c r="A150" s="4">
        <v>149</v>
      </c>
      <c r="B150" s="4" t="s">
        <v>20</v>
      </c>
      <c r="C150" s="4" t="s">
        <v>23</v>
      </c>
      <c r="D150" s="4" t="s">
        <v>183</v>
      </c>
      <c r="E150" s="4" t="s">
        <v>26</v>
      </c>
      <c r="F150" s="4">
        <v>0</v>
      </c>
      <c r="G150" s="19">
        <v>1205622</v>
      </c>
      <c r="H150" s="4" t="s">
        <v>2595</v>
      </c>
      <c r="I150" s="4">
        <v>1205622</v>
      </c>
      <c r="J150" s="4" t="s">
        <v>25</v>
      </c>
      <c r="K150" s="4" t="s">
        <v>1341</v>
      </c>
      <c r="L150" s="4" t="s">
        <v>2739</v>
      </c>
      <c r="M150" s="4" t="s">
        <v>546</v>
      </c>
      <c r="N150" s="4" t="s">
        <v>1232</v>
      </c>
      <c r="O150" s="4" t="s">
        <v>1382</v>
      </c>
      <c r="P150" s="4"/>
      <c r="Q150" s="4" t="s">
        <v>551</v>
      </c>
      <c r="R150" s="4" t="s">
        <v>551</v>
      </c>
      <c r="S150" s="4" t="s">
        <v>24</v>
      </c>
      <c r="T150" s="5">
        <v>137.16</v>
      </c>
      <c r="U150" s="4"/>
      <c r="V150" s="4" t="s">
        <v>420</v>
      </c>
      <c r="W150" s="4" t="s">
        <v>2294</v>
      </c>
      <c r="X150" s="14">
        <v>3.0192000000000001</v>
      </c>
      <c r="Y150" s="4"/>
      <c r="Z150" s="5">
        <f t="shared" ref="Z150:Z155" si="7">X150*86+6</f>
        <v>265.65120000000002</v>
      </c>
      <c r="AA150" s="5"/>
      <c r="AB150" s="4">
        <v>1000</v>
      </c>
      <c r="AC150" s="4"/>
      <c r="AD150" s="4">
        <v>100</v>
      </c>
      <c r="AE150" s="4" t="s">
        <v>552</v>
      </c>
      <c r="AF150" s="4"/>
      <c r="AH150" t="s">
        <v>2604</v>
      </c>
    </row>
    <row r="151" spans="1:34">
      <c r="A151" s="4">
        <v>150</v>
      </c>
      <c r="B151" s="4" t="s">
        <v>20</v>
      </c>
      <c r="C151" s="4" t="s">
        <v>23</v>
      </c>
      <c r="D151" s="4" t="s">
        <v>184</v>
      </c>
      <c r="E151" s="4" t="s">
        <v>26</v>
      </c>
      <c r="F151" s="4">
        <v>0</v>
      </c>
      <c r="G151" s="19">
        <v>1205622</v>
      </c>
      <c r="H151" s="4" t="s">
        <v>2595</v>
      </c>
      <c r="I151" s="4">
        <v>1205622</v>
      </c>
      <c r="J151" s="4" t="s">
        <v>25</v>
      </c>
      <c r="K151" s="4" t="s">
        <v>1341</v>
      </c>
      <c r="L151" s="4" t="s">
        <v>2739</v>
      </c>
      <c r="M151" s="4" t="s">
        <v>546</v>
      </c>
      <c r="N151" s="4" t="s">
        <v>1232</v>
      </c>
      <c r="O151" s="4" t="s">
        <v>1382</v>
      </c>
      <c r="P151" s="4"/>
      <c r="Q151" s="4" t="s">
        <v>551</v>
      </c>
      <c r="R151" s="4" t="s">
        <v>551</v>
      </c>
      <c r="S151" s="4" t="s">
        <v>24</v>
      </c>
      <c r="T151" s="5">
        <v>137.16</v>
      </c>
      <c r="U151" s="4"/>
      <c r="V151" s="4" t="s">
        <v>421</v>
      </c>
      <c r="W151" s="4" t="s">
        <v>2294</v>
      </c>
      <c r="X151" s="14">
        <v>3.0192000000000001</v>
      </c>
      <c r="Y151" s="4"/>
      <c r="Z151" s="5">
        <f t="shared" si="7"/>
        <v>265.65120000000002</v>
      </c>
      <c r="AA151" s="5"/>
      <c r="AB151" s="4">
        <v>1000</v>
      </c>
      <c r="AC151" s="4"/>
      <c r="AD151" s="4">
        <v>100</v>
      </c>
      <c r="AE151" s="4" t="s">
        <v>552</v>
      </c>
      <c r="AF151" s="4"/>
      <c r="AH151" t="s">
        <v>2604</v>
      </c>
    </row>
    <row r="152" spans="1:34">
      <c r="A152" s="4">
        <v>151</v>
      </c>
      <c r="B152" s="4" t="s">
        <v>20</v>
      </c>
      <c r="C152" s="4" t="s">
        <v>23</v>
      </c>
      <c r="D152" s="4" t="s">
        <v>185</v>
      </c>
      <c r="E152" s="4" t="s">
        <v>26</v>
      </c>
      <c r="F152" s="4">
        <v>0</v>
      </c>
      <c r="G152" s="19">
        <v>1205622</v>
      </c>
      <c r="H152" s="4" t="s">
        <v>2595</v>
      </c>
      <c r="I152" s="4">
        <v>1205622</v>
      </c>
      <c r="J152" s="4" t="s">
        <v>25</v>
      </c>
      <c r="K152" s="4" t="s">
        <v>1343</v>
      </c>
      <c r="L152" s="4" t="s">
        <v>2739</v>
      </c>
      <c r="M152" s="4" t="s">
        <v>546</v>
      </c>
      <c r="N152" s="4" t="s">
        <v>1232</v>
      </c>
      <c r="O152" s="4" t="s">
        <v>1390</v>
      </c>
      <c r="P152" s="4"/>
      <c r="Q152" s="4" t="s">
        <v>2297</v>
      </c>
      <c r="R152" s="4" t="s">
        <v>551</v>
      </c>
      <c r="S152" s="4" t="s">
        <v>24</v>
      </c>
      <c r="T152" s="5">
        <v>137.16</v>
      </c>
      <c r="U152" s="4"/>
      <c r="V152" s="4" t="s">
        <v>422</v>
      </c>
      <c r="W152" s="4" t="s">
        <v>2294</v>
      </c>
      <c r="X152" s="14">
        <v>3.0192000000000001</v>
      </c>
      <c r="Y152" s="4"/>
      <c r="Z152" s="5">
        <f t="shared" si="7"/>
        <v>265.65120000000002</v>
      </c>
      <c r="AA152" s="5"/>
      <c r="AB152" s="4">
        <v>1000</v>
      </c>
      <c r="AC152" s="4"/>
      <c r="AD152" s="4">
        <v>100</v>
      </c>
      <c r="AE152" s="4" t="s">
        <v>552</v>
      </c>
      <c r="AF152" s="4"/>
    </row>
    <row r="153" spans="1:34">
      <c r="A153" s="4">
        <v>152</v>
      </c>
      <c r="B153" s="4" t="s">
        <v>20</v>
      </c>
      <c r="C153" s="4" t="s">
        <v>23</v>
      </c>
      <c r="D153" s="4" t="s">
        <v>186</v>
      </c>
      <c r="E153" s="4" t="s">
        <v>26</v>
      </c>
      <c r="F153" s="4">
        <v>0</v>
      </c>
      <c r="G153" s="19">
        <v>1205622</v>
      </c>
      <c r="H153" s="4" t="s">
        <v>2595</v>
      </c>
      <c r="I153" s="4">
        <v>1205622</v>
      </c>
      <c r="J153" s="4" t="s">
        <v>25</v>
      </c>
      <c r="K153" s="4" t="s">
        <v>1343</v>
      </c>
      <c r="L153" s="4" t="s">
        <v>2739</v>
      </c>
      <c r="M153" s="4" t="s">
        <v>546</v>
      </c>
      <c r="N153" s="4" t="s">
        <v>1232</v>
      </c>
      <c r="O153" s="4" t="s">
        <v>1390</v>
      </c>
      <c r="P153" s="4"/>
      <c r="Q153" s="4" t="s">
        <v>2297</v>
      </c>
      <c r="R153" s="4" t="s">
        <v>551</v>
      </c>
      <c r="S153" s="4" t="s">
        <v>24</v>
      </c>
      <c r="T153" s="5">
        <v>137.16</v>
      </c>
      <c r="U153" s="4"/>
      <c r="V153" s="4" t="s">
        <v>423</v>
      </c>
      <c r="W153" s="4" t="s">
        <v>2294</v>
      </c>
      <c r="X153" s="14">
        <v>3.0192000000000001</v>
      </c>
      <c r="Y153" s="4"/>
      <c r="Z153" s="5">
        <f t="shared" si="7"/>
        <v>265.65120000000002</v>
      </c>
      <c r="AA153" s="5"/>
      <c r="AB153" s="4">
        <v>1000</v>
      </c>
      <c r="AC153" s="4"/>
      <c r="AD153" s="4">
        <v>100</v>
      </c>
      <c r="AE153" s="4" t="s">
        <v>552</v>
      </c>
      <c r="AF153" s="4"/>
    </row>
    <row r="154" spans="1:34">
      <c r="A154" s="4">
        <v>153</v>
      </c>
      <c r="B154" s="4" t="s">
        <v>20</v>
      </c>
      <c r="C154" s="4" t="s">
        <v>23</v>
      </c>
      <c r="D154" s="4" t="s">
        <v>187</v>
      </c>
      <c r="E154" s="4" t="s">
        <v>26</v>
      </c>
      <c r="F154" s="4">
        <v>0</v>
      </c>
      <c r="G154" s="19">
        <v>1205622</v>
      </c>
      <c r="H154" s="4" t="s">
        <v>2595</v>
      </c>
      <c r="I154" s="4">
        <v>1205622</v>
      </c>
      <c r="J154" s="4" t="s">
        <v>25</v>
      </c>
      <c r="K154" s="4" t="s">
        <v>1341</v>
      </c>
      <c r="L154" s="4" t="s">
        <v>2739</v>
      </c>
      <c r="M154" s="4" t="s">
        <v>546</v>
      </c>
      <c r="N154" s="4" t="s">
        <v>1232</v>
      </c>
      <c r="O154" s="4" t="s">
        <v>1390</v>
      </c>
      <c r="P154" s="4"/>
      <c r="Q154" s="4" t="s">
        <v>551</v>
      </c>
      <c r="R154" s="4" t="s">
        <v>551</v>
      </c>
      <c r="S154" s="4" t="s">
        <v>24</v>
      </c>
      <c r="T154" s="5">
        <v>137.16</v>
      </c>
      <c r="U154" s="4"/>
      <c r="V154" s="4" t="s">
        <v>424</v>
      </c>
      <c r="W154" s="4" t="s">
        <v>2294</v>
      </c>
      <c r="X154" s="14">
        <v>3.0192000000000001</v>
      </c>
      <c r="Y154" s="4"/>
      <c r="Z154" s="5">
        <f t="shared" si="7"/>
        <v>265.65120000000002</v>
      </c>
      <c r="AA154" s="5"/>
      <c r="AB154" s="4">
        <v>1000</v>
      </c>
      <c r="AC154" s="4"/>
      <c r="AD154" s="4">
        <v>100</v>
      </c>
      <c r="AE154" s="4" t="s">
        <v>552</v>
      </c>
      <c r="AF154" s="4"/>
      <c r="AH154" t="s">
        <v>2604</v>
      </c>
    </row>
    <row r="155" spans="1:34">
      <c r="A155" s="4">
        <v>154</v>
      </c>
      <c r="B155" s="4" t="s">
        <v>20</v>
      </c>
      <c r="C155" s="4" t="s">
        <v>23</v>
      </c>
      <c r="D155" s="4" t="s">
        <v>188</v>
      </c>
      <c r="E155" s="4" t="s">
        <v>26</v>
      </c>
      <c r="F155" s="4">
        <v>0</v>
      </c>
      <c r="G155" s="19">
        <v>1205622</v>
      </c>
      <c r="H155" s="4" t="s">
        <v>2595</v>
      </c>
      <c r="I155" s="4">
        <v>1205622</v>
      </c>
      <c r="J155" s="4" t="s">
        <v>25</v>
      </c>
      <c r="K155" s="4" t="s">
        <v>1341</v>
      </c>
      <c r="L155" s="4" t="s">
        <v>2739</v>
      </c>
      <c r="M155" s="4" t="s">
        <v>546</v>
      </c>
      <c r="N155" s="4" t="s">
        <v>1232</v>
      </c>
      <c r="O155" s="4" t="s">
        <v>1390</v>
      </c>
      <c r="P155" s="4"/>
      <c r="Q155" s="4" t="s">
        <v>551</v>
      </c>
      <c r="R155" s="4" t="s">
        <v>551</v>
      </c>
      <c r="S155" s="4" t="s">
        <v>24</v>
      </c>
      <c r="T155" s="5">
        <v>137.16</v>
      </c>
      <c r="U155" s="4"/>
      <c r="V155" s="4" t="s">
        <v>425</v>
      </c>
      <c r="W155" s="4" t="s">
        <v>2294</v>
      </c>
      <c r="X155" s="14">
        <v>3.0192000000000001</v>
      </c>
      <c r="Y155" s="4"/>
      <c r="Z155" s="5">
        <f t="shared" si="7"/>
        <v>265.65120000000002</v>
      </c>
      <c r="AA155" s="5"/>
      <c r="AB155" s="4">
        <v>1000</v>
      </c>
      <c r="AC155" s="4"/>
      <c r="AD155" s="4">
        <v>100</v>
      </c>
      <c r="AE155" s="4" t="s">
        <v>552</v>
      </c>
      <c r="AF155" s="4"/>
      <c r="AH155" t="s">
        <v>2604</v>
      </c>
    </row>
    <row r="156" spans="1:34">
      <c r="A156" s="4">
        <v>155</v>
      </c>
      <c r="B156" s="4" t="s">
        <v>20</v>
      </c>
      <c r="C156" s="4" t="s">
        <v>23</v>
      </c>
      <c r="D156" s="4" t="s">
        <v>189</v>
      </c>
      <c r="E156" s="4" t="s">
        <v>26</v>
      </c>
      <c r="F156" s="4">
        <v>0</v>
      </c>
      <c r="G156" s="4">
        <v>1202233</v>
      </c>
      <c r="H156" s="4" t="s">
        <v>2596</v>
      </c>
      <c r="I156" s="4">
        <v>1202233</v>
      </c>
      <c r="J156" s="4" t="s">
        <v>25</v>
      </c>
      <c r="K156" s="4" t="s">
        <v>1341</v>
      </c>
      <c r="L156" s="4" t="s">
        <v>2739</v>
      </c>
      <c r="M156" s="4" t="s">
        <v>547</v>
      </c>
      <c r="N156" s="4" t="s">
        <v>1378</v>
      </c>
      <c r="O156" s="4" t="s">
        <v>1390</v>
      </c>
      <c r="P156" s="4"/>
      <c r="Q156" s="4" t="s">
        <v>551</v>
      </c>
      <c r="R156" s="4" t="s">
        <v>551</v>
      </c>
      <c r="S156" s="4" t="s">
        <v>24</v>
      </c>
      <c r="T156" s="5">
        <v>134.62</v>
      </c>
      <c r="U156" s="4"/>
      <c r="V156" s="4" t="s">
        <v>426</v>
      </c>
      <c r="W156" s="4" t="s">
        <v>2294</v>
      </c>
      <c r="X156" s="14">
        <v>3.3456000000000001</v>
      </c>
      <c r="Y156" s="4"/>
      <c r="Z156" s="5">
        <f>X156*86*1.25+6</f>
        <v>365.65200000000004</v>
      </c>
      <c r="AA156" s="5"/>
      <c r="AB156" s="4">
        <v>1000</v>
      </c>
      <c r="AC156" s="4"/>
      <c r="AD156" s="4">
        <v>120</v>
      </c>
      <c r="AE156" s="4" t="s">
        <v>552</v>
      </c>
      <c r="AF156" s="4"/>
      <c r="AH156" t="s">
        <v>2604</v>
      </c>
    </row>
    <row r="157" spans="1:34">
      <c r="A157" s="4">
        <v>156</v>
      </c>
      <c r="B157" s="4" t="s">
        <v>20</v>
      </c>
      <c r="C157" s="4" t="s">
        <v>23</v>
      </c>
      <c r="D157" s="4" t="s">
        <v>190</v>
      </c>
      <c r="E157" s="4" t="s">
        <v>26</v>
      </c>
      <c r="F157" s="4">
        <v>0</v>
      </c>
      <c r="G157" s="4">
        <v>1202233</v>
      </c>
      <c r="H157" s="4" t="s">
        <v>2596</v>
      </c>
      <c r="I157" s="4">
        <v>1202233</v>
      </c>
      <c r="J157" s="4" t="s">
        <v>25</v>
      </c>
      <c r="K157" s="4" t="s">
        <v>1341</v>
      </c>
      <c r="L157" s="4" t="s">
        <v>2739</v>
      </c>
      <c r="M157" s="4" t="s">
        <v>547</v>
      </c>
      <c r="N157" s="4" t="s">
        <v>1378</v>
      </c>
      <c r="O157" s="4" t="s">
        <v>1390</v>
      </c>
      <c r="P157" s="4"/>
      <c r="Q157" s="4" t="s">
        <v>551</v>
      </c>
      <c r="R157" s="4" t="s">
        <v>551</v>
      </c>
      <c r="S157" s="4" t="s">
        <v>24</v>
      </c>
      <c r="T157" s="5">
        <v>134.62</v>
      </c>
      <c r="U157" s="4"/>
      <c r="V157" s="4" t="s">
        <v>427</v>
      </c>
      <c r="W157" s="4" t="s">
        <v>2294</v>
      </c>
      <c r="X157" s="14">
        <v>3.3456000000000001</v>
      </c>
      <c r="Y157" s="4"/>
      <c r="Z157" s="5">
        <f>X157*86*1.25+6</f>
        <v>365.65200000000004</v>
      </c>
      <c r="AA157" s="5"/>
      <c r="AB157" s="4">
        <v>1000</v>
      </c>
      <c r="AC157" s="4"/>
      <c r="AD157" s="4">
        <v>120</v>
      </c>
      <c r="AE157" s="4" t="s">
        <v>552</v>
      </c>
      <c r="AF157" s="4"/>
      <c r="AH157" t="s">
        <v>2604</v>
      </c>
    </row>
    <row r="158" spans="1:34">
      <c r="A158" s="4">
        <v>157</v>
      </c>
      <c r="B158" s="4" t="s">
        <v>20</v>
      </c>
      <c r="C158" s="4" t="s">
        <v>23</v>
      </c>
      <c r="D158" s="4" t="s">
        <v>191</v>
      </c>
      <c r="E158" s="4" t="s">
        <v>26</v>
      </c>
      <c r="F158" s="4">
        <v>0</v>
      </c>
      <c r="G158" s="19">
        <v>1205622</v>
      </c>
      <c r="H158" s="4" t="s">
        <v>2595</v>
      </c>
      <c r="I158" s="4">
        <v>1205622</v>
      </c>
      <c r="J158" s="4" t="s">
        <v>25</v>
      </c>
      <c r="K158" s="4" t="s">
        <v>1348</v>
      </c>
      <c r="L158" s="4" t="s">
        <v>2739</v>
      </c>
      <c r="M158" s="4" t="s">
        <v>546</v>
      </c>
      <c r="N158" s="4" t="s">
        <v>2552</v>
      </c>
      <c r="O158" s="4" t="s">
        <v>1390</v>
      </c>
      <c r="P158" s="4"/>
      <c r="Q158" s="4" t="s">
        <v>2297</v>
      </c>
      <c r="R158" s="4" t="s">
        <v>551</v>
      </c>
      <c r="S158" s="4" t="s">
        <v>24</v>
      </c>
      <c r="T158" s="5">
        <v>137.16</v>
      </c>
      <c r="U158" s="4"/>
      <c r="V158" s="4" t="s">
        <v>428</v>
      </c>
      <c r="W158" s="4" t="s">
        <v>2294</v>
      </c>
      <c r="X158" s="14">
        <v>3.0192000000000001</v>
      </c>
      <c r="Y158" s="4"/>
      <c r="Z158" s="5">
        <f>X158*86*1.05+6</f>
        <v>278.63376000000005</v>
      </c>
      <c r="AA158" s="5"/>
      <c r="AB158" s="4">
        <v>1000</v>
      </c>
      <c r="AC158" s="4"/>
      <c r="AD158" s="4">
        <v>100</v>
      </c>
      <c r="AE158" s="4" t="s">
        <v>552</v>
      </c>
      <c r="AF158" s="4"/>
    </row>
    <row r="159" spans="1:34">
      <c r="A159" s="4">
        <v>158</v>
      </c>
      <c r="B159" s="4" t="s">
        <v>20</v>
      </c>
      <c r="C159" s="4" t="s">
        <v>23</v>
      </c>
      <c r="D159" s="4" t="s">
        <v>192</v>
      </c>
      <c r="E159" s="4" t="s">
        <v>26</v>
      </c>
      <c r="F159" s="4">
        <v>0</v>
      </c>
      <c r="G159" s="19">
        <v>1205622</v>
      </c>
      <c r="H159" s="4" t="s">
        <v>2595</v>
      </c>
      <c r="I159" s="4">
        <v>1205622</v>
      </c>
      <c r="J159" s="4" t="s">
        <v>25</v>
      </c>
      <c r="K159" s="4" t="s">
        <v>1348</v>
      </c>
      <c r="L159" s="4" t="s">
        <v>2739</v>
      </c>
      <c r="M159" s="4" t="s">
        <v>546</v>
      </c>
      <c r="N159" s="4" t="s">
        <v>2552</v>
      </c>
      <c r="O159" s="4" t="s">
        <v>1390</v>
      </c>
      <c r="P159" s="4"/>
      <c r="Q159" s="4" t="s">
        <v>2297</v>
      </c>
      <c r="R159" s="4" t="s">
        <v>551</v>
      </c>
      <c r="S159" s="4" t="s">
        <v>24</v>
      </c>
      <c r="T159" s="5">
        <v>137.16</v>
      </c>
      <c r="U159" s="4"/>
      <c r="V159" s="4" t="s">
        <v>429</v>
      </c>
      <c r="W159" s="4" t="s">
        <v>2294</v>
      </c>
      <c r="X159" s="14">
        <v>3.0192000000000001</v>
      </c>
      <c r="Y159" s="4"/>
      <c r="Z159" s="5">
        <f>X159*86*1.05+6</f>
        <v>278.63376000000005</v>
      </c>
      <c r="AA159" s="5"/>
      <c r="AB159" s="4">
        <v>1000</v>
      </c>
      <c r="AC159" s="4"/>
      <c r="AD159" s="4">
        <v>100</v>
      </c>
      <c r="AE159" s="4" t="s">
        <v>552</v>
      </c>
      <c r="AF159" s="4"/>
    </row>
    <row r="160" spans="1:34">
      <c r="A160" s="4">
        <v>159</v>
      </c>
      <c r="B160" s="4" t="s">
        <v>20</v>
      </c>
      <c r="C160" s="4" t="s">
        <v>23</v>
      </c>
      <c r="D160" s="4" t="s">
        <v>193</v>
      </c>
      <c r="E160" s="4" t="s">
        <v>26</v>
      </c>
      <c r="F160" s="4">
        <v>0</v>
      </c>
      <c r="G160" s="19">
        <v>1205622</v>
      </c>
      <c r="H160" s="4" t="s">
        <v>2595</v>
      </c>
      <c r="I160" s="4">
        <v>1205622</v>
      </c>
      <c r="J160" s="4" t="s">
        <v>25</v>
      </c>
      <c r="K160" s="4" t="s">
        <v>1348</v>
      </c>
      <c r="L160" s="4" t="s">
        <v>2739</v>
      </c>
      <c r="M160" s="4" t="s">
        <v>546</v>
      </c>
      <c r="N160" s="4" t="s">
        <v>2552</v>
      </c>
      <c r="O160" s="4" t="s">
        <v>1390</v>
      </c>
      <c r="P160" s="4"/>
      <c r="Q160" s="4" t="s">
        <v>2297</v>
      </c>
      <c r="R160" s="4" t="s">
        <v>551</v>
      </c>
      <c r="S160" s="4" t="s">
        <v>24</v>
      </c>
      <c r="T160" s="5">
        <v>137.16</v>
      </c>
      <c r="U160" s="4"/>
      <c r="V160" s="4" t="s">
        <v>430</v>
      </c>
      <c r="W160" s="4" t="s">
        <v>2294</v>
      </c>
      <c r="X160" s="14">
        <v>3.0192000000000001</v>
      </c>
      <c r="Y160" s="4"/>
      <c r="Z160" s="5">
        <f>X160*86*1.05+6</f>
        <v>278.63376000000005</v>
      </c>
      <c r="AA160" s="5"/>
      <c r="AB160" s="4">
        <v>1000</v>
      </c>
      <c r="AC160" s="4"/>
      <c r="AD160" s="4">
        <v>100</v>
      </c>
      <c r="AE160" s="4" t="s">
        <v>552</v>
      </c>
      <c r="AF160" s="4"/>
    </row>
    <row r="161" spans="1:34">
      <c r="A161" s="4">
        <v>160</v>
      </c>
      <c r="B161" s="4" t="s">
        <v>20</v>
      </c>
      <c r="C161" s="4" t="s">
        <v>23</v>
      </c>
      <c r="D161" s="4" t="s">
        <v>194</v>
      </c>
      <c r="E161" s="4" t="s">
        <v>26</v>
      </c>
      <c r="F161" s="4">
        <v>0</v>
      </c>
      <c r="G161" s="19">
        <v>1205622</v>
      </c>
      <c r="H161" s="4" t="s">
        <v>2595</v>
      </c>
      <c r="I161" s="4">
        <v>1205622</v>
      </c>
      <c r="J161" s="4" t="s">
        <v>25</v>
      </c>
      <c r="K161" s="4" t="s">
        <v>1343</v>
      </c>
      <c r="L161" s="4" t="s">
        <v>2739</v>
      </c>
      <c r="M161" s="4" t="s">
        <v>546</v>
      </c>
      <c r="N161" s="4" t="s">
        <v>1232</v>
      </c>
      <c r="O161" s="4" t="s">
        <v>1390</v>
      </c>
      <c r="P161" s="4"/>
      <c r="Q161" s="4" t="s">
        <v>551</v>
      </c>
      <c r="R161" s="4" t="s">
        <v>551</v>
      </c>
      <c r="S161" s="4" t="s">
        <v>24</v>
      </c>
      <c r="T161" s="5">
        <v>137.16</v>
      </c>
      <c r="U161" s="4"/>
      <c r="V161" s="4" t="s">
        <v>431</v>
      </c>
      <c r="W161" s="4" t="s">
        <v>2294</v>
      </c>
      <c r="X161" s="14">
        <v>3.0192000000000001</v>
      </c>
      <c r="Y161" s="4"/>
      <c r="Z161" s="5">
        <f t="shared" ref="Z161:Z210" si="8">X161*86+6</f>
        <v>265.65120000000002</v>
      </c>
      <c r="AA161" s="5"/>
      <c r="AB161" s="4">
        <v>1000</v>
      </c>
      <c r="AC161" s="4"/>
      <c r="AD161" s="4">
        <v>100</v>
      </c>
      <c r="AE161" s="4" t="s">
        <v>552</v>
      </c>
      <c r="AF161" s="4"/>
    </row>
    <row r="162" spans="1:34">
      <c r="A162" s="4">
        <v>161</v>
      </c>
      <c r="B162" s="4" t="s">
        <v>20</v>
      </c>
      <c r="C162" s="4" t="s">
        <v>23</v>
      </c>
      <c r="D162" s="4" t="s">
        <v>195</v>
      </c>
      <c r="E162" s="4" t="s">
        <v>26</v>
      </c>
      <c r="F162" s="4">
        <v>0</v>
      </c>
      <c r="G162" s="19">
        <v>1205622</v>
      </c>
      <c r="H162" s="4" t="s">
        <v>2595</v>
      </c>
      <c r="I162" s="4">
        <v>1205622</v>
      </c>
      <c r="J162" s="4" t="s">
        <v>25</v>
      </c>
      <c r="K162" s="4" t="s">
        <v>1343</v>
      </c>
      <c r="L162" s="4" t="s">
        <v>2739</v>
      </c>
      <c r="M162" s="4" t="s">
        <v>546</v>
      </c>
      <c r="N162" s="4" t="s">
        <v>1232</v>
      </c>
      <c r="O162" s="4" t="s">
        <v>1390</v>
      </c>
      <c r="P162" s="4"/>
      <c r="Q162" s="4" t="s">
        <v>551</v>
      </c>
      <c r="R162" s="4" t="s">
        <v>551</v>
      </c>
      <c r="S162" s="4" t="s">
        <v>24</v>
      </c>
      <c r="T162" s="5">
        <v>137.16</v>
      </c>
      <c r="U162" s="4"/>
      <c r="V162" s="4" t="s">
        <v>432</v>
      </c>
      <c r="W162" s="4" t="s">
        <v>2294</v>
      </c>
      <c r="X162" s="14">
        <v>3.0192000000000001</v>
      </c>
      <c r="Y162" s="4"/>
      <c r="Z162" s="5">
        <f t="shared" si="8"/>
        <v>265.65120000000002</v>
      </c>
      <c r="AA162" s="5"/>
      <c r="AB162" s="4">
        <v>1000</v>
      </c>
      <c r="AC162" s="4"/>
      <c r="AD162" s="4">
        <v>100</v>
      </c>
      <c r="AE162" s="4" t="s">
        <v>552</v>
      </c>
      <c r="AF162" s="4"/>
    </row>
    <row r="163" spans="1:34">
      <c r="A163" s="4">
        <v>162</v>
      </c>
      <c r="B163" s="4" t="s">
        <v>20</v>
      </c>
      <c r="C163" s="4" t="s">
        <v>23</v>
      </c>
      <c r="D163" s="4" t="s">
        <v>196</v>
      </c>
      <c r="E163" s="4" t="s">
        <v>26</v>
      </c>
      <c r="F163" s="4">
        <v>0</v>
      </c>
      <c r="G163" s="19">
        <v>1205622</v>
      </c>
      <c r="H163" s="4" t="s">
        <v>2595</v>
      </c>
      <c r="I163" s="4">
        <v>1205622</v>
      </c>
      <c r="J163" s="4" t="s">
        <v>25</v>
      </c>
      <c r="K163" s="4" t="s">
        <v>1343</v>
      </c>
      <c r="L163" s="4" t="s">
        <v>2739</v>
      </c>
      <c r="M163" s="4" t="s">
        <v>546</v>
      </c>
      <c r="N163" s="4" t="s">
        <v>1232</v>
      </c>
      <c r="O163" s="4" t="s">
        <v>1390</v>
      </c>
      <c r="P163" s="4"/>
      <c r="Q163" s="4" t="s">
        <v>551</v>
      </c>
      <c r="R163" s="4" t="s">
        <v>551</v>
      </c>
      <c r="S163" s="4" t="s">
        <v>24</v>
      </c>
      <c r="T163" s="5">
        <v>137.16</v>
      </c>
      <c r="U163" s="4"/>
      <c r="V163" s="4" t="s">
        <v>433</v>
      </c>
      <c r="W163" s="4" t="s">
        <v>2294</v>
      </c>
      <c r="X163" s="14">
        <v>3.0192000000000001</v>
      </c>
      <c r="Y163" s="4"/>
      <c r="Z163" s="5">
        <f t="shared" si="8"/>
        <v>265.65120000000002</v>
      </c>
      <c r="AA163" s="5"/>
      <c r="AB163" s="4">
        <v>1000</v>
      </c>
      <c r="AC163" s="4"/>
      <c r="AD163" s="4">
        <v>100</v>
      </c>
      <c r="AE163" s="4" t="s">
        <v>552</v>
      </c>
      <c r="AF163" s="4"/>
    </row>
    <row r="164" spans="1:34">
      <c r="A164" s="4">
        <v>163</v>
      </c>
      <c r="B164" s="4" t="s">
        <v>20</v>
      </c>
      <c r="C164" s="4" t="s">
        <v>23</v>
      </c>
      <c r="D164" s="4" t="s">
        <v>197</v>
      </c>
      <c r="E164" s="4" t="s">
        <v>26</v>
      </c>
      <c r="F164" s="4">
        <v>0</v>
      </c>
      <c r="G164" s="19">
        <v>1205622</v>
      </c>
      <c r="H164" s="4" t="s">
        <v>2595</v>
      </c>
      <c r="I164" s="4">
        <v>1205622</v>
      </c>
      <c r="J164" s="4" t="s">
        <v>25</v>
      </c>
      <c r="K164" s="4" t="s">
        <v>1341</v>
      </c>
      <c r="L164" s="4" t="s">
        <v>2739</v>
      </c>
      <c r="M164" s="4" t="s">
        <v>546</v>
      </c>
      <c r="N164" s="4" t="s">
        <v>1232</v>
      </c>
      <c r="O164" s="4" t="s">
        <v>1390</v>
      </c>
      <c r="P164" s="4"/>
      <c r="Q164" s="4" t="s">
        <v>2297</v>
      </c>
      <c r="R164" s="4" t="s">
        <v>551</v>
      </c>
      <c r="S164" s="4" t="s">
        <v>24</v>
      </c>
      <c r="T164" s="5">
        <v>137.16</v>
      </c>
      <c r="U164" s="4"/>
      <c r="V164" s="4" t="s">
        <v>434</v>
      </c>
      <c r="W164" s="4" t="s">
        <v>2294</v>
      </c>
      <c r="X164" s="14">
        <v>3.0192000000000001</v>
      </c>
      <c r="Y164" s="4"/>
      <c r="Z164" s="5">
        <f t="shared" si="8"/>
        <v>265.65120000000002</v>
      </c>
      <c r="AA164" s="5"/>
      <c r="AB164" s="4">
        <v>1000</v>
      </c>
      <c r="AC164" s="4"/>
      <c r="AD164" s="4">
        <v>100</v>
      </c>
      <c r="AE164" s="4" t="s">
        <v>552</v>
      </c>
      <c r="AF164" s="4"/>
      <c r="AH164" t="s">
        <v>2604</v>
      </c>
    </row>
    <row r="165" spans="1:34">
      <c r="A165" s="4">
        <v>164</v>
      </c>
      <c r="B165" s="4" t="s">
        <v>20</v>
      </c>
      <c r="C165" s="4" t="s">
        <v>23</v>
      </c>
      <c r="D165" s="4" t="s">
        <v>198</v>
      </c>
      <c r="E165" s="4" t="s">
        <v>26</v>
      </c>
      <c r="F165" s="4">
        <v>0</v>
      </c>
      <c r="G165" s="19">
        <v>1205622</v>
      </c>
      <c r="H165" s="4" t="s">
        <v>2595</v>
      </c>
      <c r="I165" s="4">
        <v>1205622</v>
      </c>
      <c r="J165" s="4" t="s">
        <v>25</v>
      </c>
      <c r="K165" s="4" t="s">
        <v>1341</v>
      </c>
      <c r="L165" s="4" t="s">
        <v>2739</v>
      </c>
      <c r="M165" s="4" t="s">
        <v>546</v>
      </c>
      <c r="N165" s="4" t="s">
        <v>1232</v>
      </c>
      <c r="O165" s="4" t="s">
        <v>1390</v>
      </c>
      <c r="P165" s="4"/>
      <c r="Q165" s="4" t="s">
        <v>2297</v>
      </c>
      <c r="R165" s="4" t="s">
        <v>551</v>
      </c>
      <c r="S165" s="4" t="s">
        <v>24</v>
      </c>
      <c r="T165" s="5">
        <v>137.16</v>
      </c>
      <c r="U165" s="4"/>
      <c r="V165" s="4" t="s">
        <v>435</v>
      </c>
      <c r="W165" s="4" t="s">
        <v>2294</v>
      </c>
      <c r="X165" s="14">
        <v>3.0192000000000001</v>
      </c>
      <c r="Y165" s="4"/>
      <c r="Z165" s="5">
        <f t="shared" si="8"/>
        <v>265.65120000000002</v>
      </c>
      <c r="AA165" s="5"/>
      <c r="AB165" s="4">
        <v>1000</v>
      </c>
      <c r="AC165" s="4"/>
      <c r="AD165" s="4">
        <v>100</v>
      </c>
      <c r="AE165" s="4" t="s">
        <v>552</v>
      </c>
      <c r="AF165" s="4"/>
      <c r="AH165" t="s">
        <v>2604</v>
      </c>
    </row>
    <row r="166" spans="1:34">
      <c r="A166" s="4">
        <v>165</v>
      </c>
      <c r="B166" s="4" t="s">
        <v>20</v>
      </c>
      <c r="C166" s="4" t="s">
        <v>23</v>
      </c>
      <c r="D166" s="4" t="s">
        <v>199</v>
      </c>
      <c r="E166" s="4" t="s">
        <v>26</v>
      </c>
      <c r="F166" s="4">
        <v>0</v>
      </c>
      <c r="G166" s="19">
        <v>1205622</v>
      </c>
      <c r="H166" s="4" t="s">
        <v>2595</v>
      </c>
      <c r="I166" s="4">
        <v>1205622</v>
      </c>
      <c r="J166" s="4" t="s">
        <v>25</v>
      </c>
      <c r="K166" s="4" t="s">
        <v>637</v>
      </c>
      <c r="L166" s="4" t="s">
        <v>2728</v>
      </c>
      <c r="M166" s="4" t="s">
        <v>31</v>
      </c>
      <c r="N166" s="4" t="s">
        <v>1232</v>
      </c>
      <c r="O166" s="4" t="s">
        <v>1388</v>
      </c>
      <c r="P166" s="4"/>
      <c r="Q166" s="4" t="s">
        <v>551</v>
      </c>
      <c r="R166" s="4" t="s">
        <v>551</v>
      </c>
      <c r="S166" s="4" t="s">
        <v>24</v>
      </c>
      <c r="T166" s="5">
        <v>154.94</v>
      </c>
      <c r="U166" s="4"/>
      <c r="V166" s="4" t="s">
        <v>436</v>
      </c>
      <c r="W166" s="4" t="s">
        <v>2294</v>
      </c>
      <c r="X166" s="14">
        <v>3.1823999999999999</v>
      </c>
      <c r="Y166" s="4"/>
      <c r="Z166" s="5">
        <f t="shared" si="8"/>
        <v>279.68639999999999</v>
      </c>
      <c r="AA166" s="5"/>
      <c r="AB166" s="4">
        <v>1000</v>
      </c>
      <c r="AC166" s="4"/>
      <c r="AD166" s="4">
        <v>100</v>
      </c>
      <c r="AE166" s="4" t="s">
        <v>552</v>
      </c>
      <c r="AF166" s="4"/>
      <c r="AH166" t="s">
        <v>2604</v>
      </c>
    </row>
    <row r="167" spans="1:34">
      <c r="A167" s="4">
        <v>166</v>
      </c>
      <c r="B167" s="4" t="s">
        <v>20</v>
      </c>
      <c r="C167" s="4" t="s">
        <v>23</v>
      </c>
      <c r="D167" s="4" t="s">
        <v>200</v>
      </c>
      <c r="E167" s="4" t="s">
        <v>26</v>
      </c>
      <c r="F167" s="4">
        <v>0</v>
      </c>
      <c r="G167" s="19">
        <v>1205622</v>
      </c>
      <c r="H167" s="4" t="s">
        <v>2595</v>
      </c>
      <c r="I167" s="4">
        <v>1205622</v>
      </c>
      <c r="J167" s="4" t="s">
        <v>25</v>
      </c>
      <c r="K167" s="4" t="s">
        <v>637</v>
      </c>
      <c r="L167" s="4" t="s">
        <v>2728</v>
      </c>
      <c r="M167" s="4" t="s">
        <v>31</v>
      </c>
      <c r="N167" s="4" t="s">
        <v>1232</v>
      </c>
      <c r="O167" s="4" t="s">
        <v>1388</v>
      </c>
      <c r="P167" s="4"/>
      <c r="Q167" s="4" t="s">
        <v>551</v>
      </c>
      <c r="R167" s="4" t="s">
        <v>551</v>
      </c>
      <c r="S167" s="4" t="s">
        <v>24</v>
      </c>
      <c r="T167" s="5">
        <v>154.94</v>
      </c>
      <c r="U167" s="4"/>
      <c r="V167" s="4" t="s">
        <v>437</v>
      </c>
      <c r="W167" s="4" t="s">
        <v>2294</v>
      </c>
      <c r="X167" s="14">
        <v>3.1823999999999999</v>
      </c>
      <c r="Y167" s="4"/>
      <c r="Z167" s="5">
        <f t="shared" si="8"/>
        <v>279.68639999999999</v>
      </c>
      <c r="AA167" s="5"/>
      <c r="AB167" s="4">
        <v>1000</v>
      </c>
      <c r="AC167" s="4"/>
      <c r="AD167" s="4">
        <v>100</v>
      </c>
      <c r="AE167" s="4" t="s">
        <v>552</v>
      </c>
      <c r="AF167" s="4"/>
      <c r="AH167" t="s">
        <v>2604</v>
      </c>
    </row>
    <row r="168" spans="1:34">
      <c r="A168" s="4">
        <v>167</v>
      </c>
      <c r="B168" s="4" t="s">
        <v>20</v>
      </c>
      <c r="C168" s="4" t="s">
        <v>23</v>
      </c>
      <c r="D168" s="4" t="s">
        <v>201</v>
      </c>
      <c r="E168" s="4" t="s">
        <v>26</v>
      </c>
      <c r="F168" s="4">
        <v>0</v>
      </c>
      <c r="G168" s="19">
        <v>1205622</v>
      </c>
      <c r="H168" s="4" t="s">
        <v>2595</v>
      </c>
      <c r="I168" s="4">
        <v>1205622</v>
      </c>
      <c r="J168" s="4" t="s">
        <v>25</v>
      </c>
      <c r="K168" s="4" t="s">
        <v>637</v>
      </c>
      <c r="L168" s="4" t="s">
        <v>2728</v>
      </c>
      <c r="M168" s="4" t="s">
        <v>33</v>
      </c>
      <c r="N168" s="4" t="s">
        <v>1232</v>
      </c>
      <c r="O168" s="4" t="s">
        <v>1388</v>
      </c>
      <c r="P168" s="4"/>
      <c r="Q168" s="4" t="s">
        <v>551</v>
      </c>
      <c r="R168" s="4" t="s">
        <v>551</v>
      </c>
      <c r="S168" s="4" t="s">
        <v>24</v>
      </c>
      <c r="T168" s="5">
        <v>154.94</v>
      </c>
      <c r="U168" s="4"/>
      <c r="V168" s="4" t="s">
        <v>438</v>
      </c>
      <c r="W168" s="4" t="s">
        <v>2294</v>
      </c>
      <c r="X168" s="14">
        <v>3.1823999999999999</v>
      </c>
      <c r="Y168" s="4"/>
      <c r="Z168" s="5">
        <f t="shared" si="8"/>
        <v>279.68639999999999</v>
      </c>
      <c r="AA168" s="5"/>
      <c r="AB168" s="4">
        <v>1000</v>
      </c>
      <c r="AC168" s="4"/>
      <c r="AD168" s="4">
        <v>100</v>
      </c>
      <c r="AE168" s="4" t="s">
        <v>552</v>
      </c>
      <c r="AF168" s="4"/>
      <c r="AH168" t="s">
        <v>2604</v>
      </c>
    </row>
    <row r="169" spans="1:34">
      <c r="A169" s="4">
        <v>168</v>
      </c>
      <c r="B169" s="4" t="s">
        <v>20</v>
      </c>
      <c r="C169" s="4" t="s">
        <v>23</v>
      </c>
      <c r="D169" s="4" t="s">
        <v>202</v>
      </c>
      <c r="E169" s="4" t="s">
        <v>26</v>
      </c>
      <c r="F169" s="4">
        <v>0</v>
      </c>
      <c r="G169" s="19">
        <v>1205622</v>
      </c>
      <c r="H169" s="4" t="s">
        <v>2595</v>
      </c>
      <c r="I169" s="4">
        <v>1205622</v>
      </c>
      <c r="J169" s="4" t="s">
        <v>25</v>
      </c>
      <c r="K169" s="4" t="s">
        <v>637</v>
      </c>
      <c r="L169" s="4" t="s">
        <v>2728</v>
      </c>
      <c r="M169" s="4" t="s">
        <v>31</v>
      </c>
      <c r="N169" s="4" t="s">
        <v>1232</v>
      </c>
      <c r="O169" s="4" t="s">
        <v>1388</v>
      </c>
      <c r="P169" s="4"/>
      <c r="Q169" s="4" t="s">
        <v>551</v>
      </c>
      <c r="R169" s="4" t="s">
        <v>551</v>
      </c>
      <c r="S169" s="4" t="s">
        <v>24</v>
      </c>
      <c r="T169" s="5">
        <v>154.94</v>
      </c>
      <c r="U169" s="4"/>
      <c r="V169" s="4" t="s">
        <v>439</v>
      </c>
      <c r="W169" s="4" t="s">
        <v>2294</v>
      </c>
      <c r="X169" s="14">
        <v>3.1823999999999999</v>
      </c>
      <c r="Y169" s="4"/>
      <c r="Z169" s="5">
        <f t="shared" si="8"/>
        <v>279.68639999999999</v>
      </c>
      <c r="AA169" s="5"/>
      <c r="AB169" s="4">
        <v>1000</v>
      </c>
      <c r="AC169" s="4"/>
      <c r="AD169" s="4">
        <v>100</v>
      </c>
      <c r="AE169" s="4" t="s">
        <v>552</v>
      </c>
      <c r="AF169" s="4"/>
      <c r="AH169" t="s">
        <v>2604</v>
      </c>
    </row>
    <row r="170" spans="1:34">
      <c r="A170" s="4">
        <v>169</v>
      </c>
      <c r="B170" s="4" t="s">
        <v>20</v>
      </c>
      <c r="C170" s="4" t="s">
        <v>23</v>
      </c>
      <c r="D170" s="4" t="s">
        <v>203</v>
      </c>
      <c r="E170" s="4" t="s">
        <v>26</v>
      </c>
      <c r="F170" s="4">
        <v>0</v>
      </c>
      <c r="G170" s="19">
        <v>1205622</v>
      </c>
      <c r="H170" s="4" t="s">
        <v>2595</v>
      </c>
      <c r="I170" s="4">
        <v>1205622</v>
      </c>
      <c r="J170" s="4" t="s">
        <v>25</v>
      </c>
      <c r="K170" s="4" t="s">
        <v>637</v>
      </c>
      <c r="L170" s="4" t="s">
        <v>2728</v>
      </c>
      <c r="M170" s="4" t="s">
        <v>31</v>
      </c>
      <c r="N170" s="4" t="s">
        <v>1232</v>
      </c>
      <c r="O170" s="4" t="s">
        <v>1388</v>
      </c>
      <c r="P170" s="4"/>
      <c r="Q170" s="4" t="s">
        <v>551</v>
      </c>
      <c r="R170" s="4" t="s">
        <v>551</v>
      </c>
      <c r="S170" s="4" t="s">
        <v>24</v>
      </c>
      <c r="T170" s="5">
        <v>154.94</v>
      </c>
      <c r="U170" s="4"/>
      <c r="V170" s="4" t="s">
        <v>440</v>
      </c>
      <c r="W170" s="4" t="s">
        <v>2294</v>
      </c>
      <c r="X170" s="14">
        <v>3.1823999999999999</v>
      </c>
      <c r="Y170" s="4"/>
      <c r="Z170" s="5">
        <f t="shared" si="8"/>
        <v>279.68639999999999</v>
      </c>
      <c r="AA170" s="5"/>
      <c r="AB170" s="4">
        <v>1000</v>
      </c>
      <c r="AC170" s="4"/>
      <c r="AD170" s="4">
        <v>100</v>
      </c>
      <c r="AE170" s="4" t="s">
        <v>552</v>
      </c>
      <c r="AF170" s="4"/>
      <c r="AH170" t="s">
        <v>2604</v>
      </c>
    </row>
    <row r="171" spans="1:34">
      <c r="A171" s="4">
        <v>170</v>
      </c>
      <c r="B171" s="4" t="s">
        <v>20</v>
      </c>
      <c r="C171" s="4" t="s">
        <v>23</v>
      </c>
      <c r="D171" s="4" t="s">
        <v>204</v>
      </c>
      <c r="E171" s="4" t="s">
        <v>26</v>
      </c>
      <c r="F171" s="4">
        <v>0</v>
      </c>
      <c r="G171" s="19">
        <v>1205622</v>
      </c>
      <c r="H171" s="4" t="s">
        <v>2595</v>
      </c>
      <c r="I171" s="4">
        <v>1205622</v>
      </c>
      <c r="J171" s="4" t="s">
        <v>25</v>
      </c>
      <c r="K171" s="4" t="s">
        <v>637</v>
      </c>
      <c r="L171" s="4" t="s">
        <v>2728</v>
      </c>
      <c r="M171" s="4" t="s">
        <v>31</v>
      </c>
      <c r="N171" s="4" t="s">
        <v>1232</v>
      </c>
      <c r="O171" s="4" t="s">
        <v>1388</v>
      </c>
      <c r="P171" s="4"/>
      <c r="Q171" s="4" t="s">
        <v>551</v>
      </c>
      <c r="R171" s="4" t="s">
        <v>551</v>
      </c>
      <c r="S171" s="4" t="s">
        <v>24</v>
      </c>
      <c r="T171" s="5">
        <v>154.94</v>
      </c>
      <c r="U171" s="4"/>
      <c r="V171" s="4" t="s">
        <v>441</v>
      </c>
      <c r="W171" s="4" t="s">
        <v>2294</v>
      </c>
      <c r="X171" s="14">
        <v>3.1823999999999999</v>
      </c>
      <c r="Y171" s="4"/>
      <c r="Z171" s="5">
        <f t="shared" si="8"/>
        <v>279.68639999999999</v>
      </c>
      <c r="AA171" s="5"/>
      <c r="AB171" s="4">
        <v>1000</v>
      </c>
      <c r="AC171" s="4"/>
      <c r="AD171" s="4">
        <v>100</v>
      </c>
      <c r="AE171" s="4" t="s">
        <v>552</v>
      </c>
      <c r="AF171" s="4"/>
      <c r="AH171" t="s">
        <v>2604</v>
      </c>
    </row>
    <row r="172" spans="1:34">
      <c r="A172" s="4">
        <v>171</v>
      </c>
      <c r="B172" s="4" t="s">
        <v>20</v>
      </c>
      <c r="C172" s="4" t="s">
        <v>23</v>
      </c>
      <c r="D172" s="4" t="s">
        <v>205</v>
      </c>
      <c r="E172" s="4" t="s">
        <v>26</v>
      </c>
      <c r="F172" s="4">
        <v>0</v>
      </c>
      <c r="G172" s="19">
        <v>1205622</v>
      </c>
      <c r="H172" s="4" t="s">
        <v>2595</v>
      </c>
      <c r="I172" s="4">
        <v>1205622</v>
      </c>
      <c r="J172" s="4" t="s">
        <v>25</v>
      </c>
      <c r="K172" s="4" t="s">
        <v>637</v>
      </c>
      <c r="L172" s="4" t="s">
        <v>2728</v>
      </c>
      <c r="M172" s="4" t="s">
        <v>31</v>
      </c>
      <c r="N172" s="4" t="s">
        <v>1232</v>
      </c>
      <c r="O172" s="4" t="s">
        <v>1388</v>
      </c>
      <c r="P172" s="4"/>
      <c r="Q172" s="4" t="s">
        <v>551</v>
      </c>
      <c r="R172" s="4" t="s">
        <v>551</v>
      </c>
      <c r="S172" s="4" t="s">
        <v>24</v>
      </c>
      <c r="T172" s="5">
        <v>154.94</v>
      </c>
      <c r="U172" s="4"/>
      <c r="V172" s="4" t="s">
        <v>442</v>
      </c>
      <c r="W172" s="4" t="s">
        <v>2294</v>
      </c>
      <c r="X172" s="14">
        <v>3.1823999999999999</v>
      </c>
      <c r="Y172" s="4"/>
      <c r="Z172" s="5">
        <f t="shared" si="8"/>
        <v>279.68639999999999</v>
      </c>
      <c r="AA172" s="5"/>
      <c r="AB172" s="4">
        <v>1000</v>
      </c>
      <c r="AC172" s="4"/>
      <c r="AD172" s="4">
        <v>100</v>
      </c>
      <c r="AE172" s="4" t="s">
        <v>552</v>
      </c>
      <c r="AF172" s="4"/>
      <c r="AH172" t="s">
        <v>2604</v>
      </c>
    </row>
    <row r="173" spans="1:34">
      <c r="A173" s="4">
        <v>172</v>
      </c>
      <c r="B173" s="4" t="s">
        <v>20</v>
      </c>
      <c r="C173" s="4" t="s">
        <v>23</v>
      </c>
      <c r="D173" s="4" t="s">
        <v>206</v>
      </c>
      <c r="E173" s="4" t="s">
        <v>26</v>
      </c>
      <c r="F173" s="4">
        <v>0</v>
      </c>
      <c r="G173" s="19">
        <v>1205622</v>
      </c>
      <c r="H173" s="4" t="s">
        <v>2595</v>
      </c>
      <c r="I173" s="4">
        <v>1205622</v>
      </c>
      <c r="J173" s="4" t="s">
        <v>25</v>
      </c>
      <c r="K173" s="4" t="s">
        <v>637</v>
      </c>
      <c r="L173" s="4" t="s">
        <v>2728</v>
      </c>
      <c r="M173" s="4" t="s">
        <v>31</v>
      </c>
      <c r="N173" s="4" t="s">
        <v>1232</v>
      </c>
      <c r="O173" s="4" t="s">
        <v>1388</v>
      </c>
      <c r="P173" s="4"/>
      <c r="Q173" s="4" t="s">
        <v>551</v>
      </c>
      <c r="R173" s="4" t="s">
        <v>551</v>
      </c>
      <c r="S173" s="4" t="s">
        <v>24</v>
      </c>
      <c r="T173" s="5">
        <v>154.94</v>
      </c>
      <c r="U173" s="4"/>
      <c r="V173" s="4" t="s">
        <v>443</v>
      </c>
      <c r="W173" s="4" t="s">
        <v>2294</v>
      </c>
      <c r="X173" s="14">
        <v>3.1823999999999999</v>
      </c>
      <c r="Y173" s="4"/>
      <c r="Z173" s="5">
        <f t="shared" si="8"/>
        <v>279.68639999999999</v>
      </c>
      <c r="AA173" s="5"/>
      <c r="AB173" s="4">
        <v>1000</v>
      </c>
      <c r="AC173" s="4"/>
      <c r="AD173" s="4">
        <v>100</v>
      </c>
      <c r="AE173" s="4" t="s">
        <v>552</v>
      </c>
      <c r="AF173" s="4"/>
      <c r="AH173" t="s">
        <v>2604</v>
      </c>
    </row>
    <row r="174" spans="1:34">
      <c r="A174" s="4">
        <v>173</v>
      </c>
      <c r="B174" s="4" t="s">
        <v>20</v>
      </c>
      <c r="C174" s="4" t="s">
        <v>23</v>
      </c>
      <c r="D174" s="4" t="s">
        <v>207</v>
      </c>
      <c r="E174" s="4" t="s">
        <v>26</v>
      </c>
      <c r="F174" s="4">
        <v>0</v>
      </c>
      <c r="G174" s="19">
        <v>1205622</v>
      </c>
      <c r="H174" s="4" t="s">
        <v>2595</v>
      </c>
      <c r="I174" s="4">
        <v>1205622</v>
      </c>
      <c r="J174" s="4" t="s">
        <v>25</v>
      </c>
      <c r="K174" s="4" t="s">
        <v>637</v>
      </c>
      <c r="L174" s="4" t="s">
        <v>2728</v>
      </c>
      <c r="M174" s="4" t="s">
        <v>31</v>
      </c>
      <c r="N174" s="4" t="s">
        <v>1232</v>
      </c>
      <c r="O174" s="4" t="s">
        <v>1388</v>
      </c>
      <c r="P174" s="4"/>
      <c r="Q174" s="4" t="s">
        <v>551</v>
      </c>
      <c r="R174" s="4" t="s">
        <v>551</v>
      </c>
      <c r="S174" s="4" t="s">
        <v>24</v>
      </c>
      <c r="T174" s="5">
        <v>154.94</v>
      </c>
      <c r="U174" s="4"/>
      <c r="V174" s="4" t="s">
        <v>444</v>
      </c>
      <c r="W174" s="4" t="s">
        <v>2294</v>
      </c>
      <c r="X174" s="14">
        <v>3.1823999999999999</v>
      </c>
      <c r="Y174" s="4"/>
      <c r="Z174" s="5">
        <f t="shared" si="8"/>
        <v>279.68639999999999</v>
      </c>
      <c r="AA174" s="5"/>
      <c r="AB174" s="4">
        <v>1000</v>
      </c>
      <c r="AC174" s="4"/>
      <c r="AD174" s="4">
        <v>100</v>
      </c>
      <c r="AE174" s="4" t="s">
        <v>552</v>
      </c>
      <c r="AF174" s="4"/>
      <c r="AH174" t="s">
        <v>2604</v>
      </c>
    </row>
    <row r="175" spans="1:34">
      <c r="A175" s="4">
        <v>174</v>
      </c>
      <c r="B175" s="4" t="s">
        <v>20</v>
      </c>
      <c r="C175" s="4" t="s">
        <v>23</v>
      </c>
      <c r="D175" s="4" t="s">
        <v>208</v>
      </c>
      <c r="E175" s="4" t="s">
        <v>26</v>
      </c>
      <c r="F175" s="4">
        <v>0</v>
      </c>
      <c r="G175" s="19">
        <v>1205622</v>
      </c>
      <c r="H175" s="4" t="s">
        <v>2595</v>
      </c>
      <c r="I175" s="4">
        <v>1205622</v>
      </c>
      <c r="J175" s="4" t="s">
        <v>25</v>
      </c>
      <c r="K175" s="4" t="s">
        <v>637</v>
      </c>
      <c r="L175" s="4" t="s">
        <v>2728</v>
      </c>
      <c r="M175" s="4" t="s">
        <v>31</v>
      </c>
      <c r="N175" s="4" t="s">
        <v>1232</v>
      </c>
      <c r="O175" s="4" t="s">
        <v>1388</v>
      </c>
      <c r="P175" s="4"/>
      <c r="Q175" s="4" t="s">
        <v>551</v>
      </c>
      <c r="R175" s="4" t="s">
        <v>551</v>
      </c>
      <c r="S175" s="4" t="s">
        <v>24</v>
      </c>
      <c r="T175" s="5">
        <v>154.94</v>
      </c>
      <c r="U175" s="4"/>
      <c r="V175" s="4" t="s">
        <v>445</v>
      </c>
      <c r="W175" s="4" t="s">
        <v>2294</v>
      </c>
      <c r="X175" s="14">
        <v>3.1823999999999999</v>
      </c>
      <c r="Y175" s="4"/>
      <c r="Z175" s="5">
        <f t="shared" si="8"/>
        <v>279.68639999999999</v>
      </c>
      <c r="AA175" s="5"/>
      <c r="AB175" s="4">
        <v>1000</v>
      </c>
      <c r="AC175" s="4"/>
      <c r="AD175" s="4">
        <v>100</v>
      </c>
      <c r="AE175" s="4" t="s">
        <v>552</v>
      </c>
      <c r="AF175" s="4"/>
      <c r="AH175" t="s">
        <v>2604</v>
      </c>
    </row>
    <row r="176" spans="1:34">
      <c r="A176" s="4">
        <v>175</v>
      </c>
      <c r="B176" s="4" t="s">
        <v>20</v>
      </c>
      <c r="C176" s="4" t="s">
        <v>23</v>
      </c>
      <c r="D176" s="4" t="s">
        <v>209</v>
      </c>
      <c r="E176" s="4" t="s">
        <v>26</v>
      </c>
      <c r="F176" s="4">
        <v>0</v>
      </c>
      <c r="G176" s="19">
        <v>1205622</v>
      </c>
      <c r="H176" s="4" t="s">
        <v>2595</v>
      </c>
      <c r="I176" s="4">
        <v>1205622</v>
      </c>
      <c r="J176" s="4" t="s">
        <v>25</v>
      </c>
      <c r="K176" s="4" t="s">
        <v>637</v>
      </c>
      <c r="L176" s="4" t="s">
        <v>2728</v>
      </c>
      <c r="M176" s="4" t="s">
        <v>31</v>
      </c>
      <c r="N176" s="4" t="s">
        <v>1232</v>
      </c>
      <c r="O176" s="4" t="s">
        <v>1388</v>
      </c>
      <c r="P176" s="4"/>
      <c r="Q176" s="4" t="s">
        <v>551</v>
      </c>
      <c r="R176" s="4" t="s">
        <v>551</v>
      </c>
      <c r="S176" s="4" t="s">
        <v>24</v>
      </c>
      <c r="T176" s="5">
        <v>154.94</v>
      </c>
      <c r="U176" s="4"/>
      <c r="V176" s="4" t="s">
        <v>446</v>
      </c>
      <c r="W176" s="4" t="s">
        <v>2294</v>
      </c>
      <c r="X176" s="14">
        <v>3.1823999999999999</v>
      </c>
      <c r="Y176" s="4"/>
      <c r="Z176" s="5">
        <f t="shared" si="8"/>
        <v>279.68639999999999</v>
      </c>
      <c r="AA176" s="5"/>
      <c r="AB176" s="4">
        <v>1000</v>
      </c>
      <c r="AC176" s="4"/>
      <c r="AD176" s="4">
        <v>100</v>
      </c>
      <c r="AE176" s="4" t="s">
        <v>552</v>
      </c>
      <c r="AF176" s="4"/>
      <c r="AH176" t="s">
        <v>2604</v>
      </c>
    </row>
    <row r="177" spans="1:34">
      <c r="A177" s="4">
        <v>176</v>
      </c>
      <c r="B177" s="4" t="s">
        <v>20</v>
      </c>
      <c r="C177" s="4" t="s">
        <v>23</v>
      </c>
      <c r="D177" s="4" t="s">
        <v>210</v>
      </c>
      <c r="E177" s="4" t="s">
        <v>26</v>
      </c>
      <c r="F177" s="4">
        <v>0</v>
      </c>
      <c r="G177" s="19">
        <v>1205622</v>
      </c>
      <c r="H177" s="4" t="s">
        <v>2595</v>
      </c>
      <c r="I177" s="4">
        <v>1205622</v>
      </c>
      <c r="J177" s="4" t="s">
        <v>25</v>
      </c>
      <c r="K177" s="4" t="s">
        <v>637</v>
      </c>
      <c r="L177" s="4" t="s">
        <v>2728</v>
      </c>
      <c r="M177" s="4" t="s">
        <v>31</v>
      </c>
      <c r="N177" s="4" t="s">
        <v>1232</v>
      </c>
      <c r="O177" s="4" t="s">
        <v>1388</v>
      </c>
      <c r="P177" s="4"/>
      <c r="Q177" s="4" t="s">
        <v>551</v>
      </c>
      <c r="R177" s="4" t="s">
        <v>551</v>
      </c>
      <c r="S177" s="4" t="s">
        <v>24</v>
      </c>
      <c r="T177" s="5">
        <v>154.94</v>
      </c>
      <c r="U177" s="4"/>
      <c r="V177" s="4" t="s">
        <v>447</v>
      </c>
      <c r="W177" s="4" t="s">
        <v>2294</v>
      </c>
      <c r="X177" s="14">
        <v>3.1823999999999999</v>
      </c>
      <c r="Y177" s="4"/>
      <c r="Z177" s="5">
        <f t="shared" si="8"/>
        <v>279.68639999999999</v>
      </c>
      <c r="AA177" s="5"/>
      <c r="AB177" s="4">
        <v>1000</v>
      </c>
      <c r="AC177" s="4"/>
      <c r="AD177" s="4">
        <v>100</v>
      </c>
      <c r="AE177" s="4" t="s">
        <v>552</v>
      </c>
      <c r="AF177" s="4"/>
      <c r="AH177" t="s">
        <v>2604</v>
      </c>
    </row>
    <row r="178" spans="1:34">
      <c r="A178" s="4">
        <v>177</v>
      </c>
      <c r="B178" s="4" t="s">
        <v>20</v>
      </c>
      <c r="C178" s="4" t="s">
        <v>21</v>
      </c>
      <c r="D178" s="4" t="s">
        <v>211</v>
      </c>
      <c r="E178" s="4" t="s">
        <v>26</v>
      </c>
      <c r="F178" s="4">
        <v>0</v>
      </c>
      <c r="G178" s="19">
        <v>1205622</v>
      </c>
      <c r="H178" s="4" t="s">
        <v>2595</v>
      </c>
      <c r="I178" s="4">
        <v>1205622</v>
      </c>
      <c r="J178" s="4" t="s">
        <v>25</v>
      </c>
      <c r="K178" s="4" t="s">
        <v>637</v>
      </c>
      <c r="L178" s="4" t="s">
        <v>2015</v>
      </c>
      <c r="M178" s="4" t="s">
        <v>31</v>
      </c>
      <c r="N178" s="4" t="s">
        <v>1232</v>
      </c>
      <c r="O178" s="4" t="s">
        <v>1385</v>
      </c>
      <c r="P178" s="4"/>
      <c r="Q178" s="4" t="s">
        <v>551</v>
      </c>
      <c r="R178" s="4" t="s">
        <v>551</v>
      </c>
      <c r="S178" s="4" t="s">
        <v>24</v>
      </c>
      <c r="T178" s="5">
        <v>154.94</v>
      </c>
      <c r="U178" s="4"/>
      <c r="V178" s="4" t="s">
        <v>448</v>
      </c>
      <c r="W178" s="4" t="s">
        <v>2294</v>
      </c>
      <c r="X178" s="14">
        <v>2.2440000000000002</v>
      </c>
      <c r="Y178" s="4"/>
      <c r="Z178" s="5">
        <f t="shared" si="8"/>
        <v>198.98400000000001</v>
      </c>
      <c r="AA178" s="5"/>
      <c r="AB178" s="4">
        <v>1000</v>
      </c>
      <c r="AC178" s="4"/>
      <c r="AD178" s="4">
        <v>100</v>
      </c>
      <c r="AE178" s="4" t="s">
        <v>552</v>
      </c>
      <c r="AF178" s="4"/>
      <c r="AH178" t="s">
        <v>2604</v>
      </c>
    </row>
    <row r="179" spans="1:34">
      <c r="A179" s="4">
        <v>178</v>
      </c>
      <c r="B179" s="4" t="s">
        <v>20</v>
      </c>
      <c r="C179" s="4" t="s">
        <v>21</v>
      </c>
      <c r="D179" s="4" t="s">
        <v>212</v>
      </c>
      <c r="E179" s="4" t="s">
        <v>26</v>
      </c>
      <c r="F179" s="4">
        <v>0</v>
      </c>
      <c r="G179" s="19">
        <v>1205622</v>
      </c>
      <c r="H179" s="4" t="s">
        <v>2595</v>
      </c>
      <c r="I179" s="4">
        <v>1205622</v>
      </c>
      <c r="J179" s="4" t="s">
        <v>25</v>
      </c>
      <c r="K179" s="4" t="s">
        <v>637</v>
      </c>
      <c r="L179" s="4" t="s">
        <v>2015</v>
      </c>
      <c r="M179" s="4" t="s">
        <v>31</v>
      </c>
      <c r="N179" s="4" t="s">
        <v>1232</v>
      </c>
      <c r="O179" s="4" t="s">
        <v>1385</v>
      </c>
      <c r="P179" s="4"/>
      <c r="Q179" s="4" t="s">
        <v>551</v>
      </c>
      <c r="R179" s="4" t="s">
        <v>551</v>
      </c>
      <c r="S179" s="4" t="s">
        <v>24</v>
      </c>
      <c r="T179" s="5">
        <v>154.94</v>
      </c>
      <c r="U179" s="4"/>
      <c r="V179" s="4" t="s">
        <v>449</v>
      </c>
      <c r="W179" s="4" t="s">
        <v>2294</v>
      </c>
      <c r="X179" s="14">
        <v>2.2440000000000002</v>
      </c>
      <c r="Y179" s="4"/>
      <c r="Z179" s="5">
        <f t="shared" si="8"/>
        <v>198.98400000000001</v>
      </c>
      <c r="AA179" s="5"/>
      <c r="AB179" s="4">
        <v>1000</v>
      </c>
      <c r="AC179" s="4"/>
      <c r="AD179" s="4">
        <v>100</v>
      </c>
      <c r="AE179" s="4" t="s">
        <v>552</v>
      </c>
      <c r="AF179" s="4"/>
      <c r="AH179" t="s">
        <v>2604</v>
      </c>
    </row>
    <row r="180" spans="1:34">
      <c r="A180" s="4">
        <v>179</v>
      </c>
      <c r="B180" s="4" t="s">
        <v>20</v>
      </c>
      <c r="C180" s="4" t="s">
        <v>21</v>
      </c>
      <c r="D180" s="4" t="s">
        <v>213</v>
      </c>
      <c r="E180" s="4" t="s">
        <v>26</v>
      </c>
      <c r="F180" s="4">
        <v>0</v>
      </c>
      <c r="G180" s="19">
        <v>1205622</v>
      </c>
      <c r="H180" s="4" t="s">
        <v>2595</v>
      </c>
      <c r="I180" s="4">
        <v>1205622</v>
      </c>
      <c r="J180" s="4" t="s">
        <v>25</v>
      </c>
      <c r="K180" s="4" t="s">
        <v>637</v>
      </c>
      <c r="L180" s="4" t="s">
        <v>2015</v>
      </c>
      <c r="M180" s="4" t="s">
        <v>31</v>
      </c>
      <c r="N180" s="4" t="s">
        <v>1232</v>
      </c>
      <c r="O180" s="4" t="s">
        <v>1385</v>
      </c>
      <c r="P180" s="4"/>
      <c r="Q180" s="4" t="s">
        <v>551</v>
      </c>
      <c r="R180" s="4" t="s">
        <v>551</v>
      </c>
      <c r="S180" s="4" t="s">
        <v>24</v>
      </c>
      <c r="T180" s="5">
        <v>154.94</v>
      </c>
      <c r="U180" s="4"/>
      <c r="V180" s="4" t="s">
        <v>450</v>
      </c>
      <c r="W180" s="4" t="s">
        <v>2294</v>
      </c>
      <c r="X180" s="14">
        <v>2.2440000000000002</v>
      </c>
      <c r="Y180" s="4"/>
      <c r="Z180" s="5">
        <f t="shared" si="8"/>
        <v>198.98400000000001</v>
      </c>
      <c r="AA180" s="5"/>
      <c r="AB180" s="4">
        <v>1000</v>
      </c>
      <c r="AC180" s="4"/>
      <c r="AD180" s="4">
        <v>100</v>
      </c>
      <c r="AE180" s="4" t="s">
        <v>552</v>
      </c>
      <c r="AF180" s="4"/>
      <c r="AH180" t="s">
        <v>2604</v>
      </c>
    </row>
    <row r="181" spans="1:34">
      <c r="A181" s="4">
        <v>180</v>
      </c>
      <c r="B181" s="4" t="s">
        <v>20</v>
      </c>
      <c r="C181" s="4" t="s">
        <v>21</v>
      </c>
      <c r="D181" s="4" t="s">
        <v>214</v>
      </c>
      <c r="E181" s="4" t="s">
        <v>26</v>
      </c>
      <c r="F181" s="4">
        <v>0</v>
      </c>
      <c r="G181" s="19">
        <v>1205622</v>
      </c>
      <c r="H181" s="4" t="s">
        <v>2595</v>
      </c>
      <c r="I181" s="4">
        <v>1205622</v>
      </c>
      <c r="J181" s="4" t="s">
        <v>25</v>
      </c>
      <c r="K181" s="4" t="s">
        <v>637</v>
      </c>
      <c r="L181" s="4" t="s">
        <v>2015</v>
      </c>
      <c r="M181" s="4" t="s">
        <v>31</v>
      </c>
      <c r="N181" s="4" t="s">
        <v>1232</v>
      </c>
      <c r="O181" s="4" t="s">
        <v>1385</v>
      </c>
      <c r="P181" s="4"/>
      <c r="Q181" s="4" t="s">
        <v>551</v>
      </c>
      <c r="R181" s="4" t="s">
        <v>551</v>
      </c>
      <c r="S181" s="4" t="s">
        <v>24</v>
      </c>
      <c r="T181" s="5">
        <v>154.94</v>
      </c>
      <c r="U181" s="4"/>
      <c r="V181" s="4" t="s">
        <v>451</v>
      </c>
      <c r="W181" s="4" t="s">
        <v>2294</v>
      </c>
      <c r="X181" s="14">
        <v>2.2440000000000002</v>
      </c>
      <c r="Y181" s="4"/>
      <c r="Z181" s="5">
        <f t="shared" si="8"/>
        <v>198.98400000000001</v>
      </c>
      <c r="AA181" s="5"/>
      <c r="AB181" s="4">
        <v>1000</v>
      </c>
      <c r="AC181" s="4"/>
      <c r="AD181" s="4">
        <v>100</v>
      </c>
      <c r="AE181" s="4" t="s">
        <v>552</v>
      </c>
      <c r="AF181" s="4"/>
      <c r="AH181" t="s">
        <v>2604</v>
      </c>
    </row>
    <row r="182" spans="1:34">
      <c r="A182" s="4">
        <v>181</v>
      </c>
      <c r="B182" s="4" t="s">
        <v>20</v>
      </c>
      <c r="C182" s="4" t="s">
        <v>21</v>
      </c>
      <c r="D182" s="4" t="s">
        <v>215</v>
      </c>
      <c r="E182" s="4" t="s">
        <v>26</v>
      </c>
      <c r="F182" s="4">
        <v>0</v>
      </c>
      <c r="G182" s="19">
        <v>1205622</v>
      </c>
      <c r="H182" s="4" t="s">
        <v>2595</v>
      </c>
      <c r="I182" s="4">
        <v>1205622</v>
      </c>
      <c r="J182" s="4" t="s">
        <v>25</v>
      </c>
      <c r="K182" s="4" t="s">
        <v>637</v>
      </c>
      <c r="L182" s="4" t="s">
        <v>2015</v>
      </c>
      <c r="M182" s="4" t="s">
        <v>31</v>
      </c>
      <c r="N182" s="4" t="s">
        <v>1232</v>
      </c>
      <c r="O182" s="4" t="s">
        <v>1385</v>
      </c>
      <c r="P182" s="4"/>
      <c r="Q182" s="4" t="s">
        <v>551</v>
      </c>
      <c r="R182" s="4" t="s">
        <v>551</v>
      </c>
      <c r="S182" s="4" t="s">
        <v>24</v>
      </c>
      <c r="T182" s="5">
        <v>154.94</v>
      </c>
      <c r="U182" s="4"/>
      <c r="V182" s="4" t="s">
        <v>452</v>
      </c>
      <c r="W182" s="4" t="s">
        <v>2294</v>
      </c>
      <c r="X182" s="14">
        <v>2.2440000000000002</v>
      </c>
      <c r="Y182" s="4"/>
      <c r="Z182" s="5">
        <f t="shared" si="8"/>
        <v>198.98400000000001</v>
      </c>
      <c r="AA182" s="5"/>
      <c r="AB182" s="4">
        <v>1000</v>
      </c>
      <c r="AC182" s="4"/>
      <c r="AD182" s="4">
        <v>100</v>
      </c>
      <c r="AE182" s="4" t="s">
        <v>552</v>
      </c>
      <c r="AF182" s="4"/>
      <c r="AH182" t="s">
        <v>2604</v>
      </c>
    </row>
    <row r="183" spans="1:34">
      <c r="A183" s="4">
        <v>182</v>
      </c>
      <c r="B183" s="4" t="s">
        <v>20</v>
      </c>
      <c r="C183" s="4" t="s">
        <v>21</v>
      </c>
      <c r="D183" s="4" t="s">
        <v>216</v>
      </c>
      <c r="E183" s="4" t="s">
        <v>26</v>
      </c>
      <c r="F183" s="4">
        <v>0</v>
      </c>
      <c r="G183" s="19">
        <v>1205622</v>
      </c>
      <c r="H183" s="4" t="s">
        <v>2595</v>
      </c>
      <c r="I183" s="4">
        <v>1205622</v>
      </c>
      <c r="J183" s="4" t="s">
        <v>25</v>
      </c>
      <c r="K183" s="4" t="s">
        <v>637</v>
      </c>
      <c r="L183" s="4" t="s">
        <v>2738</v>
      </c>
      <c r="M183" s="4" t="s">
        <v>31</v>
      </c>
      <c r="N183" s="4" t="s">
        <v>1232</v>
      </c>
      <c r="O183" s="4" t="s">
        <v>1385</v>
      </c>
      <c r="P183" s="4"/>
      <c r="Q183" s="4" t="s">
        <v>551</v>
      </c>
      <c r="R183" s="4" t="s">
        <v>551</v>
      </c>
      <c r="S183" s="4" t="s">
        <v>24</v>
      </c>
      <c r="T183" s="5">
        <v>154.94</v>
      </c>
      <c r="U183" s="4"/>
      <c r="V183" s="4" t="s">
        <v>453</v>
      </c>
      <c r="W183" s="4" t="s">
        <v>2294</v>
      </c>
      <c r="X183" s="14">
        <v>3.43</v>
      </c>
      <c r="Y183" s="4"/>
      <c r="Z183" s="5">
        <f t="shared" si="8"/>
        <v>300.98</v>
      </c>
      <c r="AA183" s="5"/>
      <c r="AB183" s="4">
        <v>1000</v>
      </c>
      <c r="AC183" s="4"/>
      <c r="AD183" s="4">
        <v>100</v>
      </c>
      <c r="AE183" s="4" t="s">
        <v>552</v>
      </c>
      <c r="AF183" s="4"/>
      <c r="AH183" t="s">
        <v>2604</v>
      </c>
    </row>
    <row r="184" spans="1:34">
      <c r="A184" s="4">
        <v>183</v>
      </c>
      <c r="B184" s="4" t="s">
        <v>20</v>
      </c>
      <c r="C184" s="4" t="s">
        <v>21</v>
      </c>
      <c r="D184" s="4" t="s">
        <v>217</v>
      </c>
      <c r="E184" s="4" t="s">
        <v>26</v>
      </c>
      <c r="F184" s="4">
        <v>0</v>
      </c>
      <c r="G184" s="19">
        <v>1205622</v>
      </c>
      <c r="H184" s="4" t="s">
        <v>2595</v>
      </c>
      <c r="I184" s="4">
        <v>1205622</v>
      </c>
      <c r="J184" s="4" t="s">
        <v>25</v>
      </c>
      <c r="K184" s="4" t="s">
        <v>637</v>
      </c>
      <c r="L184" s="4" t="s">
        <v>2738</v>
      </c>
      <c r="M184" s="4" t="s">
        <v>31</v>
      </c>
      <c r="N184" s="4" t="s">
        <v>1232</v>
      </c>
      <c r="O184" s="4" t="s">
        <v>1385</v>
      </c>
      <c r="P184" s="4"/>
      <c r="Q184" s="4" t="s">
        <v>551</v>
      </c>
      <c r="R184" s="4" t="s">
        <v>551</v>
      </c>
      <c r="S184" s="4" t="s">
        <v>24</v>
      </c>
      <c r="T184" s="5">
        <v>154.94</v>
      </c>
      <c r="U184" s="4"/>
      <c r="V184" s="4" t="s">
        <v>454</v>
      </c>
      <c r="W184" s="4" t="s">
        <v>2294</v>
      </c>
      <c r="X184" s="14">
        <v>3.43</v>
      </c>
      <c r="Y184" s="4"/>
      <c r="Z184" s="5">
        <f t="shared" si="8"/>
        <v>300.98</v>
      </c>
      <c r="AA184" s="5"/>
      <c r="AB184" s="4">
        <v>1000</v>
      </c>
      <c r="AC184" s="4"/>
      <c r="AD184" s="4">
        <v>100</v>
      </c>
      <c r="AE184" s="4" t="s">
        <v>552</v>
      </c>
      <c r="AF184" s="4"/>
      <c r="AH184" t="s">
        <v>2604</v>
      </c>
    </row>
    <row r="185" spans="1:34">
      <c r="A185" s="4">
        <v>184</v>
      </c>
      <c r="B185" s="4" t="s">
        <v>20</v>
      </c>
      <c r="C185" s="4" t="s">
        <v>23</v>
      </c>
      <c r="D185" s="4" t="s">
        <v>218</v>
      </c>
      <c r="E185" s="4" t="s">
        <v>26</v>
      </c>
      <c r="F185" s="4">
        <v>0</v>
      </c>
      <c r="G185" s="19">
        <v>1205622</v>
      </c>
      <c r="H185" s="4" t="s">
        <v>2595</v>
      </c>
      <c r="I185" s="4">
        <v>1205622</v>
      </c>
      <c r="J185" s="4" t="s">
        <v>25</v>
      </c>
      <c r="K185" s="4" t="s">
        <v>637</v>
      </c>
      <c r="L185" s="4" t="s">
        <v>2014</v>
      </c>
      <c r="M185" s="4" t="s">
        <v>548</v>
      </c>
      <c r="N185" s="4" t="s">
        <v>1232</v>
      </c>
      <c r="O185" s="4" t="s">
        <v>1388</v>
      </c>
      <c r="P185" s="4"/>
      <c r="Q185" s="4" t="s">
        <v>551</v>
      </c>
      <c r="R185" s="4" t="s">
        <v>551</v>
      </c>
      <c r="S185" s="4" t="s">
        <v>24</v>
      </c>
      <c r="T185" s="5">
        <v>154.94</v>
      </c>
      <c r="U185" s="4"/>
      <c r="V185" s="4" t="s">
        <v>455</v>
      </c>
      <c r="W185" s="4" t="s">
        <v>2294</v>
      </c>
      <c r="X185" s="14">
        <v>2.8752</v>
      </c>
      <c r="Y185" s="4"/>
      <c r="Z185" s="5">
        <f t="shared" si="8"/>
        <v>253.2672</v>
      </c>
      <c r="AA185" s="5"/>
      <c r="AB185" s="4">
        <v>1000</v>
      </c>
      <c r="AC185" s="4"/>
      <c r="AD185" s="4">
        <v>100</v>
      </c>
      <c r="AE185" s="4" t="s">
        <v>552</v>
      </c>
      <c r="AF185" s="4"/>
      <c r="AH185" t="s">
        <v>2604</v>
      </c>
    </row>
    <row r="186" spans="1:34">
      <c r="A186" s="4">
        <v>185</v>
      </c>
      <c r="B186" s="4" t="s">
        <v>20</v>
      </c>
      <c r="C186" s="4" t="s">
        <v>23</v>
      </c>
      <c r="D186" s="4" t="s">
        <v>219</v>
      </c>
      <c r="E186" s="4" t="s">
        <v>26</v>
      </c>
      <c r="F186" s="4">
        <v>0</v>
      </c>
      <c r="G186" s="19">
        <v>1205622</v>
      </c>
      <c r="H186" s="4" t="s">
        <v>2595</v>
      </c>
      <c r="I186" s="4">
        <v>1205622</v>
      </c>
      <c r="J186" s="4" t="s">
        <v>25</v>
      </c>
      <c r="K186" s="4" t="s">
        <v>637</v>
      </c>
      <c r="L186" s="4" t="s">
        <v>2014</v>
      </c>
      <c r="M186" s="4" t="s">
        <v>548</v>
      </c>
      <c r="N186" s="4" t="s">
        <v>1232</v>
      </c>
      <c r="O186" s="4" t="s">
        <v>1388</v>
      </c>
      <c r="P186" s="4"/>
      <c r="Q186" s="4" t="s">
        <v>551</v>
      </c>
      <c r="R186" s="4" t="s">
        <v>551</v>
      </c>
      <c r="S186" s="4" t="s">
        <v>24</v>
      </c>
      <c r="T186" s="5">
        <v>154.94</v>
      </c>
      <c r="U186" s="4"/>
      <c r="V186" s="4" t="s">
        <v>456</v>
      </c>
      <c r="W186" s="4" t="s">
        <v>2294</v>
      </c>
      <c r="X186" s="14">
        <v>2.8752</v>
      </c>
      <c r="Y186" s="4"/>
      <c r="Z186" s="5">
        <f t="shared" si="8"/>
        <v>253.2672</v>
      </c>
      <c r="AA186" s="5"/>
      <c r="AB186" s="4">
        <v>1000</v>
      </c>
      <c r="AC186" s="4"/>
      <c r="AD186" s="4">
        <v>100</v>
      </c>
      <c r="AE186" s="4" t="s">
        <v>552</v>
      </c>
      <c r="AF186" s="4"/>
      <c r="AH186" t="s">
        <v>2604</v>
      </c>
    </row>
    <row r="187" spans="1:34">
      <c r="A187" s="4">
        <v>186</v>
      </c>
      <c r="B187" s="4" t="s">
        <v>20</v>
      </c>
      <c r="C187" s="4" t="s">
        <v>23</v>
      </c>
      <c r="D187" s="4" t="s">
        <v>220</v>
      </c>
      <c r="E187" s="4" t="s">
        <v>26</v>
      </c>
      <c r="F187" s="4">
        <v>0</v>
      </c>
      <c r="G187" s="19">
        <v>1205622</v>
      </c>
      <c r="H187" s="4" t="s">
        <v>2595</v>
      </c>
      <c r="I187" s="4">
        <v>1205622</v>
      </c>
      <c r="J187" s="4" t="s">
        <v>25</v>
      </c>
      <c r="K187" s="4" t="s">
        <v>637</v>
      </c>
      <c r="L187" s="4" t="s">
        <v>2014</v>
      </c>
      <c r="M187" s="4" t="s">
        <v>548</v>
      </c>
      <c r="N187" s="4" t="s">
        <v>1232</v>
      </c>
      <c r="O187" s="4" t="s">
        <v>1388</v>
      </c>
      <c r="P187" s="4"/>
      <c r="Q187" s="4" t="s">
        <v>551</v>
      </c>
      <c r="R187" s="4" t="s">
        <v>551</v>
      </c>
      <c r="S187" s="4" t="s">
        <v>24</v>
      </c>
      <c r="T187" s="5">
        <v>154.94</v>
      </c>
      <c r="U187" s="4"/>
      <c r="V187" s="4" t="s">
        <v>457</v>
      </c>
      <c r="W187" s="4" t="s">
        <v>2294</v>
      </c>
      <c r="X187" s="14">
        <v>2.8752</v>
      </c>
      <c r="Y187" s="4"/>
      <c r="Z187" s="5">
        <f t="shared" si="8"/>
        <v>253.2672</v>
      </c>
      <c r="AA187" s="5"/>
      <c r="AB187" s="4">
        <v>1000</v>
      </c>
      <c r="AC187" s="4"/>
      <c r="AD187" s="4">
        <v>100</v>
      </c>
      <c r="AE187" s="4" t="s">
        <v>552</v>
      </c>
      <c r="AF187" s="4"/>
      <c r="AH187" t="s">
        <v>2604</v>
      </c>
    </row>
    <row r="188" spans="1:34">
      <c r="A188" s="4">
        <v>187</v>
      </c>
      <c r="B188" s="4" t="s">
        <v>20</v>
      </c>
      <c r="C188" s="4" t="s">
        <v>23</v>
      </c>
      <c r="D188" s="4" t="s">
        <v>221</v>
      </c>
      <c r="E188" s="4" t="s">
        <v>26</v>
      </c>
      <c r="F188" s="4">
        <v>0</v>
      </c>
      <c r="G188" s="19">
        <v>1205622</v>
      </c>
      <c r="H188" s="4" t="s">
        <v>2595</v>
      </c>
      <c r="I188" s="4">
        <v>1205622</v>
      </c>
      <c r="J188" s="4" t="s">
        <v>25</v>
      </c>
      <c r="K188" s="4" t="s">
        <v>637</v>
      </c>
      <c r="L188" s="4" t="s">
        <v>2014</v>
      </c>
      <c r="M188" s="4" t="s">
        <v>32</v>
      </c>
      <c r="N188" s="4" t="s">
        <v>1232</v>
      </c>
      <c r="O188" s="4" t="s">
        <v>1388</v>
      </c>
      <c r="P188" s="4"/>
      <c r="Q188" s="4" t="s">
        <v>551</v>
      </c>
      <c r="R188" s="4" t="s">
        <v>551</v>
      </c>
      <c r="S188" s="4" t="s">
        <v>24</v>
      </c>
      <c r="T188" s="5">
        <v>154.94</v>
      </c>
      <c r="U188" s="4"/>
      <c r="V188" s="4" t="s">
        <v>458</v>
      </c>
      <c r="W188" s="4" t="s">
        <v>2294</v>
      </c>
      <c r="X188" s="14">
        <v>2.4468000000000001</v>
      </c>
      <c r="Y188" s="4"/>
      <c r="Z188" s="5">
        <f t="shared" si="8"/>
        <v>216.4248</v>
      </c>
      <c r="AA188" s="5"/>
      <c r="AB188" s="4">
        <v>1000</v>
      </c>
      <c r="AC188" s="4"/>
      <c r="AD188" s="4">
        <v>100</v>
      </c>
      <c r="AE188" s="4" t="s">
        <v>552</v>
      </c>
      <c r="AF188" s="4"/>
      <c r="AH188" t="s">
        <v>2604</v>
      </c>
    </row>
    <row r="189" spans="1:34">
      <c r="A189" s="4">
        <v>188</v>
      </c>
      <c r="B189" s="4" t="s">
        <v>20</v>
      </c>
      <c r="C189" s="4" t="s">
        <v>23</v>
      </c>
      <c r="D189" s="4" t="s">
        <v>222</v>
      </c>
      <c r="E189" s="4" t="s">
        <v>26</v>
      </c>
      <c r="F189" s="4">
        <v>0</v>
      </c>
      <c r="G189" s="19">
        <v>1205622</v>
      </c>
      <c r="H189" s="4" t="s">
        <v>2595</v>
      </c>
      <c r="I189" s="4">
        <v>1205622</v>
      </c>
      <c r="J189" s="4" t="s">
        <v>25</v>
      </c>
      <c r="K189" s="4" t="s">
        <v>637</v>
      </c>
      <c r="L189" s="4" t="s">
        <v>2014</v>
      </c>
      <c r="M189" s="4" t="s">
        <v>32</v>
      </c>
      <c r="N189" s="4" t="s">
        <v>1232</v>
      </c>
      <c r="O189" s="4" t="s">
        <v>1388</v>
      </c>
      <c r="P189" s="4"/>
      <c r="Q189" s="4" t="s">
        <v>551</v>
      </c>
      <c r="R189" s="4" t="s">
        <v>551</v>
      </c>
      <c r="S189" s="4" t="s">
        <v>24</v>
      </c>
      <c r="T189" s="5">
        <v>154.94</v>
      </c>
      <c r="U189" s="4"/>
      <c r="V189" s="4" t="s">
        <v>459</v>
      </c>
      <c r="W189" s="4" t="s">
        <v>2294</v>
      </c>
      <c r="X189" s="14">
        <v>2.4468000000000001</v>
      </c>
      <c r="Y189" s="4"/>
      <c r="Z189" s="5">
        <f t="shared" si="8"/>
        <v>216.4248</v>
      </c>
      <c r="AA189" s="5"/>
      <c r="AB189" s="4">
        <v>1000</v>
      </c>
      <c r="AC189" s="4"/>
      <c r="AD189" s="4">
        <v>100</v>
      </c>
      <c r="AE189" s="4" t="s">
        <v>552</v>
      </c>
      <c r="AF189" s="4"/>
      <c r="AH189" t="s">
        <v>2604</v>
      </c>
    </row>
    <row r="190" spans="1:34">
      <c r="A190" s="4">
        <v>189</v>
      </c>
      <c r="B190" s="4" t="s">
        <v>20</v>
      </c>
      <c r="C190" s="4" t="s">
        <v>23</v>
      </c>
      <c r="D190" s="4" t="s">
        <v>223</v>
      </c>
      <c r="E190" s="4" t="s">
        <v>26</v>
      </c>
      <c r="F190" s="4">
        <v>0</v>
      </c>
      <c r="G190" s="19">
        <v>1205622</v>
      </c>
      <c r="H190" s="4" t="s">
        <v>2595</v>
      </c>
      <c r="I190" s="4">
        <v>1205622</v>
      </c>
      <c r="J190" s="4" t="s">
        <v>25</v>
      </c>
      <c r="K190" s="4" t="s">
        <v>637</v>
      </c>
      <c r="L190" s="4" t="s">
        <v>2014</v>
      </c>
      <c r="M190" s="4" t="s">
        <v>32</v>
      </c>
      <c r="N190" s="4" t="s">
        <v>1232</v>
      </c>
      <c r="O190" s="4" t="s">
        <v>1388</v>
      </c>
      <c r="P190" s="4"/>
      <c r="Q190" s="4" t="s">
        <v>551</v>
      </c>
      <c r="R190" s="4" t="s">
        <v>551</v>
      </c>
      <c r="S190" s="4" t="s">
        <v>24</v>
      </c>
      <c r="T190" s="5">
        <v>154.94</v>
      </c>
      <c r="U190" s="4"/>
      <c r="V190" s="4" t="s">
        <v>460</v>
      </c>
      <c r="W190" s="4" t="s">
        <v>2294</v>
      </c>
      <c r="X190" s="14">
        <v>2.4468000000000001</v>
      </c>
      <c r="Y190" s="4"/>
      <c r="Z190" s="5">
        <f t="shared" si="8"/>
        <v>216.4248</v>
      </c>
      <c r="AA190" s="5"/>
      <c r="AB190" s="4">
        <v>1000</v>
      </c>
      <c r="AC190" s="4"/>
      <c r="AD190" s="4">
        <v>100</v>
      </c>
      <c r="AE190" s="4" t="s">
        <v>552</v>
      </c>
      <c r="AF190" s="4"/>
      <c r="AH190" t="s">
        <v>2604</v>
      </c>
    </row>
    <row r="191" spans="1:34">
      <c r="A191" s="4">
        <v>190</v>
      </c>
      <c r="B191" s="4" t="s">
        <v>20</v>
      </c>
      <c r="C191" s="4" t="s">
        <v>23</v>
      </c>
      <c r="D191" s="4" t="s">
        <v>224</v>
      </c>
      <c r="E191" s="4" t="s">
        <v>26</v>
      </c>
      <c r="F191" s="4">
        <v>0</v>
      </c>
      <c r="G191" s="19">
        <v>1205622</v>
      </c>
      <c r="H191" s="4" t="s">
        <v>2595</v>
      </c>
      <c r="I191" s="4">
        <v>1205622</v>
      </c>
      <c r="J191" s="4" t="s">
        <v>25</v>
      </c>
      <c r="K191" s="4" t="s">
        <v>637</v>
      </c>
      <c r="L191" s="4" t="s">
        <v>2014</v>
      </c>
      <c r="M191" s="4" t="s">
        <v>32</v>
      </c>
      <c r="N191" s="4" t="s">
        <v>1232</v>
      </c>
      <c r="O191" s="4" t="s">
        <v>1388</v>
      </c>
      <c r="P191" s="4"/>
      <c r="Q191" s="4" t="s">
        <v>551</v>
      </c>
      <c r="R191" s="4" t="s">
        <v>551</v>
      </c>
      <c r="S191" s="4" t="s">
        <v>24</v>
      </c>
      <c r="T191" s="5">
        <v>154.94</v>
      </c>
      <c r="U191" s="4"/>
      <c r="V191" s="4" t="s">
        <v>461</v>
      </c>
      <c r="W191" s="4" t="s">
        <v>2294</v>
      </c>
      <c r="X191" s="14">
        <v>2.4468000000000001</v>
      </c>
      <c r="Y191" s="4"/>
      <c r="Z191" s="5">
        <f t="shared" si="8"/>
        <v>216.4248</v>
      </c>
      <c r="AA191" s="5"/>
      <c r="AB191" s="4">
        <v>1000</v>
      </c>
      <c r="AC191" s="4"/>
      <c r="AD191" s="4">
        <v>100</v>
      </c>
      <c r="AE191" s="4" t="s">
        <v>552</v>
      </c>
      <c r="AF191" s="4"/>
      <c r="AH191" t="s">
        <v>2604</v>
      </c>
    </row>
    <row r="192" spans="1:34">
      <c r="A192" s="4">
        <v>191</v>
      </c>
      <c r="B192" s="4" t="s">
        <v>20</v>
      </c>
      <c r="C192" s="4" t="s">
        <v>23</v>
      </c>
      <c r="D192" s="4" t="s">
        <v>225</v>
      </c>
      <c r="E192" s="4" t="s">
        <v>26</v>
      </c>
      <c r="F192" s="4">
        <v>0</v>
      </c>
      <c r="G192" s="19">
        <v>1205622</v>
      </c>
      <c r="H192" s="4" t="s">
        <v>2595</v>
      </c>
      <c r="I192" s="4">
        <v>1205622</v>
      </c>
      <c r="J192" s="4" t="s">
        <v>25</v>
      </c>
      <c r="K192" s="4" t="s">
        <v>637</v>
      </c>
      <c r="L192" s="4" t="s">
        <v>2014</v>
      </c>
      <c r="M192" s="4" t="s">
        <v>32</v>
      </c>
      <c r="N192" s="4" t="s">
        <v>1232</v>
      </c>
      <c r="O192" s="4" t="s">
        <v>1388</v>
      </c>
      <c r="P192" s="4"/>
      <c r="Q192" s="4" t="s">
        <v>551</v>
      </c>
      <c r="R192" s="4" t="s">
        <v>551</v>
      </c>
      <c r="S192" s="4" t="s">
        <v>24</v>
      </c>
      <c r="T192" s="5">
        <v>154.94</v>
      </c>
      <c r="U192" s="4"/>
      <c r="V192" s="4" t="s">
        <v>462</v>
      </c>
      <c r="W192" s="4" t="s">
        <v>2294</v>
      </c>
      <c r="X192" s="14">
        <v>2.4468000000000001</v>
      </c>
      <c r="Y192" s="4"/>
      <c r="Z192" s="5">
        <f t="shared" si="8"/>
        <v>216.4248</v>
      </c>
      <c r="AA192" s="5"/>
      <c r="AB192" s="4">
        <v>1000</v>
      </c>
      <c r="AC192" s="4"/>
      <c r="AD192" s="4">
        <v>100</v>
      </c>
      <c r="AE192" s="4" t="s">
        <v>552</v>
      </c>
      <c r="AF192" s="4"/>
      <c r="AH192" t="s">
        <v>2604</v>
      </c>
    </row>
    <row r="193" spans="1:34">
      <c r="A193" s="4">
        <v>192</v>
      </c>
      <c r="B193" s="4" t="s">
        <v>20</v>
      </c>
      <c r="C193" s="4" t="s">
        <v>23</v>
      </c>
      <c r="D193" s="4" t="s">
        <v>226</v>
      </c>
      <c r="E193" s="4" t="s">
        <v>26</v>
      </c>
      <c r="F193" s="4">
        <v>0</v>
      </c>
      <c r="G193" s="19">
        <v>1205622</v>
      </c>
      <c r="H193" s="4" t="s">
        <v>2595</v>
      </c>
      <c r="I193" s="4">
        <v>1205622</v>
      </c>
      <c r="J193" s="4" t="s">
        <v>25</v>
      </c>
      <c r="K193" s="4" t="s">
        <v>637</v>
      </c>
      <c r="L193" s="4" t="s">
        <v>2014</v>
      </c>
      <c r="M193" s="4" t="s">
        <v>32</v>
      </c>
      <c r="N193" s="4" t="s">
        <v>1232</v>
      </c>
      <c r="O193" s="4" t="s">
        <v>1388</v>
      </c>
      <c r="P193" s="4"/>
      <c r="Q193" s="4" t="s">
        <v>551</v>
      </c>
      <c r="R193" s="4" t="s">
        <v>551</v>
      </c>
      <c r="S193" s="4" t="s">
        <v>24</v>
      </c>
      <c r="T193" s="5">
        <v>154.94</v>
      </c>
      <c r="U193" s="4"/>
      <c r="V193" s="4" t="s">
        <v>463</v>
      </c>
      <c r="W193" s="4" t="s">
        <v>2294</v>
      </c>
      <c r="X193" s="14">
        <v>2.4468000000000001</v>
      </c>
      <c r="Y193" s="4"/>
      <c r="Z193" s="5">
        <f t="shared" si="8"/>
        <v>216.4248</v>
      </c>
      <c r="AA193" s="5"/>
      <c r="AB193" s="4">
        <v>1000</v>
      </c>
      <c r="AC193" s="4"/>
      <c r="AD193" s="4">
        <v>100</v>
      </c>
      <c r="AE193" s="4" t="s">
        <v>552</v>
      </c>
      <c r="AF193" s="4"/>
      <c r="AH193" t="s">
        <v>2604</v>
      </c>
    </row>
    <row r="194" spans="1:34">
      <c r="A194" s="4">
        <v>193</v>
      </c>
      <c r="B194" s="4" t="s">
        <v>20</v>
      </c>
      <c r="C194" s="4" t="s">
        <v>23</v>
      </c>
      <c r="D194" s="4" t="s">
        <v>227</v>
      </c>
      <c r="E194" s="4" t="s">
        <v>26</v>
      </c>
      <c r="F194" s="4">
        <v>0</v>
      </c>
      <c r="G194" s="19">
        <v>1205622</v>
      </c>
      <c r="H194" s="4" t="s">
        <v>2595</v>
      </c>
      <c r="I194" s="4">
        <v>1205622</v>
      </c>
      <c r="J194" s="4" t="s">
        <v>25</v>
      </c>
      <c r="K194" s="4" t="s">
        <v>637</v>
      </c>
      <c r="L194" s="4" t="s">
        <v>2014</v>
      </c>
      <c r="M194" s="4" t="s">
        <v>32</v>
      </c>
      <c r="N194" s="4" t="s">
        <v>1232</v>
      </c>
      <c r="O194" s="4" t="s">
        <v>1388</v>
      </c>
      <c r="P194" s="4"/>
      <c r="Q194" s="4" t="s">
        <v>551</v>
      </c>
      <c r="R194" s="4" t="s">
        <v>551</v>
      </c>
      <c r="S194" s="4" t="s">
        <v>24</v>
      </c>
      <c r="T194" s="5">
        <v>154.94</v>
      </c>
      <c r="U194" s="4"/>
      <c r="V194" s="4" t="s">
        <v>464</v>
      </c>
      <c r="W194" s="4" t="s">
        <v>2294</v>
      </c>
      <c r="X194" s="14">
        <v>2.4468000000000001</v>
      </c>
      <c r="Y194" s="4"/>
      <c r="Z194" s="5">
        <f t="shared" si="8"/>
        <v>216.4248</v>
      </c>
      <c r="AA194" s="5"/>
      <c r="AB194" s="4">
        <v>1000</v>
      </c>
      <c r="AC194" s="4"/>
      <c r="AD194" s="4">
        <v>100</v>
      </c>
      <c r="AE194" s="4" t="s">
        <v>552</v>
      </c>
      <c r="AF194" s="4"/>
      <c r="AH194" t="s">
        <v>2604</v>
      </c>
    </row>
    <row r="195" spans="1:34">
      <c r="A195" s="4">
        <v>194</v>
      </c>
      <c r="B195" s="4" t="s">
        <v>20</v>
      </c>
      <c r="C195" s="4" t="s">
        <v>23</v>
      </c>
      <c r="D195" s="4" t="s">
        <v>228</v>
      </c>
      <c r="E195" s="4" t="s">
        <v>26</v>
      </c>
      <c r="F195" s="4">
        <v>0</v>
      </c>
      <c r="G195" s="19">
        <v>1205622</v>
      </c>
      <c r="H195" s="4" t="s">
        <v>2595</v>
      </c>
      <c r="I195" s="4">
        <v>1205622</v>
      </c>
      <c r="J195" s="4" t="s">
        <v>25</v>
      </c>
      <c r="K195" s="4" t="s">
        <v>637</v>
      </c>
      <c r="L195" s="4" t="s">
        <v>2014</v>
      </c>
      <c r="M195" s="4" t="s">
        <v>32</v>
      </c>
      <c r="N195" s="4" t="s">
        <v>1232</v>
      </c>
      <c r="O195" s="4" t="s">
        <v>1388</v>
      </c>
      <c r="P195" s="4"/>
      <c r="Q195" s="4" t="s">
        <v>551</v>
      </c>
      <c r="R195" s="4" t="s">
        <v>551</v>
      </c>
      <c r="S195" s="4" t="s">
        <v>24</v>
      </c>
      <c r="T195" s="5">
        <v>154.94</v>
      </c>
      <c r="U195" s="4"/>
      <c r="V195" s="4" t="s">
        <v>465</v>
      </c>
      <c r="W195" s="4" t="s">
        <v>2294</v>
      </c>
      <c r="X195" s="14">
        <v>2.4468000000000001</v>
      </c>
      <c r="Y195" s="4"/>
      <c r="Z195" s="5">
        <f t="shared" si="8"/>
        <v>216.4248</v>
      </c>
      <c r="AA195" s="5"/>
      <c r="AB195" s="4">
        <v>1000</v>
      </c>
      <c r="AC195" s="4"/>
      <c r="AD195" s="4">
        <v>100</v>
      </c>
      <c r="AE195" s="4" t="s">
        <v>552</v>
      </c>
      <c r="AF195" s="4"/>
      <c r="AH195" t="s">
        <v>2604</v>
      </c>
    </row>
    <row r="196" spans="1:34">
      <c r="A196" s="4">
        <v>195</v>
      </c>
      <c r="B196" s="4" t="s">
        <v>20</v>
      </c>
      <c r="C196" s="4" t="s">
        <v>23</v>
      </c>
      <c r="D196" s="4" t="s">
        <v>229</v>
      </c>
      <c r="E196" s="4" t="s">
        <v>26</v>
      </c>
      <c r="F196" s="4">
        <v>0</v>
      </c>
      <c r="G196" s="19">
        <v>1205622</v>
      </c>
      <c r="H196" s="4" t="s">
        <v>2595</v>
      </c>
      <c r="I196" s="4">
        <v>1205622</v>
      </c>
      <c r="J196" s="4" t="s">
        <v>25</v>
      </c>
      <c r="K196" s="4" t="s">
        <v>637</v>
      </c>
      <c r="L196" s="4" t="s">
        <v>2014</v>
      </c>
      <c r="M196" s="4" t="s">
        <v>32</v>
      </c>
      <c r="N196" s="4" t="s">
        <v>1232</v>
      </c>
      <c r="O196" s="4" t="s">
        <v>1388</v>
      </c>
      <c r="P196" s="4"/>
      <c r="Q196" s="4" t="s">
        <v>551</v>
      </c>
      <c r="R196" s="4" t="s">
        <v>551</v>
      </c>
      <c r="S196" s="4" t="s">
        <v>24</v>
      </c>
      <c r="T196" s="5">
        <v>154.94</v>
      </c>
      <c r="U196" s="4"/>
      <c r="V196" s="4" t="s">
        <v>466</v>
      </c>
      <c r="W196" s="4" t="s">
        <v>2294</v>
      </c>
      <c r="X196" s="14">
        <v>2.4468000000000001</v>
      </c>
      <c r="Y196" s="4"/>
      <c r="Z196" s="5">
        <f t="shared" si="8"/>
        <v>216.4248</v>
      </c>
      <c r="AA196" s="5"/>
      <c r="AB196" s="4">
        <v>1000</v>
      </c>
      <c r="AC196" s="4"/>
      <c r="AD196" s="4">
        <v>100</v>
      </c>
      <c r="AE196" s="4" t="s">
        <v>552</v>
      </c>
      <c r="AF196" s="4"/>
      <c r="AH196" t="s">
        <v>2604</v>
      </c>
    </row>
    <row r="197" spans="1:34">
      <c r="A197" s="4">
        <v>196</v>
      </c>
      <c r="B197" s="4" t="s">
        <v>20</v>
      </c>
      <c r="C197" s="4" t="s">
        <v>23</v>
      </c>
      <c r="D197" s="4" t="s">
        <v>230</v>
      </c>
      <c r="E197" s="4" t="s">
        <v>26</v>
      </c>
      <c r="F197" s="4">
        <v>0</v>
      </c>
      <c r="G197" s="19">
        <v>1205622</v>
      </c>
      <c r="H197" s="4" t="s">
        <v>2595</v>
      </c>
      <c r="I197" s="4">
        <v>1205622</v>
      </c>
      <c r="J197" s="4" t="s">
        <v>25</v>
      </c>
      <c r="K197" s="4" t="s">
        <v>637</v>
      </c>
      <c r="L197" s="4" t="s">
        <v>2014</v>
      </c>
      <c r="M197" s="4" t="s">
        <v>32</v>
      </c>
      <c r="N197" s="4" t="s">
        <v>1232</v>
      </c>
      <c r="O197" s="4" t="s">
        <v>1388</v>
      </c>
      <c r="P197" s="4"/>
      <c r="Q197" s="4" t="s">
        <v>551</v>
      </c>
      <c r="R197" s="4" t="s">
        <v>551</v>
      </c>
      <c r="S197" s="4" t="s">
        <v>24</v>
      </c>
      <c r="T197" s="5">
        <v>154.94</v>
      </c>
      <c r="U197" s="4"/>
      <c r="V197" s="4" t="s">
        <v>467</v>
      </c>
      <c r="W197" s="4" t="s">
        <v>2294</v>
      </c>
      <c r="X197" s="14">
        <v>2.4468000000000001</v>
      </c>
      <c r="Y197" s="4"/>
      <c r="Z197" s="5">
        <f t="shared" si="8"/>
        <v>216.4248</v>
      </c>
      <c r="AA197" s="5"/>
      <c r="AB197" s="4">
        <v>1000</v>
      </c>
      <c r="AC197" s="4"/>
      <c r="AD197" s="4">
        <v>100</v>
      </c>
      <c r="AE197" s="4" t="s">
        <v>552</v>
      </c>
      <c r="AF197" s="4"/>
      <c r="AH197" t="s">
        <v>2604</v>
      </c>
    </row>
    <row r="198" spans="1:34">
      <c r="A198" s="4">
        <v>197</v>
      </c>
      <c r="B198" s="4" t="s">
        <v>20</v>
      </c>
      <c r="C198" s="4" t="s">
        <v>23</v>
      </c>
      <c r="D198" s="4" t="s">
        <v>231</v>
      </c>
      <c r="E198" s="4" t="s">
        <v>26</v>
      </c>
      <c r="F198" s="4">
        <v>0</v>
      </c>
      <c r="G198" s="19">
        <v>1205622</v>
      </c>
      <c r="H198" s="4" t="s">
        <v>2595</v>
      </c>
      <c r="I198" s="4">
        <v>1205622</v>
      </c>
      <c r="J198" s="4" t="s">
        <v>25</v>
      </c>
      <c r="K198" s="4" t="s">
        <v>637</v>
      </c>
      <c r="L198" s="4" t="s">
        <v>2014</v>
      </c>
      <c r="M198" s="4" t="s">
        <v>32</v>
      </c>
      <c r="N198" s="4" t="s">
        <v>1232</v>
      </c>
      <c r="O198" s="4" t="s">
        <v>1388</v>
      </c>
      <c r="P198" s="4"/>
      <c r="Q198" s="4" t="s">
        <v>551</v>
      </c>
      <c r="R198" s="4" t="s">
        <v>551</v>
      </c>
      <c r="S198" s="4" t="s">
        <v>24</v>
      </c>
      <c r="T198" s="5">
        <v>154.94</v>
      </c>
      <c r="U198" s="4"/>
      <c r="V198" s="4" t="s">
        <v>468</v>
      </c>
      <c r="W198" s="4" t="s">
        <v>2294</v>
      </c>
      <c r="X198" s="14">
        <v>2.4468000000000001</v>
      </c>
      <c r="Y198" s="4"/>
      <c r="Z198" s="5">
        <f t="shared" si="8"/>
        <v>216.4248</v>
      </c>
      <c r="AA198" s="5"/>
      <c r="AB198" s="4">
        <v>1000</v>
      </c>
      <c r="AC198" s="4"/>
      <c r="AD198" s="4">
        <v>100</v>
      </c>
      <c r="AE198" s="4" t="s">
        <v>552</v>
      </c>
      <c r="AF198" s="4"/>
      <c r="AH198" t="s">
        <v>2604</v>
      </c>
    </row>
    <row r="199" spans="1:34">
      <c r="A199" s="4">
        <v>198</v>
      </c>
      <c r="B199" s="4" t="s">
        <v>20</v>
      </c>
      <c r="C199" s="4" t="s">
        <v>23</v>
      </c>
      <c r="D199" s="4" t="s">
        <v>232</v>
      </c>
      <c r="E199" s="4" t="s">
        <v>26</v>
      </c>
      <c r="F199" s="4">
        <v>0</v>
      </c>
      <c r="G199" s="19">
        <v>1205622</v>
      </c>
      <c r="H199" s="4" t="s">
        <v>2595</v>
      </c>
      <c r="I199" s="4">
        <v>1205622</v>
      </c>
      <c r="J199" s="4" t="s">
        <v>25</v>
      </c>
      <c r="K199" s="4" t="s">
        <v>637</v>
      </c>
      <c r="L199" s="4" t="s">
        <v>2014</v>
      </c>
      <c r="M199" s="4" t="s">
        <v>32</v>
      </c>
      <c r="N199" s="4" t="s">
        <v>1232</v>
      </c>
      <c r="O199" s="4" t="s">
        <v>1388</v>
      </c>
      <c r="P199" s="4"/>
      <c r="Q199" s="4" t="s">
        <v>551</v>
      </c>
      <c r="R199" s="4" t="s">
        <v>551</v>
      </c>
      <c r="S199" s="4" t="s">
        <v>24</v>
      </c>
      <c r="T199" s="5">
        <v>154.94</v>
      </c>
      <c r="U199" s="4"/>
      <c r="V199" s="4" t="s">
        <v>469</v>
      </c>
      <c r="W199" s="4" t="s">
        <v>2294</v>
      </c>
      <c r="X199" s="14">
        <v>2.4468000000000001</v>
      </c>
      <c r="Y199" s="4"/>
      <c r="Z199" s="5">
        <f t="shared" si="8"/>
        <v>216.4248</v>
      </c>
      <c r="AA199" s="5"/>
      <c r="AB199" s="4">
        <v>1000</v>
      </c>
      <c r="AC199" s="4"/>
      <c r="AD199" s="4">
        <v>100</v>
      </c>
      <c r="AE199" s="4" t="s">
        <v>552</v>
      </c>
      <c r="AF199" s="4"/>
      <c r="AH199" t="s">
        <v>2604</v>
      </c>
    </row>
    <row r="200" spans="1:34">
      <c r="A200" s="4">
        <v>199</v>
      </c>
      <c r="B200" s="4" t="s">
        <v>20</v>
      </c>
      <c r="C200" s="4" t="s">
        <v>23</v>
      </c>
      <c r="D200" s="4" t="s">
        <v>233</v>
      </c>
      <c r="E200" s="4" t="s">
        <v>26</v>
      </c>
      <c r="F200" s="4">
        <v>0</v>
      </c>
      <c r="G200" s="19">
        <v>1205622</v>
      </c>
      <c r="H200" s="4" t="s">
        <v>2595</v>
      </c>
      <c r="I200" s="4">
        <v>1205622</v>
      </c>
      <c r="J200" s="4" t="s">
        <v>25</v>
      </c>
      <c r="K200" s="4" t="s">
        <v>637</v>
      </c>
      <c r="L200" s="4" t="s">
        <v>2014</v>
      </c>
      <c r="M200" s="4" t="s">
        <v>32</v>
      </c>
      <c r="N200" s="4" t="s">
        <v>1232</v>
      </c>
      <c r="O200" s="4" t="s">
        <v>1388</v>
      </c>
      <c r="P200" s="4"/>
      <c r="Q200" s="4" t="s">
        <v>551</v>
      </c>
      <c r="R200" s="4" t="s">
        <v>551</v>
      </c>
      <c r="S200" s="4" t="s">
        <v>24</v>
      </c>
      <c r="T200" s="5">
        <v>154.94</v>
      </c>
      <c r="U200" s="4"/>
      <c r="V200" s="4" t="s">
        <v>470</v>
      </c>
      <c r="W200" s="4" t="s">
        <v>2294</v>
      </c>
      <c r="X200" s="14">
        <v>2.4468000000000001</v>
      </c>
      <c r="Y200" s="4"/>
      <c r="Z200" s="5">
        <f t="shared" si="8"/>
        <v>216.4248</v>
      </c>
      <c r="AA200" s="5"/>
      <c r="AB200" s="4">
        <v>1000</v>
      </c>
      <c r="AC200" s="4"/>
      <c r="AD200" s="4">
        <v>100</v>
      </c>
      <c r="AE200" s="4" t="s">
        <v>552</v>
      </c>
      <c r="AF200" s="4"/>
      <c r="AH200" t="s">
        <v>2604</v>
      </c>
    </row>
    <row r="201" spans="1:34">
      <c r="A201" s="4">
        <v>200</v>
      </c>
      <c r="B201" s="4" t="s">
        <v>20</v>
      </c>
      <c r="C201" s="4" t="s">
        <v>23</v>
      </c>
      <c r="D201" s="4" t="s">
        <v>234</v>
      </c>
      <c r="E201" s="4" t="s">
        <v>26</v>
      </c>
      <c r="F201" s="4">
        <v>0</v>
      </c>
      <c r="G201" s="19">
        <v>1205622</v>
      </c>
      <c r="H201" s="4" t="s">
        <v>2595</v>
      </c>
      <c r="I201" s="4">
        <v>1205622</v>
      </c>
      <c r="J201" s="4" t="s">
        <v>25</v>
      </c>
      <c r="K201" s="4" t="s">
        <v>637</v>
      </c>
      <c r="L201" s="4" t="s">
        <v>2014</v>
      </c>
      <c r="M201" s="4" t="s">
        <v>32</v>
      </c>
      <c r="N201" s="4" t="s">
        <v>1232</v>
      </c>
      <c r="O201" s="4" t="s">
        <v>1388</v>
      </c>
      <c r="P201" s="4"/>
      <c r="Q201" s="4" t="s">
        <v>551</v>
      </c>
      <c r="R201" s="4" t="s">
        <v>551</v>
      </c>
      <c r="S201" s="4" t="s">
        <v>24</v>
      </c>
      <c r="T201" s="5">
        <v>154.94</v>
      </c>
      <c r="U201" s="4"/>
      <c r="V201" s="4" t="s">
        <v>471</v>
      </c>
      <c r="W201" s="4" t="s">
        <v>2294</v>
      </c>
      <c r="X201" s="14">
        <v>2.4468000000000001</v>
      </c>
      <c r="Y201" s="4"/>
      <c r="Z201" s="5">
        <f t="shared" si="8"/>
        <v>216.4248</v>
      </c>
      <c r="AA201" s="5"/>
      <c r="AB201" s="4">
        <v>1000</v>
      </c>
      <c r="AC201" s="4"/>
      <c r="AD201" s="4">
        <v>100</v>
      </c>
      <c r="AE201" s="4" t="s">
        <v>552</v>
      </c>
      <c r="AF201" s="4"/>
      <c r="AH201" t="s">
        <v>2604</v>
      </c>
    </row>
    <row r="202" spans="1:34">
      <c r="A202" s="4">
        <v>201</v>
      </c>
      <c r="B202" s="4" t="s">
        <v>20</v>
      </c>
      <c r="C202" s="4" t="s">
        <v>23</v>
      </c>
      <c r="D202" s="4" t="s">
        <v>235</v>
      </c>
      <c r="E202" s="4" t="s">
        <v>26</v>
      </c>
      <c r="F202" s="4">
        <v>0</v>
      </c>
      <c r="G202" s="19">
        <v>1205622</v>
      </c>
      <c r="H202" s="4" t="s">
        <v>2595</v>
      </c>
      <c r="I202" s="4">
        <v>1205622</v>
      </c>
      <c r="J202" s="4" t="s">
        <v>25</v>
      </c>
      <c r="K202" s="4" t="s">
        <v>637</v>
      </c>
      <c r="L202" s="4" t="s">
        <v>2014</v>
      </c>
      <c r="M202" s="4" t="s">
        <v>32</v>
      </c>
      <c r="N202" s="4" t="s">
        <v>1232</v>
      </c>
      <c r="O202" s="4" t="s">
        <v>1388</v>
      </c>
      <c r="P202" s="4"/>
      <c r="Q202" s="4" t="s">
        <v>551</v>
      </c>
      <c r="R202" s="4" t="s">
        <v>551</v>
      </c>
      <c r="S202" s="4" t="s">
        <v>24</v>
      </c>
      <c r="T202" s="5">
        <v>154.94</v>
      </c>
      <c r="U202" s="4"/>
      <c r="V202" s="4" t="s">
        <v>472</v>
      </c>
      <c r="W202" s="4" t="s">
        <v>2294</v>
      </c>
      <c r="X202" s="14">
        <v>2.4468000000000001</v>
      </c>
      <c r="Y202" s="4"/>
      <c r="Z202" s="5">
        <f t="shared" si="8"/>
        <v>216.4248</v>
      </c>
      <c r="AA202" s="5"/>
      <c r="AB202" s="4">
        <v>1000</v>
      </c>
      <c r="AC202" s="4"/>
      <c r="AD202" s="4">
        <v>100</v>
      </c>
      <c r="AE202" s="4" t="s">
        <v>552</v>
      </c>
      <c r="AF202" s="4"/>
      <c r="AH202" t="s">
        <v>2604</v>
      </c>
    </row>
    <row r="203" spans="1:34">
      <c r="A203" s="4">
        <v>202</v>
      </c>
      <c r="B203" s="4" t="s">
        <v>20</v>
      </c>
      <c r="C203" s="4" t="s">
        <v>23</v>
      </c>
      <c r="D203" s="4" t="s">
        <v>236</v>
      </c>
      <c r="E203" s="4" t="s">
        <v>26</v>
      </c>
      <c r="F203" s="4">
        <v>0</v>
      </c>
      <c r="G203" s="19">
        <v>1205622</v>
      </c>
      <c r="H203" s="4" t="s">
        <v>2595</v>
      </c>
      <c r="I203" s="4">
        <v>1205622</v>
      </c>
      <c r="J203" s="4" t="s">
        <v>25</v>
      </c>
      <c r="K203" s="4" t="s">
        <v>637</v>
      </c>
      <c r="L203" s="4" t="s">
        <v>2014</v>
      </c>
      <c r="M203" s="4" t="s">
        <v>32</v>
      </c>
      <c r="N203" s="4" t="s">
        <v>1232</v>
      </c>
      <c r="O203" s="4" t="s">
        <v>1388</v>
      </c>
      <c r="P203" s="4"/>
      <c r="Q203" s="4" t="s">
        <v>551</v>
      </c>
      <c r="R203" s="4" t="s">
        <v>551</v>
      </c>
      <c r="S203" s="4" t="s">
        <v>24</v>
      </c>
      <c r="T203" s="5">
        <v>154.94</v>
      </c>
      <c r="U203" s="4"/>
      <c r="V203" s="4" t="s">
        <v>473</v>
      </c>
      <c r="W203" s="4" t="s">
        <v>2294</v>
      </c>
      <c r="X203" s="14">
        <v>2.4468000000000001</v>
      </c>
      <c r="Y203" s="4"/>
      <c r="Z203" s="5">
        <f t="shared" si="8"/>
        <v>216.4248</v>
      </c>
      <c r="AA203" s="5"/>
      <c r="AB203" s="4">
        <v>1000</v>
      </c>
      <c r="AC203" s="4"/>
      <c r="AD203" s="4">
        <v>100</v>
      </c>
      <c r="AE203" s="4" t="s">
        <v>552</v>
      </c>
      <c r="AF203" s="4"/>
      <c r="AH203" t="s">
        <v>2604</v>
      </c>
    </row>
    <row r="204" spans="1:34">
      <c r="A204" s="4">
        <v>203</v>
      </c>
      <c r="B204" s="4" t="s">
        <v>20</v>
      </c>
      <c r="C204" s="4" t="s">
        <v>23</v>
      </c>
      <c r="D204" s="4" t="s">
        <v>237</v>
      </c>
      <c r="E204" s="4" t="s">
        <v>26</v>
      </c>
      <c r="F204" s="4">
        <v>0</v>
      </c>
      <c r="G204" s="19">
        <v>1205622</v>
      </c>
      <c r="H204" s="4" t="s">
        <v>2595</v>
      </c>
      <c r="I204" s="4">
        <v>1205622</v>
      </c>
      <c r="J204" s="4" t="s">
        <v>25</v>
      </c>
      <c r="K204" s="4" t="s">
        <v>637</v>
      </c>
      <c r="L204" s="4" t="s">
        <v>2014</v>
      </c>
      <c r="M204" s="4" t="s">
        <v>529</v>
      </c>
      <c r="N204" s="4" t="s">
        <v>1232</v>
      </c>
      <c r="O204" s="4" t="s">
        <v>1388</v>
      </c>
      <c r="P204" s="4"/>
      <c r="Q204" s="4" t="s">
        <v>2297</v>
      </c>
      <c r="R204" s="4" t="s">
        <v>551</v>
      </c>
      <c r="S204" s="4" t="s">
        <v>24</v>
      </c>
      <c r="T204" s="5">
        <v>154.94</v>
      </c>
      <c r="U204" s="4"/>
      <c r="V204" s="4" t="s">
        <v>474</v>
      </c>
      <c r="W204" s="4" t="s">
        <v>2294</v>
      </c>
      <c r="X204" s="14">
        <v>2.61</v>
      </c>
      <c r="Y204" s="4"/>
      <c r="Z204" s="5">
        <f t="shared" si="8"/>
        <v>230.45999999999998</v>
      </c>
      <c r="AA204" s="5"/>
      <c r="AB204" s="4">
        <v>1000</v>
      </c>
      <c r="AC204" s="4"/>
      <c r="AD204" s="4">
        <v>100</v>
      </c>
      <c r="AE204" s="4" t="s">
        <v>552</v>
      </c>
      <c r="AF204" s="4"/>
      <c r="AH204" t="s">
        <v>2604</v>
      </c>
    </row>
    <row r="205" spans="1:34">
      <c r="A205" s="4">
        <v>204</v>
      </c>
      <c r="B205" s="4" t="s">
        <v>20</v>
      </c>
      <c r="C205" s="4" t="s">
        <v>23</v>
      </c>
      <c r="D205" s="4" t="s">
        <v>238</v>
      </c>
      <c r="E205" s="4" t="s">
        <v>26</v>
      </c>
      <c r="F205" s="4">
        <v>0</v>
      </c>
      <c r="G205" s="19">
        <v>1205622</v>
      </c>
      <c r="H205" s="4" t="s">
        <v>2595</v>
      </c>
      <c r="I205" s="4">
        <v>1205622</v>
      </c>
      <c r="J205" s="4" t="s">
        <v>25</v>
      </c>
      <c r="K205" s="4" t="s">
        <v>637</v>
      </c>
      <c r="L205" s="4" t="s">
        <v>2014</v>
      </c>
      <c r="M205" s="4" t="s">
        <v>529</v>
      </c>
      <c r="N205" s="4" t="s">
        <v>1232</v>
      </c>
      <c r="O205" s="4" t="s">
        <v>1388</v>
      </c>
      <c r="P205" s="4"/>
      <c r="Q205" s="4" t="s">
        <v>2297</v>
      </c>
      <c r="R205" s="4" t="s">
        <v>551</v>
      </c>
      <c r="S205" s="4" t="s">
        <v>24</v>
      </c>
      <c r="T205" s="5">
        <v>154.94</v>
      </c>
      <c r="U205" s="4"/>
      <c r="V205" s="4" t="s">
        <v>475</v>
      </c>
      <c r="W205" s="4" t="s">
        <v>2294</v>
      </c>
      <c r="X205" s="14">
        <v>2.61</v>
      </c>
      <c r="Y205" s="4"/>
      <c r="Z205" s="5">
        <f t="shared" si="8"/>
        <v>230.45999999999998</v>
      </c>
      <c r="AA205" s="5"/>
      <c r="AB205" s="4">
        <v>1000</v>
      </c>
      <c r="AC205" s="4"/>
      <c r="AD205" s="4">
        <v>100</v>
      </c>
      <c r="AE205" s="4" t="s">
        <v>552</v>
      </c>
      <c r="AF205" s="4"/>
      <c r="AH205" t="s">
        <v>2604</v>
      </c>
    </row>
    <row r="206" spans="1:34">
      <c r="A206" s="4">
        <v>205</v>
      </c>
      <c r="B206" s="4" t="s">
        <v>20</v>
      </c>
      <c r="C206" s="4" t="s">
        <v>23</v>
      </c>
      <c r="D206" s="4" t="s">
        <v>239</v>
      </c>
      <c r="E206" s="4" t="s">
        <v>26</v>
      </c>
      <c r="F206" s="4">
        <v>0</v>
      </c>
      <c r="G206" s="19">
        <v>1205622</v>
      </c>
      <c r="H206" s="4" t="s">
        <v>2595</v>
      </c>
      <c r="I206" s="4">
        <v>1205622</v>
      </c>
      <c r="J206" s="4" t="s">
        <v>25</v>
      </c>
      <c r="K206" s="4" t="s">
        <v>637</v>
      </c>
      <c r="L206" s="4" t="s">
        <v>2014</v>
      </c>
      <c r="M206" s="4" t="s">
        <v>32</v>
      </c>
      <c r="N206" s="4" t="s">
        <v>1232</v>
      </c>
      <c r="O206" s="4" t="s">
        <v>1388</v>
      </c>
      <c r="P206" s="4"/>
      <c r="Q206" s="4" t="s">
        <v>2297</v>
      </c>
      <c r="R206" s="4" t="s">
        <v>551</v>
      </c>
      <c r="S206" s="4" t="s">
        <v>24</v>
      </c>
      <c r="T206" s="5">
        <v>154.94</v>
      </c>
      <c r="U206" s="4"/>
      <c r="V206" s="4" t="s">
        <v>476</v>
      </c>
      <c r="W206" s="4" t="s">
        <v>2294</v>
      </c>
      <c r="X206" s="14">
        <v>2.4468000000000001</v>
      </c>
      <c r="Y206" s="4"/>
      <c r="Z206" s="5">
        <f t="shared" si="8"/>
        <v>216.4248</v>
      </c>
      <c r="AA206" s="5"/>
      <c r="AB206" s="4">
        <v>1000</v>
      </c>
      <c r="AC206" s="4"/>
      <c r="AD206" s="4">
        <v>100</v>
      </c>
      <c r="AE206" s="4" t="s">
        <v>552</v>
      </c>
      <c r="AF206" s="4"/>
      <c r="AH206" t="s">
        <v>2604</v>
      </c>
    </row>
    <row r="207" spans="1:34">
      <c r="A207" s="4">
        <v>206</v>
      </c>
      <c r="B207" s="4" t="s">
        <v>20</v>
      </c>
      <c r="C207" s="4" t="s">
        <v>23</v>
      </c>
      <c r="D207" s="4" t="s">
        <v>240</v>
      </c>
      <c r="E207" s="4" t="s">
        <v>26</v>
      </c>
      <c r="F207" s="4">
        <v>0</v>
      </c>
      <c r="G207" s="19">
        <v>1205622</v>
      </c>
      <c r="H207" s="4" t="s">
        <v>2595</v>
      </c>
      <c r="I207" s="4">
        <v>1205622</v>
      </c>
      <c r="J207" s="4" t="s">
        <v>25</v>
      </c>
      <c r="K207" s="4" t="s">
        <v>637</v>
      </c>
      <c r="L207" s="4" t="s">
        <v>2014</v>
      </c>
      <c r="M207" s="4" t="s">
        <v>32</v>
      </c>
      <c r="N207" s="4" t="s">
        <v>1232</v>
      </c>
      <c r="O207" s="4" t="s">
        <v>1388</v>
      </c>
      <c r="P207" s="4"/>
      <c r="Q207" s="4" t="s">
        <v>2297</v>
      </c>
      <c r="R207" s="4" t="s">
        <v>551</v>
      </c>
      <c r="S207" s="4" t="s">
        <v>24</v>
      </c>
      <c r="T207" s="5">
        <v>154.94</v>
      </c>
      <c r="U207" s="4"/>
      <c r="V207" s="4" t="s">
        <v>477</v>
      </c>
      <c r="W207" s="4" t="s">
        <v>2294</v>
      </c>
      <c r="X207" s="14">
        <v>2.4468000000000001</v>
      </c>
      <c r="Y207" s="4"/>
      <c r="Z207" s="5">
        <f t="shared" si="8"/>
        <v>216.4248</v>
      </c>
      <c r="AA207" s="5"/>
      <c r="AB207" s="4">
        <v>1000</v>
      </c>
      <c r="AC207" s="4"/>
      <c r="AD207" s="4">
        <v>100</v>
      </c>
      <c r="AE207" s="4" t="s">
        <v>552</v>
      </c>
      <c r="AF207" s="4"/>
      <c r="AH207" t="s">
        <v>2604</v>
      </c>
    </row>
    <row r="208" spans="1:34">
      <c r="A208" s="4">
        <v>207</v>
      </c>
      <c r="B208" s="4" t="s">
        <v>20</v>
      </c>
      <c r="C208" s="4" t="s">
        <v>23</v>
      </c>
      <c r="D208" s="4" t="s">
        <v>241</v>
      </c>
      <c r="E208" s="4" t="s">
        <v>26</v>
      </c>
      <c r="F208" s="4">
        <v>0</v>
      </c>
      <c r="G208" s="19">
        <v>1205622</v>
      </c>
      <c r="H208" s="4" t="s">
        <v>2595</v>
      </c>
      <c r="I208" s="4">
        <v>1205622</v>
      </c>
      <c r="J208" s="4" t="s">
        <v>25</v>
      </c>
      <c r="K208" s="4" t="s">
        <v>637</v>
      </c>
      <c r="L208" s="4" t="s">
        <v>2014</v>
      </c>
      <c r="M208" s="4" t="s">
        <v>32</v>
      </c>
      <c r="N208" s="4" t="s">
        <v>1232</v>
      </c>
      <c r="O208" s="4" t="s">
        <v>1388</v>
      </c>
      <c r="P208" s="4"/>
      <c r="Q208" s="4" t="s">
        <v>2297</v>
      </c>
      <c r="R208" s="4" t="s">
        <v>551</v>
      </c>
      <c r="S208" s="4" t="s">
        <v>24</v>
      </c>
      <c r="T208" s="5">
        <v>154.94</v>
      </c>
      <c r="U208" s="4"/>
      <c r="V208" s="4" t="s">
        <v>478</v>
      </c>
      <c r="W208" s="4" t="s">
        <v>2294</v>
      </c>
      <c r="X208" s="14">
        <v>2.4468000000000001</v>
      </c>
      <c r="Y208" s="4"/>
      <c r="Z208" s="5">
        <f t="shared" si="8"/>
        <v>216.4248</v>
      </c>
      <c r="AA208" s="5"/>
      <c r="AB208" s="4">
        <v>1000</v>
      </c>
      <c r="AC208" s="4"/>
      <c r="AD208" s="4">
        <v>100</v>
      </c>
      <c r="AE208" s="4" t="s">
        <v>552</v>
      </c>
      <c r="AF208" s="4"/>
      <c r="AH208" t="s">
        <v>2604</v>
      </c>
    </row>
    <row r="209" spans="1:34">
      <c r="A209" s="4">
        <v>208</v>
      </c>
      <c r="B209" s="4" t="s">
        <v>20</v>
      </c>
      <c r="C209" s="4" t="s">
        <v>23</v>
      </c>
      <c r="D209" s="4" t="s">
        <v>242</v>
      </c>
      <c r="E209" s="4" t="s">
        <v>26</v>
      </c>
      <c r="F209" s="4">
        <v>0</v>
      </c>
      <c r="G209" s="19">
        <v>1205622</v>
      </c>
      <c r="H209" s="4" t="s">
        <v>2595</v>
      </c>
      <c r="I209" s="4">
        <v>1205622</v>
      </c>
      <c r="J209" s="4" t="s">
        <v>25</v>
      </c>
      <c r="K209" s="4" t="s">
        <v>637</v>
      </c>
      <c r="L209" s="4" t="s">
        <v>2014</v>
      </c>
      <c r="M209" s="4" t="s">
        <v>32</v>
      </c>
      <c r="N209" s="4" t="s">
        <v>1232</v>
      </c>
      <c r="O209" s="4" t="s">
        <v>1388</v>
      </c>
      <c r="P209" s="4"/>
      <c r="Q209" s="4" t="s">
        <v>2297</v>
      </c>
      <c r="R209" s="4" t="s">
        <v>551</v>
      </c>
      <c r="S209" s="4" t="s">
        <v>24</v>
      </c>
      <c r="T209" s="5">
        <v>154.94</v>
      </c>
      <c r="U209" s="4"/>
      <c r="V209" s="4" t="s">
        <v>479</v>
      </c>
      <c r="W209" s="4" t="s">
        <v>2294</v>
      </c>
      <c r="X209" s="14">
        <v>2.4468000000000001</v>
      </c>
      <c r="Y209" s="4"/>
      <c r="Z209" s="5">
        <f t="shared" si="8"/>
        <v>216.4248</v>
      </c>
      <c r="AA209" s="5"/>
      <c r="AB209" s="4">
        <v>1000</v>
      </c>
      <c r="AC209" s="4"/>
      <c r="AD209" s="4">
        <v>100</v>
      </c>
      <c r="AE209" s="4" t="s">
        <v>552</v>
      </c>
      <c r="AF209" s="4"/>
      <c r="AH209" t="s">
        <v>2604</v>
      </c>
    </row>
    <row r="210" spans="1:34">
      <c r="A210" s="4">
        <v>209</v>
      </c>
      <c r="B210" s="4" t="s">
        <v>20</v>
      </c>
      <c r="C210" s="4" t="s">
        <v>23</v>
      </c>
      <c r="D210" s="4" t="s">
        <v>243</v>
      </c>
      <c r="E210" s="4" t="s">
        <v>26</v>
      </c>
      <c r="F210" s="4">
        <v>0</v>
      </c>
      <c r="G210" s="19">
        <v>1205622</v>
      </c>
      <c r="H210" s="4" t="s">
        <v>2595</v>
      </c>
      <c r="I210" s="4">
        <v>1205622</v>
      </c>
      <c r="J210" s="4" t="s">
        <v>25</v>
      </c>
      <c r="K210" s="4" t="s">
        <v>637</v>
      </c>
      <c r="L210" s="4" t="s">
        <v>2014</v>
      </c>
      <c r="M210" s="4" t="s">
        <v>32</v>
      </c>
      <c r="N210" s="4" t="s">
        <v>1232</v>
      </c>
      <c r="O210" s="4" t="s">
        <v>1388</v>
      </c>
      <c r="P210" s="4"/>
      <c r="Q210" s="4" t="s">
        <v>2297</v>
      </c>
      <c r="R210" s="4" t="s">
        <v>551</v>
      </c>
      <c r="S210" s="4" t="s">
        <v>24</v>
      </c>
      <c r="T210" s="5">
        <v>154.94</v>
      </c>
      <c r="U210" s="4"/>
      <c r="V210" s="4" t="s">
        <v>480</v>
      </c>
      <c r="W210" s="4" t="s">
        <v>2294</v>
      </c>
      <c r="X210" s="14">
        <v>2.4468000000000001</v>
      </c>
      <c r="Y210" s="4"/>
      <c r="Z210" s="5">
        <f t="shared" si="8"/>
        <v>216.4248</v>
      </c>
      <c r="AA210" s="5"/>
      <c r="AB210" s="4">
        <v>1000</v>
      </c>
      <c r="AC210" s="4"/>
      <c r="AD210" s="4">
        <v>100</v>
      </c>
      <c r="AE210" s="4" t="s">
        <v>552</v>
      </c>
      <c r="AF210" s="4"/>
      <c r="AH210" t="s">
        <v>2604</v>
      </c>
    </row>
    <row r="211" spans="1:34">
      <c r="A211" s="4">
        <v>210</v>
      </c>
      <c r="B211" s="4" t="s">
        <v>20</v>
      </c>
      <c r="C211" s="4" t="s">
        <v>23</v>
      </c>
      <c r="D211" s="4" t="s">
        <v>244</v>
      </c>
      <c r="E211" s="4" t="s">
        <v>26</v>
      </c>
      <c r="F211" s="4">
        <v>0</v>
      </c>
      <c r="G211" s="19">
        <v>1205622</v>
      </c>
      <c r="H211" s="4" t="s">
        <v>2595</v>
      </c>
      <c r="I211" s="4">
        <v>1205622</v>
      </c>
      <c r="J211" s="4" t="s">
        <v>25</v>
      </c>
      <c r="K211" s="4" t="s">
        <v>637</v>
      </c>
      <c r="L211" s="4" t="s">
        <v>2014</v>
      </c>
      <c r="M211" s="4" t="s">
        <v>32</v>
      </c>
      <c r="N211" s="4" t="s">
        <v>1376</v>
      </c>
      <c r="O211" s="4" t="s">
        <v>1388</v>
      </c>
      <c r="P211" s="4"/>
      <c r="Q211" s="4" t="s">
        <v>551</v>
      </c>
      <c r="R211" s="4" t="s">
        <v>551</v>
      </c>
      <c r="S211" s="4" t="s">
        <v>24</v>
      </c>
      <c r="T211" s="5">
        <v>154.94</v>
      </c>
      <c r="U211" s="4"/>
      <c r="V211" s="4" t="s">
        <v>481</v>
      </c>
      <c r="W211" s="4" t="s">
        <v>2294</v>
      </c>
      <c r="X211" s="14">
        <v>2.4468000000000001</v>
      </c>
      <c r="Y211" s="4"/>
      <c r="Z211" s="5">
        <f>X211*86*1.05+6</f>
        <v>226.94604000000001</v>
      </c>
      <c r="AA211" s="5"/>
      <c r="AB211" s="4">
        <v>1000</v>
      </c>
      <c r="AC211" s="4"/>
      <c r="AD211" s="4">
        <v>100</v>
      </c>
      <c r="AE211" s="4" t="s">
        <v>552</v>
      </c>
      <c r="AF211" s="4"/>
      <c r="AH211" t="s">
        <v>2604</v>
      </c>
    </row>
    <row r="212" spans="1:34">
      <c r="A212" s="4">
        <v>211</v>
      </c>
      <c r="B212" s="4" t="s">
        <v>20</v>
      </c>
      <c r="C212" s="4" t="s">
        <v>23</v>
      </c>
      <c r="D212" s="4" t="s">
        <v>245</v>
      </c>
      <c r="E212" s="4" t="s">
        <v>26</v>
      </c>
      <c r="F212" s="4">
        <v>0</v>
      </c>
      <c r="G212" s="19">
        <v>1205622</v>
      </c>
      <c r="H212" s="4" t="s">
        <v>2595</v>
      </c>
      <c r="I212" s="4">
        <v>1205622</v>
      </c>
      <c r="J212" s="4" t="s">
        <v>25</v>
      </c>
      <c r="K212" s="4" t="s">
        <v>637</v>
      </c>
      <c r="L212" s="4" t="s">
        <v>2014</v>
      </c>
      <c r="M212" s="4" t="s">
        <v>32</v>
      </c>
      <c r="N212" s="4" t="s">
        <v>1376</v>
      </c>
      <c r="O212" s="4" t="s">
        <v>1388</v>
      </c>
      <c r="P212" s="4"/>
      <c r="Q212" s="4" t="s">
        <v>551</v>
      </c>
      <c r="R212" s="4" t="s">
        <v>551</v>
      </c>
      <c r="S212" s="4" t="s">
        <v>24</v>
      </c>
      <c r="T212" s="5">
        <v>154.94</v>
      </c>
      <c r="U212" s="4"/>
      <c r="V212" s="4" t="s">
        <v>482</v>
      </c>
      <c r="W212" s="4" t="s">
        <v>2294</v>
      </c>
      <c r="X212" s="14">
        <v>2.4468000000000001</v>
      </c>
      <c r="Y212" s="4"/>
      <c r="Z212" s="5">
        <f>X212*86*1.05+6</f>
        <v>226.94604000000001</v>
      </c>
      <c r="AA212" s="5"/>
      <c r="AB212" s="4">
        <v>1000</v>
      </c>
      <c r="AC212" s="4"/>
      <c r="AD212" s="4">
        <v>100</v>
      </c>
      <c r="AE212" s="4" t="s">
        <v>552</v>
      </c>
      <c r="AF212" s="4"/>
      <c r="AH212" t="s">
        <v>2604</v>
      </c>
    </row>
    <row r="213" spans="1:34">
      <c r="A213" s="4">
        <v>212</v>
      </c>
      <c r="B213" s="4" t="s">
        <v>20</v>
      </c>
      <c r="C213" s="4" t="s">
        <v>23</v>
      </c>
      <c r="D213" s="4" t="s">
        <v>246</v>
      </c>
      <c r="E213" s="4" t="s">
        <v>26</v>
      </c>
      <c r="F213" s="4">
        <v>0</v>
      </c>
      <c r="G213" s="4">
        <v>1202233</v>
      </c>
      <c r="H213" s="4" t="s">
        <v>2596</v>
      </c>
      <c r="I213" s="4">
        <v>1202233</v>
      </c>
      <c r="J213" s="4" t="s">
        <v>25</v>
      </c>
      <c r="K213" s="4" t="s">
        <v>1341</v>
      </c>
      <c r="L213" s="4" t="s">
        <v>2739</v>
      </c>
      <c r="M213" s="4" t="s">
        <v>549</v>
      </c>
      <c r="N213" s="4" t="s">
        <v>1378</v>
      </c>
      <c r="O213" s="4" t="s">
        <v>1390</v>
      </c>
      <c r="P213" s="4"/>
      <c r="Q213" s="4" t="s">
        <v>550</v>
      </c>
      <c r="R213" s="4" t="s">
        <v>550</v>
      </c>
      <c r="S213" s="4" t="s">
        <v>719</v>
      </c>
      <c r="T213" s="5">
        <v>134.62</v>
      </c>
      <c r="U213" s="4"/>
      <c r="V213" s="4" t="s">
        <v>483</v>
      </c>
      <c r="W213" s="4" t="s">
        <v>2294</v>
      </c>
      <c r="X213" s="14">
        <v>3.2753999999999999</v>
      </c>
      <c r="Y213" s="4"/>
      <c r="Z213" s="5">
        <f>X213*86*1.25+6</f>
        <v>358.10550000000001</v>
      </c>
      <c r="AA213" s="5"/>
      <c r="AB213" s="4">
        <v>1000</v>
      </c>
      <c r="AC213" s="4"/>
      <c r="AD213" s="4">
        <v>150</v>
      </c>
      <c r="AE213" s="4" t="s">
        <v>552</v>
      </c>
      <c r="AF213" s="4"/>
      <c r="AH213" t="s">
        <v>2604</v>
      </c>
    </row>
    <row r="214" spans="1:34">
      <c r="A214" s="4">
        <v>213</v>
      </c>
      <c r="B214" s="4" t="s">
        <v>20</v>
      </c>
      <c r="C214" s="4" t="s">
        <v>23</v>
      </c>
      <c r="D214" s="4" t="s">
        <v>247</v>
      </c>
      <c r="E214" s="4" t="s">
        <v>26</v>
      </c>
      <c r="F214" s="4">
        <v>0</v>
      </c>
      <c r="G214" s="4">
        <v>1202233</v>
      </c>
      <c r="H214" s="4" t="s">
        <v>2596</v>
      </c>
      <c r="I214" s="4">
        <v>1202233</v>
      </c>
      <c r="J214" s="4" t="s">
        <v>25</v>
      </c>
      <c r="K214" s="4" t="s">
        <v>1341</v>
      </c>
      <c r="L214" s="4" t="s">
        <v>2739</v>
      </c>
      <c r="M214" s="4" t="s">
        <v>549</v>
      </c>
      <c r="N214" s="4" t="s">
        <v>1378</v>
      </c>
      <c r="O214" s="4" t="s">
        <v>1390</v>
      </c>
      <c r="P214" s="4"/>
      <c r="Q214" s="4" t="s">
        <v>550</v>
      </c>
      <c r="R214" s="4" t="s">
        <v>550</v>
      </c>
      <c r="S214" s="4" t="s">
        <v>719</v>
      </c>
      <c r="T214" s="5">
        <v>134.62</v>
      </c>
      <c r="U214" s="4"/>
      <c r="V214" s="4" t="s">
        <v>484</v>
      </c>
      <c r="W214" s="4" t="s">
        <v>2294</v>
      </c>
      <c r="X214" s="14">
        <v>3.2753999999999999</v>
      </c>
      <c r="Y214" s="4"/>
      <c r="Z214" s="5">
        <f>X214*86*1.25+6</f>
        <v>358.10550000000001</v>
      </c>
      <c r="AA214" s="5"/>
      <c r="AB214" s="4">
        <v>1000</v>
      </c>
      <c r="AC214" s="4"/>
      <c r="AD214" s="4">
        <v>150</v>
      </c>
      <c r="AE214" s="4" t="s">
        <v>552</v>
      </c>
      <c r="AF214" s="4"/>
      <c r="AH214" t="s">
        <v>2604</v>
      </c>
    </row>
    <row r="215" spans="1:34">
      <c r="A215" s="4">
        <v>214</v>
      </c>
      <c r="B215" s="4" t="s">
        <v>20</v>
      </c>
      <c r="C215" s="4" t="s">
        <v>23</v>
      </c>
      <c r="D215" s="4" t="s">
        <v>248</v>
      </c>
      <c r="E215" s="4" t="s">
        <v>26</v>
      </c>
      <c r="F215" s="4">
        <v>0</v>
      </c>
      <c r="G215" s="4">
        <v>1202233</v>
      </c>
      <c r="H215" s="4" t="s">
        <v>2596</v>
      </c>
      <c r="I215" s="4">
        <v>1202233</v>
      </c>
      <c r="J215" s="4" t="s">
        <v>25</v>
      </c>
      <c r="K215" s="4" t="s">
        <v>1338</v>
      </c>
      <c r="L215" s="4" t="s">
        <v>2741</v>
      </c>
      <c r="M215" s="4" t="s">
        <v>803</v>
      </c>
      <c r="N215" s="4" t="s">
        <v>1328</v>
      </c>
      <c r="O215" s="4" t="s">
        <v>1387</v>
      </c>
      <c r="P215" s="4"/>
      <c r="Q215" s="4" t="s">
        <v>551</v>
      </c>
      <c r="R215" s="4" t="s">
        <v>551</v>
      </c>
      <c r="S215" s="4" t="s">
        <v>24</v>
      </c>
      <c r="T215" s="5">
        <v>165.1</v>
      </c>
      <c r="U215" s="4"/>
      <c r="V215" s="4" t="s">
        <v>485</v>
      </c>
      <c r="W215" s="4" t="s">
        <v>2294</v>
      </c>
      <c r="X215" s="14">
        <v>3.66</v>
      </c>
      <c r="Y215" s="4"/>
      <c r="Z215" s="5">
        <f t="shared" ref="Z215:Z222" si="9">X215*86*1.28+6</f>
        <v>408.89280000000002</v>
      </c>
      <c r="AA215" s="5"/>
      <c r="AB215" s="4">
        <v>1000</v>
      </c>
      <c r="AC215" s="4"/>
      <c r="AD215" s="4">
        <v>120</v>
      </c>
      <c r="AE215" s="4" t="s">
        <v>552</v>
      </c>
      <c r="AF215" s="4"/>
    </row>
    <row r="216" spans="1:34">
      <c r="A216" s="4">
        <v>215</v>
      </c>
      <c r="B216" s="4" t="s">
        <v>20</v>
      </c>
      <c r="C216" s="4" t="s">
        <v>23</v>
      </c>
      <c r="D216" s="4" t="s">
        <v>249</v>
      </c>
      <c r="E216" s="4" t="s">
        <v>26</v>
      </c>
      <c r="F216" s="4">
        <v>0</v>
      </c>
      <c r="G216" s="4">
        <v>1202233</v>
      </c>
      <c r="H216" s="4" t="s">
        <v>2596</v>
      </c>
      <c r="I216" s="4">
        <v>1202233</v>
      </c>
      <c r="J216" s="4" t="s">
        <v>25</v>
      </c>
      <c r="K216" s="4" t="s">
        <v>637</v>
      </c>
      <c r="L216" s="4" t="s">
        <v>2737</v>
      </c>
      <c r="M216" s="4" t="s">
        <v>803</v>
      </c>
      <c r="N216" s="4" t="s">
        <v>1328</v>
      </c>
      <c r="O216" s="4" t="s">
        <v>1385</v>
      </c>
      <c r="P216" s="4"/>
      <c r="Q216" s="4" t="s">
        <v>551</v>
      </c>
      <c r="R216" s="4" t="s">
        <v>551</v>
      </c>
      <c r="S216" s="4" t="s">
        <v>24</v>
      </c>
      <c r="T216" s="5">
        <v>152.4</v>
      </c>
      <c r="U216" s="4"/>
      <c r="V216" s="4" t="s">
        <v>486</v>
      </c>
      <c r="W216" s="4" t="s">
        <v>2294</v>
      </c>
      <c r="X216" s="14">
        <v>3.91</v>
      </c>
      <c r="Y216" s="4"/>
      <c r="Z216" s="5">
        <f t="shared" si="9"/>
        <v>436.4128</v>
      </c>
      <c r="AA216" s="5"/>
      <c r="AB216" s="4">
        <v>1000</v>
      </c>
      <c r="AC216" s="4"/>
      <c r="AD216" s="4">
        <v>120</v>
      </c>
      <c r="AE216" s="4" t="s">
        <v>552</v>
      </c>
      <c r="AF216" s="4"/>
      <c r="AH216" t="s">
        <v>2604</v>
      </c>
    </row>
    <row r="217" spans="1:34">
      <c r="A217" s="4">
        <v>216</v>
      </c>
      <c r="B217" s="4" t="s">
        <v>20</v>
      </c>
      <c r="C217" s="4" t="s">
        <v>23</v>
      </c>
      <c r="D217" s="4" t="s">
        <v>250</v>
      </c>
      <c r="E217" s="4" t="s">
        <v>26</v>
      </c>
      <c r="F217" s="4">
        <v>0</v>
      </c>
      <c r="G217" s="4">
        <v>1202233</v>
      </c>
      <c r="H217" s="4" t="s">
        <v>2596</v>
      </c>
      <c r="I217" s="4">
        <v>1202233</v>
      </c>
      <c r="J217" s="4" t="s">
        <v>25</v>
      </c>
      <c r="K217" s="4" t="s">
        <v>637</v>
      </c>
      <c r="L217" s="4" t="s">
        <v>2737</v>
      </c>
      <c r="M217" s="4" t="s">
        <v>803</v>
      </c>
      <c r="N217" s="4" t="s">
        <v>1328</v>
      </c>
      <c r="O217" s="4" t="s">
        <v>1385</v>
      </c>
      <c r="P217" s="4"/>
      <c r="Q217" s="4" t="s">
        <v>551</v>
      </c>
      <c r="R217" s="4" t="s">
        <v>551</v>
      </c>
      <c r="S217" s="4" t="s">
        <v>24</v>
      </c>
      <c r="T217" s="5">
        <v>152.4</v>
      </c>
      <c r="U217" s="4"/>
      <c r="V217" s="4" t="s">
        <v>487</v>
      </c>
      <c r="W217" s="4" t="s">
        <v>2294</v>
      </c>
      <c r="X217" s="14">
        <v>3.91</v>
      </c>
      <c r="Y217" s="4"/>
      <c r="Z217" s="5">
        <f t="shared" si="9"/>
        <v>436.4128</v>
      </c>
      <c r="AA217" s="5"/>
      <c r="AB217" s="4">
        <v>1000</v>
      </c>
      <c r="AC217" s="4"/>
      <c r="AD217" s="4">
        <v>120</v>
      </c>
      <c r="AE217" s="4" t="s">
        <v>552</v>
      </c>
      <c r="AF217" s="4"/>
      <c r="AH217" t="s">
        <v>2604</v>
      </c>
    </row>
    <row r="218" spans="1:34">
      <c r="A218" s="4">
        <v>217</v>
      </c>
      <c r="B218" s="4" t="s">
        <v>20</v>
      </c>
      <c r="C218" s="4" t="s">
        <v>23</v>
      </c>
      <c r="D218" s="4" t="s">
        <v>251</v>
      </c>
      <c r="E218" s="4" t="s">
        <v>26</v>
      </c>
      <c r="F218" s="4">
        <v>0</v>
      </c>
      <c r="G218" s="4">
        <v>1202233</v>
      </c>
      <c r="H218" s="4" t="s">
        <v>2596</v>
      </c>
      <c r="I218" s="4">
        <v>1202233</v>
      </c>
      <c r="J218" s="4" t="s">
        <v>25</v>
      </c>
      <c r="K218" s="4" t="s">
        <v>637</v>
      </c>
      <c r="L218" s="4" t="s">
        <v>2737</v>
      </c>
      <c r="M218" s="4" t="s">
        <v>803</v>
      </c>
      <c r="N218" s="4" t="s">
        <v>1328</v>
      </c>
      <c r="O218" s="4" t="s">
        <v>1385</v>
      </c>
      <c r="P218" s="4"/>
      <c r="Q218" s="4" t="s">
        <v>551</v>
      </c>
      <c r="R218" s="4" t="s">
        <v>551</v>
      </c>
      <c r="S218" s="4" t="s">
        <v>24</v>
      </c>
      <c r="T218" s="5">
        <v>152.4</v>
      </c>
      <c r="U218" s="4"/>
      <c r="V218" s="4" t="s">
        <v>488</v>
      </c>
      <c r="W218" s="4" t="s">
        <v>2294</v>
      </c>
      <c r="X218" s="14">
        <v>3.91</v>
      </c>
      <c r="Y218" s="4"/>
      <c r="Z218" s="5">
        <f t="shared" si="9"/>
        <v>436.4128</v>
      </c>
      <c r="AA218" s="5"/>
      <c r="AB218" s="4">
        <v>1000</v>
      </c>
      <c r="AC218" s="4"/>
      <c r="AD218" s="4">
        <v>120</v>
      </c>
      <c r="AE218" s="4" t="s">
        <v>552</v>
      </c>
      <c r="AF218" s="4"/>
      <c r="AH218" t="s">
        <v>2604</v>
      </c>
    </row>
    <row r="219" spans="1:34">
      <c r="A219" s="4">
        <v>218</v>
      </c>
      <c r="B219" s="4" t="s">
        <v>20</v>
      </c>
      <c r="C219" s="4" t="s">
        <v>23</v>
      </c>
      <c r="D219" s="4" t="s">
        <v>252</v>
      </c>
      <c r="E219" s="4" t="s">
        <v>26</v>
      </c>
      <c r="F219" s="4">
        <v>0</v>
      </c>
      <c r="G219" s="4">
        <v>1202233</v>
      </c>
      <c r="H219" s="4" t="s">
        <v>2596</v>
      </c>
      <c r="I219" s="4">
        <v>1202233</v>
      </c>
      <c r="J219" s="4" t="s">
        <v>25</v>
      </c>
      <c r="K219" s="4" t="s">
        <v>637</v>
      </c>
      <c r="L219" s="4" t="s">
        <v>2737</v>
      </c>
      <c r="M219" s="4" t="s">
        <v>803</v>
      </c>
      <c r="N219" s="4" t="s">
        <v>1328</v>
      </c>
      <c r="O219" s="4" t="s">
        <v>1385</v>
      </c>
      <c r="P219" s="4"/>
      <c r="Q219" s="4" t="s">
        <v>551</v>
      </c>
      <c r="R219" s="4" t="s">
        <v>551</v>
      </c>
      <c r="S219" s="4" t="s">
        <v>24</v>
      </c>
      <c r="T219" s="5">
        <v>152.4</v>
      </c>
      <c r="U219" s="4"/>
      <c r="V219" s="4" t="s">
        <v>489</v>
      </c>
      <c r="W219" s="4" t="s">
        <v>2294</v>
      </c>
      <c r="X219" s="14">
        <v>3.91</v>
      </c>
      <c r="Y219" s="4"/>
      <c r="Z219" s="5">
        <f t="shared" si="9"/>
        <v>436.4128</v>
      </c>
      <c r="AA219" s="5"/>
      <c r="AB219" s="4">
        <v>1000</v>
      </c>
      <c r="AC219" s="4"/>
      <c r="AD219" s="4">
        <v>120</v>
      </c>
      <c r="AE219" s="4" t="s">
        <v>552</v>
      </c>
      <c r="AF219" s="4"/>
      <c r="AH219" t="s">
        <v>2604</v>
      </c>
    </row>
    <row r="220" spans="1:34">
      <c r="A220" s="4">
        <v>219</v>
      </c>
      <c r="B220" s="4" t="s">
        <v>20</v>
      </c>
      <c r="C220" s="4" t="s">
        <v>23</v>
      </c>
      <c r="D220" s="4" t="s">
        <v>253</v>
      </c>
      <c r="E220" s="4" t="s">
        <v>26</v>
      </c>
      <c r="F220" s="4">
        <v>0</v>
      </c>
      <c r="G220" s="4">
        <v>1202233</v>
      </c>
      <c r="H220" s="4" t="s">
        <v>2596</v>
      </c>
      <c r="I220" s="4">
        <v>1202233</v>
      </c>
      <c r="J220" s="4" t="s">
        <v>25</v>
      </c>
      <c r="K220" s="4" t="s">
        <v>637</v>
      </c>
      <c r="L220" s="4" t="s">
        <v>2737</v>
      </c>
      <c r="M220" s="4" t="s">
        <v>803</v>
      </c>
      <c r="N220" s="4" t="s">
        <v>1328</v>
      </c>
      <c r="O220" s="4" t="s">
        <v>1385</v>
      </c>
      <c r="P220" s="4"/>
      <c r="Q220" s="4" t="s">
        <v>551</v>
      </c>
      <c r="R220" s="4" t="s">
        <v>551</v>
      </c>
      <c r="S220" s="4" t="s">
        <v>24</v>
      </c>
      <c r="T220" s="5">
        <v>152.4</v>
      </c>
      <c r="U220" s="4"/>
      <c r="V220" s="4" t="s">
        <v>490</v>
      </c>
      <c r="W220" s="4" t="s">
        <v>2294</v>
      </c>
      <c r="X220" s="14">
        <v>3.91</v>
      </c>
      <c r="Y220" s="4"/>
      <c r="Z220" s="5">
        <f t="shared" si="9"/>
        <v>436.4128</v>
      </c>
      <c r="AA220" s="5"/>
      <c r="AB220" s="4">
        <v>1000</v>
      </c>
      <c r="AC220" s="4"/>
      <c r="AD220" s="4">
        <v>120</v>
      </c>
      <c r="AE220" s="4" t="s">
        <v>552</v>
      </c>
      <c r="AF220" s="4"/>
      <c r="AH220" t="s">
        <v>2604</v>
      </c>
    </row>
    <row r="221" spans="1:34">
      <c r="A221" s="4">
        <v>220</v>
      </c>
      <c r="B221" s="4" t="s">
        <v>20</v>
      </c>
      <c r="C221" s="4" t="s">
        <v>23</v>
      </c>
      <c r="D221" s="4" t="s">
        <v>254</v>
      </c>
      <c r="E221" s="4" t="s">
        <v>26</v>
      </c>
      <c r="F221" s="4">
        <v>0</v>
      </c>
      <c r="G221" s="4">
        <v>1202233</v>
      </c>
      <c r="H221" s="4" t="s">
        <v>2596</v>
      </c>
      <c r="I221" s="4">
        <v>1202233</v>
      </c>
      <c r="J221" s="4" t="s">
        <v>25</v>
      </c>
      <c r="K221" s="4" t="s">
        <v>637</v>
      </c>
      <c r="L221" s="4" t="s">
        <v>2737</v>
      </c>
      <c r="M221" s="4" t="s">
        <v>803</v>
      </c>
      <c r="N221" s="4" t="s">
        <v>1328</v>
      </c>
      <c r="O221" s="4" t="s">
        <v>1385</v>
      </c>
      <c r="P221" s="4"/>
      <c r="Q221" s="4" t="s">
        <v>551</v>
      </c>
      <c r="R221" s="4" t="s">
        <v>551</v>
      </c>
      <c r="S221" s="4" t="s">
        <v>24</v>
      </c>
      <c r="T221" s="5">
        <v>152.4</v>
      </c>
      <c r="U221" s="4"/>
      <c r="V221" s="4" t="s">
        <v>491</v>
      </c>
      <c r="W221" s="4" t="s">
        <v>2294</v>
      </c>
      <c r="X221" s="14">
        <v>3.91</v>
      </c>
      <c r="Y221" s="4"/>
      <c r="Z221" s="5">
        <f t="shared" si="9"/>
        <v>436.4128</v>
      </c>
      <c r="AA221" s="5"/>
      <c r="AB221" s="4">
        <v>1000</v>
      </c>
      <c r="AC221" s="4"/>
      <c r="AD221" s="4">
        <v>120</v>
      </c>
      <c r="AE221" s="4" t="s">
        <v>552</v>
      </c>
      <c r="AF221" s="4"/>
      <c r="AH221" t="s">
        <v>2604</v>
      </c>
    </row>
    <row r="222" spans="1:34">
      <c r="A222" s="4">
        <v>221</v>
      </c>
      <c r="B222" s="4" t="s">
        <v>20</v>
      </c>
      <c r="C222" s="4" t="s">
        <v>23</v>
      </c>
      <c r="D222" s="4" t="s">
        <v>255</v>
      </c>
      <c r="E222" s="4" t="s">
        <v>26</v>
      </c>
      <c r="F222" s="4">
        <v>0</v>
      </c>
      <c r="G222" s="4">
        <v>1202233</v>
      </c>
      <c r="H222" s="4" t="s">
        <v>2596</v>
      </c>
      <c r="I222" s="4">
        <v>1202233</v>
      </c>
      <c r="J222" s="4" t="s">
        <v>25</v>
      </c>
      <c r="K222" s="4" t="s">
        <v>637</v>
      </c>
      <c r="L222" s="4" t="s">
        <v>2737</v>
      </c>
      <c r="M222" s="4" t="s">
        <v>803</v>
      </c>
      <c r="N222" s="4" t="s">
        <v>1328</v>
      </c>
      <c r="O222" s="4" t="s">
        <v>1385</v>
      </c>
      <c r="P222" s="4"/>
      <c r="Q222" s="4" t="s">
        <v>551</v>
      </c>
      <c r="R222" s="4" t="s">
        <v>551</v>
      </c>
      <c r="S222" s="4" t="s">
        <v>24</v>
      </c>
      <c r="T222" s="5">
        <v>152.4</v>
      </c>
      <c r="U222" s="4"/>
      <c r="V222" s="4" t="s">
        <v>492</v>
      </c>
      <c r="W222" s="4" t="s">
        <v>2294</v>
      </c>
      <c r="X222" s="14">
        <v>3.91</v>
      </c>
      <c r="Y222" s="4"/>
      <c r="Z222" s="5">
        <f t="shared" si="9"/>
        <v>436.4128</v>
      </c>
      <c r="AA222" s="5"/>
      <c r="AB222" s="4">
        <v>1000</v>
      </c>
      <c r="AC222" s="4"/>
      <c r="AD222" s="4">
        <v>120</v>
      </c>
      <c r="AE222" s="4" t="s">
        <v>552</v>
      </c>
      <c r="AF222" s="4"/>
      <c r="AH222" t="s">
        <v>2604</v>
      </c>
    </row>
    <row r="223" spans="1:34">
      <c r="A223" s="4">
        <v>222</v>
      </c>
      <c r="B223" s="4" t="s">
        <v>20</v>
      </c>
      <c r="C223" s="4" t="s">
        <v>21</v>
      </c>
      <c r="D223" s="4" t="s">
        <v>256</v>
      </c>
      <c r="E223" s="4" t="s">
        <v>26</v>
      </c>
      <c r="F223" s="4">
        <v>0</v>
      </c>
      <c r="G223" s="19">
        <v>1205622</v>
      </c>
      <c r="H223" s="4" t="s">
        <v>2595</v>
      </c>
      <c r="I223" s="4">
        <v>1205622</v>
      </c>
      <c r="J223" s="4" t="s">
        <v>25</v>
      </c>
      <c r="K223" s="4" t="s">
        <v>637</v>
      </c>
      <c r="L223" s="4" t="s">
        <v>2015</v>
      </c>
      <c r="M223" s="4" t="s">
        <v>31</v>
      </c>
      <c r="N223" s="4" t="s">
        <v>1232</v>
      </c>
      <c r="O223" s="4" t="s">
        <v>1380</v>
      </c>
      <c r="P223" s="4"/>
      <c r="Q223" s="4" t="s">
        <v>551</v>
      </c>
      <c r="R223" s="4" t="s">
        <v>551</v>
      </c>
      <c r="S223" s="4" t="s">
        <v>24</v>
      </c>
      <c r="T223" s="5">
        <v>154.94</v>
      </c>
      <c r="U223" s="4"/>
      <c r="V223" s="4" t="s">
        <v>493</v>
      </c>
      <c r="W223" s="4" t="s">
        <v>2294</v>
      </c>
      <c r="X223" s="14">
        <v>2.04</v>
      </c>
      <c r="Y223" s="4"/>
      <c r="Z223" s="5">
        <f t="shared" ref="Z223:Z236" si="10">X223*86+6</f>
        <v>181.44</v>
      </c>
      <c r="AA223" s="5"/>
      <c r="AB223" s="4">
        <v>1000</v>
      </c>
      <c r="AC223" s="4"/>
      <c r="AD223" s="4">
        <v>100</v>
      </c>
      <c r="AE223" s="4" t="s">
        <v>552</v>
      </c>
      <c r="AF223" s="4"/>
      <c r="AH223" t="s">
        <v>2604</v>
      </c>
    </row>
    <row r="224" spans="1:34">
      <c r="A224" s="4">
        <v>223</v>
      </c>
      <c r="B224" s="4" t="s">
        <v>20</v>
      </c>
      <c r="C224" s="4" t="s">
        <v>21</v>
      </c>
      <c r="D224" s="4" t="s">
        <v>257</v>
      </c>
      <c r="E224" s="4" t="s">
        <v>26</v>
      </c>
      <c r="F224" s="4">
        <v>0</v>
      </c>
      <c r="G224" s="19">
        <v>1205622</v>
      </c>
      <c r="H224" s="4" t="s">
        <v>2595</v>
      </c>
      <c r="I224" s="4">
        <v>1205622</v>
      </c>
      <c r="J224" s="4" t="s">
        <v>25</v>
      </c>
      <c r="K224" s="4" t="s">
        <v>637</v>
      </c>
      <c r="L224" s="4" t="s">
        <v>2015</v>
      </c>
      <c r="M224" s="4" t="s">
        <v>31</v>
      </c>
      <c r="N224" s="4" t="s">
        <v>1232</v>
      </c>
      <c r="O224" s="4" t="s">
        <v>1380</v>
      </c>
      <c r="P224" s="4"/>
      <c r="Q224" s="4" t="s">
        <v>551</v>
      </c>
      <c r="R224" s="4" t="s">
        <v>551</v>
      </c>
      <c r="S224" s="4" t="s">
        <v>24</v>
      </c>
      <c r="T224" s="5">
        <v>154.94</v>
      </c>
      <c r="U224" s="4"/>
      <c r="V224" s="4" t="s">
        <v>494</v>
      </c>
      <c r="W224" s="4" t="s">
        <v>2294</v>
      </c>
      <c r="X224" s="14">
        <v>2.04</v>
      </c>
      <c r="Y224" s="4"/>
      <c r="Z224" s="5">
        <f t="shared" si="10"/>
        <v>181.44</v>
      </c>
      <c r="AA224" s="5"/>
      <c r="AB224" s="4">
        <v>1000</v>
      </c>
      <c r="AC224" s="4"/>
      <c r="AD224" s="4">
        <v>100</v>
      </c>
      <c r="AE224" s="4" t="s">
        <v>552</v>
      </c>
      <c r="AF224" s="4"/>
      <c r="AH224" t="s">
        <v>2604</v>
      </c>
    </row>
    <row r="225" spans="1:34">
      <c r="A225" s="4">
        <v>224</v>
      </c>
      <c r="B225" s="4" t="s">
        <v>20</v>
      </c>
      <c r="C225" s="4" t="s">
        <v>21</v>
      </c>
      <c r="D225" s="4" t="s">
        <v>258</v>
      </c>
      <c r="E225" s="4" t="s">
        <v>26</v>
      </c>
      <c r="F225" s="4">
        <v>0</v>
      </c>
      <c r="G225" s="19">
        <v>1205622</v>
      </c>
      <c r="H225" s="4" t="s">
        <v>2595</v>
      </c>
      <c r="I225" s="4">
        <v>1205622</v>
      </c>
      <c r="J225" s="4" t="s">
        <v>25</v>
      </c>
      <c r="K225" s="4" t="s">
        <v>637</v>
      </c>
      <c r="L225" s="4" t="s">
        <v>2015</v>
      </c>
      <c r="M225" s="4" t="s">
        <v>31</v>
      </c>
      <c r="N225" s="4" t="s">
        <v>1232</v>
      </c>
      <c r="O225" s="4" t="s">
        <v>1380</v>
      </c>
      <c r="P225" s="4"/>
      <c r="Q225" s="4" t="s">
        <v>551</v>
      </c>
      <c r="R225" s="4" t="s">
        <v>551</v>
      </c>
      <c r="S225" s="4" t="s">
        <v>24</v>
      </c>
      <c r="T225" s="5">
        <v>154.94</v>
      </c>
      <c r="U225" s="4"/>
      <c r="V225" s="4" t="s">
        <v>495</v>
      </c>
      <c r="W225" s="4" t="s">
        <v>2294</v>
      </c>
      <c r="X225" s="14">
        <v>2.04</v>
      </c>
      <c r="Y225" s="4"/>
      <c r="Z225" s="5">
        <f t="shared" si="10"/>
        <v>181.44</v>
      </c>
      <c r="AA225" s="5"/>
      <c r="AB225" s="4">
        <v>1000</v>
      </c>
      <c r="AC225" s="4"/>
      <c r="AD225" s="4">
        <v>100</v>
      </c>
      <c r="AE225" s="4" t="s">
        <v>552</v>
      </c>
      <c r="AF225" s="4"/>
      <c r="AH225" t="s">
        <v>2604</v>
      </c>
    </row>
    <row r="226" spans="1:34">
      <c r="A226" s="4">
        <v>225</v>
      </c>
      <c r="B226" s="4" t="s">
        <v>20</v>
      </c>
      <c r="C226" s="4" t="s">
        <v>21</v>
      </c>
      <c r="D226" s="4" t="s">
        <v>259</v>
      </c>
      <c r="E226" s="4" t="s">
        <v>26</v>
      </c>
      <c r="F226" s="4">
        <v>0</v>
      </c>
      <c r="G226" s="19">
        <v>1205622</v>
      </c>
      <c r="H226" s="4" t="s">
        <v>2595</v>
      </c>
      <c r="I226" s="4">
        <v>1205622</v>
      </c>
      <c r="J226" s="4" t="s">
        <v>25</v>
      </c>
      <c r="K226" s="4" t="s">
        <v>637</v>
      </c>
      <c r="L226" s="4" t="s">
        <v>2015</v>
      </c>
      <c r="M226" s="4" t="s">
        <v>31</v>
      </c>
      <c r="N226" s="4" t="s">
        <v>1232</v>
      </c>
      <c r="O226" s="4" t="s">
        <v>1380</v>
      </c>
      <c r="P226" s="4"/>
      <c r="Q226" s="4" t="s">
        <v>551</v>
      </c>
      <c r="R226" s="4" t="s">
        <v>551</v>
      </c>
      <c r="S226" s="4" t="s">
        <v>24</v>
      </c>
      <c r="T226" s="5">
        <v>154.94</v>
      </c>
      <c r="U226" s="4"/>
      <c r="V226" s="4" t="s">
        <v>496</v>
      </c>
      <c r="W226" s="4" t="s">
        <v>2294</v>
      </c>
      <c r="X226" s="14">
        <v>2.04</v>
      </c>
      <c r="Y226" s="4"/>
      <c r="Z226" s="5">
        <f t="shared" si="10"/>
        <v>181.44</v>
      </c>
      <c r="AA226" s="5"/>
      <c r="AB226" s="4">
        <v>1000</v>
      </c>
      <c r="AC226" s="4"/>
      <c r="AD226" s="4">
        <v>100</v>
      </c>
      <c r="AE226" s="4" t="s">
        <v>552</v>
      </c>
      <c r="AF226" s="4"/>
      <c r="AH226" t="s">
        <v>2604</v>
      </c>
    </row>
    <row r="227" spans="1:34">
      <c r="A227" s="4">
        <v>226</v>
      </c>
      <c r="B227" s="4" t="s">
        <v>20</v>
      </c>
      <c r="C227" s="4" t="s">
        <v>21</v>
      </c>
      <c r="D227" s="4" t="s">
        <v>260</v>
      </c>
      <c r="E227" s="4" t="s">
        <v>26</v>
      </c>
      <c r="F227" s="4">
        <v>0</v>
      </c>
      <c r="G227" s="19">
        <v>1205622</v>
      </c>
      <c r="H227" s="4" t="s">
        <v>2595</v>
      </c>
      <c r="I227" s="4">
        <v>1205622</v>
      </c>
      <c r="J227" s="4" t="s">
        <v>25</v>
      </c>
      <c r="K227" s="4" t="s">
        <v>637</v>
      </c>
      <c r="L227" s="4" t="s">
        <v>2015</v>
      </c>
      <c r="M227" s="4" t="s">
        <v>31</v>
      </c>
      <c r="N227" s="4" t="s">
        <v>1232</v>
      </c>
      <c r="O227" s="4" t="s">
        <v>1380</v>
      </c>
      <c r="P227" s="4"/>
      <c r="Q227" s="4" t="s">
        <v>551</v>
      </c>
      <c r="R227" s="4" t="s">
        <v>551</v>
      </c>
      <c r="S227" s="4" t="s">
        <v>24</v>
      </c>
      <c r="T227" s="5">
        <v>154.94</v>
      </c>
      <c r="U227" s="4"/>
      <c r="V227" s="4" t="s">
        <v>497</v>
      </c>
      <c r="W227" s="4" t="s">
        <v>2294</v>
      </c>
      <c r="X227" s="14">
        <v>2.04</v>
      </c>
      <c r="Y227" s="4"/>
      <c r="Z227" s="5">
        <f t="shared" si="10"/>
        <v>181.44</v>
      </c>
      <c r="AA227" s="5"/>
      <c r="AB227" s="4">
        <v>1000</v>
      </c>
      <c r="AC227" s="4"/>
      <c r="AD227" s="4">
        <v>100</v>
      </c>
      <c r="AE227" s="4" t="s">
        <v>552</v>
      </c>
      <c r="AF227" s="4"/>
      <c r="AH227" t="s">
        <v>2604</v>
      </c>
    </row>
    <row r="228" spans="1:34">
      <c r="A228" s="4">
        <v>227</v>
      </c>
      <c r="B228" s="4" t="s">
        <v>20</v>
      </c>
      <c r="C228" s="4" t="s">
        <v>21</v>
      </c>
      <c r="D228" s="4" t="s">
        <v>261</v>
      </c>
      <c r="E228" s="4" t="s">
        <v>26</v>
      </c>
      <c r="F228" s="4">
        <v>0</v>
      </c>
      <c r="G228" s="19">
        <v>1205622</v>
      </c>
      <c r="H228" s="4" t="s">
        <v>2595</v>
      </c>
      <c r="I228" s="4">
        <v>1205622</v>
      </c>
      <c r="J228" s="4" t="s">
        <v>25</v>
      </c>
      <c r="K228" s="4" t="s">
        <v>637</v>
      </c>
      <c r="L228" s="4" t="s">
        <v>2015</v>
      </c>
      <c r="M228" s="4" t="s">
        <v>31</v>
      </c>
      <c r="N228" s="4" t="s">
        <v>1232</v>
      </c>
      <c r="O228" s="4" t="s">
        <v>1380</v>
      </c>
      <c r="P228" s="4"/>
      <c r="Q228" s="4" t="s">
        <v>2297</v>
      </c>
      <c r="R228" s="4" t="s">
        <v>551</v>
      </c>
      <c r="S228" s="4" t="s">
        <v>24</v>
      </c>
      <c r="T228" s="5">
        <v>154.94</v>
      </c>
      <c r="U228" s="4"/>
      <c r="V228" s="4" t="s">
        <v>498</v>
      </c>
      <c r="W228" s="4" t="s">
        <v>2294</v>
      </c>
      <c r="X228" s="14">
        <v>2.04</v>
      </c>
      <c r="Y228" s="4"/>
      <c r="Z228" s="5">
        <f t="shared" si="10"/>
        <v>181.44</v>
      </c>
      <c r="AA228" s="5"/>
      <c r="AB228" s="4">
        <v>1000</v>
      </c>
      <c r="AC228" s="4"/>
      <c r="AD228" s="4">
        <v>100</v>
      </c>
      <c r="AE228" s="4" t="s">
        <v>552</v>
      </c>
      <c r="AF228" s="4"/>
      <c r="AH228" t="s">
        <v>2604</v>
      </c>
    </row>
    <row r="229" spans="1:34">
      <c r="A229" s="4">
        <v>228</v>
      </c>
      <c r="B229" s="4" t="s">
        <v>20</v>
      </c>
      <c r="C229" s="4" t="s">
        <v>21</v>
      </c>
      <c r="D229" s="4" t="s">
        <v>262</v>
      </c>
      <c r="E229" s="4" t="s">
        <v>26</v>
      </c>
      <c r="F229" s="4">
        <v>0</v>
      </c>
      <c r="G229" s="19">
        <v>1205622</v>
      </c>
      <c r="H229" s="4" t="s">
        <v>2595</v>
      </c>
      <c r="I229" s="4">
        <v>1205622</v>
      </c>
      <c r="J229" s="4" t="s">
        <v>25</v>
      </c>
      <c r="K229" s="4" t="s">
        <v>637</v>
      </c>
      <c r="L229" s="4" t="s">
        <v>2015</v>
      </c>
      <c r="M229" s="4" t="s">
        <v>31</v>
      </c>
      <c r="N229" s="4" t="s">
        <v>1232</v>
      </c>
      <c r="O229" s="4" t="s">
        <v>1380</v>
      </c>
      <c r="P229" s="4"/>
      <c r="Q229" s="4" t="s">
        <v>2297</v>
      </c>
      <c r="R229" s="4" t="s">
        <v>551</v>
      </c>
      <c r="S229" s="4" t="s">
        <v>24</v>
      </c>
      <c r="T229" s="5">
        <v>154.94</v>
      </c>
      <c r="U229" s="4"/>
      <c r="V229" s="4" t="s">
        <v>499</v>
      </c>
      <c r="W229" s="4" t="s">
        <v>2294</v>
      </c>
      <c r="X229" s="14">
        <v>2.04</v>
      </c>
      <c r="Y229" s="4"/>
      <c r="Z229" s="5">
        <f t="shared" si="10"/>
        <v>181.44</v>
      </c>
      <c r="AA229" s="5"/>
      <c r="AB229" s="4">
        <v>1000</v>
      </c>
      <c r="AC229" s="4"/>
      <c r="AD229" s="4">
        <v>100</v>
      </c>
      <c r="AE229" s="4" t="s">
        <v>552</v>
      </c>
      <c r="AF229" s="4"/>
      <c r="AH229" t="s">
        <v>2604</v>
      </c>
    </row>
    <row r="230" spans="1:34">
      <c r="A230" s="4">
        <v>229</v>
      </c>
      <c r="B230" s="4" t="s">
        <v>20</v>
      </c>
      <c r="C230" s="4" t="s">
        <v>21</v>
      </c>
      <c r="D230" s="4" t="s">
        <v>263</v>
      </c>
      <c r="E230" s="4" t="s">
        <v>26</v>
      </c>
      <c r="F230" s="4">
        <v>0</v>
      </c>
      <c r="G230" s="19">
        <v>1205622</v>
      </c>
      <c r="H230" s="4" t="s">
        <v>2595</v>
      </c>
      <c r="I230" s="4">
        <v>1205622</v>
      </c>
      <c r="J230" s="4" t="s">
        <v>25</v>
      </c>
      <c r="K230" s="4" t="s">
        <v>637</v>
      </c>
      <c r="L230" s="4" t="s">
        <v>2015</v>
      </c>
      <c r="M230" s="4" t="s">
        <v>31</v>
      </c>
      <c r="N230" s="4" t="s">
        <v>1232</v>
      </c>
      <c r="O230" s="4" t="s">
        <v>1380</v>
      </c>
      <c r="P230" s="4"/>
      <c r="Q230" s="4" t="s">
        <v>2297</v>
      </c>
      <c r="R230" s="4" t="s">
        <v>551</v>
      </c>
      <c r="S230" s="4" t="s">
        <v>24</v>
      </c>
      <c r="T230" s="5">
        <v>154.94</v>
      </c>
      <c r="U230" s="4"/>
      <c r="V230" s="4" t="s">
        <v>500</v>
      </c>
      <c r="W230" s="4" t="s">
        <v>2294</v>
      </c>
      <c r="X230" s="14">
        <v>2.04</v>
      </c>
      <c r="Y230" s="4"/>
      <c r="Z230" s="5">
        <f t="shared" si="10"/>
        <v>181.44</v>
      </c>
      <c r="AA230" s="5"/>
      <c r="AB230" s="4">
        <v>1000</v>
      </c>
      <c r="AC230" s="4"/>
      <c r="AD230" s="4">
        <v>100</v>
      </c>
      <c r="AE230" s="4" t="s">
        <v>552</v>
      </c>
      <c r="AF230" s="4"/>
      <c r="AH230" t="s">
        <v>2604</v>
      </c>
    </row>
    <row r="231" spans="1:34">
      <c r="A231" s="4">
        <v>230</v>
      </c>
      <c r="B231" s="4" t="s">
        <v>20</v>
      </c>
      <c r="C231" s="4" t="s">
        <v>21</v>
      </c>
      <c r="D231" s="4" t="s">
        <v>264</v>
      </c>
      <c r="E231" s="4" t="s">
        <v>26</v>
      </c>
      <c r="F231" s="4">
        <v>0</v>
      </c>
      <c r="G231" s="19">
        <v>1205622</v>
      </c>
      <c r="H231" s="4" t="s">
        <v>2595</v>
      </c>
      <c r="I231" s="4">
        <v>1205622</v>
      </c>
      <c r="J231" s="4" t="s">
        <v>25</v>
      </c>
      <c r="K231" s="4" t="s">
        <v>637</v>
      </c>
      <c r="L231" s="4" t="s">
        <v>2015</v>
      </c>
      <c r="M231" s="4" t="s">
        <v>31</v>
      </c>
      <c r="N231" s="4" t="s">
        <v>1232</v>
      </c>
      <c r="O231" s="4" t="s">
        <v>1380</v>
      </c>
      <c r="P231" s="4"/>
      <c r="Q231" s="4" t="s">
        <v>2297</v>
      </c>
      <c r="R231" s="4" t="s">
        <v>551</v>
      </c>
      <c r="S231" s="4" t="s">
        <v>24</v>
      </c>
      <c r="T231" s="5">
        <v>154.94</v>
      </c>
      <c r="U231" s="4"/>
      <c r="V231" s="4" t="s">
        <v>501</v>
      </c>
      <c r="W231" s="4" t="s">
        <v>2294</v>
      </c>
      <c r="X231" s="14">
        <v>2.04</v>
      </c>
      <c r="Y231" s="4"/>
      <c r="Z231" s="5">
        <f t="shared" si="10"/>
        <v>181.44</v>
      </c>
      <c r="AA231" s="5"/>
      <c r="AB231" s="4">
        <v>1000</v>
      </c>
      <c r="AC231" s="4"/>
      <c r="AD231" s="4">
        <v>100</v>
      </c>
      <c r="AE231" s="4" t="s">
        <v>552</v>
      </c>
      <c r="AF231" s="4"/>
      <c r="AH231" t="s">
        <v>2604</v>
      </c>
    </row>
    <row r="232" spans="1:34">
      <c r="A232" s="4">
        <v>231</v>
      </c>
      <c r="B232" s="4" t="s">
        <v>20</v>
      </c>
      <c r="C232" s="4" t="s">
        <v>21</v>
      </c>
      <c r="D232" s="4" t="s">
        <v>265</v>
      </c>
      <c r="E232" s="4" t="s">
        <v>26</v>
      </c>
      <c r="F232" s="4">
        <v>0</v>
      </c>
      <c r="G232" s="19">
        <v>1205622</v>
      </c>
      <c r="H232" s="4" t="s">
        <v>2595</v>
      </c>
      <c r="I232" s="4">
        <v>1205622</v>
      </c>
      <c r="J232" s="4" t="s">
        <v>25</v>
      </c>
      <c r="K232" s="4" t="s">
        <v>637</v>
      </c>
      <c r="L232" s="4" t="s">
        <v>2015</v>
      </c>
      <c r="M232" s="4" t="s">
        <v>31</v>
      </c>
      <c r="N232" s="4" t="s">
        <v>1232</v>
      </c>
      <c r="O232" s="4" t="s">
        <v>1380</v>
      </c>
      <c r="P232" s="4"/>
      <c r="Q232" s="4" t="s">
        <v>2297</v>
      </c>
      <c r="R232" s="4" t="s">
        <v>551</v>
      </c>
      <c r="S232" s="4" t="s">
        <v>24</v>
      </c>
      <c r="T232" s="5">
        <v>154.94</v>
      </c>
      <c r="U232" s="4"/>
      <c r="V232" s="4" t="s">
        <v>502</v>
      </c>
      <c r="W232" s="4" t="s">
        <v>2294</v>
      </c>
      <c r="X232" s="14">
        <v>2.04</v>
      </c>
      <c r="Y232" s="4"/>
      <c r="Z232" s="5">
        <f t="shared" si="10"/>
        <v>181.44</v>
      </c>
      <c r="AA232" s="5"/>
      <c r="AB232" s="4">
        <v>1000</v>
      </c>
      <c r="AC232" s="4"/>
      <c r="AD232" s="4">
        <v>100</v>
      </c>
      <c r="AE232" s="4" t="s">
        <v>552</v>
      </c>
      <c r="AF232" s="4"/>
      <c r="AH232" t="s">
        <v>2604</v>
      </c>
    </row>
    <row r="233" spans="1:34">
      <c r="A233" s="4">
        <v>232</v>
      </c>
      <c r="B233" s="4" t="s">
        <v>20</v>
      </c>
      <c r="C233" s="4" t="s">
        <v>21</v>
      </c>
      <c r="D233" s="4" t="s">
        <v>266</v>
      </c>
      <c r="E233" s="4" t="s">
        <v>26</v>
      </c>
      <c r="F233" s="4">
        <v>0</v>
      </c>
      <c r="G233" s="19">
        <v>1205622</v>
      </c>
      <c r="H233" s="4" t="s">
        <v>2595</v>
      </c>
      <c r="I233" s="4">
        <v>1205622</v>
      </c>
      <c r="J233" s="4" t="s">
        <v>25</v>
      </c>
      <c r="K233" s="4" t="s">
        <v>637</v>
      </c>
      <c r="L233" s="4" t="s">
        <v>2015</v>
      </c>
      <c r="M233" s="4" t="s">
        <v>31</v>
      </c>
      <c r="N233" s="4" t="s">
        <v>1232</v>
      </c>
      <c r="O233" s="4" t="s">
        <v>1380</v>
      </c>
      <c r="P233" s="4"/>
      <c r="Q233" s="4" t="s">
        <v>2297</v>
      </c>
      <c r="R233" s="4" t="s">
        <v>551</v>
      </c>
      <c r="S233" s="4" t="s">
        <v>24</v>
      </c>
      <c r="T233" s="5">
        <v>154.94</v>
      </c>
      <c r="U233" s="4"/>
      <c r="V233" s="4" t="s">
        <v>503</v>
      </c>
      <c r="W233" s="4" t="s">
        <v>2294</v>
      </c>
      <c r="X233" s="14">
        <v>2.04</v>
      </c>
      <c r="Y233" s="4"/>
      <c r="Z233" s="5">
        <f t="shared" si="10"/>
        <v>181.44</v>
      </c>
      <c r="AA233" s="5"/>
      <c r="AB233" s="4">
        <v>1000</v>
      </c>
      <c r="AC233" s="4"/>
      <c r="AD233" s="4">
        <v>100</v>
      </c>
      <c r="AE233" s="4" t="s">
        <v>552</v>
      </c>
      <c r="AF233" s="4"/>
      <c r="AH233" t="s">
        <v>2604</v>
      </c>
    </row>
    <row r="234" spans="1:34">
      <c r="A234" s="4">
        <v>233</v>
      </c>
      <c r="B234" s="4" t="s">
        <v>20</v>
      </c>
      <c r="C234" s="4" t="s">
        <v>21</v>
      </c>
      <c r="D234" s="4" t="s">
        <v>267</v>
      </c>
      <c r="E234" s="4" t="s">
        <v>26</v>
      </c>
      <c r="F234" s="4">
        <v>0</v>
      </c>
      <c r="G234" s="19">
        <v>1205622</v>
      </c>
      <c r="H234" s="4" t="s">
        <v>2595</v>
      </c>
      <c r="I234" s="4">
        <v>1205622</v>
      </c>
      <c r="J234" s="4" t="s">
        <v>25</v>
      </c>
      <c r="K234" s="4" t="s">
        <v>637</v>
      </c>
      <c r="L234" s="4" t="s">
        <v>2015</v>
      </c>
      <c r="M234" s="4" t="s">
        <v>31</v>
      </c>
      <c r="N234" s="4" t="s">
        <v>1232</v>
      </c>
      <c r="O234" s="4" t="s">
        <v>1380</v>
      </c>
      <c r="P234" s="4"/>
      <c r="Q234" s="4" t="s">
        <v>2297</v>
      </c>
      <c r="R234" s="4" t="s">
        <v>551</v>
      </c>
      <c r="S234" s="4" t="s">
        <v>24</v>
      </c>
      <c r="T234" s="5">
        <v>154.94</v>
      </c>
      <c r="U234" s="4"/>
      <c r="V234" s="4" t="s">
        <v>504</v>
      </c>
      <c r="W234" s="4" t="s">
        <v>2294</v>
      </c>
      <c r="X234" s="14">
        <v>2.04</v>
      </c>
      <c r="Y234" s="4"/>
      <c r="Z234" s="5">
        <f t="shared" si="10"/>
        <v>181.44</v>
      </c>
      <c r="AA234" s="5"/>
      <c r="AB234" s="4">
        <v>1000</v>
      </c>
      <c r="AC234" s="4"/>
      <c r="AD234" s="4">
        <v>100</v>
      </c>
      <c r="AE234" s="4" t="s">
        <v>552</v>
      </c>
      <c r="AF234" s="4"/>
      <c r="AH234" t="s">
        <v>2604</v>
      </c>
    </row>
    <row r="235" spans="1:34">
      <c r="A235" s="4">
        <v>234</v>
      </c>
      <c r="B235" s="4" t="s">
        <v>20</v>
      </c>
      <c r="C235" s="4" t="s">
        <v>21</v>
      </c>
      <c r="D235" s="4" t="s">
        <v>268</v>
      </c>
      <c r="E235" s="4" t="s">
        <v>26</v>
      </c>
      <c r="F235" s="4">
        <v>0</v>
      </c>
      <c r="G235" s="19">
        <v>1205622</v>
      </c>
      <c r="H235" s="4" t="s">
        <v>2595</v>
      </c>
      <c r="I235" s="4">
        <v>1205622</v>
      </c>
      <c r="J235" s="4" t="s">
        <v>25</v>
      </c>
      <c r="K235" s="4" t="s">
        <v>637</v>
      </c>
      <c r="L235" s="4" t="s">
        <v>2015</v>
      </c>
      <c r="M235" s="4" t="s">
        <v>31</v>
      </c>
      <c r="N235" s="4" t="s">
        <v>1232</v>
      </c>
      <c r="O235" s="4" t="s">
        <v>1380</v>
      </c>
      <c r="P235" s="4"/>
      <c r="Q235" s="4" t="s">
        <v>551</v>
      </c>
      <c r="R235" s="4" t="s">
        <v>551</v>
      </c>
      <c r="S235" s="4" t="s">
        <v>24</v>
      </c>
      <c r="T235" s="5">
        <v>154.94</v>
      </c>
      <c r="U235" s="4"/>
      <c r="V235" s="4" t="s">
        <v>505</v>
      </c>
      <c r="W235" s="4" t="s">
        <v>2294</v>
      </c>
      <c r="X235" s="14">
        <v>2.04</v>
      </c>
      <c r="Y235" s="4"/>
      <c r="Z235" s="5">
        <f t="shared" si="10"/>
        <v>181.44</v>
      </c>
      <c r="AA235" s="5"/>
      <c r="AB235" s="4">
        <v>1000</v>
      </c>
      <c r="AC235" s="4"/>
      <c r="AD235" s="4">
        <v>100</v>
      </c>
      <c r="AE235" s="4" t="s">
        <v>552</v>
      </c>
      <c r="AF235" s="4"/>
      <c r="AH235" t="s">
        <v>2604</v>
      </c>
    </row>
    <row r="236" spans="1:34">
      <c r="A236" s="4">
        <v>235</v>
      </c>
      <c r="B236" s="4" t="s">
        <v>20</v>
      </c>
      <c r="C236" s="4" t="s">
        <v>21</v>
      </c>
      <c r="D236" s="4" t="s">
        <v>269</v>
      </c>
      <c r="E236" s="4" t="s">
        <v>26</v>
      </c>
      <c r="F236" s="4">
        <v>0</v>
      </c>
      <c r="G236" s="19">
        <v>1205622</v>
      </c>
      <c r="H236" s="4" t="s">
        <v>2595</v>
      </c>
      <c r="I236" s="4">
        <v>1205622</v>
      </c>
      <c r="J236" s="4" t="s">
        <v>25</v>
      </c>
      <c r="K236" s="4" t="s">
        <v>637</v>
      </c>
      <c r="L236" s="4" t="s">
        <v>2015</v>
      </c>
      <c r="M236" s="4" t="s">
        <v>31</v>
      </c>
      <c r="N236" s="4" t="s">
        <v>1232</v>
      </c>
      <c r="O236" s="4" t="s">
        <v>1380</v>
      </c>
      <c r="P236" s="4"/>
      <c r="Q236" s="4" t="s">
        <v>551</v>
      </c>
      <c r="R236" s="4" t="s">
        <v>551</v>
      </c>
      <c r="S236" s="4" t="s">
        <v>24</v>
      </c>
      <c r="T236" s="5">
        <v>154.94</v>
      </c>
      <c r="U236" s="4"/>
      <c r="V236" s="4" t="s">
        <v>506</v>
      </c>
      <c r="W236" s="4" t="s">
        <v>2294</v>
      </c>
      <c r="X236" s="14">
        <v>2.04</v>
      </c>
      <c r="Y236" s="4"/>
      <c r="Z236" s="5">
        <f t="shared" si="10"/>
        <v>181.44</v>
      </c>
      <c r="AA236" s="5"/>
      <c r="AB236" s="4">
        <v>1000</v>
      </c>
      <c r="AC236" s="4"/>
      <c r="AD236" s="4">
        <v>100</v>
      </c>
      <c r="AE236" s="4" t="s">
        <v>552</v>
      </c>
      <c r="AF236" s="4"/>
      <c r="AH236" t="s">
        <v>2604</v>
      </c>
    </row>
    <row r="237" spans="1:34">
      <c r="A237" s="4">
        <v>236</v>
      </c>
      <c r="B237" s="4" t="s">
        <v>20</v>
      </c>
      <c r="C237" s="4" t="s">
        <v>21</v>
      </c>
      <c r="D237" s="4" t="s">
        <v>270</v>
      </c>
      <c r="E237" s="4" t="s">
        <v>26</v>
      </c>
      <c r="F237" s="4">
        <v>0</v>
      </c>
      <c r="G237" s="19">
        <v>1205622</v>
      </c>
      <c r="H237" s="4" t="s">
        <v>2595</v>
      </c>
      <c r="I237" s="4">
        <v>1205622</v>
      </c>
      <c r="J237" s="4" t="s">
        <v>25</v>
      </c>
      <c r="K237" s="4" t="s">
        <v>637</v>
      </c>
      <c r="L237" s="4" t="s">
        <v>2015</v>
      </c>
      <c r="M237" s="4" t="s">
        <v>31</v>
      </c>
      <c r="N237" s="4" t="s">
        <v>804</v>
      </c>
      <c r="O237" s="4" t="s">
        <v>1380</v>
      </c>
      <c r="P237" s="4"/>
      <c r="Q237" s="4" t="s">
        <v>551</v>
      </c>
      <c r="R237" s="4" t="s">
        <v>551</v>
      </c>
      <c r="S237" s="4" t="s">
        <v>24</v>
      </c>
      <c r="T237" s="5">
        <v>154.94</v>
      </c>
      <c r="U237" s="4"/>
      <c r="V237" s="4" t="s">
        <v>507</v>
      </c>
      <c r="W237" s="4" t="s">
        <v>2294</v>
      </c>
      <c r="X237" s="14">
        <v>1.9379999999999999</v>
      </c>
      <c r="Y237" s="4"/>
      <c r="Z237" s="5">
        <f>X237*86*1.05+6</f>
        <v>181.00140000000002</v>
      </c>
      <c r="AA237" s="5"/>
      <c r="AB237" s="4">
        <v>1000</v>
      </c>
      <c r="AC237" s="4"/>
      <c r="AD237" s="4">
        <v>100</v>
      </c>
      <c r="AE237" s="4" t="s">
        <v>552</v>
      </c>
      <c r="AF237" s="4"/>
      <c r="AH237" t="s">
        <v>2604</v>
      </c>
    </row>
    <row r="238" spans="1:34">
      <c r="A238" s="4">
        <v>237</v>
      </c>
      <c r="B238" s="4" t="s">
        <v>20</v>
      </c>
      <c r="C238" s="4" t="s">
        <v>21</v>
      </c>
      <c r="D238" s="4" t="s">
        <v>271</v>
      </c>
      <c r="E238" s="4" t="s">
        <v>26</v>
      </c>
      <c r="F238" s="4">
        <v>0</v>
      </c>
      <c r="G238" s="19">
        <v>1205622</v>
      </c>
      <c r="H238" s="4" t="s">
        <v>2595</v>
      </c>
      <c r="I238" s="4">
        <v>1205622</v>
      </c>
      <c r="J238" s="4" t="s">
        <v>25</v>
      </c>
      <c r="K238" s="4" t="s">
        <v>637</v>
      </c>
      <c r="L238" s="4" t="s">
        <v>2015</v>
      </c>
      <c r="M238" s="4" t="s">
        <v>31</v>
      </c>
      <c r="N238" s="4" t="s">
        <v>804</v>
      </c>
      <c r="O238" s="4" t="s">
        <v>1380</v>
      </c>
      <c r="P238" s="4"/>
      <c r="Q238" s="4" t="s">
        <v>551</v>
      </c>
      <c r="R238" s="4" t="s">
        <v>551</v>
      </c>
      <c r="S238" s="4" t="s">
        <v>24</v>
      </c>
      <c r="T238" s="5">
        <v>154.94</v>
      </c>
      <c r="U238" s="4"/>
      <c r="V238" s="4" t="s">
        <v>508</v>
      </c>
      <c r="W238" s="4" t="s">
        <v>2294</v>
      </c>
      <c r="X238" s="14">
        <v>1.9379999999999999</v>
      </c>
      <c r="Y238" s="4"/>
      <c r="Z238" s="5">
        <f>X238*86*1.05+6</f>
        <v>181.00140000000002</v>
      </c>
      <c r="AA238" s="5"/>
      <c r="AB238" s="4">
        <v>1000</v>
      </c>
      <c r="AC238" s="4"/>
      <c r="AD238" s="4">
        <v>100</v>
      </c>
      <c r="AE238" s="4" t="s">
        <v>552</v>
      </c>
      <c r="AF238" s="4"/>
      <c r="AH238" t="s">
        <v>2604</v>
      </c>
    </row>
    <row r="239" spans="1:34">
      <c r="A239" s="4">
        <v>238</v>
      </c>
      <c r="B239" s="4" t="s">
        <v>20</v>
      </c>
      <c r="C239" s="4" t="s">
        <v>21</v>
      </c>
      <c r="D239" s="4" t="s">
        <v>570</v>
      </c>
      <c r="E239" s="4" t="s">
        <v>26</v>
      </c>
      <c r="F239" s="4">
        <v>0</v>
      </c>
      <c r="G239" s="4">
        <v>1202454</v>
      </c>
      <c r="H239" s="4" t="s">
        <v>717</v>
      </c>
      <c r="I239" s="4">
        <v>1202454</v>
      </c>
      <c r="J239" s="4" t="s">
        <v>556</v>
      </c>
      <c r="K239" s="4" t="s">
        <v>637</v>
      </c>
      <c r="L239" s="4" t="s">
        <v>2704</v>
      </c>
      <c r="M239" s="4" t="s">
        <v>639</v>
      </c>
      <c r="N239" s="4" t="s">
        <v>643</v>
      </c>
      <c r="O239" s="4" t="s">
        <v>1380</v>
      </c>
      <c r="P239" s="4"/>
      <c r="Q239" s="7" t="s">
        <v>1233</v>
      </c>
      <c r="R239" s="7" t="s">
        <v>1233</v>
      </c>
      <c r="S239" s="4" t="s">
        <v>719</v>
      </c>
      <c r="T239" s="5">
        <v>142.24</v>
      </c>
      <c r="U239" s="4">
        <v>120</v>
      </c>
      <c r="V239" s="4" t="s">
        <v>645</v>
      </c>
      <c r="W239" s="4" t="s">
        <v>2294</v>
      </c>
      <c r="X239" s="4">
        <v>230</v>
      </c>
      <c r="Y239" s="4"/>
      <c r="Z239" s="4">
        <f t="shared" ref="Z239:Z302" si="11">X239+3</f>
        <v>233</v>
      </c>
      <c r="AA239" s="5"/>
      <c r="AB239" s="4">
        <v>1000</v>
      </c>
      <c r="AC239" s="4"/>
      <c r="AD239" s="4">
        <v>60</v>
      </c>
      <c r="AE239" s="4" t="s">
        <v>2299</v>
      </c>
      <c r="AF239" s="4"/>
      <c r="AH239" t="s">
        <v>2604</v>
      </c>
    </row>
    <row r="240" spans="1:34">
      <c r="A240" s="4">
        <v>239</v>
      </c>
      <c r="B240" s="4" t="s">
        <v>20</v>
      </c>
      <c r="C240" s="4" t="s">
        <v>21</v>
      </c>
      <c r="D240" s="4" t="s">
        <v>571</v>
      </c>
      <c r="E240" s="4" t="s">
        <v>26</v>
      </c>
      <c r="F240" s="4">
        <v>0</v>
      </c>
      <c r="G240" s="4">
        <v>1202454</v>
      </c>
      <c r="H240" s="4" t="s">
        <v>717</v>
      </c>
      <c r="I240" s="4">
        <v>1202454</v>
      </c>
      <c r="J240" s="4" t="s">
        <v>556</v>
      </c>
      <c r="K240" s="4" t="s">
        <v>637</v>
      </c>
      <c r="L240" s="4" t="s">
        <v>2704</v>
      </c>
      <c r="M240" s="4" t="s">
        <v>639</v>
      </c>
      <c r="N240" s="4" t="s">
        <v>643</v>
      </c>
      <c r="O240" s="4" t="s">
        <v>1380</v>
      </c>
      <c r="P240" s="4"/>
      <c r="Q240" s="7" t="s">
        <v>1233</v>
      </c>
      <c r="R240" s="7" t="s">
        <v>1233</v>
      </c>
      <c r="S240" s="4" t="s">
        <v>719</v>
      </c>
      <c r="T240" s="5">
        <v>142.24</v>
      </c>
      <c r="U240" s="4">
        <v>120</v>
      </c>
      <c r="V240" s="4" t="s">
        <v>646</v>
      </c>
      <c r="W240" s="4" t="s">
        <v>2294</v>
      </c>
      <c r="X240" s="4">
        <v>230</v>
      </c>
      <c r="Y240" s="4"/>
      <c r="Z240" s="4">
        <f t="shared" si="11"/>
        <v>233</v>
      </c>
      <c r="AA240" s="5"/>
      <c r="AB240" s="4">
        <v>1000</v>
      </c>
      <c r="AC240" s="4"/>
      <c r="AD240" s="4">
        <v>60</v>
      </c>
      <c r="AE240" s="4" t="s">
        <v>2299</v>
      </c>
      <c r="AF240" s="4"/>
      <c r="AH240" t="s">
        <v>2604</v>
      </c>
    </row>
    <row r="241" spans="1:34">
      <c r="A241" s="4">
        <v>240</v>
      </c>
      <c r="B241" s="4" t="s">
        <v>20</v>
      </c>
      <c r="C241" s="4" t="s">
        <v>21</v>
      </c>
      <c r="D241" s="4" t="s">
        <v>572</v>
      </c>
      <c r="E241" s="4" t="s">
        <v>26</v>
      </c>
      <c r="F241" s="4">
        <v>0</v>
      </c>
      <c r="G241" s="4">
        <v>1202454</v>
      </c>
      <c r="H241" s="4" t="s">
        <v>717</v>
      </c>
      <c r="I241" s="4">
        <v>1202454</v>
      </c>
      <c r="J241" s="4" t="s">
        <v>556</v>
      </c>
      <c r="K241" s="4" t="s">
        <v>637</v>
      </c>
      <c r="L241" s="4" t="s">
        <v>2704</v>
      </c>
      <c r="M241" s="4" t="s">
        <v>639</v>
      </c>
      <c r="N241" s="4" t="s">
        <v>643</v>
      </c>
      <c r="O241" s="4" t="s">
        <v>1380</v>
      </c>
      <c r="P241" s="4"/>
      <c r="Q241" s="7" t="s">
        <v>1233</v>
      </c>
      <c r="R241" s="7" t="s">
        <v>1233</v>
      </c>
      <c r="S241" s="4" t="s">
        <v>719</v>
      </c>
      <c r="T241" s="5">
        <v>142.24</v>
      </c>
      <c r="U241" s="4">
        <v>120</v>
      </c>
      <c r="V241" s="4" t="s">
        <v>647</v>
      </c>
      <c r="W241" s="4" t="s">
        <v>2294</v>
      </c>
      <c r="X241" s="4">
        <v>230</v>
      </c>
      <c r="Y241" s="4"/>
      <c r="Z241" s="4">
        <f t="shared" si="11"/>
        <v>233</v>
      </c>
      <c r="AA241" s="5"/>
      <c r="AB241" s="4">
        <v>1000</v>
      </c>
      <c r="AC241" s="4"/>
      <c r="AD241" s="4">
        <v>60</v>
      </c>
      <c r="AE241" s="4" t="s">
        <v>2299</v>
      </c>
      <c r="AF241" s="4"/>
      <c r="AH241" t="s">
        <v>2604</v>
      </c>
    </row>
    <row r="242" spans="1:34">
      <c r="A242" s="4">
        <v>241</v>
      </c>
      <c r="B242" s="4" t="s">
        <v>20</v>
      </c>
      <c r="C242" s="4" t="s">
        <v>22</v>
      </c>
      <c r="D242" s="4" t="s">
        <v>573</v>
      </c>
      <c r="E242" s="4" t="s">
        <v>26</v>
      </c>
      <c r="F242" s="4">
        <v>0</v>
      </c>
      <c r="G242" s="4">
        <v>1202454</v>
      </c>
      <c r="H242" s="4" t="s">
        <v>717</v>
      </c>
      <c r="I242" s="4">
        <v>1202454</v>
      </c>
      <c r="J242" s="4" t="s">
        <v>556</v>
      </c>
      <c r="K242" s="4" t="s">
        <v>637</v>
      </c>
      <c r="L242" s="4" t="s">
        <v>2014</v>
      </c>
      <c r="M242" s="4" t="s">
        <v>640</v>
      </c>
      <c r="N242" s="4" t="s">
        <v>644</v>
      </c>
      <c r="O242" s="4" t="s">
        <v>1380</v>
      </c>
      <c r="P242" s="4"/>
      <c r="Q242" s="7" t="s">
        <v>1233</v>
      </c>
      <c r="R242" s="7" t="s">
        <v>1233</v>
      </c>
      <c r="S242" s="4" t="s">
        <v>719</v>
      </c>
      <c r="T242" s="5">
        <v>144.78</v>
      </c>
      <c r="U242" s="4">
        <v>119</v>
      </c>
      <c r="V242" s="4" t="s">
        <v>648</v>
      </c>
      <c r="W242" s="4" t="s">
        <v>2294</v>
      </c>
      <c r="X242" s="4">
        <v>220</v>
      </c>
      <c r="Y242" s="4"/>
      <c r="Z242" s="4">
        <f t="shared" si="11"/>
        <v>223</v>
      </c>
      <c r="AA242" s="5"/>
      <c r="AB242" s="4">
        <v>1000</v>
      </c>
      <c r="AC242" s="4"/>
      <c r="AD242" s="4">
        <v>60</v>
      </c>
      <c r="AE242" s="4" t="s">
        <v>2299</v>
      </c>
      <c r="AF242" s="4"/>
      <c r="AH242" t="s">
        <v>2604</v>
      </c>
    </row>
    <row r="243" spans="1:34">
      <c r="A243" s="4">
        <v>242</v>
      </c>
      <c r="B243" s="4" t="s">
        <v>20</v>
      </c>
      <c r="C243" s="4" t="s">
        <v>22</v>
      </c>
      <c r="D243" s="4" t="s">
        <v>574</v>
      </c>
      <c r="E243" s="4" t="s">
        <v>26</v>
      </c>
      <c r="F243" s="4">
        <v>0</v>
      </c>
      <c r="G243" s="4">
        <v>1202454</v>
      </c>
      <c r="H243" s="4" t="s">
        <v>717</v>
      </c>
      <c r="I243" s="4">
        <v>1202454</v>
      </c>
      <c r="J243" s="4" t="s">
        <v>556</v>
      </c>
      <c r="K243" s="4" t="s">
        <v>637</v>
      </c>
      <c r="L243" s="4" t="s">
        <v>2014</v>
      </c>
      <c r="M243" s="4" t="s">
        <v>640</v>
      </c>
      <c r="N243" s="4" t="s">
        <v>644</v>
      </c>
      <c r="O243" s="4" t="s">
        <v>1380</v>
      </c>
      <c r="P243" s="4"/>
      <c r="Q243" s="7" t="s">
        <v>1233</v>
      </c>
      <c r="R243" s="7" t="s">
        <v>1233</v>
      </c>
      <c r="S243" s="4" t="s">
        <v>719</v>
      </c>
      <c r="T243" s="5">
        <v>144.78</v>
      </c>
      <c r="U243" s="4">
        <v>119</v>
      </c>
      <c r="V243" s="4" t="s">
        <v>649</v>
      </c>
      <c r="W243" s="4" t="s">
        <v>2294</v>
      </c>
      <c r="X243" s="4">
        <v>220</v>
      </c>
      <c r="Y243" s="4"/>
      <c r="Z243" s="4">
        <f t="shared" si="11"/>
        <v>223</v>
      </c>
      <c r="AA243" s="5"/>
      <c r="AB243" s="4">
        <v>1000</v>
      </c>
      <c r="AC243" s="4"/>
      <c r="AD243" s="4">
        <v>60</v>
      </c>
      <c r="AE243" s="4" t="s">
        <v>2299</v>
      </c>
      <c r="AF243" s="4"/>
      <c r="AH243" t="s">
        <v>2604</v>
      </c>
    </row>
    <row r="244" spans="1:34">
      <c r="A244" s="4">
        <v>243</v>
      </c>
      <c r="B244" s="4" t="s">
        <v>20</v>
      </c>
      <c r="C244" s="4" t="s">
        <v>22</v>
      </c>
      <c r="D244" s="4" t="s">
        <v>575</v>
      </c>
      <c r="E244" s="4" t="s">
        <v>26</v>
      </c>
      <c r="F244" s="4">
        <v>0</v>
      </c>
      <c r="G244" s="4">
        <v>1202454</v>
      </c>
      <c r="H244" s="4" t="s">
        <v>717</v>
      </c>
      <c r="I244" s="4">
        <v>1202454</v>
      </c>
      <c r="J244" s="4" t="s">
        <v>556</v>
      </c>
      <c r="K244" s="4" t="s">
        <v>637</v>
      </c>
      <c r="L244" s="4" t="s">
        <v>2014</v>
      </c>
      <c r="M244" s="4" t="s">
        <v>640</v>
      </c>
      <c r="N244" s="4" t="s">
        <v>644</v>
      </c>
      <c r="O244" s="4" t="s">
        <v>1380</v>
      </c>
      <c r="P244" s="4"/>
      <c r="Q244" s="7" t="s">
        <v>1233</v>
      </c>
      <c r="R244" s="7" t="s">
        <v>1233</v>
      </c>
      <c r="S244" s="4" t="s">
        <v>719</v>
      </c>
      <c r="T244" s="5">
        <v>144.78</v>
      </c>
      <c r="U244" s="4">
        <v>119</v>
      </c>
      <c r="V244" s="4" t="s">
        <v>650</v>
      </c>
      <c r="W244" s="4" t="s">
        <v>2294</v>
      </c>
      <c r="X244" s="4">
        <v>220</v>
      </c>
      <c r="Y244" s="4"/>
      <c r="Z244" s="4">
        <f t="shared" si="11"/>
        <v>223</v>
      </c>
      <c r="AA244" s="5"/>
      <c r="AB244" s="4">
        <v>1000</v>
      </c>
      <c r="AC244" s="4"/>
      <c r="AD244" s="4">
        <v>60</v>
      </c>
      <c r="AE244" s="4" t="s">
        <v>2299</v>
      </c>
      <c r="AF244" s="4"/>
      <c r="AH244" t="s">
        <v>2604</v>
      </c>
    </row>
    <row r="245" spans="1:34">
      <c r="A245" s="4">
        <v>244</v>
      </c>
      <c r="B245" s="4" t="s">
        <v>20</v>
      </c>
      <c r="C245" s="4" t="s">
        <v>23</v>
      </c>
      <c r="D245" s="4" t="s">
        <v>576</v>
      </c>
      <c r="E245" s="4" t="s">
        <v>26</v>
      </c>
      <c r="F245" s="4">
        <v>0</v>
      </c>
      <c r="G245" s="4">
        <v>1202454</v>
      </c>
      <c r="H245" s="4" t="s">
        <v>717</v>
      </c>
      <c r="I245" s="4">
        <v>1202454</v>
      </c>
      <c r="J245" s="4" t="s">
        <v>556</v>
      </c>
      <c r="K245" s="4" t="s">
        <v>637</v>
      </c>
      <c r="L245" s="4" t="s">
        <v>2014</v>
      </c>
      <c r="M245" s="4" t="s">
        <v>640</v>
      </c>
      <c r="N245" s="4" t="s">
        <v>644</v>
      </c>
      <c r="O245" s="4" t="s">
        <v>1391</v>
      </c>
      <c r="P245" s="4"/>
      <c r="Q245" s="4" t="s">
        <v>2750</v>
      </c>
      <c r="R245" s="4" t="s">
        <v>2750</v>
      </c>
      <c r="S245" s="4" t="s">
        <v>719</v>
      </c>
      <c r="T245" s="5">
        <v>144.78</v>
      </c>
      <c r="U245" s="4">
        <v>119</v>
      </c>
      <c r="V245" s="4" t="s">
        <v>651</v>
      </c>
      <c r="W245" s="4" t="s">
        <v>2294</v>
      </c>
      <c r="X245" s="4">
        <v>185</v>
      </c>
      <c r="Y245" s="4"/>
      <c r="Z245" s="4">
        <f t="shared" si="11"/>
        <v>188</v>
      </c>
      <c r="AA245" s="5"/>
      <c r="AB245" s="4">
        <v>1000</v>
      </c>
      <c r="AC245" s="4"/>
      <c r="AD245" s="4">
        <v>60</v>
      </c>
      <c r="AE245" s="4" t="s">
        <v>2299</v>
      </c>
      <c r="AF245" s="4"/>
      <c r="AH245" t="s">
        <v>2604</v>
      </c>
    </row>
    <row r="246" spans="1:34">
      <c r="A246" s="4">
        <v>245</v>
      </c>
      <c r="B246" s="4" t="s">
        <v>20</v>
      </c>
      <c r="C246" s="4" t="s">
        <v>23</v>
      </c>
      <c r="D246" s="4" t="s">
        <v>577</v>
      </c>
      <c r="E246" s="4" t="s">
        <v>26</v>
      </c>
      <c r="F246" s="4">
        <v>0</v>
      </c>
      <c r="G246" s="4">
        <v>1202454</v>
      </c>
      <c r="H246" s="4" t="s">
        <v>717</v>
      </c>
      <c r="I246" s="4">
        <v>1202454</v>
      </c>
      <c r="J246" s="4" t="s">
        <v>556</v>
      </c>
      <c r="K246" s="4" t="s">
        <v>637</v>
      </c>
      <c r="L246" s="4" t="s">
        <v>2014</v>
      </c>
      <c r="M246" s="4" t="s">
        <v>640</v>
      </c>
      <c r="N246" s="4" t="s">
        <v>644</v>
      </c>
      <c r="O246" s="4" t="s">
        <v>1391</v>
      </c>
      <c r="P246" s="4"/>
      <c r="Q246" s="4" t="s">
        <v>2750</v>
      </c>
      <c r="R246" s="4" t="s">
        <v>2750</v>
      </c>
      <c r="S246" s="4" t="s">
        <v>719</v>
      </c>
      <c r="T246" s="5">
        <v>144.78</v>
      </c>
      <c r="U246" s="4">
        <v>119</v>
      </c>
      <c r="V246" s="4" t="s">
        <v>652</v>
      </c>
      <c r="W246" s="4" t="s">
        <v>2294</v>
      </c>
      <c r="X246" s="4">
        <v>185</v>
      </c>
      <c r="Y246" s="4"/>
      <c r="Z246" s="4">
        <f t="shared" si="11"/>
        <v>188</v>
      </c>
      <c r="AA246" s="5"/>
      <c r="AB246" s="4">
        <v>1000</v>
      </c>
      <c r="AC246" s="4"/>
      <c r="AD246" s="4">
        <v>60</v>
      </c>
      <c r="AE246" s="4" t="s">
        <v>2299</v>
      </c>
      <c r="AF246" s="4"/>
      <c r="AH246" t="s">
        <v>2604</v>
      </c>
    </row>
    <row r="247" spans="1:34">
      <c r="A247" s="4">
        <v>246</v>
      </c>
      <c r="B247" s="4" t="s">
        <v>20</v>
      </c>
      <c r="C247" s="4" t="s">
        <v>23</v>
      </c>
      <c r="D247" s="4" t="s">
        <v>578</v>
      </c>
      <c r="E247" s="4" t="s">
        <v>26</v>
      </c>
      <c r="F247" s="4">
        <v>0</v>
      </c>
      <c r="G247" s="4">
        <v>1202454</v>
      </c>
      <c r="H247" s="4" t="s">
        <v>717</v>
      </c>
      <c r="I247" s="4">
        <v>1202454</v>
      </c>
      <c r="J247" s="4" t="s">
        <v>556</v>
      </c>
      <c r="K247" s="4" t="s">
        <v>637</v>
      </c>
      <c r="L247" s="4" t="s">
        <v>2014</v>
      </c>
      <c r="M247" s="4" t="s">
        <v>640</v>
      </c>
      <c r="N247" s="4" t="s">
        <v>644</v>
      </c>
      <c r="O247" s="4" t="s">
        <v>1391</v>
      </c>
      <c r="P247" s="4"/>
      <c r="Q247" s="4" t="s">
        <v>2750</v>
      </c>
      <c r="R247" s="4" t="s">
        <v>2750</v>
      </c>
      <c r="S247" s="4" t="s">
        <v>719</v>
      </c>
      <c r="T247" s="5">
        <v>144.78</v>
      </c>
      <c r="U247" s="4">
        <v>119</v>
      </c>
      <c r="V247" s="4" t="s">
        <v>653</v>
      </c>
      <c r="W247" s="4" t="s">
        <v>2294</v>
      </c>
      <c r="X247" s="4">
        <v>185</v>
      </c>
      <c r="Y247" s="4"/>
      <c r="Z247" s="4">
        <f t="shared" si="11"/>
        <v>188</v>
      </c>
      <c r="AA247" s="5"/>
      <c r="AB247" s="4">
        <v>1000</v>
      </c>
      <c r="AC247" s="4"/>
      <c r="AD247" s="4">
        <v>60</v>
      </c>
      <c r="AE247" s="4" t="s">
        <v>2299</v>
      </c>
      <c r="AF247" s="4"/>
      <c r="AH247" t="s">
        <v>2604</v>
      </c>
    </row>
    <row r="248" spans="1:34">
      <c r="A248" s="4">
        <v>247</v>
      </c>
      <c r="B248" s="4" t="s">
        <v>20</v>
      </c>
      <c r="C248" s="4" t="s">
        <v>23</v>
      </c>
      <c r="D248" s="4" t="s">
        <v>579</v>
      </c>
      <c r="E248" s="4" t="s">
        <v>26</v>
      </c>
      <c r="F248" s="4">
        <v>0</v>
      </c>
      <c r="G248" s="4">
        <v>1202454</v>
      </c>
      <c r="H248" s="4" t="s">
        <v>717</v>
      </c>
      <c r="I248" s="4">
        <v>1202454</v>
      </c>
      <c r="J248" s="4" t="s">
        <v>556</v>
      </c>
      <c r="K248" s="4" t="s">
        <v>637</v>
      </c>
      <c r="L248" s="4" t="s">
        <v>2014</v>
      </c>
      <c r="M248" s="4" t="s">
        <v>640</v>
      </c>
      <c r="N248" s="4" t="s">
        <v>644</v>
      </c>
      <c r="O248" s="4" t="s">
        <v>1391</v>
      </c>
      <c r="P248" s="4"/>
      <c r="Q248" s="4" t="s">
        <v>2750</v>
      </c>
      <c r="R248" s="4" t="s">
        <v>2750</v>
      </c>
      <c r="S248" s="4" t="s">
        <v>719</v>
      </c>
      <c r="T248" s="5">
        <v>144.78</v>
      </c>
      <c r="U248" s="4">
        <v>119</v>
      </c>
      <c r="V248" s="4" t="s">
        <v>654</v>
      </c>
      <c r="W248" s="4" t="s">
        <v>2294</v>
      </c>
      <c r="X248" s="4">
        <v>185</v>
      </c>
      <c r="Y248" s="4"/>
      <c r="Z248" s="4">
        <f t="shared" si="11"/>
        <v>188</v>
      </c>
      <c r="AA248" s="5"/>
      <c r="AB248" s="4">
        <v>1000</v>
      </c>
      <c r="AC248" s="4"/>
      <c r="AD248" s="4">
        <v>60</v>
      </c>
      <c r="AE248" s="4" t="s">
        <v>2299</v>
      </c>
      <c r="AF248" s="4"/>
      <c r="AH248" t="s">
        <v>2604</v>
      </c>
    </row>
    <row r="249" spans="1:34">
      <c r="A249" s="4">
        <v>248</v>
      </c>
      <c r="B249" s="4" t="s">
        <v>20</v>
      </c>
      <c r="C249" s="4" t="s">
        <v>23</v>
      </c>
      <c r="D249" s="4" t="s">
        <v>580</v>
      </c>
      <c r="E249" s="4" t="s">
        <v>26</v>
      </c>
      <c r="F249" s="4">
        <v>0</v>
      </c>
      <c r="G249" s="4">
        <v>1202454</v>
      </c>
      <c r="H249" s="4" t="s">
        <v>717</v>
      </c>
      <c r="I249" s="4">
        <v>1202454</v>
      </c>
      <c r="J249" s="4" t="s">
        <v>556</v>
      </c>
      <c r="K249" s="4" t="s">
        <v>637</v>
      </c>
      <c r="L249" s="4" t="s">
        <v>2014</v>
      </c>
      <c r="M249" s="4" t="s">
        <v>640</v>
      </c>
      <c r="N249" s="4" t="s">
        <v>644</v>
      </c>
      <c r="O249" s="4" t="s">
        <v>1391</v>
      </c>
      <c r="P249" s="4"/>
      <c r="Q249" s="4" t="s">
        <v>2750</v>
      </c>
      <c r="R249" s="4" t="s">
        <v>2750</v>
      </c>
      <c r="S249" s="4" t="s">
        <v>719</v>
      </c>
      <c r="T249" s="5">
        <v>144.78</v>
      </c>
      <c r="U249" s="4">
        <v>119</v>
      </c>
      <c r="V249" s="4" t="s">
        <v>655</v>
      </c>
      <c r="W249" s="4" t="s">
        <v>2294</v>
      </c>
      <c r="X249" s="4">
        <v>185</v>
      </c>
      <c r="Y249" s="4"/>
      <c r="Z249" s="4">
        <f t="shared" si="11"/>
        <v>188</v>
      </c>
      <c r="AA249" s="5"/>
      <c r="AB249" s="4">
        <v>1000</v>
      </c>
      <c r="AC249" s="4"/>
      <c r="AD249" s="4">
        <v>60</v>
      </c>
      <c r="AE249" s="4" t="s">
        <v>2299</v>
      </c>
      <c r="AF249" s="4"/>
      <c r="AH249" t="s">
        <v>2604</v>
      </c>
    </row>
    <row r="250" spans="1:34">
      <c r="A250" s="4">
        <v>249</v>
      </c>
      <c r="B250" s="4" t="s">
        <v>20</v>
      </c>
      <c r="C250" s="4" t="s">
        <v>23</v>
      </c>
      <c r="D250" s="4" t="s">
        <v>581</v>
      </c>
      <c r="E250" s="4" t="s">
        <v>26</v>
      </c>
      <c r="F250" s="4">
        <v>0</v>
      </c>
      <c r="G250" s="4">
        <v>1202454</v>
      </c>
      <c r="H250" s="4" t="s">
        <v>717</v>
      </c>
      <c r="I250" s="4">
        <v>1202454</v>
      </c>
      <c r="J250" s="4" t="s">
        <v>556</v>
      </c>
      <c r="K250" s="4" t="s">
        <v>637</v>
      </c>
      <c r="L250" s="4" t="s">
        <v>2014</v>
      </c>
      <c r="M250" s="4" t="s">
        <v>640</v>
      </c>
      <c r="N250" s="4" t="s">
        <v>644</v>
      </c>
      <c r="O250" s="4" t="s">
        <v>1391</v>
      </c>
      <c r="P250" s="4"/>
      <c r="Q250" s="7" t="s">
        <v>1233</v>
      </c>
      <c r="R250" s="7" t="s">
        <v>1233</v>
      </c>
      <c r="S250" s="4" t="s">
        <v>719</v>
      </c>
      <c r="T250" s="5">
        <v>144.78</v>
      </c>
      <c r="U250" s="4">
        <v>119</v>
      </c>
      <c r="V250" s="4" t="s">
        <v>656</v>
      </c>
      <c r="W250" s="4" t="s">
        <v>2294</v>
      </c>
      <c r="X250" s="4">
        <v>226</v>
      </c>
      <c r="Y250" s="4"/>
      <c r="Z250" s="4">
        <f t="shared" si="11"/>
        <v>229</v>
      </c>
      <c r="AA250" s="5"/>
      <c r="AB250" s="4">
        <v>1000</v>
      </c>
      <c r="AC250" s="4"/>
      <c r="AD250" s="4">
        <v>60</v>
      </c>
      <c r="AE250" s="4" t="s">
        <v>2299</v>
      </c>
      <c r="AF250" s="4"/>
      <c r="AH250" t="s">
        <v>2604</v>
      </c>
    </row>
    <row r="251" spans="1:34">
      <c r="A251" s="4">
        <v>250</v>
      </c>
      <c r="B251" s="4" t="s">
        <v>20</v>
      </c>
      <c r="C251" s="4" t="s">
        <v>23</v>
      </c>
      <c r="D251" s="4" t="s">
        <v>582</v>
      </c>
      <c r="E251" s="4" t="s">
        <v>26</v>
      </c>
      <c r="F251" s="4">
        <v>0</v>
      </c>
      <c r="G251" s="4">
        <v>1202454</v>
      </c>
      <c r="H251" s="4" t="s">
        <v>717</v>
      </c>
      <c r="I251" s="4">
        <v>1202454</v>
      </c>
      <c r="J251" s="4" t="s">
        <v>556</v>
      </c>
      <c r="K251" s="4" t="s">
        <v>637</v>
      </c>
      <c r="L251" s="4" t="s">
        <v>2014</v>
      </c>
      <c r="M251" s="4" t="s">
        <v>640</v>
      </c>
      <c r="N251" s="4" t="s">
        <v>644</v>
      </c>
      <c r="O251" s="4" t="s">
        <v>1391</v>
      </c>
      <c r="P251" s="4"/>
      <c r="Q251" s="7" t="s">
        <v>1233</v>
      </c>
      <c r="R251" s="7" t="s">
        <v>1233</v>
      </c>
      <c r="S251" s="4" t="s">
        <v>719</v>
      </c>
      <c r="T251" s="5">
        <v>144.78</v>
      </c>
      <c r="U251" s="4">
        <v>119</v>
      </c>
      <c r="V251" s="4" t="s">
        <v>657</v>
      </c>
      <c r="W251" s="4" t="s">
        <v>2294</v>
      </c>
      <c r="X251" s="4">
        <v>226</v>
      </c>
      <c r="Y251" s="4"/>
      <c r="Z251" s="4">
        <f t="shared" si="11"/>
        <v>229</v>
      </c>
      <c r="AA251" s="5"/>
      <c r="AB251" s="4">
        <v>1000</v>
      </c>
      <c r="AC251" s="4"/>
      <c r="AD251" s="4">
        <v>60</v>
      </c>
      <c r="AE251" s="4" t="s">
        <v>2299</v>
      </c>
      <c r="AF251" s="4"/>
      <c r="AH251" t="s">
        <v>2604</v>
      </c>
    </row>
    <row r="252" spans="1:34">
      <c r="A252" s="4">
        <v>251</v>
      </c>
      <c r="B252" s="4" t="s">
        <v>20</v>
      </c>
      <c r="C252" s="4" t="s">
        <v>23</v>
      </c>
      <c r="D252" s="4" t="s">
        <v>583</v>
      </c>
      <c r="E252" s="4" t="s">
        <v>26</v>
      </c>
      <c r="F252" s="4">
        <v>0</v>
      </c>
      <c r="G252" s="4">
        <v>1202454</v>
      </c>
      <c r="H252" s="4" t="s">
        <v>717</v>
      </c>
      <c r="I252" s="4">
        <v>1202454</v>
      </c>
      <c r="J252" s="4" t="s">
        <v>556</v>
      </c>
      <c r="K252" s="4" t="s">
        <v>637</v>
      </c>
      <c r="L252" s="4" t="s">
        <v>2014</v>
      </c>
      <c r="M252" s="4" t="s">
        <v>640</v>
      </c>
      <c r="N252" s="4" t="s">
        <v>644</v>
      </c>
      <c r="O252" s="4" t="s">
        <v>1391</v>
      </c>
      <c r="P252" s="4"/>
      <c r="Q252" s="7" t="s">
        <v>1233</v>
      </c>
      <c r="R252" s="7" t="s">
        <v>1233</v>
      </c>
      <c r="S252" s="4" t="s">
        <v>719</v>
      </c>
      <c r="T252" s="5">
        <v>144.78</v>
      </c>
      <c r="U252" s="4">
        <v>119</v>
      </c>
      <c r="V252" s="4" t="s">
        <v>658</v>
      </c>
      <c r="W252" s="4" t="s">
        <v>2294</v>
      </c>
      <c r="X252" s="4">
        <v>226</v>
      </c>
      <c r="Y252" s="4"/>
      <c r="Z252" s="4">
        <f t="shared" si="11"/>
        <v>229</v>
      </c>
      <c r="AA252" s="5"/>
      <c r="AB252" s="4">
        <v>1000</v>
      </c>
      <c r="AC252" s="4"/>
      <c r="AD252" s="4">
        <v>60</v>
      </c>
      <c r="AE252" s="4" t="s">
        <v>2299</v>
      </c>
      <c r="AF252" s="4"/>
      <c r="AH252" t="s">
        <v>2604</v>
      </c>
    </row>
    <row r="253" spans="1:34">
      <c r="A253" s="4">
        <v>252</v>
      </c>
      <c r="B253" s="4" t="s">
        <v>20</v>
      </c>
      <c r="C253" s="4" t="s">
        <v>23</v>
      </c>
      <c r="D253" s="4" t="s">
        <v>584</v>
      </c>
      <c r="E253" s="4" t="s">
        <v>26</v>
      </c>
      <c r="F253" s="4">
        <v>0</v>
      </c>
      <c r="G253" s="4">
        <v>1202454</v>
      </c>
      <c r="H253" s="4" t="s">
        <v>717</v>
      </c>
      <c r="I253" s="4">
        <v>1202454</v>
      </c>
      <c r="J253" s="4" t="s">
        <v>556</v>
      </c>
      <c r="K253" s="4" t="s">
        <v>637</v>
      </c>
      <c r="L253" s="4" t="s">
        <v>2014</v>
      </c>
      <c r="M253" s="4" t="s">
        <v>640</v>
      </c>
      <c r="N253" s="4" t="s">
        <v>644</v>
      </c>
      <c r="O253" s="4" t="s">
        <v>1391</v>
      </c>
      <c r="P253" s="4"/>
      <c r="Q253" s="7" t="s">
        <v>1233</v>
      </c>
      <c r="R253" s="7" t="s">
        <v>1233</v>
      </c>
      <c r="S253" s="4" t="s">
        <v>719</v>
      </c>
      <c r="T253" s="5">
        <v>144.78</v>
      </c>
      <c r="U253" s="4">
        <v>119</v>
      </c>
      <c r="V253" s="4" t="s">
        <v>658</v>
      </c>
      <c r="W253" s="4" t="s">
        <v>2294</v>
      </c>
      <c r="X253" s="4">
        <v>226</v>
      </c>
      <c r="Y253" s="4"/>
      <c r="Z253" s="4">
        <f t="shared" si="11"/>
        <v>229</v>
      </c>
      <c r="AA253" s="5"/>
      <c r="AB253" s="4">
        <v>1000</v>
      </c>
      <c r="AC253" s="4"/>
      <c r="AD253" s="4">
        <v>60</v>
      </c>
      <c r="AE253" s="4" t="s">
        <v>2299</v>
      </c>
      <c r="AF253" s="4"/>
      <c r="AH253" t="s">
        <v>2604</v>
      </c>
    </row>
    <row r="254" spans="1:34">
      <c r="A254" s="4">
        <v>253</v>
      </c>
      <c r="B254" s="4" t="s">
        <v>20</v>
      </c>
      <c r="C254" s="4" t="s">
        <v>23</v>
      </c>
      <c r="D254" s="4" t="s">
        <v>585</v>
      </c>
      <c r="E254" s="4" t="s">
        <v>26</v>
      </c>
      <c r="F254" s="4">
        <v>0</v>
      </c>
      <c r="G254" s="4">
        <v>1202454</v>
      </c>
      <c r="H254" s="4" t="s">
        <v>717</v>
      </c>
      <c r="I254" s="4">
        <v>1202454</v>
      </c>
      <c r="J254" s="4" t="s">
        <v>556</v>
      </c>
      <c r="K254" s="4" t="s">
        <v>637</v>
      </c>
      <c r="L254" s="4" t="s">
        <v>2014</v>
      </c>
      <c r="M254" s="4" t="s">
        <v>640</v>
      </c>
      <c r="N254" s="4" t="s">
        <v>644</v>
      </c>
      <c r="O254" s="4" t="s">
        <v>1391</v>
      </c>
      <c r="P254" s="4"/>
      <c r="Q254" s="7" t="s">
        <v>1233</v>
      </c>
      <c r="R254" s="7" t="s">
        <v>1233</v>
      </c>
      <c r="S254" s="4" t="s">
        <v>719</v>
      </c>
      <c r="T254" s="5">
        <v>144.78</v>
      </c>
      <c r="U254" s="4">
        <v>119</v>
      </c>
      <c r="V254" s="4" t="s">
        <v>659</v>
      </c>
      <c r="W254" s="4" t="s">
        <v>2294</v>
      </c>
      <c r="X254" s="4">
        <v>226</v>
      </c>
      <c r="Y254" s="4"/>
      <c r="Z254" s="4">
        <f t="shared" si="11"/>
        <v>229</v>
      </c>
      <c r="AA254" s="5"/>
      <c r="AB254" s="4">
        <v>1000</v>
      </c>
      <c r="AC254" s="4"/>
      <c r="AD254" s="4">
        <v>60</v>
      </c>
      <c r="AE254" s="4" t="s">
        <v>2299</v>
      </c>
      <c r="AF254" s="4"/>
      <c r="AH254" t="s">
        <v>2604</v>
      </c>
    </row>
    <row r="255" spans="1:34">
      <c r="A255" s="4">
        <v>254</v>
      </c>
      <c r="B255" s="4" t="s">
        <v>20</v>
      </c>
      <c r="C255" s="4" t="s">
        <v>23</v>
      </c>
      <c r="D255" s="4" t="s">
        <v>586</v>
      </c>
      <c r="E255" s="4" t="s">
        <v>26</v>
      </c>
      <c r="F255" s="4">
        <v>0</v>
      </c>
      <c r="G255" s="4">
        <v>1202454</v>
      </c>
      <c r="H255" s="4" t="s">
        <v>717</v>
      </c>
      <c r="I255" s="4">
        <v>1202454</v>
      </c>
      <c r="J255" s="4" t="s">
        <v>556</v>
      </c>
      <c r="K255" s="4" t="s">
        <v>637</v>
      </c>
      <c r="L255" s="4" t="s">
        <v>2014</v>
      </c>
      <c r="M255" s="4" t="s">
        <v>640</v>
      </c>
      <c r="N255" s="4" t="s">
        <v>644</v>
      </c>
      <c r="O255" s="4" t="s">
        <v>1391</v>
      </c>
      <c r="P255" s="4"/>
      <c r="Q255" s="7" t="s">
        <v>1233</v>
      </c>
      <c r="R255" s="7" t="s">
        <v>1233</v>
      </c>
      <c r="S255" s="4" t="s">
        <v>719</v>
      </c>
      <c r="T255" s="5">
        <v>144.78</v>
      </c>
      <c r="U255" s="4">
        <v>119</v>
      </c>
      <c r="V255" s="4" t="s">
        <v>660</v>
      </c>
      <c r="W255" s="4" t="s">
        <v>2294</v>
      </c>
      <c r="X255" s="4">
        <v>226</v>
      </c>
      <c r="Y255" s="4"/>
      <c r="Z255" s="4">
        <f t="shared" si="11"/>
        <v>229</v>
      </c>
      <c r="AA255" s="5"/>
      <c r="AB255" s="4">
        <v>1000</v>
      </c>
      <c r="AC255" s="4"/>
      <c r="AD255" s="4">
        <v>60</v>
      </c>
      <c r="AE255" s="4" t="s">
        <v>2299</v>
      </c>
      <c r="AF255" s="4"/>
      <c r="AH255" t="s">
        <v>2604</v>
      </c>
    </row>
    <row r="256" spans="1:34">
      <c r="A256" s="4">
        <v>255</v>
      </c>
      <c r="B256" s="4" t="s">
        <v>20</v>
      </c>
      <c r="C256" s="4" t="s">
        <v>23</v>
      </c>
      <c r="D256" s="4" t="s">
        <v>587</v>
      </c>
      <c r="E256" s="4" t="s">
        <v>26</v>
      </c>
      <c r="F256" s="4">
        <v>0</v>
      </c>
      <c r="G256" s="4">
        <v>1202454</v>
      </c>
      <c r="H256" s="4" t="s">
        <v>717</v>
      </c>
      <c r="I256" s="4">
        <v>1202454</v>
      </c>
      <c r="J256" s="4" t="s">
        <v>556</v>
      </c>
      <c r="K256" s="4" t="s">
        <v>637</v>
      </c>
      <c r="L256" s="4" t="s">
        <v>2014</v>
      </c>
      <c r="M256" s="4" t="s">
        <v>640</v>
      </c>
      <c r="N256" s="4" t="s">
        <v>644</v>
      </c>
      <c r="O256" s="4" t="s">
        <v>1391</v>
      </c>
      <c r="P256" s="4"/>
      <c r="Q256" s="7" t="s">
        <v>1233</v>
      </c>
      <c r="R256" s="7" t="s">
        <v>1233</v>
      </c>
      <c r="S256" s="4" t="s">
        <v>719</v>
      </c>
      <c r="T256" s="5">
        <v>144.78</v>
      </c>
      <c r="U256" s="4">
        <v>119</v>
      </c>
      <c r="V256" s="4" t="s">
        <v>661</v>
      </c>
      <c r="W256" s="4" t="s">
        <v>2294</v>
      </c>
      <c r="X256" s="4">
        <v>226</v>
      </c>
      <c r="Y256" s="4"/>
      <c r="Z256" s="4">
        <f t="shared" si="11"/>
        <v>229</v>
      </c>
      <c r="AA256" s="5"/>
      <c r="AB256" s="4">
        <v>1000</v>
      </c>
      <c r="AC256" s="4"/>
      <c r="AD256" s="4">
        <v>60</v>
      </c>
      <c r="AE256" s="4" t="s">
        <v>2299</v>
      </c>
      <c r="AF256" s="4"/>
      <c r="AH256" t="s">
        <v>2604</v>
      </c>
    </row>
    <row r="257" spans="1:34">
      <c r="A257" s="4">
        <v>256</v>
      </c>
      <c r="B257" s="4" t="s">
        <v>20</v>
      </c>
      <c r="C257" s="4" t="s">
        <v>23</v>
      </c>
      <c r="D257" s="4" t="s">
        <v>588</v>
      </c>
      <c r="E257" s="4" t="s">
        <v>26</v>
      </c>
      <c r="F257" s="4">
        <v>0</v>
      </c>
      <c r="G257" s="4">
        <v>1202454</v>
      </c>
      <c r="H257" s="4" t="s">
        <v>717</v>
      </c>
      <c r="I257" s="4">
        <v>1202454</v>
      </c>
      <c r="J257" s="4" t="s">
        <v>556</v>
      </c>
      <c r="K257" s="4" t="s">
        <v>637</v>
      </c>
      <c r="L257" s="4" t="s">
        <v>2014</v>
      </c>
      <c r="M257" s="4" t="s">
        <v>640</v>
      </c>
      <c r="N257" s="4" t="s">
        <v>644</v>
      </c>
      <c r="O257" s="4" t="s">
        <v>1391</v>
      </c>
      <c r="P257" s="4"/>
      <c r="Q257" s="7" t="s">
        <v>1233</v>
      </c>
      <c r="R257" s="7" t="s">
        <v>1233</v>
      </c>
      <c r="S257" s="4" t="s">
        <v>719</v>
      </c>
      <c r="T257" s="5">
        <v>144.78</v>
      </c>
      <c r="U257" s="4">
        <v>119</v>
      </c>
      <c r="V257" s="4" t="s">
        <v>662</v>
      </c>
      <c r="W257" s="4" t="s">
        <v>2294</v>
      </c>
      <c r="X257" s="4">
        <v>226</v>
      </c>
      <c r="Y257" s="4"/>
      <c r="Z257" s="4">
        <f t="shared" si="11"/>
        <v>229</v>
      </c>
      <c r="AA257" s="4"/>
      <c r="AB257" s="4">
        <v>1000</v>
      </c>
      <c r="AC257" s="4"/>
      <c r="AD257" s="4">
        <v>60</v>
      </c>
      <c r="AE257" s="4" t="s">
        <v>2299</v>
      </c>
      <c r="AF257" s="4"/>
      <c r="AH257" t="s">
        <v>2604</v>
      </c>
    </row>
    <row r="258" spans="1:34">
      <c r="A258" s="4">
        <v>257</v>
      </c>
      <c r="B258" s="4" t="s">
        <v>20</v>
      </c>
      <c r="C258" s="4" t="s">
        <v>23</v>
      </c>
      <c r="D258" s="4" t="s">
        <v>589</v>
      </c>
      <c r="E258" s="4" t="s">
        <v>26</v>
      </c>
      <c r="F258" s="4">
        <v>0</v>
      </c>
      <c r="G258" s="4">
        <v>1202454</v>
      </c>
      <c r="H258" s="4" t="s">
        <v>717</v>
      </c>
      <c r="I258" s="4">
        <v>1202454</v>
      </c>
      <c r="J258" s="4" t="s">
        <v>556</v>
      </c>
      <c r="K258" s="4" t="s">
        <v>637</v>
      </c>
      <c r="L258" s="4" t="s">
        <v>2014</v>
      </c>
      <c r="M258" s="4" t="s">
        <v>640</v>
      </c>
      <c r="N258" s="4" t="s">
        <v>644</v>
      </c>
      <c r="O258" s="4" t="s">
        <v>1391</v>
      </c>
      <c r="P258" s="4"/>
      <c r="Q258" s="7" t="s">
        <v>1233</v>
      </c>
      <c r="R258" s="7" t="s">
        <v>1233</v>
      </c>
      <c r="S258" s="4" t="s">
        <v>719</v>
      </c>
      <c r="T258" s="5">
        <v>144.78</v>
      </c>
      <c r="U258" s="4">
        <v>119</v>
      </c>
      <c r="V258" s="4" t="s">
        <v>663</v>
      </c>
      <c r="W258" s="4" t="s">
        <v>2294</v>
      </c>
      <c r="X258" s="4">
        <v>226</v>
      </c>
      <c r="Y258" s="4"/>
      <c r="Z258" s="4">
        <f t="shared" si="11"/>
        <v>229</v>
      </c>
      <c r="AA258" s="5"/>
      <c r="AB258" s="4">
        <v>1000</v>
      </c>
      <c r="AC258" s="4"/>
      <c r="AD258" s="4">
        <v>60</v>
      </c>
      <c r="AE258" s="4" t="s">
        <v>2299</v>
      </c>
      <c r="AF258" s="4"/>
      <c r="AH258" t="s">
        <v>2604</v>
      </c>
    </row>
    <row r="259" spans="1:34">
      <c r="A259" s="4">
        <v>258</v>
      </c>
      <c r="B259" s="4" t="s">
        <v>20</v>
      </c>
      <c r="C259" s="4" t="s">
        <v>23</v>
      </c>
      <c r="D259" s="4" t="s">
        <v>590</v>
      </c>
      <c r="E259" s="4" t="s">
        <v>26</v>
      </c>
      <c r="F259" s="4">
        <v>0</v>
      </c>
      <c r="G259" s="4">
        <v>1202454</v>
      </c>
      <c r="H259" s="4" t="s">
        <v>717</v>
      </c>
      <c r="I259" s="4">
        <v>1202454</v>
      </c>
      <c r="J259" s="4" t="s">
        <v>556</v>
      </c>
      <c r="K259" s="4" t="s">
        <v>637</v>
      </c>
      <c r="L259" s="4" t="s">
        <v>2014</v>
      </c>
      <c r="M259" s="4" t="s">
        <v>640</v>
      </c>
      <c r="N259" s="4" t="s">
        <v>644</v>
      </c>
      <c r="O259" s="4" t="s">
        <v>1391</v>
      </c>
      <c r="P259" s="4"/>
      <c r="Q259" s="7" t="s">
        <v>1233</v>
      </c>
      <c r="R259" s="7" t="s">
        <v>1233</v>
      </c>
      <c r="S259" s="4" t="s">
        <v>719</v>
      </c>
      <c r="T259" s="5">
        <v>144.78</v>
      </c>
      <c r="U259" s="4">
        <v>119</v>
      </c>
      <c r="V259" s="4" t="s">
        <v>664</v>
      </c>
      <c r="W259" s="4" t="s">
        <v>2294</v>
      </c>
      <c r="X259" s="4">
        <v>226</v>
      </c>
      <c r="Y259" s="4"/>
      <c r="Z259" s="4">
        <f t="shared" si="11"/>
        <v>229</v>
      </c>
      <c r="AA259" s="5"/>
      <c r="AB259" s="4">
        <v>1000</v>
      </c>
      <c r="AC259" s="4"/>
      <c r="AD259" s="4">
        <v>60</v>
      </c>
      <c r="AE259" s="4" t="s">
        <v>2299</v>
      </c>
      <c r="AF259" s="4"/>
      <c r="AH259" t="s">
        <v>2604</v>
      </c>
    </row>
    <row r="260" spans="1:34">
      <c r="A260" s="4">
        <v>259</v>
      </c>
      <c r="B260" s="4" t="s">
        <v>20</v>
      </c>
      <c r="C260" s="4" t="s">
        <v>23</v>
      </c>
      <c r="D260" s="4" t="s">
        <v>591</v>
      </c>
      <c r="E260" s="4" t="s">
        <v>26</v>
      </c>
      <c r="F260" s="4">
        <v>0</v>
      </c>
      <c r="G260" s="4">
        <v>1202454</v>
      </c>
      <c r="H260" s="4" t="s">
        <v>717</v>
      </c>
      <c r="I260" s="4">
        <v>1202454</v>
      </c>
      <c r="J260" s="4" t="s">
        <v>556</v>
      </c>
      <c r="K260" s="4" t="s">
        <v>637</v>
      </c>
      <c r="L260" s="4" t="s">
        <v>2014</v>
      </c>
      <c r="M260" s="4" t="s">
        <v>640</v>
      </c>
      <c r="N260" s="4" t="s">
        <v>644</v>
      </c>
      <c r="O260" s="4" t="s">
        <v>1391</v>
      </c>
      <c r="P260" s="4"/>
      <c r="Q260" s="7" t="s">
        <v>1233</v>
      </c>
      <c r="R260" s="7" t="s">
        <v>1233</v>
      </c>
      <c r="S260" s="4" t="s">
        <v>719</v>
      </c>
      <c r="T260" s="5">
        <v>144.78</v>
      </c>
      <c r="U260" s="4">
        <v>119</v>
      </c>
      <c r="V260" s="4" t="s">
        <v>665</v>
      </c>
      <c r="W260" s="4" t="s">
        <v>2294</v>
      </c>
      <c r="X260" s="4">
        <v>226</v>
      </c>
      <c r="Y260" s="4"/>
      <c r="Z260" s="4">
        <f t="shared" si="11"/>
        <v>229</v>
      </c>
      <c r="AA260" s="5"/>
      <c r="AB260" s="4">
        <v>1000</v>
      </c>
      <c r="AC260" s="4"/>
      <c r="AD260" s="4">
        <v>60</v>
      </c>
      <c r="AE260" s="4" t="s">
        <v>2299</v>
      </c>
      <c r="AF260" s="4"/>
      <c r="AH260" t="s">
        <v>2604</v>
      </c>
    </row>
    <row r="261" spans="1:34">
      <c r="A261" s="4">
        <v>260</v>
      </c>
      <c r="B261" s="4" t="s">
        <v>20</v>
      </c>
      <c r="C261" s="4" t="s">
        <v>23</v>
      </c>
      <c r="D261" s="4" t="s">
        <v>592</v>
      </c>
      <c r="E261" s="4" t="s">
        <v>26</v>
      </c>
      <c r="F261" s="4">
        <v>0</v>
      </c>
      <c r="G261" s="4">
        <v>1202454</v>
      </c>
      <c r="H261" s="4" t="s">
        <v>717</v>
      </c>
      <c r="I261" s="4">
        <v>1202454</v>
      </c>
      <c r="J261" s="4" t="s">
        <v>556</v>
      </c>
      <c r="K261" s="4" t="s">
        <v>637</v>
      </c>
      <c r="L261" s="4" t="s">
        <v>2014</v>
      </c>
      <c r="M261" s="4" t="s">
        <v>640</v>
      </c>
      <c r="N261" s="4" t="s">
        <v>644</v>
      </c>
      <c r="O261" s="4" t="s">
        <v>1391</v>
      </c>
      <c r="P261" s="4"/>
      <c r="Q261" s="7" t="s">
        <v>1233</v>
      </c>
      <c r="R261" s="7" t="s">
        <v>1233</v>
      </c>
      <c r="S261" s="4" t="s">
        <v>719</v>
      </c>
      <c r="T261" s="5">
        <v>144.78</v>
      </c>
      <c r="U261" s="4">
        <v>119</v>
      </c>
      <c r="V261" s="4" t="s">
        <v>666</v>
      </c>
      <c r="W261" s="4" t="s">
        <v>2294</v>
      </c>
      <c r="X261" s="4">
        <v>226</v>
      </c>
      <c r="Y261" s="4"/>
      <c r="Z261" s="4">
        <f t="shared" si="11"/>
        <v>229</v>
      </c>
      <c r="AA261" s="5"/>
      <c r="AB261" s="4">
        <v>1000</v>
      </c>
      <c r="AC261" s="4"/>
      <c r="AD261" s="4">
        <v>60</v>
      </c>
      <c r="AE261" s="4" t="s">
        <v>2299</v>
      </c>
      <c r="AF261" s="4"/>
      <c r="AH261" t="s">
        <v>2604</v>
      </c>
    </row>
    <row r="262" spans="1:34">
      <c r="A262" s="4">
        <v>261</v>
      </c>
      <c r="B262" s="4" t="s">
        <v>20</v>
      </c>
      <c r="C262" s="4" t="s">
        <v>23</v>
      </c>
      <c r="D262" s="4" t="s">
        <v>593</v>
      </c>
      <c r="E262" s="4" t="s">
        <v>26</v>
      </c>
      <c r="F262" s="4">
        <v>0</v>
      </c>
      <c r="G262" s="4">
        <v>1202454</v>
      </c>
      <c r="H262" s="4" t="s">
        <v>717</v>
      </c>
      <c r="I262" s="4">
        <v>1202454</v>
      </c>
      <c r="J262" s="4" t="s">
        <v>556</v>
      </c>
      <c r="K262" s="4" t="s">
        <v>637</v>
      </c>
      <c r="L262" s="4" t="s">
        <v>2014</v>
      </c>
      <c r="M262" s="4" t="s">
        <v>640</v>
      </c>
      <c r="N262" s="4" t="s">
        <v>644</v>
      </c>
      <c r="O262" s="4" t="s">
        <v>1391</v>
      </c>
      <c r="P262" s="4"/>
      <c r="Q262" s="4" t="s">
        <v>2750</v>
      </c>
      <c r="R262" s="4" t="s">
        <v>2750</v>
      </c>
      <c r="S262" s="4" t="s">
        <v>719</v>
      </c>
      <c r="T262" s="5">
        <v>144.78</v>
      </c>
      <c r="U262" s="4">
        <v>119</v>
      </c>
      <c r="V262" s="4" t="s">
        <v>667</v>
      </c>
      <c r="W262" s="4" t="s">
        <v>2294</v>
      </c>
      <c r="X262" s="4">
        <v>185</v>
      </c>
      <c r="Y262" s="4"/>
      <c r="Z262" s="4">
        <f t="shared" si="11"/>
        <v>188</v>
      </c>
      <c r="AA262" s="5"/>
      <c r="AB262" s="4">
        <v>1000</v>
      </c>
      <c r="AC262" s="4"/>
      <c r="AD262" s="4">
        <v>60</v>
      </c>
      <c r="AE262" s="4" t="s">
        <v>2299</v>
      </c>
      <c r="AF262" s="4"/>
      <c r="AH262" t="s">
        <v>2604</v>
      </c>
    </row>
    <row r="263" spans="1:34">
      <c r="A263" s="4">
        <v>262</v>
      </c>
      <c r="B263" s="4" t="s">
        <v>20</v>
      </c>
      <c r="C263" s="4" t="s">
        <v>23</v>
      </c>
      <c r="D263" s="4" t="s">
        <v>594</v>
      </c>
      <c r="E263" s="4" t="s">
        <v>26</v>
      </c>
      <c r="F263" s="4">
        <v>0</v>
      </c>
      <c r="G263" s="4">
        <v>1202454</v>
      </c>
      <c r="H263" s="4" t="s">
        <v>717</v>
      </c>
      <c r="I263" s="4">
        <v>1202454</v>
      </c>
      <c r="J263" s="4" t="s">
        <v>556</v>
      </c>
      <c r="K263" s="4" t="s">
        <v>637</v>
      </c>
      <c r="L263" s="4" t="s">
        <v>2014</v>
      </c>
      <c r="M263" s="4" t="s">
        <v>640</v>
      </c>
      <c r="N263" s="4" t="s">
        <v>644</v>
      </c>
      <c r="O263" s="4" t="s">
        <v>1391</v>
      </c>
      <c r="P263" s="4"/>
      <c r="Q263" s="4" t="s">
        <v>2750</v>
      </c>
      <c r="R263" s="4" t="s">
        <v>2750</v>
      </c>
      <c r="S263" s="4" t="s">
        <v>719</v>
      </c>
      <c r="T263" s="5">
        <v>144.78</v>
      </c>
      <c r="U263" s="4">
        <v>119</v>
      </c>
      <c r="V263" s="4" t="s">
        <v>668</v>
      </c>
      <c r="W263" s="4" t="s">
        <v>2294</v>
      </c>
      <c r="X263" s="4">
        <v>185</v>
      </c>
      <c r="Y263" s="4"/>
      <c r="Z263" s="4">
        <f t="shared" si="11"/>
        <v>188</v>
      </c>
      <c r="AA263" s="5"/>
      <c r="AB263" s="4">
        <v>1000</v>
      </c>
      <c r="AC263" s="4"/>
      <c r="AD263" s="4">
        <v>60</v>
      </c>
      <c r="AE263" s="4" t="s">
        <v>2299</v>
      </c>
      <c r="AF263" s="4"/>
      <c r="AH263" t="s">
        <v>2604</v>
      </c>
    </row>
    <row r="264" spans="1:34">
      <c r="A264" s="4">
        <v>263</v>
      </c>
      <c r="B264" s="4" t="s">
        <v>20</v>
      </c>
      <c r="C264" s="4" t="s">
        <v>23</v>
      </c>
      <c r="D264" s="4" t="s">
        <v>595</v>
      </c>
      <c r="E264" s="4" t="s">
        <v>26</v>
      </c>
      <c r="F264" s="4">
        <v>0</v>
      </c>
      <c r="G264" s="4">
        <v>1202454</v>
      </c>
      <c r="H264" s="4" t="s">
        <v>717</v>
      </c>
      <c r="I264" s="4">
        <v>1202454</v>
      </c>
      <c r="J264" s="4" t="s">
        <v>556</v>
      </c>
      <c r="K264" s="4" t="s">
        <v>637</v>
      </c>
      <c r="L264" s="4" t="s">
        <v>2014</v>
      </c>
      <c r="M264" s="4" t="s">
        <v>640</v>
      </c>
      <c r="N264" s="4" t="s">
        <v>644</v>
      </c>
      <c r="O264" s="4" t="s">
        <v>1391</v>
      </c>
      <c r="P264" s="4"/>
      <c r="Q264" s="7" t="s">
        <v>1233</v>
      </c>
      <c r="R264" s="7" t="s">
        <v>1233</v>
      </c>
      <c r="S264" s="4" t="s">
        <v>719</v>
      </c>
      <c r="T264" s="5">
        <v>144.78</v>
      </c>
      <c r="U264" s="4">
        <v>119</v>
      </c>
      <c r="V264" s="4" t="s">
        <v>669</v>
      </c>
      <c r="W264" s="4" t="s">
        <v>2294</v>
      </c>
      <c r="X264" s="4">
        <v>226</v>
      </c>
      <c r="Y264" s="4"/>
      <c r="Z264" s="4">
        <f t="shared" si="11"/>
        <v>229</v>
      </c>
      <c r="AA264" s="4"/>
      <c r="AB264" s="4">
        <v>1000</v>
      </c>
      <c r="AC264" s="4"/>
      <c r="AD264" s="4">
        <v>60</v>
      </c>
      <c r="AE264" s="4" t="s">
        <v>2299</v>
      </c>
      <c r="AF264" s="4"/>
      <c r="AG264" s="11"/>
      <c r="AH264" t="s">
        <v>2604</v>
      </c>
    </row>
    <row r="265" spans="1:34">
      <c r="A265" s="4">
        <v>264</v>
      </c>
      <c r="B265" s="4" t="s">
        <v>20</v>
      </c>
      <c r="C265" s="4" t="s">
        <v>23</v>
      </c>
      <c r="D265" s="4" t="s">
        <v>596</v>
      </c>
      <c r="E265" s="4" t="s">
        <v>26</v>
      </c>
      <c r="F265" s="4">
        <v>0</v>
      </c>
      <c r="G265" s="4">
        <v>1202454</v>
      </c>
      <c r="H265" s="4" t="s">
        <v>717</v>
      </c>
      <c r="I265" s="4">
        <v>1202454</v>
      </c>
      <c r="J265" s="4" t="s">
        <v>556</v>
      </c>
      <c r="K265" s="4" t="s">
        <v>637</v>
      </c>
      <c r="L265" s="4" t="s">
        <v>2014</v>
      </c>
      <c r="M265" s="4" t="s">
        <v>640</v>
      </c>
      <c r="N265" s="4" t="s">
        <v>644</v>
      </c>
      <c r="O265" s="4" t="s">
        <v>1391</v>
      </c>
      <c r="P265" s="4"/>
      <c r="Q265" s="7" t="s">
        <v>1233</v>
      </c>
      <c r="R265" s="7" t="s">
        <v>1233</v>
      </c>
      <c r="S265" s="4" t="s">
        <v>719</v>
      </c>
      <c r="T265" s="5">
        <v>144.78</v>
      </c>
      <c r="U265" s="4">
        <v>119</v>
      </c>
      <c r="V265" s="4" t="s">
        <v>670</v>
      </c>
      <c r="W265" s="4" t="s">
        <v>2294</v>
      </c>
      <c r="X265" s="4">
        <v>226</v>
      </c>
      <c r="Y265" s="4"/>
      <c r="Z265" s="4">
        <f t="shared" si="11"/>
        <v>229</v>
      </c>
      <c r="AA265" s="4"/>
      <c r="AB265" s="4">
        <v>1000</v>
      </c>
      <c r="AC265" s="4"/>
      <c r="AD265" s="4">
        <v>60</v>
      </c>
      <c r="AE265" s="4" t="s">
        <v>2299</v>
      </c>
      <c r="AF265" s="4"/>
      <c r="AG265" s="11"/>
      <c r="AH265" t="s">
        <v>2604</v>
      </c>
    </row>
    <row r="266" spans="1:34">
      <c r="A266" s="4">
        <v>265</v>
      </c>
      <c r="B266" s="4" t="s">
        <v>20</v>
      </c>
      <c r="C266" s="4" t="s">
        <v>23</v>
      </c>
      <c r="D266" s="4" t="s">
        <v>597</v>
      </c>
      <c r="E266" s="4" t="s">
        <v>26</v>
      </c>
      <c r="F266" s="4">
        <v>0</v>
      </c>
      <c r="G266" s="4">
        <v>1202454</v>
      </c>
      <c r="H266" s="4" t="s">
        <v>717</v>
      </c>
      <c r="I266" s="4">
        <v>1202454</v>
      </c>
      <c r="J266" s="4" t="s">
        <v>556</v>
      </c>
      <c r="K266" s="4" t="s">
        <v>637</v>
      </c>
      <c r="L266" s="4" t="s">
        <v>2014</v>
      </c>
      <c r="M266" s="4" t="s">
        <v>640</v>
      </c>
      <c r="N266" s="4" t="s">
        <v>644</v>
      </c>
      <c r="O266" s="4" t="s">
        <v>1391</v>
      </c>
      <c r="P266" s="4"/>
      <c r="Q266" s="4" t="s">
        <v>2750</v>
      </c>
      <c r="R266" s="4" t="s">
        <v>2750</v>
      </c>
      <c r="S266" s="4" t="s">
        <v>719</v>
      </c>
      <c r="T266" s="5">
        <v>144.78</v>
      </c>
      <c r="U266" s="4">
        <v>119</v>
      </c>
      <c r="V266" s="4" t="s">
        <v>671</v>
      </c>
      <c r="W266" s="4" t="s">
        <v>2294</v>
      </c>
      <c r="X266" s="4">
        <v>185</v>
      </c>
      <c r="Y266" s="4"/>
      <c r="Z266" s="4">
        <f t="shared" si="11"/>
        <v>188</v>
      </c>
      <c r="AA266" s="4"/>
      <c r="AB266" s="4">
        <v>1000</v>
      </c>
      <c r="AC266" s="4"/>
      <c r="AD266" s="4">
        <v>60</v>
      </c>
      <c r="AE266" s="4" t="s">
        <v>2299</v>
      </c>
      <c r="AF266" s="4"/>
      <c r="AG266" s="11"/>
      <c r="AH266" t="s">
        <v>2604</v>
      </c>
    </row>
    <row r="267" spans="1:34">
      <c r="A267" s="4">
        <v>266</v>
      </c>
      <c r="B267" s="4" t="s">
        <v>20</v>
      </c>
      <c r="C267" s="4" t="s">
        <v>23</v>
      </c>
      <c r="D267" s="4" t="s">
        <v>598</v>
      </c>
      <c r="E267" s="4" t="s">
        <v>26</v>
      </c>
      <c r="F267" s="4">
        <v>0</v>
      </c>
      <c r="G267" s="4">
        <v>1202454</v>
      </c>
      <c r="H267" s="4" t="s">
        <v>717</v>
      </c>
      <c r="I267" s="4">
        <v>1202454</v>
      </c>
      <c r="J267" s="4" t="s">
        <v>556</v>
      </c>
      <c r="K267" s="4" t="s">
        <v>637</v>
      </c>
      <c r="L267" s="4" t="s">
        <v>2014</v>
      </c>
      <c r="M267" s="4" t="s">
        <v>640</v>
      </c>
      <c r="N267" s="4" t="s">
        <v>644</v>
      </c>
      <c r="O267" s="4" t="s">
        <v>1391</v>
      </c>
      <c r="P267" s="4"/>
      <c r="Q267" s="4" t="s">
        <v>2750</v>
      </c>
      <c r="R267" s="4" t="s">
        <v>2750</v>
      </c>
      <c r="S267" s="4" t="s">
        <v>719</v>
      </c>
      <c r="T267" s="5">
        <v>144.78</v>
      </c>
      <c r="U267" s="4">
        <v>119</v>
      </c>
      <c r="V267" s="4" t="s">
        <v>672</v>
      </c>
      <c r="W267" s="4" t="s">
        <v>2294</v>
      </c>
      <c r="X267" s="4">
        <v>185</v>
      </c>
      <c r="Y267" s="4"/>
      <c r="Z267" s="4">
        <f t="shared" si="11"/>
        <v>188</v>
      </c>
      <c r="AA267" s="4"/>
      <c r="AB267" s="4">
        <v>1000</v>
      </c>
      <c r="AC267" s="4"/>
      <c r="AD267" s="4">
        <v>60</v>
      </c>
      <c r="AE267" s="4" t="s">
        <v>2299</v>
      </c>
      <c r="AF267" s="4"/>
      <c r="AG267" s="11"/>
      <c r="AH267" t="s">
        <v>2604</v>
      </c>
    </row>
    <row r="268" spans="1:34">
      <c r="A268" s="4">
        <v>267</v>
      </c>
      <c r="B268" s="4" t="s">
        <v>20</v>
      </c>
      <c r="C268" s="4" t="s">
        <v>23</v>
      </c>
      <c r="D268" s="4" t="s">
        <v>599</v>
      </c>
      <c r="E268" s="4" t="s">
        <v>26</v>
      </c>
      <c r="F268" s="4">
        <v>0</v>
      </c>
      <c r="G268" s="4">
        <v>1202454</v>
      </c>
      <c r="H268" s="4" t="s">
        <v>717</v>
      </c>
      <c r="I268" s="4">
        <v>1202454</v>
      </c>
      <c r="J268" s="4" t="s">
        <v>556</v>
      </c>
      <c r="K268" s="4" t="s">
        <v>637</v>
      </c>
      <c r="L268" s="4" t="s">
        <v>2014</v>
      </c>
      <c r="M268" s="4" t="s">
        <v>640</v>
      </c>
      <c r="N268" s="4" t="s">
        <v>644</v>
      </c>
      <c r="O268" s="4" t="s">
        <v>1391</v>
      </c>
      <c r="P268" s="4"/>
      <c r="Q268" s="7" t="s">
        <v>1233</v>
      </c>
      <c r="R268" s="7" t="s">
        <v>1233</v>
      </c>
      <c r="S268" s="4" t="s">
        <v>719</v>
      </c>
      <c r="T268" s="5">
        <v>144.78</v>
      </c>
      <c r="U268" s="4">
        <v>119</v>
      </c>
      <c r="V268" s="4" t="s">
        <v>673</v>
      </c>
      <c r="W268" s="4" t="s">
        <v>2294</v>
      </c>
      <c r="X268" s="4">
        <v>226</v>
      </c>
      <c r="Y268" s="4"/>
      <c r="Z268" s="4">
        <f t="shared" si="11"/>
        <v>229</v>
      </c>
      <c r="AA268" s="5"/>
      <c r="AB268" s="4">
        <v>1000</v>
      </c>
      <c r="AC268" s="4"/>
      <c r="AD268" s="4">
        <v>60</v>
      </c>
      <c r="AE268" s="4" t="s">
        <v>2299</v>
      </c>
      <c r="AF268" s="4"/>
      <c r="AH268" t="s">
        <v>2604</v>
      </c>
    </row>
    <row r="269" spans="1:34">
      <c r="A269" s="4">
        <v>268</v>
      </c>
      <c r="B269" s="4" t="s">
        <v>20</v>
      </c>
      <c r="C269" s="4" t="s">
        <v>23</v>
      </c>
      <c r="D269" s="4" t="s">
        <v>600</v>
      </c>
      <c r="E269" s="4" t="s">
        <v>26</v>
      </c>
      <c r="F269" s="4">
        <v>0</v>
      </c>
      <c r="G269" s="4">
        <v>1202454</v>
      </c>
      <c r="H269" s="4" t="s">
        <v>717</v>
      </c>
      <c r="I269" s="4">
        <v>1202454</v>
      </c>
      <c r="J269" s="4" t="s">
        <v>556</v>
      </c>
      <c r="K269" s="4" t="s">
        <v>637</v>
      </c>
      <c r="L269" s="4" t="s">
        <v>2014</v>
      </c>
      <c r="M269" s="4" t="s">
        <v>640</v>
      </c>
      <c r="N269" s="4" t="s">
        <v>644</v>
      </c>
      <c r="O269" s="4" t="s">
        <v>1391</v>
      </c>
      <c r="P269" s="4"/>
      <c r="Q269" s="7" t="s">
        <v>1233</v>
      </c>
      <c r="R269" s="7" t="s">
        <v>1233</v>
      </c>
      <c r="S269" s="4" t="s">
        <v>719</v>
      </c>
      <c r="T269" s="5">
        <v>144.78</v>
      </c>
      <c r="U269" s="4">
        <v>119</v>
      </c>
      <c r="V269" s="4" t="s">
        <v>674</v>
      </c>
      <c r="W269" s="4" t="s">
        <v>2294</v>
      </c>
      <c r="X269" s="4">
        <v>226</v>
      </c>
      <c r="Y269" s="4"/>
      <c r="Z269" s="4">
        <f t="shared" si="11"/>
        <v>229</v>
      </c>
      <c r="AA269" s="5"/>
      <c r="AB269" s="4">
        <v>1000</v>
      </c>
      <c r="AC269" s="4"/>
      <c r="AD269" s="4">
        <v>60</v>
      </c>
      <c r="AE269" s="4" t="s">
        <v>2299</v>
      </c>
      <c r="AF269" s="4"/>
      <c r="AH269" t="s">
        <v>2604</v>
      </c>
    </row>
    <row r="270" spans="1:34">
      <c r="A270" s="4">
        <v>269</v>
      </c>
      <c r="B270" s="4" t="s">
        <v>20</v>
      </c>
      <c r="C270" s="4" t="s">
        <v>23</v>
      </c>
      <c r="D270" s="4" t="s">
        <v>601</v>
      </c>
      <c r="E270" s="4" t="s">
        <v>26</v>
      </c>
      <c r="F270" s="4">
        <v>0</v>
      </c>
      <c r="G270" s="4">
        <v>1202454</v>
      </c>
      <c r="H270" s="4" t="s">
        <v>717</v>
      </c>
      <c r="I270" s="4">
        <v>1202454</v>
      </c>
      <c r="J270" s="4" t="s">
        <v>556</v>
      </c>
      <c r="K270" s="4" t="s">
        <v>637</v>
      </c>
      <c r="L270" s="4" t="s">
        <v>2014</v>
      </c>
      <c r="M270" s="4" t="s">
        <v>640</v>
      </c>
      <c r="N270" s="4" t="s">
        <v>644</v>
      </c>
      <c r="O270" s="4" t="s">
        <v>1391</v>
      </c>
      <c r="P270" s="4"/>
      <c r="Q270" s="7" t="s">
        <v>1233</v>
      </c>
      <c r="R270" s="7" t="s">
        <v>1233</v>
      </c>
      <c r="S270" s="4" t="s">
        <v>719</v>
      </c>
      <c r="T270" s="5">
        <v>144.78</v>
      </c>
      <c r="U270" s="4">
        <v>119</v>
      </c>
      <c r="V270" s="4" t="s">
        <v>675</v>
      </c>
      <c r="W270" s="4" t="s">
        <v>2294</v>
      </c>
      <c r="X270" s="4">
        <v>226</v>
      </c>
      <c r="Y270" s="4"/>
      <c r="Z270" s="4">
        <f t="shared" si="11"/>
        <v>229</v>
      </c>
      <c r="AA270" s="5"/>
      <c r="AB270" s="4">
        <v>1000</v>
      </c>
      <c r="AC270" s="4"/>
      <c r="AD270" s="4">
        <v>60</v>
      </c>
      <c r="AE270" s="4" t="s">
        <v>2299</v>
      </c>
      <c r="AF270" s="4"/>
      <c r="AH270" t="s">
        <v>2604</v>
      </c>
    </row>
    <row r="271" spans="1:34">
      <c r="A271" s="4">
        <v>270</v>
      </c>
      <c r="B271" s="4" t="s">
        <v>20</v>
      </c>
      <c r="C271" s="4" t="s">
        <v>23</v>
      </c>
      <c r="D271" s="4" t="s">
        <v>602</v>
      </c>
      <c r="E271" s="4" t="s">
        <v>26</v>
      </c>
      <c r="F271" s="4">
        <v>0</v>
      </c>
      <c r="G271" s="4">
        <v>1202454</v>
      </c>
      <c r="H271" s="4" t="s">
        <v>717</v>
      </c>
      <c r="I271" s="4">
        <v>1202454</v>
      </c>
      <c r="J271" s="4" t="s">
        <v>556</v>
      </c>
      <c r="K271" s="4" t="s">
        <v>637</v>
      </c>
      <c r="L271" s="4" t="s">
        <v>2014</v>
      </c>
      <c r="M271" s="4" t="s">
        <v>640</v>
      </c>
      <c r="N271" s="4" t="s">
        <v>644</v>
      </c>
      <c r="O271" s="4" t="s">
        <v>1391</v>
      </c>
      <c r="P271" s="4"/>
      <c r="Q271" s="7" t="s">
        <v>1233</v>
      </c>
      <c r="R271" s="7" t="s">
        <v>1233</v>
      </c>
      <c r="S271" s="4" t="s">
        <v>719</v>
      </c>
      <c r="T271" s="5">
        <v>144.78</v>
      </c>
      <c r="U271" s="4">
        <v>119</v>
      </c>
      <c r="V271" s="4" t="s">
        <v>676</v>
      </c>
      <c r="W271" s="4" t="s">
        <v>2294</v>
      </c>
      <c r="X271" s="4">
        <v>226</v>
      </c>
      <c r="Y271" s="4"/>
      <c r="Z271" s="4">
        <f t="shared" si="11"/>
        <v>229</v>
      </c>
      <c r="AA271" s="5"/>
      <c r="AB271" s="4">
        <v>1000</v>
      </c>
      <c r="AC271" s="4"/>
      <c r="AD271" s="4">
        <v>60</v>
      </c>
      <c r="AE271" s="4" t="s">
        <v>2299</v>
      </c>
      <c r="AF271" s="4"/>
      <c r="AH271" t="s">
        <v>2604</v>
      </c>
    </row>
    <row r="272" spans="1:34">
      <c r="A272" s="4">
        <v>271</v>
      </c>
      <c r="B272" s="4" t="s">
        <v>20</v>
      </c>
      <c r="C272" s="4" t="s">
        <v>23</v>
      </c>
      <c r="D272" s="4" t="s">
        <v>603</v>
      </c>
      <c r="E272" s="4" t="s">
        <v>26</v>
      </c>
      <c r="F272" s="4">
        <v>0</v>
      </c>
      <c r="G272" s="4">
        <v>1202454</v>
      </c>
      <c r="H272" s="4" t="s">
        <v>717</v>
      </c>
      <c r="I272" s="4">
        <v>1202454</v>
      </c>
      <c r="J272" s="4" t="s">
        <v>556</v>
      </c>
      <c r="K272" s="4" t="s">
        <v>637</v>
      </c>
      <c r="L272" s="4" t="s">
        <v>2014</v>
      </c>
      <c r="M272" s="4" t="s">
        <v>640</v>
      </c>
      <c r="N272" s="4" t="s">
        <v>644</v>
      </c>
      <c r="O272" s="4" t="s">
        <v>1391</v>
      </c>
      <c r="P272" s="4"/>
      <c r="Q272" s="7" t="s">
        <v>1233</v>
      </c>
      <c r="R272" s="7" t="s">
        <v>1233</v>
      </c>
      <c r="S272" s="4" t="s">
        <v>719</v>
      </c>
      <c r="T272" s="5">
        <v>144.78</v>
      </c>
      <c r="U272" s="4">
        <v>119</v>
      </c>
      <c r="V272" s="4" t="s">
        <v>677</v>
      </c>
      <c r="W272" s="4" t="s">
        <v>2294</v>
      </c>
      <c r="X272" s="4">
        <v>226</v>
      </c>
      <c r="Y272" s="4"/>
      <c r="Z272" s="4">
        <f t="shared" si="11"/>
        <v>229</v>
      </c>
      <c r="AA272" s="5"/>
      <c r="AB272" s="4">
        <v>1000</v>
      </c>
      <c r="AC272" s="4"/>
      <c r="AD272" s="4">
        <v>60</v>
      </c>
      <c r="AE272" s="4" t="s">
        <v>2299</v>
      </c>
      <c r="AF272" s="4"/>
      <c r="AH272" t="s">
        <v>2604</v>
      </c>
    </row>
    <row r="273" spans="1:34">
      <c r="A273" s="4">
        <v>272</v>
      </c>
      <c r="B273" s="4" t="s">
        <v>20</v>
      </c>
      <c r="C273" s="4" t="s">
        <v>21</v>
      </c>
      <c r="D273" s="4" t="s">
        <v>604</v>
      </c>
      <c r="E273" s="4" t="s">
        <v>26</v>
      </c>
      <c r="F273" s="4">
        <v>0</v>
      </c>
      <c r="G273" s="4">
        <v>1202454</v>
      </c>
      <c r="H273" s="4" t="s">
        <v>717</v>
      </c>
      <c r="I273" s="4">
        <v>1202454</v>
      </c>
      <c r="J273" s="4" t="s">
        <v>556</v>
      </c>
      <c r="K273" s="4" t="s">
        <v>637</v>
      </c>
      <c r="L273" s="4" t="s">
        <v>2015</v>
      </c>
      <c r="M273" s="4" t="s">
        <v>641</v>
      </c>
      <c r="N273" s="4" t="s">
        <v>643</v>
      </c>
      <c r="O273" s="4" t="s">
        <v>1380</v>
      </c>
      <c r="P273" s="4"/>
      <c r="Q273" s="7" t="s">
        <v>1233</v>
      </c>
      <c r="R273" s="7" t="s">
        <v>1233</v>
      </c>
      <c r="S273" s="4" t="s">
        <v>719</v>
      </c>
      <c r="T273" s="5">
        <v>144.78</v>
      </c>
      <c r="U273" s="4">
        <v>111</v>
      </c>
      <c r="V273" s="4" t="s">
        <v>678</v>
      </c>
      <c r="W273" s="4" t="s">
        <v>2294</v>
      </c>
      <c r="X273" s="4">
        <v>218</v>
      </c>
      <c r="Y273" s="4"/>
      <c r="Z273" s="4">
        <f t="shared" si="11"/>
        <v>221</v>
      </c>
      <c r="AA273" s="5"/>
      <c r="AB273" s="4">
        <v>1000</v>
      </c>
      <c r="AC273" s="4"/>
      <c r="AD273" s="4">
        <v>60</v>
      </c>
      <c r="AE273" s="4" t="s">
        <v>2299</v>
      </c>
      <c r="AF273" s="4"/>
      <c r="AH273" t="s">
        <v>2604</v>
      </c>
    </row>
    <row r="274" spans="1:34">
      <c r="A274" s="4">
        <v>273</v>
      </c>
      <c r="B274" s="4" t="s">
        <v>20</v>
      </c>
      <c r="C274" s="4" t="s">
        <v>21</v>
      </c>
      <c r="D274" s="4" t="s">
        <v>605</v>
      </c>
      <c r="E274" s="4" t="s">
        <v>26</v>
      </c>
      <c r="F274" s="4">
        <v>0</v>
      </c>
      <c r="G274" s="4">
        <v>1202454</v>
      </c>
      <c r="H274" s="4" t="s">
        <v>717</v>
      </c>
      <c r="I274" s="4">
        <v>1202454</v>
      </c>
      <c r="J274" s="4" t="s">
        <v>556</v>
      </c>
      <c r="K274" s="4" t="s">
        <v>637</v>
      </c>
      <c r="L274" s="4" t="s">
        <v>2015</v>
      </c>
      <c r="M274" s="4" t="s">
        <v>641</v>
      </c>
      <c r="N274" s="4" t="s">
        <v>643</v>
      </c>
      <c r="O274" s="4" t="s">
        <v>1380</v>
      </c>
      <c r="P274" s="4"/>
      <c r="Q274" s="7" t="s">
        <v>1233</v>
      </c>
      <c r="R274" s="7" t="s">
        <v>1233</v>
      </c>
      <c r="S274" s="4" t="s">
        <v>719</v>
      </c>
      <c r="T274" s="5">
        <v>144.78</v>
      </c>
      <c r="U274" s="4">
        <v>111</v>
      </c>
      <c r="V274" s="4" t="s">
        <v>679</v>
      </c>
      <c r="W274" s="4" t="s">
        <v>2294</v>
      </c>
      <c r="X274" s="4">
        <v>218</v>
      </c>
      <c r="Y274" s="4"/>
      <c r="Z274" s="4">
        <f t="shared" si="11"/>
        <v>221</v>
      </c>
      <c r="AA274" s="5"/>
      <c r="AB274" s="4">
        <v>1000</v>
      </c>
      <c r="AC274" s="4"/>
      <c r="AD274" s="4">
        <v>60</v>
      </c>
      <c r="AE274" s="4" t="s">
        <v>2299</v>
      </c>
      <c r="AF274" s="4"/>
      <c r="AH274" t="s">
        <v>2604</v>
      </c>
    </row>
    <row r="275" spans="1:34">
      <c r="A275" s="4">
        <v>274</v>
      </c>
      <c r="B275" s="4" t="s">
        <v>20</v>
      </c>
      <c r="C275" s="4" t="s">
        <v>21</v>
      </c>
      <c r="D275" s="4" t="s">
        <v>606</v>
      </c>
      <c r="E275" s="4" t="s">
        <v>26</v>
      </c>
      <c r="F275" s="4">
        <v>0</v>
      </c>
      <c r="G275" s="4">
        <v>1202454</v>
      </c>
      <c r="H275" s="4" t="s">
        <v>717</v>
      </c>
      <c r="I275" s="4">
        <v>1202454</v>
      </c>
      <c r="J275" s="4" t="s">
        <v>556</v>
      </c>
      <c r="K275" s="4" t="s">
        <v>637</v>
      </c>
      <c r="L275" s="4" t="s">
        <v>2015</v>
      </c>
      <c r="M275" s="4" t="s">
        <v>641</v>
      </c>
      <c r="N275" s="4" t="s">
        <v>643</v>
      </c>
      <c r="O275" s="4" t="s">
        <v>1380</v>
      </c>
      <c r="P275" s="4"/>
      <c r="Q275" s="7" t="s">
        <v>1233</v>
      </c>
      <c r="R275" s="7" t="s">
        <v>1233</v>
      </c>
      <c r="S275" s="4" t="s">
        <v>719</v>
      </c>
      <c r="T275" s="5">
        <v>144.78</v>
      </c>
      <c r="U275" s="4">
        <v>111</v>
      </c>
      <c r="V275" s="4" t="s">
        <v>680</v>
      </c>
      <c r="W275" s="4" t="s">
        <v>2294</v>
      </c>
      <c r="X275" s="4">
        <v>218</v>
      </c>
      <c r="Y275" s="4"/>
      <c r="Z275" s="4">
        <f t="shared" si="11"/>
        <v>221</v>
      </c>
      <c r="AA275" s="5"/>
      <c r="AB275" s="4">
        <v>1000</v>
      </c>
      <c r="AC275" s="4"/>
      <c r="AD275" s="4">
        <v>60</v>
      </c>
      <c r="AE275" s="4" t="s">
        <v>2299</v>
      </c>
      <c r="AF275" s="4"/>
      <c r="AH275" t="s">
        <v>2604</v>
      </c>
    </row>
    <row r="276" spans="1:34">
      <c r="A276" s="4">
        <v>275</v>
      </c>
      <c r="B276" s="4" t="s">
        <v>20</v>
      </c>
      <c r="C276" s="4" t="s">
        <v>21</v>
      </c>
      <c r="D276" s="4" t="s">
        <v>607</v>
      </c>
      <c r="E276" s="4" t="s">
        <v>26</v>
      </c>
      <c r="F276" s="4">
        <v>0</v>
      </c>
      <c r="G276" s="4">
        <v>1202454</v>
      </c>
      <c r="H276" s="4" t="s">
        <v>717</v>
      </c>
      <c r="I276" s="4">
        <v>1202454</v>
      </c>
      <c r="J276" s="4" t="s">
        <v>556</v>
      </c>
      <c r="K276" s="4" t="s">
        <v>637</v>
      </c>
      <c r="L276" s="4" t="s">
        <v>2015</v>
      </c>
      <c r="M276" s="4" t="s">
        <v>641</v>
      </c>
      <c r="N276" s="4" t="s">
        <v>643</v>
      </c>
      <c r="O276" s="4" t="s">
        <v>1380</v>
      </c>
      <c r="P276" s="4"/>
      <c r="Q276" s="7" t="s">
        <v>1233</v>
      </c>
      <c r="R276" s="7" t="s">
        <v>1233</v>
      </c>
      <c r="S276" s="4" t="s">
        <v>719</v>
      </c>
      <c r="T276" s="5">
        <v>144.78</v>
      </c>
      <c r="U276" s="4">
        <v>111</v>
      </c>
      <c r="V276" s="4" t="s">
        <v>681</v>
      </c>
      <c r="W276" s="4" t="s">
        <v>2294</v>
      </c>
      <c r="X276" s="4">
        <v>218</v>
      </c>
      <c r="Y276" s="4"/>
      <c r="Z276" s="4">
        <f t="shared" si="11"/>
        <v>221</v>
      </c>
      <c r="AA276" s="5"/>
      <c r="AB276" s="4">
        <v>1000</v>
      </c>
      <c r="AC276" s="4"/>
      <c r="AD276" s="4">
        <v>60</v>
      </c>
      <c r="AE276" s="4" t="s">
        <v>2299</v>
      </c>
      <c r="AF276" s="4"/>
      <c r="AH276" t="s">
        <v>2604</v>
      </c>
    </row>
    <row r="277" spans="1:34">
      <c r="A277" s="4">
        <v>276</v>
      </c>
      <c r="B277" s="4" t="s">
        <v>20</v>
      </c>
      <c r="C277" s="4" t="s">
        <v>21</v>
      </c>
      <c r="D277" s="4" t="s">
        <v>608</v>
      </c>
      <c r="E277" s="4" t="s">
        <v>26</v>
      </c>
      <c r="F277" s="4">
        <v>0</v>
      </c>
      <c r="G277" s="4">
        <v>1202454</v>
      </c>
      <c r="H277" s="4" t="s">
        <v>717</v>
      </c>
      <c r="I277" s="4">
        <v>1202454</v>
      </c>
      <c r="J277" s="4" t="s">
        <v>556</v>
      </c>
      <c r="K277" s="4" t="s">
        <v>637</v>
      </c>
      <c r="L277" s="4" t="s">
        <v>2015</v>
      </c>
      <c r="M277" s="4" t="s">
        <v>641</v>
      </c>
      <c r="N277" s="4" t="s">
        <v>643</v>
      </c>
      <c r="O277" s="4" t="s">
        <v>1380</v>
      </c>
      <c r="P277" s="4"/>
      <c r="Q277" s="7" t="s">
        <v>1233</v>
      </c>
      <c r="R277" s="7" t="s">
        <v>1233</v>
      </c>
      <c r="S277" s="4" t="s">
        <v>719</v>
      </c>
      <c r="T277" s="5">
        <v>144.78</v>
      </c>
      <c r="U277" s="4">
        <v>111</v>
      </c>
      <c r="V277" s="4" t="s">
        <v>682</v>
      </c>
      <c r="W277" s="4" t="s">
        <v>2294</v>
      </c>
      <c r="X277" s="4">
        <v>218</v>
      </c>
      <c r="Y277" s="4"/>
      <c r="Z277" s="4">
        <f t="shared" si="11"/>
        <v>221</v>
      </c>
      <c r="AA277" s="5"/>
      <c r="AB277" s="4">
        <v>1000</v>
      </c>
      <c r="AC277" s="4"/>
      <c r="AD277" s="4">
        <v>60</v>
      </c>
      <c r="AE277" s="4" t="s">
        <v>2299</v>
      </c>
      <c r="AF277" s="4"/>
      <c r="AH277" t="s">
        <v>2604</v>
      </c>
    </row>
    <row r="278" spans="1:34">
      <c r="A278" s="4">
        <v>277</v>
      </c>
      <c r="B278" s="4" t="s">
        <v>20</v>
      </c>
      <c r="C278" s="4" t="s">
        <v>21</v>
      </c>
      <c r="D278" s="4" t="s">
        <v>609</v>
      </c>
      <c r="E278" s="4" t="s">
        <v>26</v>
      </c>
      <c r="F278" s="4">
        <v>0</v>
      </c>
      <c r="G278" s="4">
        <v>1202454</v>
      </c>
      <c r="H278" s="4" t="s">
        <v>717</v>
      </c>
      <c r="I278" s="4">
        <v>1202454</v>
      </c>
      <c r="J278" s="4" t="s">
        <v>556</v>
      </c>
      <c r="K278" s="4" t="s">
        <v>637</v>
      </c>
      <c r="L278" s="4" t="s">
        <v>2015</v>
      </c>
      <c r="M278" s="4" t="s">
        <v>641</v>
      </c>
      <c r="N278" s="4" t="s">
        <v>643</v>
      </c>
      <c r="O278" s="4" t="s">
        <v>1380</v>
      </c>
      <c r="P278" s="4"/>
      <c r="Q278" s="7" t="s">
        <v>1233</v>
      </c>
      <c r="R278" s="7" t="s">
        <v>1233</v>
      </c>
      <c r="S278" s="4" t="s">
        <v>719</v>
      </c>
      <c r="T278" s="5">
        <v>144.78</v>
      </c>
      <c r="U278" s="4">
        <v>111</v>
      </c>
      <c r="V278" s="4" t="s">
        <v>683</v>
      </c>
      <c r="W278" s="4" t="s">
        <v>2294</v>
      </c>
      <c r="X278" s="4">
        <v>218</v>
      </c>
      <c r="Y278" s="4"/>
      <c r="Z278" s="4">
        <f t="shared" si="11"/>
        <v>221</v>
      </c>
      <c r="AA278" s="5"/>
      <c r="AB278" s="4">
        <v>1000</v>
      </c>
      <c r="AC278" s="4"/>
      <c r="AD278" s="4">
        <v>60</v>
      </c>
      <c r="AE278" s="4" t="s">
        <v>2299</v>
      </c>
      <c r="AF278" s="4"/>
      <c r="AH278" t="s">
        <v>2604</v>
      </c>
    </row>
    <row r="279" spans="1:34">
      <c r="A279" s="4">
        <v>278</v>
      </c>
      <c r="B279" s="4" t="s">
        <v>20</v>
      </c>
      <c r="C279" s="4" t="s">
        <v>21</v>
      </c>
      <c r="D279" s="4" t="s">
        <v>610</v>
      </c>
      <c r="E279" s="4" t="s">
        <v>26</v>
      </c>
      <c r="F279" s="4">
        <v>0</v>
      </c>
      <c r="G279" s="4">
        <v>1202454</v>
      </c>
      <c r="H279" s="4" t="s">
        <v>717</v>
      </c>
      <c r="I279" s="4">
        <v>1202454</v>
      </c>
      <c r="J279" s="4" t="s">
        <v>556</v>
      </c>
      <c r="K279" s="4" t="s">
        <v>637</v>
      </c>
      <c r="L279" s="4" t="s">
        <v>2704</v>
      </c>
      <c r="M279" s="4" t="s">
        <v>639</v>
      </c>
      <c r="N279" s="4" t="s">
        <v>643</v>
      </c>
      <c r="O279" s="4" t="s">
        <v>1380</v>
      </c>
      <c r="P279" s="4"/>
      <c r="Q279" s="7" t="s">
        <v>1233</v>
      </c>
      <c r="R279" s="7" t="s">
        <v>1233</v>
      </c>
      <c r="S279" s="4" t="s">
        <v>719</v>
      </c>
      <c r="T279" s="5">
        <v>142.24</v>
      </c>
      <c r="U279" s="4">
        <v>120</v>
      </c>
      <c r="V279" s="4" t="s">
        <v>684</v>
      </c>
      <c r="W279" s="4" t="s">
        <v>2294</v>
      </c>
      <c r="X279" s="4">
        <v>230</v>
      </c>
      <c r="Y279" s="4"/>
      <c r="Z279" s="4">
        <f t="shared" si="11"/>
        <v>233</v>
      </c>
      <c r="AA279" s="5"/>
      <c r="AB279" s="4">
        <v>1000</v>
      </c>
      <c r="AC279" s="4"/>
      <c r="AD279" s="4">
        <v>60</v>
      </c>
      <c r="AE279" s="4" t="s">
        <v>2299</v>
      </c>
      <c r="AF279" s="4"/>
      <c r="AH279" t="s">
        <v>2604</v>
      </c>
    </row>
    <row r="280" spans="1:34">
      <c r="A280" s="4">
        <v>279</v>
      </c>
      <c r="B280" s="4" t="s">
        <v>20</v>
      </c>
      <c r="C280" s="4" t="s">
        <v>21</v>
      </c>
      <c r="D280" s="4" t="s">
        <v>611</v>
      </c>
      <c r="E280" s="4" t="s">
        <v>26</v>
      </c>
      <c r="F280" s="4">
        <v>0</v>
      </c>
      <c r="G280" s="4">
        <v>1202454</v>
      </c>
      <c r="H280" s="4" t="s">
        <v>717</v>
      </c>
      <c r="I280" s="4">
        <v>1202454</v>
      </c>
      <c r="J280" s="4" t="s">
        <v>556</v>
      </c>
      <c r="K280" s="4" t="s">
        <v>637</v>
      </c>
      <c r="L280" s="4" t="s">
        <v>2704</v>
      </c>
      <c r="M280" s="4" t="s">
        <v>639</v>
      </c>
      <c r="N280" s="4" t="s">
        <v>643</v>
      </c>
      <c r="O280" s="4" t="s">
        <v>1380</v>
      </c>
      <c r="P280" s="4"/>
      <c r="Q280" s="7" t="s">
        <v>1233</v>
      </c>
      <c r="R280" s="7" t="s">
        <v>1233</v>
      </c>
      <c r="S280" s="4" t="s">
        <v>719</v>
      </c>
      <c r="T280" s="5">
        <v>142.24</v>
      </c>
      <c r="U280" s="4">
        <v>120</v>
      </c>
      <c r="V280" s="4" t="s">
        <v>685</v>
      </c>
      <c r="W280" s="4" t="s">
        <v>2294</v>
      </c>
      <c r="X280" s="4">
        <v>230</v>
      </c>
      <c r="Y280" s="4"/>
      <c r="Z280" s="4">
        <f t="shared" si="11"/>
        <v>233</v>
      </c>
      <c r="AA280" s="5"/>
      <c r="AB280" s="4">
        <v>1000</v>
      </c>
      <c r="AC280" s="4"/>
      <c r="AD280" s="4">
        <v>60</v>
      </c>
      <c r="AE280" s="4" t="s">
        <v>2299</v>
      </c>
      <c r="AF280" s="4"/>
      <c r="AH280" t="s">
        <v>2604</v>
      </c>
    </row>
    <row r="281" spans="1:34">
      <c r="A281" s="4">
        <v>280</v>
      </c>
      <c r="B281" s="4" t="s">
        <v>20</v>
      </c>
      <c r="C281" s="4" t="s">
        <v>21</v>
      </c>
      <c r="D281" s="4" t="s">
        <v>612</v>
      </c>
      <c r="E281" s="4" t="s">
        <v>26</v>
      </c>
      <c r="F281" s="4">
        <v>0</v>
      </c>
      <c r="G281" s="4">
        <v>1202454</v>
      </c>
      <c r="H281" s="4" t="s">
        <v>717</v>
      </c>
      <c r="I281" s="4">
        <v>1202454</v>
      </c>
      <c r="J281" s="4" t="s">
        <v>556</v>
      </c>
      <c r="K281" s="4" t="s">
        <v>637</v>
      </c>
      <c r="L281" s="4" t="s">
        <v>2704</v>
      </c>
      <c r="M281" s="4" t="s">
        <v>639</v>
      </c>
      <c r="N281" s="4" t="s">
        <v>643</v>
      </c>
      <c r="O281" s="4" t="s">
        <v>1380</v>
      </c>
      <c r="P281" s="4"/>
      <c r="Q281" s="7" t="s">
        <v>1233</v>
      </c>
      <c r="R281" s="7" t="s">
        <v>1233</v>
      </c>
      <c r="S281" s="4" t="s">
        <v>719</v>
      </c>
      <c r="T281" s="5">
        <v>142.24</v>
      </c>
      <c r="U281" s="4">
        <v>120</v>
      </c>
      <c r="V281" s="4" t="s">
        <v>686</v>
      </c>
      <c r="W281" s="4" t="s">
        <v>2294</v>
      </c>
      <c r="X281" s="4">
        <v>230</v>
      </c>
      <c r="Y281" s="4"/>
      <c r="Z281" s="4">
        <f t="shared" si="11"/>
        <v>233</v>
      </c>
      <c r="AA281" s="5"/>
      <c r="AB281" s="4">
        <v>1000</v>
      </c>
      <c r="AC281" s="4"/>
      <c r="AD281" s="4">
        <v>60</v>
      </c>
      <c r="AE281" s="4" t="s">
        <v>2299</v>
      </c>
      <c r="AF281" s="4"/>
      <c r="AH281" t="s">
        <v>2604</v>
      </c>
    </row>
    <row r="282" spans="1:34">
      <c r="A282" s="4">
        <v>281</v>
      </c>
      <c r="B282" s="4" t="s">
        <v>20</v>
      </c>
      <c r="C282" s="4" t="s">
        <v>21</v>
      </c>
      <c r="D282" s="4" t="s">
        <v>613</v>
      </c>
      <c r="E282" s="4" t="s">
        <v>26</v>
      </c>
      <c r="F282" s="4">
        <v>0</v>
      </c>
      <c r="G282" s="4">
        <v>1202454</v>
      </c>
      <c r="H282" s="4" t="s">
        <v>717</v>
      </c>
      <c r="I282" s="4">
        <v>1202454</v>
      </c>
      <c r="J282" s="4" t="s">
        <v>556</v>
      </c>
      <c r="K282" s="4" t="s">
        <v>637</v>
      </c>
      <c r="L282" s="4" t="s">
        <v>2704</v>
      </c>
      <c r="M282" s="4" t="s">
        <v>639</v>
      </c>
      <c r="N282" s="4" t="s">
        <v>643</v>
      </c>
      <c r="O282" s="4" t="s">
        <v>1380</v>
      </c>
      <c r="P282" s="4"/>
      <c r="Q282" s="7" t="s">
        <v>1233</v>
      </c>
      <c r="R282" s="7" t="s">
        <v>1233</v>
      </c>
      <c r="S282" s="4" t="s">
        <v>719</v>
      </c>
      <c r="T282" s="5">
        <v>142.24</v>
      </c>
      <c r="U282" s="4">
        <v>120</v>
      </c>
      <c r="V282" s="4" t="s">
        <v>686</v>
      </c>
      <c r="W282" s="4" t="s">
        <v>2294</v>
      </c>
      <c r="X282" s="4">
        <v>230</v>
      </c>
      <c r="Y282" s="4"/>
      <c r="Z282" s="4">
        <f t="shared" si="11"/>
        <v>233</v>
      </c>
      <c r="AA282" s="5"/>
      <c r="AB282" s="4">
        <v>1000</v>
      </c>
      <c r="AC282" s="4"/>
      <c r="AD282" s="4">
        <v>60</v>
      </c>
      <c r="AE282" s="4" t="s">
        <v>2299</v>
      </c>
      <c r="AF282" s="4"/>
      <c r="AH282" t="s">
        <v>2604</v>
      </c>
    </row>
    <row r="283" spans="1:34">
      <c r="A283" s="4">
        <v>282</v>
      </c>
      <c r="B283" s="4" t="s">
        <v>20</v>
      </c>
      <c r="C283" s="4" t="s">
        <v>21</v>
      </c>
      <c r="D283" s="4" t="s">
        <v>614</v>
      </c>
      <c r="E283" s="4" t="s">
        <v>26</v>
      </c>
      <c r="F283" s="4">
        <v>0</v>
      </c>
      <c r="G283" s="4">
        <v>1202454</v>
      </c>
      <c r="H283" s="4" t="s">
        <v>717</v>
      </c>
      <c r="I283" s="4">
        <v>1202454</v>
      </c>
      <c r="J283" s="4" t="s">
        <v>556</v>
      </c>
      <c r="K283" s="4" t="s">
        <v>637</v>
      </c>
      <c r="L283" s="4" t="s">
        <v>2704</v>
      </c>
      <c r="M283" s="4" t="s">
        <v>639</v>
      </c>
      <c r="N283" s="4" t="s">
        <v>643</v>
      </c>
      <c r="O283" s="4" t="s">
        <v>1380</v>
      </c>
      <c r="P283" s="4"/>
      <c r="Q283" s="7" t="s">
        <v>1233</v>
      </c>
      <c r="R283" s="7" t="s">
        <v>1233</v>
      </c>
      <c r="S283" s="4" t="s">
        <v>719</v>
      </c>
      <c r="T283" s="5">
        <v>142.24</v>
      </c>
      <c r="U283" s="4">
        <v>120</v>
      </c>
      <c r="V283" s="4" t="s">
        <v>687</v>
      </c>
      <c r="W283" s="4" t="s">
        <v>2294</v>
      </c>
      <c r="X283" s="4">
        <v>230</v>
      </c>
      <c r="Y283" s="4"/>
      <c r="Z283" s="4">
        <f t="shared" si="11"/>
        <v>233</v>
      </c>
      <c r="AA283" s="5"/>
      <c r="AB283" s="4">
        <v>1000</v>
      </c>
      <c r="AC283" s="4"/>
      <c r="AD283" s="4">
        <v>60</v>
      </c>
      <c r="AE283" s="4" t="s">
        <v>2299</v>
      </c>
      <c r="AF283" s="4"/>
      <c r="AH283" t="s">
        <v>2604</v>
      </c>
    </row>
    <row r="284" spans="1:34">
      <c r="A284" s="4">
        <v>283</v>
      </c>
      <c r="B284" s="4" t="s">
        <v>20</v>
      </c>
      <c r="C284" s="4" t="s">
        <v>21</v>
      </c>
      <c r="D284" s="4" t="s">
        <v>615</v>
      </c>
      <c r="E284" s="4" t="s">
        <v>26</v>
      </c>
      <c r="F284" s="4">
        <v>0</v>
      </c>
      <c r="G284" s="4">
        <v>1202454</v>
      </c>
      <c r="H284" s="4" t="s">
        <v>717</v>
      </c>
      <c r="I284" s="4">
        <v>1202454</v>
      </c>
      <c r="J284" s="4" t="s">
        <v>556</v>
      </c>
      <c r="K284" s="4" t="s">
        <v>637</v>
      </c>
      <c r="L284" s="4" t="s">
        <v>2704</v>
      </c>
      <c r="M284" s="4" t="s">
        <v>639</v>
      </c>
      <c r="N284" s="4" t="s">
        <v>643</v>
      </c>
      <c r="O284" s="4" t="s">
        <v>1380</v>
      </c>
      <c r="P284" s="4"/>
      <c r="Q284" s="7" t="s">
        <v>1233</v>
      </c>
      <c r="R284" s="7" t="s">
        <v>1233</v>
      </c>
      <c r="S284" s="4" t="s">
        <v>719</v>
      </c>
      <c r="T284" s="5">
        <v>142.24</v>
      </c>
      <c r="U284" s="4">
        <v>120</v>
      </c>
      <c r="V284" s="4" t="s">
        <v>688</v>
      </c>
      <c r="W284" s="4" t="s">
        <v>2294</v>
      </c>
      <c r="X284" s="4">
        <v>230</v>
      </c>
      <c r="Y284" s="4"/>
      <c r="Z284" s="4">
        <f t="shared" si="11"/>
        <v>233</v>
      </c>
      <c r="AA284" s="5"/>
      <c r="AB284" s="4">
        <v>1000</v>
      </c>
      <c r="AC284" s="4"/>
      <c r="AD284" s="4">
        <v>60</v>
      </c>
      <c r="AE284" s="4" t="s">
        <v>2299</v>
      </c>
      <c r="AF284" s="4"/>
      <c r="AH284" t="s">
        <v>2604</v>
      </c>
    </row>
    <row r="285" spans="1:34">
      <c r="A285" s="4">
        <v>284</v>
      </c>
      <c r="B285" s="4" t="s">
        <v>20</v>
      </c>
      <c r="C285" s="4" t="s">
        <v>21</v>
      </c>
      <c r="D285" s="4" t="s">
        <v>616</v>
      </c>
      <c r="E285" s="4" t="s">
        <v>26</v>
      </c>
      <c r="F285" s="4">
        <v>0</v>
      </c>
      <c r="G285" s="4">
        <v>1202454</v>
      </c>
      <c r="H285" s="4" t="s">
        <v>717</v>
      </c>
      <c r="I285" s="4">
        <v>1202454</v>
      </c>
      <c r="J285" s="4" t="s">
        <v>556</v>
      </c>
      <c r="K285" s="4" t="s">
        <v>637</v>
      </c>
      <c r="L285" s="4" t="s">
        <v>2015</v>
      </c>
      <c r="M285" s="4" t="s">
        <v>642</v>
      </c>
      <c r="N285" s="4" t="s">
        <v>643</v>
      </c>
      <c r="O285" s="4" t="s">
        <v>1380</v>
      </c>
      <c r="P285" s="4"/>
      <c r="Q285" s="7" t="s">
        <v>1233</v>
      </c>
      <c r="R285" s="7" t="s">
        <v>1233</v>
      </c>
      <c r="S285" s="4" t="s">
        <v>719</v>
      </c>
      <c r="T285" s="5">
        <v>144.78</v>
      </c>
      <c r="U285" s="4">
        <v>111</v>
      </c>
      <c r="V285" s="4" t="s">
        <v>689</v>
      </c>
      <c r="W285" s="4" t="s">
        <v>2294</v>
      </c>
      <c r="X285" s="4">
        <v>218</v>
      </c>
      <c r="Y285" s="4"/>
      <c r="Z285" s="4">
        <f t="shared" si="11"/>
        <v>221</v>
      </c>
      <c r="AA285" s="5"/>
      <c r="AB285" s="4">
        <v>1000</v>
      </c>
      <c r="AC285" s="4"/>
      <c r="AD285" s="4">
        <v>60</v>
      </c>
      <c r="AE285" s="4" t="s">
        <v>2299</v>
      </c>
      <c r="AF285" s="4"/>
      <c r="AH285" t="s">
        <v>2604</v>
      </c>
    </row>
    <row r="286" spans="1:34">
      <c r="A286" s="4">
        <v>285</v>
      </c>
      <c r="B286" s="4" t="s">
        <v>20</v>
      </c>
      <c r="C286" s="4" t="s">
        <v>21</v>
      </c>
      <c r="D286" s="4" t="s">
        <v>617</v>
      </c>
      <c r="E286" s="4" t="s">
        <v>26</v>
      </c>
      <c r="F286" s="4">
        <v>0</v>
      </c>
      <c r="G286" s="4">
        <v>1202454</v>
      </c>
      <c r="H286" s="4" t="s">
        <v>717</v>
      </c>
      <c r="I286" s="4">
        <v>1202454</v>
      </c>
      <c r="J286" s="4" t="s">
        <v>556</v>
      </c>
      <c r="K286" s="4" t="s">
        <v>637</v>
      </c>
      <c r="L286" s="4" t="s">
        <v>2015</v>
      </c>
      <c r="M286" s="4" t="s">
        <v>642</v>
      </c>
      <c r="N286" s="4" t="s">
        <v>643</v>
      </c>
      <c r="O286" s="4" t="s">
        <v>1380</v>
      </c>
      <c r="P286" s="4"/>
      <c r="Q286" s="7" t="s">
        <v>1233</v>
      </c>
      <c r="R286" s="7" t="s">
        <v>1233</v>
      </c>
      <c r="S286" s="4" t="s">
        <v>719</v>
      </c>
      <c r="T286" s="5">
        <v>144.78</v>
      </c>
      <c r="U286" s="4">
        <v>111</v>
      </c>
      <c r="V286" s="4" t="s">
        <v>690</v>
      </c>
      <c r="W286" s="4" t="s">
        <v>2294</v>
      </c>
      <c r="X286" s="4">
        <v>218</v>
      </c>
      <c r="Y286" s="4"/>
      <c r="Z286" s="4">
        <f t="shared" si="11"/>
        <v>221</v>
      </c>
      <c r="AA286" s="5"/>
      <c r="AB286" s="4">
        <v>1000</v>
      </c>
      <c r="AC286" s="4"/>
      <c r="AD286" s="4">
        <v>60</v>
      </c>
      <c r="AE286" s="4" t="s">
        <v>2299</v>
      </c>
      <c r="AF286" s="4"/>
      <c r="AH286" t="s">
        <v>2604</v>
      </c>
    </row>
    <row r="287" spans="1:34">
      <c r="A287" s="4">
        <v>286</v>
      </c>
      <c r="B287" s="4" t="s">
        <v>20</v>
      </c>
      <c r="C287" s="4" t="s">
        <v>21</v>
      </c>
      <c r="D287" s="4" t="s">
        <v>618</v>
      </c>
      <c r="E287" s="4" t="s">
        <v>26</v>
      </c>
      <c r="F287" s="4">
        <v>0</v>
      </c>
      <c r="G287" s="4">
        <v>1202454</v>
      </c>
      <c r="H287" s="4" t="s">
        <v>717</v>
      </c>
      <c r="I287" s="4">
        <v>1202454</v>
      </c>
      <c r="J287" s="4" t="s">
        <v>556</v>
      </c>
      <c r="K287" s="4" t="s">
        <v>637</v>
      </c>
      <c r="L287" s="4" t="s">
        <v>2015</v>
      </c>
      <c r="M287" s="4" t="s">
        <v>642</v>
      </c>
      <c r="N287" s="4" t="s">
        <v>643</v>
      </c>
      <c r="O287" s="4" t="s">
        <v>1380</v>
      </c>
      <c r="P287" s="4"/>
      <c r="Q287" s="7" t="s">
        <v>1233</v>
      </c>
      <c r="R287" s="7" t="s">
        <v>1233</v>
      </c>
      <c r="S287" s="4" t="s">
        <v>719</v>
      </c>
      <c r="T287" s="5">
        <v>144.78</v>
      </c>
      <c r="U287" s="4">
        <v>111</v>
      </c>
      <c r="V287" s="4" t="s">
        <v>691</v>
      </c>
      <c r="W287" s="4" t="s">
        <v>2294</v>
      </c>
      <c r="X287" s="4">
        <v>218</v>
      </c>
      <c r="Y287" s="4"/>
      <c r="Z287" s="4">
        <f t="shared" si="11"/>
        <v>221</v>
      </c>
      <c r="AA287" s="5"/>
      <c r="AB287" s="4">
        <v>1000</v>
      </c>
      <c r="AC287" s="4"/>
      <c r="AD287" s="4">
        <v>60</v>
      </c>
      <c r="AE287" s="4" t="s">
        <v>2299</v>
      </c>
      <c r="AF287" s="4"/>
      <c r="AH287" t="s">
        <v>2604</v>
      </c>
    </row>
    <row r="288" spans="1:34">
      <c r="A288" s="4">
        <v>287</v>
      </c>
      <c r="B288" s="4" t="s">
        <v>20</v>
      </c>
      <c r="C288" s="4" t="s">
        <v>21</v>
      </c>
      <c r="D288" s="4" t="s">
        <v>619</v>
      </c>
      <c r="E288" s="4" t="s">
        <v>26</v>
      </c>
      <c r="F288" s="4">
        <v>0</v>
      </c>
      <c r="G288" s="4">
        <v>1202454</v>
      </c>
      <c r="H288" s="4" t="s">
        <v>717</v>
      </c>
      <c r="I288" s="4">
        <v>1202454</v>
      </c>
      <c r="J288" s="4" t="s">
        <v>556</v>
      </c>
      <c r="K288" s="4" t="s">
        <v>637</v>
      </c>
      <c r="L288" s="4" t="s">
        <v>2015</v>
      </c>
      <c r="M288" s="4" t="s">
        <v>642</v>
      </c>
      <c r="N288" s="4" t="s">
        <v>643</v>
      </c>
      <c r="O288" s="4" t="s">
        <v>1380</v>
      </c>
      <c r="P288" s="4"/>
      <c r="Q288" s="7" t="s">
        <v>1233</v>
      </c>
      <c r="R288" s="7" t="s">
        <v>1233</v>
      </c>
      <c r="S288" s="4" t="s">
        <v>719</v>
      </c>
      <c r="T288" s="5">
        <v>144.78</v>
      </c>
      <c r="U288" s="4">
        <v>111</v>
      </c>
      <c r="V288" s="4" t="s">
        <v>692</v>
      </c>
      <c r="W288" s="4" t="s">
        <v>2294</v>
      </c>
      <c r="X288" s="4">
        <v>218</v>
      </c>
      <c r="Y288" s="4"/>
      <c r="Z288" s="4">
        <f t="shared" si="11"/>
        <v>221</v>
      </c>
      <c r="AA288" s="5"/>
      <c r="AB288" s="4">
        <v>1000</v>
      </c>
      <c r="AC288" s="4"/>
      <c r="AD288" s="4">
        <v>60</v>
      </c>
      <c r="AE288" s="4" t="s">
        <v>2299</v>
      </c>
      <c r="AF288" s="4"/>
      <c r="AH288" t="s">
        <v>2604</v>
      </c>
    </row>
    <row r="289" spans="1:34">
      <c r="A289" s="4">
        <v>288</v>
      </c>
      <c r="B289" s="4" t="s">
        <v>20</v>
      </c>
      <c r="C289" s="4" t="s">
        <v>22</v>
      </c>
      <c r="D289" s="4" t="s">
        <v>620</v>
      </c>
      <c r="E289" s="4" t="s">
        <v>26</v>
      </c>
      <c r="F289" s="4">
        <v>0</v>
      </c>
      <c r="G289" s="4">
        <v>1202454</v>
      </c>
      <c r="H289" s="4" t="s">
        <v>717</v>
      </c>
      <c r="I289" s="4">
        <v>1202454</v>
      </c>
      <c r="J289" s="4" t="s">
        <v>556</v>
      </c>
      <c r="K289" s="4" t="s">
        <v>637</v>
      </c>
      <c r="L289" s="4" t="s">
        <v>2014</v>
      </c>
      <c r="M289" s="4" t="s">
        <v>640</v>
      </c>
      <c r="N289" s="4" t="s">
        <v>644</v>
      </c>
      <c r="O289" s="4" t="s">
        <v>1380</v>
      </c>
      <c r="P289" s="4"/>
      <c r="Q289" s="7" t="s">
        <v>1233</v>
      </c>
      <c r="R289" s="7" t="s">
        <v>1233</v>
      </c>
      <c r="S289" s="4" t="s">
        <v>719</v>
      </c>
      <c r="T289" s="5">
        <v>144.78</v>
      </c>
      <c r="U289" s="4">
        <v>119</v>
      </c>
      <c r="V289" s="4" t="s">
        <v>693</v>
      </c>
      <c r="W289" s="4" t="s">
        <v>2294</v>
      </c>
      <c r="X289" s="4">
        <v>220</v>
      </c>
      <c r="Y289" s="4"/>
      <c r="Z289" s="4">
        <f t="shared" si="11"/>
        <v>223</v>
      </c>
      <c r="AA289" s="5"/>
      <c r="AB289" s="4">
        <v>1000</v>
      </c>
      <c r="AC289" s="4"/>
      <c r="AD289" s="4">
        <v>60</v>
      </c>
      <c r="AE289" s="4" t="s">
        <v>2299</v>
      </c>
      <c r="AF289" s="4"/>
      <c r="AH289" t="s">
        <v>2604</v>
      </c>
    </row>
    <row r="290" spans="1:34">
      <c r="A290" s="4">
        <v>289</v>
      </c>
      <c r="B290" s="4" t="s">
        <v>20</v>
      </c>
      <c r="C290" s="4" t="s">
        <v>22</v>
      </c>
      <c r="D290" s="4" t="s">
        <v>621</v>
      </c>
      <c r="E290" s="4" t="s">
        <v>26</v>
      </c>
      <c r="F290" s="4">
        <v>0</v>
      </c>
      <c r="G290" s="4">
        <v>1202454</v>
      </c>
      <c r="H290" s="4" t="s">
        <v>717</v>
      </c>
      <c r="I290" s="4">
        <v>1202454</v>
      </c>
      <c r="J290" s="4" t="s">
        <v>556</v>
      </c>
      <c r="K290" s="4" t="s">
        <v>637</v>
      </c>
      <c r="L290" s="4" t="s">
        <v>2014</v>
      </c>
      <c r="M290" s="4" t="s">
        <v>640</v>
      </c>
      <c r="N290" s="4" t="s">
        <v>644</v>
      </c>
      <c r="O290" s="4" t="s">
        <v>1380</v>
      </c>
      <c r="P290" s="4"/>
      <c r="Q290" s="7" t="s">
        <v>1233</v>
      </c>
      <c r="R290" s="7" t="s">
        <v>1233</v>
      </c>
      <c r="S290" s="4" t="s">
        <v>719</v>
      </c>
      <c r="T290" s="5">
        <v>144.78</v>
      </c>
      <c r="U290" s="4">
        <v>119</v>
      </c>
      <c r="V290" s="4" t="s">
        <v>694</v>
      </c>
      <c r="W290" s="4" t="s">
        <v>2294</v>
      </c>
      <c r="X290" s="4">
        <v>220</v>
      </c>
      <c r="Y290" s="4"/>
      <c r="Z290" s="4">
        <f t="shared" si="11"/>
        <v>223</v>
      </c>
      <c r="AA290" s="5"/>
      <c r="AB290" s="4">
        <v>1000</v>
      </c>
      <c r="AC290" s="4"/>
      <c r="AD290" s="4">
        <v>60</v>
      </c>
      <c r="AE290" s="4" t="s">
        <v>2299</v>
      </c>
      <c r="AF290" s="4"/>
      <c r="AH290" t="s">
        <v>2604</v>
      </c>
    </row>
    <row r="291" spans="1:34">
      <c r="A291" s="4">
        <v>290</v>
      </c>
      <c r="B291" s="4" t="s">
        <v>20</v>
      </c>
      <c r="C291" s="4" t="s">
        <v>22</v>
      </c>
      <c r="D291" s="4" t="s">
        <v>622</v>
      </c>
      <c r="E291" s="4" t="s">
        <v>26</v>
      </c>
      <c r="F291" s="4">
        <v>0</v>
      </c>
      <c r="G291" s="4">
        <v>1202454</v>
      </c>
      <c r="H291" s="4" t="s">
        <v>717</v>
      </c>
      <c r="I291" s="4">
        <v>1202454</v>
      </c>
      <c r="J291" s="4" t="s">
        <v>556</v>
      </c>
      <c r="K291" s="4" t="s">
        <v>637</v>
      </c>
      <c r="L291" s="4" t="s">
        <v>2014</v>
      </c>
      <c r="M291" s="4" t="s">
        <v>640</v>
      </c>
      <c r="N291" s="4" t="s">
        <v>644</v>
      </c>
      <c r="O291" s="4" t="s">
        <v>1380</v>
      </c>
      <c r="P291" s="4"/>
      <c r="Q291" s="7" t="s">
        <v>1233</v>
      </c>
      <c r="R291" s="7" t="s">
        <v>1233</v>
      </c>
      <c r="S291" s="4" t="s">
        <v>719</v>
      </c>
      <c r="T291" s="5">
        <v>144.78</v>
      </c>
      <c r="U291" s="4">
        <v>119</v>
      </c>
      <c r="V291" s="4" t="s">
        <v>695</v>
      </c>
      <c r="W291" s="4" t="s">
        <v>2294</v>
      </c>
      <c r="X291" s="4">
        <v>220</v>
      </c>
      <c r="Y291" s="4"/>
      <c r="Z291" s="4">
        <f t="shared" si="11"/>
        <v>223</v>
      </c>
      <c r="AA291" s="5"/>
      <c r="AB291" s="4">
        <v>1000</v>
      </c>
      <c r="AC291" s="4"/>
      <c r="AD291" s="4">
        <v>60</v>
      </c>
      <c r="AE291" s="4" t="s">
        <v>2299</v>
      </c>
      <c r="AF291" s="4"/>
      <c r="AH291" t="s">
        <v>2604</v>
      </c>
    </row>
    <row r="292" spans="1:34">
      <c r="A292" s="4">
        <v>291</v>
      </c>
      <c r="B292" s="4" t="s">
        <v>20</v>
      </c>
      <c r="C292" s="4" t="s">
        <v>22</v>
      </c>
      <c r="D292" s="4" t="s">
        <v>623</v>
      </c>
      <c r="E292" s="4" t="s">
        <v>26</v>
      </c>
      <c r="F292" s="4">
        <v>0</v>
      </c>
      <c r="G292" s="4">
        <v>1202454</v>
      </c>
      <c r="H292" s="4" t="s">
        <v>717</v>
      </c>
      <c r="I292" s="4">
        <v>1202454</v>
      </c>
      <c r="J292" s="4" t="s">
        <v>556</v>
      </c>
      <c r="K292" s="4" t="s">
        <v>637</v>
      </c>
      <c r="L292" s="4" t="s">
        <v>2014</v>
      </c>
      <c r="M292" s="4" t="s">
        <v>640</v>
      </c>
      <c r="N292" s="4" t="s">
        <v>644</v>
      </c>
      <c r="O292" s="4" t="s">
        <v>1380</v>
      </c>
      <c r="P292" s="4"/>
      <c r="Q292" s="7" t="s">
        <v>1233</v>
      </c>
      <c r="R292" s="7" t="s">
        <v>1233</v>
      </c>
      <c r="S292" s="4" t="s">
        <v>719</v>
      </c>
      <c r="T292" s="5">
        <v>144.78</v>
      </c>
      <c r="U292" s="4">
        <v>119</v>
      </c>
      <c r="V292" s="4" t="s">
        <v>696</v>
      </c>
      <c r="W292" s="4" t="s">
        <v>2294</v>
      </c>
      <c r="X292" s="4">
        <v>220</v>
      </c>
      <c r="Y292" s="4"/>
      <c r="Z292" s="4">
        <f t="shared" si="11"/>
        <v>223</v>
      </c>
      <c r="AA292" s="5"/>
      <c r="AB292" s="4">
        <v>1000</v>
      </c>
      <c r="AC292" s="4"/>
      <c r="AD292" s="4">
        <v>60</v>
      </c>
      <c r="AE292" s="4" t="s">
        <v>2299</v>
      </c>
      <c r="AF292" s="4"/>
      <c r="AH292" t="s">
        <v>2604</v>
      </c>
    </row>
    <row r="293" spans="1:34">
      <c r="A293" s="4">
        <v>292</v>
      </c>
      <c r="B293" s="4" t="s">
        <v>20</v>
      </c>
      <c r="C293" s="4" t="s">
        <v>22</v>
      </c>
      <c r="D293" s="4" t="s">
        <v>624</v>
      </c>
      <c r="E293" s="4" t="s">
        <v>26</v>
      </c>
      <c r="F293" s="4">
        <v>0</v>
      </c>
      <c r="G293" s="4">
        <v>1202454</v>
      </c>
      <c r="H293" s="4" t="s">
        <v>717</v>
      </c>
      <c r="I293" s="4">
        <v>1202454</v>
      </c>
      <c r="J293" s="4" t="s">
        <v>556</v>
      </c>
      <c r="K293" s="4" t="s">
        <v>637</v>
      </c>
      <c r="L293" s="4" t="s">
        <v>2014</v>
      </c>
      <c r="M293" s="4" t="s">
        <v>640</v>
      </c>
      <c r="N293" s="4" t="s">
        <v>644</v>
      </c>
      <c r="O293" s="4" t="s">
        <v>1380</v>
      </c>
      <c r="P293" s="4"/>
      <c r="Q293" s="7" t="s">
        <v>1233</v>
      </c>
      <c r="R293" s="7" t="s">
        <v>1233</v>
      </c>
      <c r="S293" s="4" t="s">
        <v>719</v>
      </c>
      <c r="T293" s="5">
        <v>144.78</v>
      </c>
      <c r="U293" s="4">
        <v>119</v>
      </c>
      <c r="V293" s="4" t="s">
        <v>697</v>
      </c>
      <c r="W293" s="4" t="s">
        <v>2294</v>
      </c>
      <c r="X293" s="4">
        <v>220</v>
      </c>
      <c r="Y293" s="4"/>
      <c r="Z293" s="4">
        <f t="shared" si="11"/>
        <v>223</v>
      </c>
      <c r="AA293" s="5"/>
      <c r="AB293" s="4">
        <v>1000</v>
      </c>
      <c r="AC293" s="4"/>
      <c r="AD293" s="4">
        <v>60</v>
      </c>
      <c r="AE293" s="4" t="s">
        <v>2299</v>
      </c>
      <c r="AF293" s="4"/>
      <c r="AH293" t="s">
        <v>2604</v>
      </c>
    </row>
    <row r="294" spans="1:34">
      <c r="A294" s="4">
        <v>293</v>
      </c>
      <c r="B294" s="4" t="s">
        <v>20</v>
      </c>
      <c r="C294" s="4" t="s">
        <v>22</v>
      </c>
      <c r="D294" s="4" t="s">
        <v>625</v>
      </c>
      <c r="E294" s="4" t="s">
        <v>26</v>
      </c>
      <c r="F294" s="4">
        <v>0</v>
      </c>
      <c r="G294" s="4">
        <v>1202454</v>
      </c>
      <c r="H294" s="4" t="s">
        <v>717</v>
      </c>
      <c r="I294" s="4">
        <v>1202454</v>
      </c>
      <c r="J294" s="4" t="s">
        <v>556</v>
      </c>
      <c r="K294" s="4" t="s">
        <v>637</v>
      </c>
      <c r="L294" s="4" t="s">
        <v>2014</v>
      </c>
      <c r="M294" s="4" t="s">
        <v>640</v>
      </c>
      <c r="N294" s="4" t="s">
        <v>644</v>
      </c>
      <c r="O294" s="4" t="s">
        <v>1380</v>
      </c>
      <c r="P294" s="4"/>
      <c r="Q294" s="7" t="s">
        <v>1233</v>
      </c>
      <c r="R294" s="7" t="s">
        <v>1233</v>
      </c>
      <c r="S294" s="4" t="s">
        <v>719</v>
      </c>
      <c r="T294" s="5">
        <v>144.78</v>
      </c>
      <c r="U294" s="4">
        <v>119</v>
      </c>
      <c r="V294" s="4" t="s">
        <v>698</v>
      </c>
      <c r="W294" s="4" t="s">
        <v>2294</v>
      </c>
      <c r="X294" s="4">
        <v>220</v>
      </c>
      <c r="Y294" s="4"/>
      <c r="Z294" s="4">
        <f t="shared" si="11"/>
        <v>223</v>
      </c>
      <c r="AA294" s="4"/>
      <c r="AB294" s="4">
        <v>1000</v>
      </c>
      <c r="AC294" s="4"/>
      <c r="AD294" s="4">
        <v>60</v>
      </c>
      <c r="AE294" s="4" t="s">
        <v>2299</v>
      </c>
      <c r="AF294" s="4"/>
      <c r="AH294" t="s">
        <v>2604</v>
      </c>
    </row>
    <row r="295" spans="1:34">
      <c r="A295" s="4">
        <v>294</v>
      </c>
      <c r="B295" s="4" t="s">
        <v>20</v>
      </c>
      <c r="C295" s="4" t="s">
        <v>22</v>
      </c>
      <c r="D295" s="4" t="s">
        <v>626</v>
      </c>
      <c r="E295" s="4" t="s">
        <v>26</v>
      </c>
      <c r="F295" s="4">
        <v>0</v>
      </c>
      <c r="G295" s="4">
        <v>1202454</v>
      </c>
      <c r="H295" s="4" t="s">
        <v>717</v>
      </c>
      <c r="I295" s="4">
        <v>1202454</v>
      </c>
      <c r="J295" s="4" t="s">
        <v>556</v>
      </c>
      <c r="K295" s="4" t="s">
        <v>637</v>
      </c>
      <c r="L295" s="4" t="s">
        <v>2014</v>
      </c>
      <c r="M295" s="4" t="s">
        <v>640</v>
      </c>
      <c r="N295" s="4" t="s">
        <v>644</v>
      </c>
      <c r="O295" s="4" t="s">
        <v>1380</v>
      </c>
      <c r="P295" s="4"/>
      <c r="Q295" s="7" t="s">
        <v>1233</v>
      </c>
      <c r="R295" s="7" t="s">
        <v>1233</v>
      </c>
      <c r="S295" s="4" t="s">
        <v>719</v>
      </c>
      <c r="T295" s="5">
        <v>144.78</v>
      </c>
      <c r="U295" s="4">
        <v>119</v>
      </c>
      <c r="V295" s="4" t="s">
        <v>699</v>
      </c>
      <c r="W295" s="4" t="s">
        <v>2294</v>
      </c>
      <c r="X295" s="4">
        <v>220</v>
      </c>
      <c r="Y295" s="4"/>
      <c r="Z295" s="4">
        <f t="shared" si="11"/>
        <v>223</v>
      </c>
      <c r="AA295" s="5"/>
      <c r="AB295" s="4">
        <v>1000</v>
      </c>
      <c r="AC295" s="4"/>
      <c r="AD295" s="4">
        <v>60</v>
      </c>
      <c r="AE295" s="4" t="s">
        <v>2299</v>
      </c>
      <c r="AF295" s="4"/>
      <c r="AH295" t="s">
        <v>2604</v>
      </c>
    </row>
    <row r="296" spans="1:34">
      <c r="A296" s="4">
        <v>295</v>
      </c>
      <c r="B296" s="4" t="s">
        <v>20</v>
      </c>
      <c r="C296" s="4" t="s">
        <v>22</v>
      </c>
      <c r="D296" s="4" t="s">
        <v>627</v>
      </c>
      <c r="E296" s="4" t="s">
        <v>26</v>
      </c>
      <c r="F296" s="4">
        <v>0</v>
      </c>
      <c r="G296" s="4">
        <v>1202454</v>
      </c>
      <c r="H296" s="4" t="s">
        <v>717</v>
      </c>
      <c r="I296" s="4">
        <v>1202454</v>
      </c>
      <c r="J296" s="4" t="s">
        <v>556</v>
      </c>
      <c r="K296" s="4" t="s">
        <v>637</v>
      </c>
      <c r="L296" s="4" t="s">
        <v>2014</v>
      </c>
      <c r="M296" s="4" t="s">
        <v>640</v>
      </c>
      <c r="N296" s="4" t="s">
        <v>644</v>
      </c>
      <c r="O296" s="4" t="s">
        <v>1380</v>
      </c>
      <c r="P296" s="4"/>
      <c r="Q296" s="7" t="s">
        <v>1233</v>
      </c>
      <c r="R296" s="7" t="s">
        <v>1233</v>
      </c>
      <c r="S296" s="4" t="s">
        <v>719</v>
      </c>
      <c r="T296" s="5">
        <v>144.78</v>
      </c>
      <c r="U296" s="4">
        <v>119</v>
      </c>
      <c r="V296" s="4" t="s">
        <v>700</v>
      </c>
      <c r="W296" s="4" t="s">
        <v>2294</v>
      </c>
      <c r="X296" s="4">
        <v>220</v>
      </c>
      <c r="Y296" s="4"/>
      <c r="Z296" s="4">
        <f t="shared" si="11"/>
        <v>223</v>
      </c>
      <c r="AA296" s="5"/>
      <c r="AB296" s="4">
        <v>1000</v>
      </c>
      <c r="AC296" s="4"/>
      <c r="AD296" s="4">
        <v>60</v>
      </c>
      <c r="AE296" s="4" t="s">
        <v>2299</v>
      </c>
      <c r="AF296" s="4"/>
      <c r="AH296" t="s">
        <v>2604</v>
      </c>
    </row>
    <row r="297" spans="1:34">
      <c r="A297" s="4">
        <v>296</v>
      </c>
      <c r="B297" s="4" t="s">
        <v>20</v>
      </c>
      <c r="C297" s="4" t="s">
        <v>22</v>
      </c>
      <c r="D297" s="4" t="s">
        <v>628</v>
      </c>
      <c r="E297" s="4" t="s">
        <v>26</v>
      </c>
      <c r="F297" s="4">
        <v>0</v>
      </c>
      <c r="G297" s="4">
        <v>1202454</v>
      </c>
      <c r="H297" s="4" t="s">
        <v>717</v>
      </c>
      <c r="I297" s="4">
        <v>1202454</v>
      </c>
      <c r="J297" s="4" t="s">
        <v>556</v>
      </c>
      <c r="K297" s="4" t="s">
        <v>637</v>
      </c>
      <c r="L297" s="4" t="s">
        <v>2014</v>
      </c>
      <c r="M297" s="4" t="s">
        <v>640</v>
      </c>
      <c r="N297" s="4" t="s">
        <v>644</v>
      </c>
      <c r="O297" s="4" t="s">
        <v>1380</v>
      </c>
      <c r="P297" s="4"/>
      <c r="Q297" s="7" t="s">
        <v>1233</v>
      </c>
      <c r="R297" s="7" t="s">
        <v>1233</v>
      </c>
      <c r="S297" s="4" t="s">
        <v>719</v>
      </c>
      <c r="T297" s="5">
        <v>144.78</v>
      </c>
      <c r="U297" s="4">
        <v>119</v>
      </c>
      <c r="V297" s="4" t="s">
        <v>701</v>
      </c>
      <c r="W297" s="4" t="s">
        <v>2294</v>
      </c>
      <c r="X297" s="4">
        <v>220</v>
      </c>
      <c r="Y297" s="4"/>
      <c r="Z297" s="4">
        <f t="shared" si="11"/>
        <v>223</v>
      </c>
      <c r="AA297" s="5"/>
      <c r="AB297" s="4">
        <v>1000</v>
      </c>
      <c r="AC297" s="4"/>
      <c r="AD297" s="4">
        <v>60</v>
      </c>
      <c r="AE297" s="4" t="s">
        <v>2299</v>
      </c>
      <c r="AF297" s="4"/>
      <c r="AH297" t="s">
        <v>2604</v>
      </c>
    </row>
    <row r="298" spans="1:34">
      <c r="A298" s="4">
        <v>297</v>
      </c>
      <c r="B298" s="4" t="s">
        <v>20</v>
      </c>
      <c r="C298" s="4" t="s">
        <v>22</v>
      </c>
      <c r="D298" s="4" t="s">
        <v>629</v>
      </c>
      <c r="E298" s="4" t="s">
        <v>26</v>
      </c>
      <c r="F298" s="4">
        <v>0</v>
      </c>
      <c r="G298" s="4">
        <v>1202454</v>
      </c>
      <c r="H298" s="4" t="s">
        <v>717</v>
      </c>
      <c r="I298" s="4">
        <v>1202454</v>
      </c>
      <c r="J298" s="4" t="s">
        <v>556</v>
      </c>
      <c r="K298" s="4" t="s">
        <v>637</v>
      </c>
      <c r="L298" s="4" t="s">
        <v>2014</v>
      </c>
      <c r="M298" s="4" t="s">
        <v>640</v>
      </c>
      <c r="N298" s="4" t="s">
        <v>644</v>
      </c>
      <c r="O298" s="4" t="s">
        <v>1380</v>
      </c>
      <c r="P298" s="4"/>
      <c r="Q298" s="7" t="s">
        <v>1233</v>
      </c>
      <c r="R298" s="7" t="s">
        <v>1233</v>
      </c>
      <c r="S298" s="4" t="s">
        <v>719</v>
      </c>
      <c r="T298" s="5">
        <v>144.78</v>
      </c>
      <c r="U298" s="4">
        <v>119</v>
      </c>
      <c r="V298" s="4"/>
      <c r="W298" s="4" t="s">
        <v>2294</v>
      </c>
      <c r="X298" s="4">
        <v>220</v>
      </c>
      <c r="Y298" s="4"/>
      <c r="Z298" s="4">
        <f t="shared" si="11"/>
        <v>223</v>
      </c>
      <c r="AA298" s="5"/>
      <c r="AB298" s="4">
        <v>1000</v>
      </c>
      <c r="AC298" s="4"/>
      <c r="AD298" s="4">
        <v>60</v>
      </c>
      <c r="AE298" s="4" t="s">
        <v>2299</v>
      </c>
      <c r="AF298" s="4"/>
      <c r="AH298" t="s">
        <v>2604</v>
      </c>
    </row>
    <row r="299" spans="1:34">
      <c r="A299" s="4">
        <v>298</v>
      </c>
      <c r="B299" s="4" t="s">
        <v>20</v>
      </c>
      <c r="C299" s="4" t="s">
        <v>22</v>
      </c>
      <c r="D299" s="4" t="s">
        <v>630</v>
      </c>
      <c r="E299" s="4" t="s">
        <v>26</v>
      </c>
      <c r="F299" s="4">
        <v>0</v>
      </c>
      <c r="G299" s="4">
        <v>1202454</v>
      </c>
      <c r="H299" s="4" t="s">
        <v>717</v>
      </c>
      <c r="I299" s="4">
        <v>1202454</v>
      </c>
      <c r="J299" s="4" t="s">
        <v>556</v>
      </c>
      <c r="K299" s="4" t="s">
        <v>637</v>
      </c>
      <c r="L299" s="4" t="s">
        <v>2014</v>
      </c>
      <c r="M299" s="4" t="s">
        <v>640</v>
      </c>
      <c r="N299" s="4" t="s">
        <v>644</v>
      </c>
      <c r="O299" s="4" t="s">
        <v>1380</v>
      </c>
      <c r="P299" s="4"/>
      <c r="Q299" s="7" t="s">
        <v>1233</v>
      </c>
      <c r="R299" s="7" t="s">
        <v>1233</v>
      </c>
      <c r="S299" s="4" t="s">
        <v>719</v>
      </c>
      <c r="T299" s="5">
        <v>144.78</v>
      </c>
      <c r="U299" s="4">
        <v>119</v>
      </c>
      <c r="V299" s="4" t="s">
        <v>702</v>
      </c>
      <c r="W299" s="4" t="s">
        <v>2294</v>
      </c>
      <c r="X299" s="4">
        <v>220</v>
      </c>
      <c r="Y299" s="4"/>
      <c r="Z299" s="4">
        <f t="shared" si="11"/>
        <v>223</v>
      </c>
      <c r="AA299" s="5"/>
      <c r="AB299" s="4">
        <v>1000</v>
      </c>
      <c r="AC299" s="4"/>
      <c r="AD299" s="4">
        <v>60</v>
      </c>
      <c r="AE299" s="4" t="s">
        <v>2299</v>
      </c>
      <c r="AF299" s="4"/>
      <c r="AH299" t="s">
        <v>2604</v>
      </c>
    </row>
    <row r="300" spans="1:34">
      <c r="A300" s="4">
        <v>299</v>
      </c>
      <c r="B300" s="4" t="s">
        <v>20</v>
      </c>
      <c r="C300" s="4" t="s">
        <v>22</v>
      </c>
      <c r="D300" s="4" t="s">
        <v>631</v>
      </c>
      <c r="E300" s="4" t="s">
        <v>26</v>
      </c>
      <c r="F300" s="4">
        <v>0</v>
      </c>
      <c r="G300" s="4">
        <v>1202454</v>
      </c>
      <c r="H300" s="4" t="s">
        <v>717</v>
      </c>
      <c r="I300" s="4">
        <v>1202454</v>
      </c>
      <c r="J300" s="4" t="s">
        <v>556</v>
      </c>
      <c r="K300" s="4" t="s">
        <v>637</v>
      </c>
      <c r="L300" s="4" t="s">
        <v>2014</v>
      </c>
      <c r="M300" s="4" t="s">
        <v>640</v>
      </c>
      <c r="N300" s="4" t="s">
        <v>644</v>
      </c>
      <c r="O300" s="4" t="s">
        <v>1380</v>
      </c>
      <c r="P300" s="4"/>
      <c r="Q300" s="7" t="s">
        <v>1233</v>
      </c>
      <c r="R300" s="7" t="s">
        <v>1233</v>
      </c>
      <c r="S300" s="4" t="s">
        <v>719</v>
      </c>
      <c r="T300" s="5">
        <v>144.78</v>
      </c>
      <c r="U300" s="4">
        <v>119</v>
      </c>
      <c r="V300" s="4" t="s">
        <v>703</v>
      </c>
      <c r="W300" s="4" t="s">
        <v>2294</v>
      </c>
      <c r="X300" s="4">
        <v>220</v>
      </c>
      <c r="Y300" s="4"/>
      <c r="Z300" s="4">
        <f t="shared" si="11"/>
        <v>223</v>
      </c>
      <c r="AA300" s="5"/>
      <c r="AB300" s="4">
        <v>1000</v>
      </c>
      <c r="AC300" s="4"/>
      <c r="AD300" s="4">
        <v>60</v>
      </c>
      <c r="AE300" s="4" t="s">
        <v>2299</v>
      </c>
      <c r="AF300" s="4"/>
      <c r="AH300" t="s">
        <v>2604</v>
      </c>
    </row>
    <row r="301" spans="1:34">
      <c r="A301" s="4">
        <v>300</v>
      </c>
      <c r="B301" s="4" t="s">
        <v>20</v>
      </c>
      <c r="C301" s="4" t="s">
        <v>22</v>
      </c>
      <c r="D301" s="4" t="s">
        <v>632</v>
      </c>
      <c r="E301" s="4" t="s">
        <v>26</v>
      </c>
      <c r="F301" s="4">
        <v>0</v>
      </c>
      <c r="G301" s="4">
        <v>1202454</v>
      </c>
      <c r="H301" s="4" t="s">
        <v>717</v>
      </c>
      <c r="I301" s="4">
        <v>1202454</v>
      </c>
      <c r="J301" s="4" t="s">
        <v>556</v>
      </c>
      <c r="K301" s="4" t="s">
        <v>637</v>
      </c>
      <c r="L301" s="4" t="s">
        <v>2014</v>
      </c>
      <c r="M301" s="4" t="s">
        <v>640</v>
      </c>
      <c r="N301" s="4" t="s">
        <v>644</v>
      </c>
      <c r="O301" s="4" t="s">
        <v>1380</v>
      </c>
      <c r="P301" s="4"/>
      <c r="Q301" s="7" t="s">
        <v>1233</v>
      </c>
      <c r="R301" s="7" t="s">
        <v>1233</v>
      </c>
      <c r="S301" s="4" t="s">
        <v>719</v>
      </c>
      <c r="T301" s="5">
        <v>144.78</v>
      </c>
      <c r="U301" s="4">
        <v>119</v>
      </c>
      <c r="V301" s="4" t="s">
        <v>704</v>
      </c>
      <c r="W301" s="4" t="s">
        <v>2294</v>
      </c>
      <c r="X301" s="4">
        <v>220</v>
      </c>
      <c r="Y301" s="4"/>
      <c r="Z301" s="4">
        <f t="shared" si="11"/>
        <v>223</v>
      </c>
      <c r="AA301" s="5"/>
      <c r="AB301" s="4">
        <v>1000</v>
      </c>
      <c r="AC301" s="4"/>
      <c r="AD301" s="4">
        <v>60</v>
      </c>
      <c r="AE301" s="4" t="s">
        <v>2299</v>
      </c>
      <c r="AF301" s="4"/>
      <c r="AH301" t="s">
        <v>2604</v>
      </c>
    </row>
    <row r="302" spans="1:34">
      <c r="A302" s="4">
        <v>301</v>
      </c>
      <c r="B302" s="4" t="s">
        <v>20</v>
      </c>
      <c r="C302" s="4" t="s">
        <v>22</v>
      </c>
      <c r="D302" s="4" t="s">
        <v>633</v>
      </c>
      <c r="E302" s="4" t="s">
        <v>26</v>
      </c>
      <c r="F302" s="4">
        <v>0</v>
      </c>
      <c r="G302" s="4">
        <v>1202454</v>
      </c>
      <c r="H302" s="4" t="s">
        <v>717</v>
      </c>
      <c r="I302" s="4">
        <v>1202454</v>
      </c>
      <c r="J302" s="4" t="s">
        <v>556</v>
      </c>
      <c r="K302" s="4" t="s">
        <v>637</v>
      </c>
      <c r="L302" s="4" t="s">
        <v>2014</v>
      </c>
      <c r="M302" s="4" t="s">
        <v>640</v>
      </c>
      <c r="N302" s="4" t="s">
        <v>644</v>
      </c>
      <c r="O302" s="4" t="s">
        <v>1380</v>
      </c>
      <c r="P302" s="4"/>
      <c r="Q302" s="7" t="s">
        <v>1233</v>
      </c>
      <c r="R302" s="7" t="s">
        <v>1233</v>
      </c>
      <c r="S302" s="4" t="s">
        <v>719</v>
      </c>
      <c r="T302" s="5">
        <v>144.78</v>
      </c>
      <c r="U302" s="4">
        <v>119</v>
      </c>
      <c r="V302" s="4" t="s">
        <v>705</v>
      </c>
      <c r="W302" s="4" t="s">
        <v>2294</v>
      </c>
      <c r="X302" s="4">
        <v>220</v>
      </c>
      <c r="Y302" s="4"/>
      <c r="Z302" s="4">
        <f t="shared" si="11"/>
        <v>223</v>
      </c>
      <c r="AA302" s="5"/>
      <c r="AB302" s="4">
        <v>1000</v>
      </c>
      <c r="AC302" s="4"/>
      <c r="AD302" s="4">
        <v>60</v>
      </c>
      <c r="AE302" s="4" t="s">
        <v>2299</v>
      </c>
      <c r="AF302" s="4"/>
      <c r="AH302" t="s">
        <v>2604</v>
      </c>
    </row>
    <row r="303" spans="1:34">
      <c r="A303" s="4">
        <v>302</v>
      </c>
      <c r="B303" s="4" t="s">
        <v>20</v>
      </c>
      <c r="C303" s="4" t="s">
        <v>22</v>
      </c>
      <c r="D303" s="4" t="s">
        <v>634</v>
      </c>
      <c r="E303" s="4" t="s">
        <v>26</v>
      </c>
      <c r="F303" s="4">
        <v>0</v>
      </c>
      <c r="G303" s="4">
        <v>1202454</v>
      </c>
      <c r="H303" s="4" t="s">
        <v>717</v>
      </c>
      <c r="I303" s="4">
        <v>1202454</v>
      </c>
      <c r="J303" s="4" t="s">
        <v>556</v>
      </c>
      <c r="K303" s="4" t="s">
        <v>637</v>
      </c>
      <c r="L303" s="4" t="s">
        <v>2014</v>
      </c>
      <c r="M303" s="4" t="s">
        <v>640</v>
      </c>
      <c r="N303" s="4" t="s">
        <v>644</v>
      </c>
      <c r="O303" s="4" t="s">
        <v>1380</v>
      </c>
      <c r="P303" s="4"/>
      <c r="Q303" s="7" t="s">
        <v>1233</v>
      </c>
      <c r="R303" s="7" t="s">
        <v>1233</v>
      </c>
      <c r="S303" s="4" t="s">
        <v>719</v>
      </c>
      <c r="T303" s="5">
        <v>144.78</v>
      </c>
      <c r="U303" s="4">
        <v>119</v>
      </c>
      <c r="V303" s="4" t="s">
        <v>706</v>
      </c>
      <c r="W303" s="4" t="s">
        <v>2294</v>
      </c>
      <c r="X303" s="4">
        <v>220</v>
      </c>
      <c r="Y303" s="4"/>
      <c r="Z303" s="4">
        <f>X303+3</f>
        <v>223</v>
      </c>
      <c r="AA303" s="5"/>
      <c r="AB303" s="4">
        <v>1000</v>
      </c>
      <c r="AC303" s="4"/>
      <c r="AD303" s="4">
        <v>60</v>
      </c>
      <c r="AE303" s="4" t="s">
        <v>2299</v>
      </c>
      <c r="AF303" s="4"/>
      <c r="AH303" t="s">
        <v>2604</v>
      </c>
    </row>
    <row r="304" spans="1:34">
      <c r="A304" s="4">
        <v>303</v>
      </c>
      <c r="B304" s="4" t="s">
        <v>20</v>
      </c>
      <c r="C304" s="4" t="s">
        <v>21</v>
      </c>
      <c r="D304" s="15" t="s">
        <v>635</v>
      </c>
      <c r="E304" s="4" t="s">
        <v>26</v>
      </c>
      <c r="F304" s="4">
        <v>0</v>
      </c>
      <c r="G304" s="4">
        <v>1202454</v>
      </c>
      <c r="H304" s="4" t="s">
        <v>717</v>
      </c>
      <c r="I304" s="4">
        <v>1202454</v>
      </c>
      <c r="J304" s="4" t="s">
        <v>556</v>
      </c>
      <c r="K304" s="4" t="s">
        <v>637</v>
      </c>
      <c r="L304" s="4" t="s">
        <v>2015</v>
      </c>
      <c r="M304" s="4" t="s">
        <v>642</v>
      </c>
      <c r="N304" s="4" t="s">
        <v>643</v>
      </c>
      <c r="O304" s="4" t="s">
        <v>1380</v>
      </c>
      <c r="P304" s="4"/>
      <c r="Q304" s="7" t="s">
        <v>1233</v>
      </c>
      <c r="R304" s="7" t="s">
        <v>1233</v>
      </c>
      <c r="S304" s="4" t="s">
        <v>719</v>
      </c>
      <c r="T304" s="5">
        <v>144.78</v>
      </c>
      <c r="U304" s="4">
        <v>111</v>
      </c>
      <c r="V304" s="4" t="s">
        <v>707</v>
      </c>
      <c r="W304" s="4" t="s">
        <v>2294</v>
      </c>
      <c r="X304" s="4">
        <v>218</v>
      </c>
      <c r="Y304" s="4"/>
      <c r="Z304" s="4">
        <f>X304+3</f>
        <v>221</v>
      </c>
      <c r="AA304" s="5"/>
      <c r="AB304" s="4">
        <v>1000</v>
      </c>
      <c r="AC304" s="4"/>
      <c r="AD304" s="4">
        <v>60</v>
      </c>
      <c r="AE304" s="4" t="s">
        <v>2299</v>
      </c>
      <c r="AF304" s="4"/>
      <c r="AH304" t="s">
        <v>2604</v>
      </c>
    </row>
    <row r="305" spans="1:34">
      <c r="A305" s="4">
        <v>304</v>
      </c>
      <c r="B305" s="4" t="s">
        <v>20</v>
      </c>
      <c r="C305" s="4" t="s">
        <v>21</v>
      </c>
      <c r="D305" s="15" t="s">
        <v>636</v>
      </c>
      <c r="E305" s="4" t="s">
        <v>26</v>
      </c>
      <c r="F305" s="4">
        <v>0</v>
      </c>
      <c r="G305" s="4">
        <v>1202454</v>
      </c>
      <c r="H305" s="4" t="s">
        <v>717</v>
      </c>
      <c r="I305" s="4">
        <v>1202454</v>
      </c>
      <c r="J305" s="4" t="s">
        <v>556</v>
      </c>
      <c r="K305" s="4" t="s">
        <v>637</v>
      </c>
      <c r="L305" s="4" t="s">
        <v>2015</v>
      </c>
      <c r="M305" s="4" t="s">
        <v>642</v>
      </c>
      <c r="N305" s="4" t="s">
        <v>643</v>
      </c>
      <c r="O305" s="4" t="s">
        <v>1380</v>
      </c>
      <c r="P305" s="4"/>
      <c r="Q305" s="7" t="s">
        <v>1233</v>
      </c>
      <c r="R305" s="7" t="s">
        <v>1233</v>
      </c>
      <c r="S305" s="4" t="s">
        <v>719</v>
      </c>
      <c r="T305" s="5">
        <v>144.78</v>
      </c>
      <c r="U305" s="4">
        <v>111</v>
      </c>
      <c r="V305" s="4" t="s">
        <v>708</v>
      </c>
      <c r="W305" s="4" t="s">
        <v>2294</v>
      </c>
      <c r="X305" s="4">
        <v>218</v>
      </c>
      <c r="Y305" s="4"/>
      <c r="Z305" s="4">
        <f>X305+3</f>
        <v>221</v>
      </c>
      <c r="AA305" s="5"/>
      <c r="AB305" s="4">
        <v>1000</v>
      </c>
      <c r="AC305" s="4"/>
      <c r="AD305" s="4">
        <v>60</v>
      </c>
      <c r="AE305" s="4" t="s">
        <v>2299</v>
      </c>
      <c r="AF305" s="4"/>
      <c r="AH305" t="s">
        <v>2604</v>
      </c>
    </row>
    <row r="306" spans="1:34">
      <c r="A306" s="4">
        <v>305</v>
      </c>
      <c r="B306" s="4" t="s">
        <v>20</v>
      </c>
      <c r="C306" s="4" t="s">
        <v>22</v>
      </c>
      <c r="D306" s="4" t="s">
        <v>709</v>
      </c>
      <c r="E306" s="4" t="s">
        <v>26</v>
      </c>
      <c r="F306" s="4">
        <v>0</v>
      </c>
      <c r="G306" s="4">
        <v>1209000</v>
      </c>
      <c r="H306" s="4" t="s">
        <v>718</v>
      </c>
      <c r="I306" s="4">
        <v>1209000</v>
      </c>
      <c r="J306" s="4" t="s">
        <v>25</v>
      </c>
      <c r="K306" s="4" t="s">
        <v>1352</v>
      </c>
      <c r="L306" s="4" t="s">
        <v>714</v>
      </c>
      <c r="M306" s="4" t="s">
        <v>715</v>
      </c>
      <c r="N306" s="4" t="s">
        <v>643</v>
      </c>
      <c r="O306" s="4" t="s">
        <v>2506</v>
      </c>
      <c r="P306" s="4"/>
      <c r="Q306" s="4" t="s">
        <v>550</v>
      </c>
      <c r="R306" s="4" t="s">
        <v>550</v>
      </c>
      <c r="S306" s="4" t="s">
        <v>719</v>
      </c>
      <c r="T306" s="4">
        <v>118</v>
      </c>
      <c r="U306" s="4">
        <v>115</v>
      </c>
      <c r="V306" s="4">
        <v>201222</v>
      </c>
      <c r="W306" s="4" t="s">
        <v>2294</v>
      </c>
      <c r="X306" s="14">
        <v>2.74</v>
      </c>
      <c r="Y306" s="4"/>
      <c r="Z306" s="5">
        <f t="shared" ref="Z306:Z329" si="12">X306*86*1.25+6</f>
        <v>300.55</v>
      </c>
      <c r="AA306" s="5"/>
      <c r="AB306" s="4">
        <v>3000</v>
      </c>
      <c r="AC306" s="4"/>
      <c r="AD306" s="4">
        <v>120</v>
      </c>
      <c r="AE306" s="4" t="s">
        <v>2299</v>
      </c>
      <c r="AF306" s="92" t="s">
        <v>716</v>
      </c>
    </row>
    <row r="307" spans="1:34">
      <c r="A307" s="4">
        <v>306</v>
      </c>
      <c r="B307" s="4" t="s">
        <v>20</v>
      </c>
      <c r="C307" s="4" t="s">
        <v>22</v>
      </c>
      <c r="D307" s="4" t="s">
        <v>710</v>
      </c>
      <c r="E307" s="4" t="s">
        <v>26</v>
      </c>
      <c r="F307" s="4">
        <v>0</v>
      </c>
      <c r="G307" s="4">
        <v>1209000</v>
      </c>
      <c r="H307" s="4" t="s">
        <v>718</v>
      </c>
      <c r="I307" s="4">
        <v>1209000</v>
      </c>
      <c r="J307" s="4" t="s">
        <v>25</v>
      </c>
      <c r="K307" s="4" t="s">
        <v>1352</v>
      </c>
      <c r="L307" s="4" t="s">
        <v>714</v>
      </c>
      <c r="M307" s="4" t="s">
        <v>715</v>
      </c>
      <c r="N307" s="4" t="s">
        <v>643</v>
      </c>
      <c r="O307" s="4" t="s">
        <v>2506</v>
      </c>
      <c r="P307" s="4"/>
      <c r="Q307" s="4" t="s">
        <v>550</v>
      </c>
      <c r="R307" s="4" t="s">
        <v>550</v>
      </c>
      <c r="S307" s="4" t="s">
        <v>719</v>
      </c>
      <c r="T307" s="4">
        <v>118</v>
      </c>
      <c r="U307" s="4">
        <v>115</v>
      </c>
      <c r="V307" s="4">
        <v>201222</v>
      </c>
      <c r="W307" s="4" t="s">
        <v>2294</v>
      </c>
      <c r="X307" s="14">
        <v>2.74</v>
      </c>
      <c r="Y307" s="4"/>
      <c r="Z307" s="5">
        <f t="shared" si="12"/>
        <v>300.55</v>
      </c>
      <c r="AA307" s="5"/>
      <c r="AB307" s="4">
        <v>3000</v>
      </c>
      <c r="AC307" s="4"/>
      <c r="AD307" s="4">
        <v>120</v>
      </c>
      <c r="AE307" s="4" t="s">
        <v>2299</v>
      </c>
      <c r="AF307" s="93"/>
    </row>
    <row r="308" spans="1:34">
      <c r="A308" s="4">
        <v>307</v>
      </c>
      <c r="B308" s="4" t="s">
        <v>20</v>
      </c>
      <c r="C308" s="4" t="s">
        <v>22</v>
      </c>
      <c r="D308" s="4" t="s">
        <v>711</v>
      </c>
      <c r="E308" s="4" t="s">
        <v>26</v>
      </c>
      <c r="F308" s="4">
        <v>0</v>
      </c>
      <c r="G308" s="4">
        <v>1209000</v>
      </c>
      <c r="H308" s="4" t="s">
        <v>718</v>
      </c>
      <c r="I308" s="4">
        <v>1209000</v>
      </c>
      <c r="J308" s="4" t="s">
        <v>25</v>
      </c>
      <c r="K308" s="4" t="s">
        <v>1352</v>
      </c>
      <c r="L308" s="4" t="s">
        <v>714</v>
      </c>
      <c r="M308" s="4" t="s">
        <v>715</v>
      </c>
      <c r="N308" s="4" t="s">
        <v>643</v>
      </c>
      <c r="O308" s="4" t="s">
        <v>2506</v>
      </c>
      <c r="P308" s="4"/>
      <c r="Q308" s="4" t="s">
        <v>550</v>
      </c>
      <c r="R308" s="4" t="s">
        <v>550</v>
      </c>
      <c r="S308" s="4" t="s">
        <v>719</v>
      </c>
      <c r="T308" s="4">
        <v>118</v>
      </c>
      <c r="U308" s="4">
        <v>115</v>
      </c>
      <c r="V308" s="4">
        <v>201222</v>
      </c>
      <c r="W308" s="4" t="s">
        <v>2294</v>
      </c>
      <c r="X308" s="14">
        <v>2.74</v>
      </c>
      <c r="Y308" s="4"/>
      <c r="Z308" s="5">
        <f t="shared" si="12"/>
        <v>300.55</v>
      </c>
      <c r="AA308" s="5"/>
      <c r="AB308" s="4">
        <v>3000</v>
      </c>
      <c r="AC308" s="4"/>
      <c r="AD308" s="4">
        <v>120</v>
      </c>
      <c r="AE308" s="4" t="s">
        <v>2299</v>
      </c>
      <c r="AF308" s="93"/>
    </row>
    <row r="309" spans="1:34">
      <c r="A309" s="4">
        <v>308</v>
      </c>
      <c r="B309" s="4" t="s">
        <v>20</v>
      </c>
      <c r="C309" s="4" t="s">
        <v>22</v>
      </c>
      <c r="D309" s="4" t="s">
        <v>712</v>
      </c>
      <c r="E309" s="4" t="s">
        <v>26</v>
      </c>
      <c r="F309" s="4">
        <v>0</v>
      </c>
      <c r="G309" s="4">
        <v>1209000</v>
      </c>
      <c r="H309" s="4" t="s">
        <v>718</v>
      </c>
      <c r="I309" s="4">
        <v>1209000</v>
      </c>
      <c r="J309" s="4" t="s">
        <v>25</v>
      </c>
      <c r="K309" s="4" t="s">
        <v>1352</v>
      </c>
      <c r="L309" s="4" t="s">
        <v>714</v>
      </c>
      <c r="M309" s="4" t="s">
        <v>715</v>
      </c>
      <c r="N309" s="4" t="s">
        <v>643</v>
      </c>
      <c r="O309" s="4" t="s">
        <v>2506</v>
      </c>
      <c r="P309" s="4"/>
      <c r="Q309" s="4" t="s">
        <v>550</v>
      </c>
      <c r="R309" s="4" t="s">
        <v>550</v>
      </c>
      <c r="S309" s="4" t="s">
        <v>719</v>
      </c>
      <c r="T309" s="4">
        <v>118</v>
      </c>
      <c r="U309" s="4">
        <v>115</v>
      </c>
      <c r="V309" s="4">
        <v>201222</v>
      </c>
      <c r="W309" s="4" t="s">
        <v>2294</v>
      </c>
      <c r="X309" s="14">
        <v>2.74</v>
      </c>
      <c r="Y309" s="4"/>
      <c r="Z309" s="5">
        <f t="shared" si="12"/>
        <v>300.55</v>
      </c>
      <c r="AA309" s="5"/>
      <c r="AB309" s="4">
        <v>3000</v>
      </c>
      <c r="AC309" s="4"/>
      <c r="AD309" s="4">
        <v>120</v>
      </c>
      <c r="AE309" s="4" t="s">
        <v>2299</v>
      </c>
      <c r="AF309" s="93"/>
    </row>
    <row r="310" spans="1:34">
      <c r="A310" s="4">
        <v>309</v>
      </c>
      <c r="B310" s="4" t="s">
        <v>20</v>
      </c>
      <c r="C310" s="4" t="s">
        <v>22</v>
      </c>
      <c r="D310" s="4" t="s">
        <v>713</v>
      </c>
      <c r="E310" s="4" t="s">
        <v>26</v>
      </c>
      <c r="F310" s="4">
        <v>0</v>
      </c>
      <c r="G310" s="4">
        <v>1209000</v>
      </c>
      <c r="H310" s="4" t="s">
        <v>718</v>
      </c>
      <c r="I310" s="4">
        <v>1209000</v>
      </c>
      <c r="J310" s="4" t="s">
        <v>25</v>
      </c>
      <c r="K310" s="4" t="s">
        <v>1352</v>
      </c>
      <c r="L310" s="4" t="s">
        <v>714</v>
      </c>
      <c r="M310" s="4" t="s">
        <v>715</v>
      </c>
      <c r="N310" s="4" t="s">
        <v>643</v>
      </c>
      <c r="O310" s="4" t="s">
        <v>2506</v>
      </c>
      <c r="P310" s="4"/>
      <c r="Q310" s="4" t="s">
        <v>550</v>
      </c>
      <c r="R310" s="4" t="s">
        <v>550</v>
      </c>
      <c r="S310" s="4" t="s">
        <v>719</v>
      </c>
      <c r="T310" s="4">
        <v>118</v>
      </c>
      <c r="U310" s="4">
        <v>115</v>
      </c>
      <c r="V310" s="4">
        <v>201222</v>
      </c>
      <c r="W310" s="4" t="s">
        <v>2294</v>
      </c>
      <c r="X310" s="14">
        <v>2.74</v>
      </c>
      <c r="Y310" s="4"/>
      <c r="Z310" s="5">
        <f t="shared" si="12"/>
        <v>300.55</v>
      </c>
      <c r="AA310" s="5"/>
      <c r="AB310" s="4">
        <v>3000</v>
      </c>
      <c r="AC310" s="4"/>
      <c r="AD310" s="4">
        <v>120</v>
      </c>
      <c r="AE310" s="4" t="s">
        <v>2299</v>
      </c>
      <c r="AF310" s="94"/>
    </row>
    <row r="311" spans="1:34">
      <c r="A311" s="4">
        <v>310</v>
      </c>
      <c r="B311" s="4" t="s">
        <v>20</v>
      </c>
      <c r="C311" s="4" t="s">
        <v>21</v>
      </c>
      <c r="D311" s="4" t="s">
        <v>720</v>
      </c>
      <c r="E311" s="4" t="s">
        <v>26</v>
      </c>
      <c r="F311" s="4">
        <v>0</v>
      </c>
      <c r="G311" s="4">
        <v>1202621</v>
      </c>
      <c r="H311" s="4" t="s">
        <v>2602</v>
      </c>
      <c r="I311" s="4">
        <v>1202621</v>
      </c>
      <c r="J311" s="4" t="s">
        <v>25</v>
      </c>
      <c r="K311" s="4" t="s">
        <v>1340</v>
      </c>
      <c r="L311" s="4" t="s">
        <v>2695</v>
      </c>
      <c r="M311" s="4" t="s">
        <v>1356</v>
      </c>
      <c r="N311" s="4" t="s">
        <v>732</v>
      </c>
      <c r="O311" s="4" t="s">
        <v>733</v>
      </c>
      <c r="P311" s="4"/>
      <c r="Q311" s="4" t="s">
        <v>551</v>
      </c>
      <c r="R311" s="4" t="s">
        <v>551</v>
      </c>
      <c r="S311" s="4" t="s">
        <v>24</v>
      </c>
      <c r="T311" s="5">
        <v>142.24</v>
      </c>
      <c r="U311" s="5">
        <v>100</v>
      </c>
      <c r="V311" s="4" t="s">
        <v>734</v>
      </c>
      <c r="W311" s="4" t="s">
        <v>2294</v>
      </c>
      <c r="X311" s="14">
        <v>2.39</v>
      </c>
      <c r="Y311" s="4"/>
      <c r="Z311" s="5">
        <f t="shared" si="12"/>
        <v>262.92500000000001</v>
      </c>
      <c r="AA311" s="5"/>
      <c r="AB311" s="4">
        <v>2000</v>
      </c>
      <c r="AC311" s="4"/>
      <c r="AD311" s="4">
        <v>120</v>
      </c>
      <c r="AE311" s="4" t="s">
        <v>552</v>
      </c>
      <c r="AF311" s="4" t="s">
        <v>746</v>
      </c>
    </row>
    <row r="312" spans="1:34">
      <c r="A312" s="4">
        <v>311</v>
      </c>
      <c r="B312" s="4" t="s">
        <v>20</v>
      </c>
      <c r="C312" s="4" t="s">
        <v>21</v>
      </c>
      <c r="D312" s="4" t="s">
        <v>721</v>
      </c>
      <c r="E312" s="4" t="s">
        <v>26</v>
      </c>
      <c r="F312" s="4">
        <v>0</v>
      </c>
      <c r="G312" s="4">
        <v>1202621</v>
      </c>
      <c r="H312" s="4" t="s">
        <v>2602</v>
      </c>
      <c r="I312" s="4">
        <v>1202621</v>
      </c>
      <c r="J312" s="4" t="s">
        <v>25</v>
      </c>
      <c r="K312" s="4" t="s">
        <v>1339</v>
      </c>
      <c r="L312" s="4" t="s">
        <v>2751</v>
      </c>
      <c r="M312" s="4" t="s">
        <v>1370</v>
      </c>
      <c r="N312" s="4" t="s">
        <v>643</v>
      </c>
      <c r="O312" s="4" t="s">
        <v>1380</v>
      </c>
      <c r="P312" s="4"/>
      <c r="Q312" s="4" t="s">
        <v>2297</v>
      </c>
      <c r="R312" s="4" t="s">
        <v>551</v>
      </c>
      <c r="S312" s="4" t="s">
        <v>24</v>
      </c>
      <c r="T312" s="5">
        <v>132.08000000000001</v>
      </c>
      <c r="U312" s="5">
        <v>142</v>
      </c>
      <c r="V312" s="4" t="s">
        <v>735</v>
      </c>
      <c r="W312" s="4" t="s">
        <v>2294</v>
      </c>
      <c r="X312" s="14">
        <v>4.2</v>
      </c>
      <c r="Y312" s="4"/>
      <c r="Z312" s="5">
        <f t="shared" si="12"/>
        <v>457.5</v>
      </c>
      <c r="AA312" s="5"/>
      <c r="AB312" s="4">
        <v>2000</v>
      </c>
      <c r="AC312" s="4"/>
      <c r="AD312" s="4">
        <v>120</v>
      </c>
      <c r="AE312" s="4" t="s">
        <v>552</v>
      </c>
      <c r="AF312" s="4" t="s">
        <v>747</v>
      </c>
    </row>
    <row r="313" spans="1:34">
      <c r="A313" s="4">
        <v>312</v>
      </c>
      <c r="B313" s="4" t="s">
        <v>20</v>
      </c>
      <c r="C313" s="4" t="s">
        <v>21</v>
      </c>
      <c r="D313" s="4" t="s">
        <v>722</v>
      </c>
      <c r="E313" s="4" t="s">
        <v>26</v>
      </c>
      <c r="F313" s="4">
        <v>0</v>
      </c>
      <c r="G313" s="4">
        <v>1202621</v>
      </c>
      <c r="H313" s="4" t="s">
        <v>2602</v>
      </c>
      <c r="I313" s="4">
        <v>1202621</v>
      </c>
      <c r="J313" s="4" t="s">
        <v>25</v>
      </c>
      <c r="K313" s="4" t="s">
        <v>1339</v>
      </c>
      <c r="L313" s="4" t="s">
        <v>2751</v>
      </c>
      <c r="M313" s="4" t="s">
        <v>1370</v>
      </c>
      <c r="N313" s="4" t="s">
        <v>1232</v>
      </c>
      <c r="O313" s="4" t="s">
        <v>1380</v>
      </c>
      <c r="P313" s="4"/>
      <c r="Q313" s="4" t="s">
        <v>2297</v>
      </c>
      <c r="R313" s="4" t="s">
        <v>551</v>
      </c>
      <c r="S313" s="4" t="s">
        <v>24</v>
      </c>
      <c r="T313" s="5">
        <v>132.08000000000001</v>
      </c>
      <c r="U313" s="5">
        <v>142</v>
      </c>
      <c r="V313" s="4" t="s">
        <v>736</v>
      </c>
      <c r="W313" s="4" t="s">
        <v>2294</v>
      </c>
      <c r="X313" s="14">
        <v>4.2</v>
      </c>
      <c r="Y313" s="4"/>
      <c r="Z313" s="5">
        <f t="shared" si="12"/>
        <v>457.5</v>
      </c>
      <c r="AA313" s="5"/>
      <c r="AB313" s="4">
        <v>2000</v>
      </c>
      <c r="AC313" s="4"/>
      <c r="AD313" s="4">
        <v>120</v>
      </c>
      <c r="AE313" s="4" t="s">
        <v>552</v>
      </c>
      <c r="AF313" s="4" t="s">
        <v>747</v>
      </c>
    </row>
    <row r="314" spans="1:34">
      <c r="A314" s="4">
        <v>313</v>
      </c>
      <c r="B314" s="4" t="s">
        <v>20</v>
      </c>
      <c r="C314" s="4" t="s">
        <v>21</v>
      </c>
      <c r="D314" s="4" t="s">
        <v>723</v>
      </c>
      <c r="E314" s="4" t="s">
        <v>26</v>
      </c>
      <c r="F314" s="4">
        <v>0</v>
      </c>
      <c r="G314" s="4">
        <v>1202621</v>
      </c>
      <c r="H314" s="4" t="s">
        <v>2602</v>
      </c>
      <c r="I314" s="4">
        <v>1202621</v>
      </c>
      <c r="J314" s="4" t="s">
        <v>25</v>
      </c>
      <c r="K314" s="4" t="s">
        <v>1339</v>
      </c>
      <c r="L314" s="4" t="s">
        <v>2751</v>
      </c>
      <c r="M314" s="4" t="s">
        <v>1370</v>
      </c>
      <c r="N314" s="4" t="s">
        <v>1232</v>
      </c>
      <c r="O314" s="4" t="s">
        <v>1380</v>
      </c>
      <c r="P314" s="4"/>
      <c r="Q314" s="4" t="s">
        <v>2297</v>
      </c>
      <c r="R314" s="4" t="s">
        <v>551</v>
      </c>
      <c r="S314" s="4" t="s">
        <v>24</v>
      </c>
      <c r="T314" s="5">
        <v>132.08000000000001</v>
      </c>
      <c r="U314" s="5">
        <v>142</v>
      </c>
      <c r="V314" s="4" t="s">
        <v>737</v>
      </c>
      <c r="W314" s="4" t="s">
        <v>2294</v>
      </c>
      <c r="X314" s="14">
        <v>4.2</v>
      </c>
      <c r="Y314" s="4"/>
      <c r="Z314" s="5">
        <f t="shared" si="12"/>
        <v>457.5</v>
      </c>
      <c r="AA314" s="5"/>
      <c r="AB314" s="4">
        <v>2000</v>
      </c>
      <c r="AC314" s="4"/>
      <c r="AD314" s="4">
        <v>120</v>
      </c>
      <c r="AE314" s="4" t="s">
        <v>552</v>
      </c>
      <c r="AF314" s="4" t="s">
        <v>747</v>
      </c>
    </row>
    <row r="315" spans="1:34">
      <c r="A315" s="4">
        <v>314</v>
      </c>
      <c r="B315" s="4" t="s">
        <v>20</v>
      </c>
      <c r="C315" s="4" t="s">
        <v>21</v>
      </c>
      <c r="D315" s="4" t="s">
        <v>724</v>
      </c>
      <c r="E315" s="4" t="s">
        <v>26</v>
      </c>
      <c r="F315" s="4">
        <v>0</v>
      </c>
      <c r="G315" s="4">
        <v>1202621</v>
      </c>
      <c r="H315" s="4" t="s">
        <v>2602</v>
      </c>
      <c r="I315" s="4">
        <v>1202621</v>
      </c>
      <c r="J315" s="4" t="s">
        <v>25</v>
      </c>
      <c r="K315" s="4" t="s">
        <v>1339</v>
      </c>
      <c r="L315" s="4" t="s">
        <v>2751</v>
      </c>
      <c r="M315" s="4" t="s">
        <v>1370</v>
      </c>
      <c r="N315" s="4" t="s">
        <v>643</v>
      </c>
      <c r="O315" s="4" t="s">
        <v>1380</v>
      </c>
      <c r="P315" s="4"/>
      <c r="Q315" s="4" t="s">
        <v>2297</v>
      </c>
      <c r="R315" s="4" t="s">
        <v>551</v>
      </c>
      <c r="S315" s="4" t="s">
        <v>24</v>
      </c>
      <c r="T315" s="5">
        <v>132.08000000000001</v>
      </c>
      <c r="U315" s="5">
        <v>142</v>
      </c>
      <c r="V315" s="4" t="s">
        <v>738</v>
      </c>
      <c r="W315" s="4" t="s">
        <v>2294</v>
      </c>
      <c r="X315" s="14">
        <v>4.2</v>
      </c>
      <c r="Y315" s="4"/>
      <c r="Z315" s="5">
        <f t="shared" si="12"/>
        <v>457.5</v>
      </c>
      <c r="AA315" s="5"/>
      <c r="AB315" s="4">
        <v>2000</v>
      </c>
      <c r="AC315" s="4"/>
      <c r="AD315" s="4">
        <v>120</v>
      </c>
      <c r="AE315" s="4" t="s">
        <v>552</v>
      </c>
      <c r="AF315" s="4" t="s">
        <v>747</v>
      </c>
    </row>
    <row r="316" spans="1:34">
      <c r="A316" s="4">
        <v>315</v>
      </c>
      <c r="B316" s="4" t="s">
        <v>20</v>
      </c>
      <c r="C316" s="4" t="s">
        <v>21</v>
      </c>
      <c r="D316" s="4" t="s">
        <v>725</v>
      </c>
      <c r="E316" s="4" t="s">
        <v>26</v>
      </c>
      <c r="F316" s="4">
        <v>0</v>
      </c>
      <c r="G316" s="4">
        <v>1202621</v>
      </c>
      <c r="H316" s="4" t="s">
        <v>2602</v>
      </c>
      <c r="I316" s="4">
        <v>1202621</v>
      </c>
      <c r="J316" s="4" t="s">
        <v>25</v>
      </c>
      <c r="K316" s="4" t="s">
        <v>1339</v>
      </c>
      <c r="L316" s="4" t="s">
        <v>2751</v>
      </c>
      <c r="M316" s="4" t="s">
        <v>1370</v>
      </c>
      <c r="N316" s="4" t="s">
        <v>643</v>
      </c>
      <c r="O316" s="4" t="s">
        <v>1380</v>
      </c>
      <c r="P316" s="4"/>
      <c r="Q316" s="4" t="s">
        <v>2297</v>
      </c>
      <c r="R316" s="4" t="s">
        <v>551</v>
      </c>
      <c r="S316" s="4" t="s">
        <v>24</v>
      </c>
      <c r="T316" s="5">
        <v>132.08000000000001</v>
      </c>
      <c r="U316" s="5">
        <v>142</v>
      </c>
      <c r="V316" s="4" t="s">
        <v>739</v>
      </c>
      <c r="W316" s="4" t="s">
        <v>2294</v>
      </c>
      <c r="X316" s="14">
        <v>4.2</v>
      </c>
      <c r="Y316" s="4"/>
      <c r="Z316" s="5">
        <f t="shared" si="12"/>
        <v>457.5</v>
      </c>
      <c r="AA316" s="5"/>
      <c r="AB316" s="4">
        <v>2000</v>
      </c>
      <c r="AC316" s="4"/>
      <c r="AD316" s="4">
        <v>120</v>
      </c>
      <c r="AE316" s="4" t="s">
        <v>552</v>
      </c>
      <c r="AF316" s="4" t="s">
        <v>747</v>
      </c>
    </row>
    <row r="317" spans="1:34">
      <c r="A317" s="4">
        <v>316</v>
      </c>
      <c r="B317" s="4" t="s">
        <v>20</v>
      </c>
      <c r="C317" s="4" t="s">
        <v>21</v>
      </c>
      <c r="D317" s="4" t="s">
        <v>726</v>
      </c>
      <c r="E317" s="4" t="s">
        <v>26</v>
      </c>
      <c r="F317" s="4">
        <v>0</v>
      </c>
      <c r="G317" s="4">
        <v>1202621</v>
      </c>
      <c r="H317" s="4" t="s">
        <v>2602</v>
      </c>
      <c r="I317" s="4">
        <v>1202621</v>
      </c>
      <c r="J317" s="4" t="s">
        <v>25</v>
      </c>
      <c r="K317" s="4" t="s">
        <v>1339</v>
      </c>
      <c r="L317" s="4" t="s">
        <v>2751</v>
      </c>
      <c r="M317" s="4" t="s">
        <v>1370</v>
      </c>
      <c r="N317" s="4" t="s">
        <v>1232</v>
      </c>
      <c r="O317" s="4" t="s">
        <v>1380</v>
      </c>
      <c r="P317" s="4"/>
      <c r="Q317" s="4" t="s">
        <v>2297</v>
      </c>
      <c r="R317" s="4" t="s">
        <v>551</v>
      </c>
      <c r="S317" s="4" t="s">
        <v>24</v>
      </c>
      <c r="T317" s="5">
        <v>132.08000000000001</v>
      </c>
      <c r="U317" s="5">
        <v>142</v>
      </c>
      <c r="V317" s="4" t="s">
        <v>740</v>
      </c>
      <c r="W317" s="4" t="s">
        <v>2294</v>
      </c>
      <c r="X317" s="14">
        <v>4.2</v>
      </c>
      <c r="Y317" s="4"/>
      <c r="Z317" s="5">
        <f t="shared" si="12"/>
        <v>457.5</v>
      </c>
      <c r="AA317" s="5"/>
      <c r="AB317" s="4">
        <v>2000</v>
      </c>
      <c r="AC317" s="4"/>
      <c r="AD317" s="4">
        <v>120</v>
      </c>
      <c r="AE317" s="4" t="s">
        <v>552</v>
      </c>
      <c r="AF317" s="4" t="s">
        <v>747</v>
      </c>
    </row>
    <row r="318" spans="1:34">
      <c r="A318" s="4">
        <v>317</v>
      </c>
      <c r="B318" s="4" t="s">
        <v>20</v>
      </c>
      <c r="C318" s="4" t="s">
        <v>21</v>
      </c>
      <c r="D318" s="4" t="s">
        <v>727</v>
      </c>
      <c r="E318" s="4" t="s">
        <v>26</v>
      </c>
      <c r="F318" s="4">
        <v>0</v>
      </c>
      <c r="G318" s="4">
        <v>1202621</v>
      </c>
      <c r="H318" s="4" t="s">
        <v>2602</v>
      </c>
      <c r="I318" s="4">
        <v>1202621</v>
      </c>
      <c r="J318" s="4" t="s">
        <v>25</v>
      </c>
      <c r="K318" s="4" t="s">
        <v>1339</v>
      </c>
      <c r="L318" s="4" t="s">
        <v>2751</v>
      </c>
      <c r="M318" s="4" t="s">
        <v>1370</v>
      </c>
      <c r="N318" s="4" t="s">
        <v>1232</v>
      </c>
      <c r="O318" s="4" t="s">
        <v>1380</v>
      </c>
      <c r="P318" s="4"/>
      <c r="Q318" s="4" t="s">
        <v>2297</v>
      </c>
      <c r="R318" s="4" t="s">
        <v>551</v>
      </c>
      <c r="S318" s="4" t="s">
        <v>24</v>
      </c>
      <c r="T318" s="5">
        <v>132.08000000000001</v>
      </c>
      <c r="U318" s="5">
        <v>142</v>
      </c>
      <c r="V318" s="4" t="s">
        <v>741</v>
      </c>
      <c r="W318" s="4" t="s">
        <v>2294</v>
      </c>
      <c r="X318" s="14">
        <v>4.2</v>
      </c>
      <c r="Y318" s="4"/>
      <c r="Z318" s="5">
        <f t="shared" si="12"/>
        <v>457.5</v>
      </c>
      <c r="AA318" s="5"/>
      <c r="AB318" s="4">
        <v>2000</v>
      </c>
      <c r="AC318" s="4"/>
      <c r="AD318" s="4">
        <v>120</v>
      </c>
      <c r="AE318" s="4" t="s">
        <v>552</v>
      </c>
      <c r="AF318" s="4" t="s">
        <v>747</v>
      </c>
    </row>
    <row r="319" spans="1:34">
      <c r="A319" s="4">
        <v>318</v>
      </c>
      <c r="B319" s="4" t="s">
        <v>20</v>
      </c>
      <c r="C319" s="4" t="s">
        <v>21</v>
      </c>
      <c r="D319" s="4" t="s">
        <v>728</v>
      </c>
      <c r="E319" s="4" t="s">
        <v>26</v>
      </c>
      <c r="F319" s="4">
        <v>0</v>
      </c>
      <c r="G319" s="4">
        <v>1202621</v>
      </c>
      <c r="H319" s="4" t="s">
        <v>2602</v>
      </c>
      <c r="I319" s="4">
        <v>1202621</v>
      </c>
      <c r="J319" s="4" t="s">
        <v>25</v>
      </c>
      <c r="K319" s="4" t="s">
        <v>1339</v>
      </c>
      <c r="L319" s="4" t="s">
        <v>2751</v>
      </c>
      <c r="M319" s="4" t="s">
        <v>1370</v>
      </c>
      <c r="N319" s="4" t="s">
        <v>1232</v>
      </c>
      <c r="O319" s="4" t="s">
        <v>1380</v>
      </c>
      <c r="P319" s="4"/>
      <c r="Q319" s="4" t="s">
        <v>2297</v>
      </c>
      <c r="R319" s="4" t="s">
        <v>551</v>
      </c>
      <c r="S319" s="4" t="s">
        <v>24</v>
      </c>
      <c r="T319" s="5">
        <v>132.08000000000001</v>
      </c>
      <c r="U319" s="5">
        <v>142</v>
      </c>
      <c r="V319" s="4" t="s">
        <v>742</v>
      </c>
      <c r="W319" s="4" t="s">
        <v>2294</v>
      </c>
      <c r="X319" s="14">
        <v>4.2</v>
      </c>
      <c r="Y319" s="4"/>
      <c r="Z319" s="5">
        <f t="shared" si="12"/>
        <v>457.5</v>
      </c>
      <c r="AA319" s="5"/>
      <c r="AB319" s="4">
        <v>2000</v>
      </c>
      <c r="AC319" s="4"/>
      <c r="AD319" s="4">
        <v>120</v>
      </c>
      <c r="AE319" s="4" t="s">
        <v>552</v>
      </c>
      <c r="AF319" s="4" t="s">
        <v>747</v>
      </c>
    </row>
    <row r="320" spans="1:34">
      <c r="A320" s="4">
        <v>319</v>
      </c>
      <c r="B320" s="4" t="s">
        <v>20</v>
      </c>
      <c r="C320" s="4" t="s">
        <v>21</v>
      </c>
      <c r="D320" s="4" t="s">
        <v>729</v>
      </c>
      <c r="E320" s="4" t="s">
        <v>26</v>
      </c>
      <c r="F320" s="4">
        <v>0</v>
      </c>
      <c r="G320" s="4">
        <v>1202621</v>
      </c>
      <c r="H320" s="4" t="s">
        <v>2602</v>
      </c>
      <c r="I320" s="4">
        <v>1202621</v>
      </c>
      <c r="J320" s="4" t="s">
        <v>25</v>
      </c>
      <c r="K320" s="4" t="s">
        <v>1340</v>
      </c>
      <c r="L320" s="4" t="s">
        <v>2695</v>
      </c>
      <c r="M320" s="4" t="s">
        <v>1356</v>
      </c>
      <c r="N320" s="4" t="s">
        <v>732</v>
      </c>
      <c r="O320" s="4" t="s">
        <v>733</v>
      </c>
      <c r="P320" s="4"/>
      <c r="Q320" s="4" t="s">
        <v>551</v>
      </c>
      <c r="R320" s="4" t="s">
        <v>551</v>
      </c>
      <c r="S320" s="4" t="s">
        <v>24</v>
      </c>
      <c r="T320" s="5">
        <v>142.24</v>
      </c>
      <c r="U320" s="5">
        <v>100</v>
      </c>
      <c r="V320" s="4" t="s">
        <v>743</v>
      </c>
      <c r="W320" s="4" t="s">
        <v>2294</v>
      </c>
      <c r="X320" s="14">
        <v>2.39</v>
      </c>
      <c r="Y320" s="4"/>
      <c r="Z320" s="5">
        <f t="shared" si="12"/>
        <v>262.92500000000001</v>
      </c>
      <c r="AA320" s="5"/>
      <c r="AB320" s="4">
        <v>2000</v>
      </c>
      <c r="AC320" s="4"/>
      <c r="AD320" s="4">
        <v>120</v>
      </c>
      <c r="AE320" s="4" t="s">
        <v>552</v>
      </c>
      <c r="AF320" s="4" t="s">
        <v>746</v>
      </c>
    </row>
    <row r="321" spans="1:34">
      <c r="A321" s="4">
        <v>320</v>
      </c>
      <c r="B321" s="4" t="s">
        <v>20</v>
      </c>
      <c r="C321" s="4" t="s">
        <v>21</v>
      </c>
      <c r="D321" s="4" t="s">
        <v>730</v>
      </c>
      <c r="E321" s="4" t="s">
        <v>26</v>
      </c>
      <c r="F321" s="4">
        <v>0</v>
      </c>
      <c r="G321" s="4">
        <v>1202621</v>
      </c>
      <c r="H321" s="4" t="s">
        <v>2602</v>
      </c>
      <c r="I321" s="4">
        <v>1202621</v>
      </c>
      <c r="J321" s="4" t="s">
        <v>25</v>
      </c>
      <c r="K321" s="4" t="s">
        <v>1340</v>
      </c>
      <c r="L321" s="4" t="s">
        <v>2695</v>
      </c>
      <c r="M321" s="4" t="s">
        <v>1356</v>
      </c>
      <c r="N321" s="4" t="s">
        <v>732</v>
      </c>
      <c r="O321" s="4" t="s">
        <v>733</v>
      </c>
      <c r="P321" s="4"/>
      <c r="Q321" s="4" t="s">
        <v>551</v>
      </c>
      <c r="R321" s="4" t="s">
        <v>551</v>
      </c>
      <c r="S321" s="4" t="s">
        <v>24</v>
      </c>
      <c r="T321" s="5">
        <v>142.24</v>
      </c>
      <c r="U321" s="5">
        <v>100</v>
      </c>
      <c r="V321" s="4" t="s">
        <v>744</v>
      </c>
      <c r="W321" s="4" t="s">
        <v>2294</v>
      </c>
      <c r="X321" s="14">
        <v>2.39</v>
      </c>
      <c r="Y321" s="4"/>
      <c r="Z321" s="5">
        <f t="shared" si="12"/>
        <v>262.92500000000001</v>
      </c>
      <c r="AA321" s="5"/>
      <c r="AB321" s="4">
        <v>2000</v>
      </c>
      <c r="AC321" s="4"/>
      <c r="AD321" s="4">
        <v>120</v>
      </c>
      <c r="AE321" s="4" t="s">
        <v>552</v>
      </c>
      <c r="AF321" s="4" t="s">
        <v>746</v>
      </c>
    </row>
    <row r="322" spans="1:34">
      <c r="A322" s="4">
        <v>321</v>
      </c>
      <c r="B322" s="4" t="s">
        <v>20</v>
      </c>
      <c r="C322" s="4" t="s">
        <v>21</v>
      </c>
      <c r="D322" s="4" t="s">
        <v>731</v>
      </c>
      <c r="E322" s="4" t="s">
        <v>26</v>
      </c>
      <c r="F322" s="4">
        <v>0</v>
      </c>
      <c r="G322" s="4">
        <v>1202621</v>
      </c>
      <c r="H322" s="4" t="s">
        <v>2602</v>
      </c>
      <c r="I322" s="4">
        <v>1202621</v>
      </c>
      <c r="J322" s="4" t="s">
        <v>25</v>
      </c>
      <c r="K322" s="4" t="s">
        <v>1340</v>
      </c>
      <c r="L322" s="4" t="s">
        <v>2695</v>
      </c>
      <c r="M322" s="4" t="s">
        <v>1356</v>
      </c>
      <c r="N322" s="4" t="s">
        <v>732</v>
      </c>
      <c r="O322" s="4" t="s">
        <v>733</v>
      </c>
      <c r="P322" s="4"/>
      <c r="Q322" s="4" t="s">
        <v>551</v>
      </c>
      <c r="R322" s="4" t="s">
        <v>551</v>
      </c>
      <c r="S322" s="4" t="s">
        <v>24</v>
      </c>
      <c r="T322" s="5">
        <v>142.24</v>
      </c>
      <c r="U322" s="5">
        <v>100</v>
      </c>
      <c r="V322" s="4" t="s">
        <v>745</v>
      </c>
      <c r="W322" s="4" t="s">
        <v>2294</v>
      </c>
      <c r="X322" s="14">
        <v>2.39</v>
      </c>
      <c r="Y322" s="4"/>
      <c r="Z322" s="5">
        <f t="shared" si="12"/>
        <v>262.92500000000001</v>
      </c>
      <c r="AA322" s="5"/>
      <c r="AB322" s="4">
        <v>2000</v>
      </c>
      <c r="AC322" s="4"/>
      <c r="AD322" s="4">
        <v>120</v>
      </c>
      <c r="AE322" s="4" t="s">
        <v>552</v>
      </c>
      <c r="AF322" s="4" t="s">
        <v>746</v>
      </c>
    </row>
    <row r="323" spans="1:34">
      <c r="A323" s="4">
        <v>322</v>
      </c>
      <c r="B323" s="4" t="s">
        <v>20</v>
      </c>
      <c r="C323" s="4" t="s">
        <v>23</v>
      </c>
      <c r="D323" s="4" t="s">
        <v>561</v>
      </c>
      <c r="E323" s="4" t="s">
        <v>26</v>
      </c>
      <c r="F323" s="4">
        <v>0</v>
      </c>
      <c r="G323" s="4">
        <v>1208678</v>
      </c>
      <c r="H323" s="4" t="s">
        <v>568</v>
      </c>
      <c r="I323" s="4">
        <v>1208678</v>
      </c>
      <c r="J323" s="4" t="s">
        <v>25</v>
      </c>
      <c r="K323" s="4" t="s">
        <v>1349</v>
      </c>
      <c r="L323" s="4" t="s">
        <v>569</v>
      </c>
      <c r="M323" s="4" t="s">
        <v>34</v>
      </c>
      <c r="N323" s="4" t="s">
        <v>1374</v>
      </c>
      <c r="O323" s="4" t="s">
        <v>1380</v>
      </c>
      <c r="P323" s="4"/>
      <c r="Q323" s="4" t="s">
        <v>550</v>
      </c>
      <c r="R323" s="4" t="s">
        <v>550</v>
      </c>
      <c r="S323" s="4" t="s">
        <v>719</v>
      </c>
      <c r="T323" s="4">
        <v>148</v>
      </c>
      <c r="U323" s="4" t="s">
        <v>748</v>
      </c>
      <c r="V323" s="4"/>
      <c r="W323" s="4" t="s">
        <v>2294</v>
      </c>
      <c r="X323" s="14">
        <v>3.2</v>
      </c>
      <c r="Y323" s="4"/>
      <c r="Z323" s="5">
        <f t="shared" si="12"/>
        <v>350</v>
      </c>
      <c r="AA323" s="5"/>
      <c r="AB323" s="4" t="s">
        <v>750</v>
      </c>
      <c r="AC323" s="4"/>
      <c r="AD323" s="4">
        <v>120</v>
      </c>
      <c r="AE323" s="4" t="s">
        <v>2299</v>
      </c>
      <c r="AF323" s="4"/>
    </row>
    <row r="324" spans="1:34">
      <c r="A324" s="4">
        <v>323</v>
      </c>
      <c r="B324" s="4" t="s">
        <v>20</v>
      </c>
      <c r="C324" s="4" t="s">
        <v>23</v>
      </c>
      <c r="D324" s="4" t="s">
        <v>562</v>
      </c>
      <c r="E324" s="4" t="s">
        <v>26</v>
      </c>
      <c r="F324" s="4">
        <v>0</v>
      </c>
      <c r="G324" s="4">
        <v>1208678</v>
      </c>
      <c r="H324" s="4" t="s">
        <v>568</v>
      </c>
      <c r="I324" s="4">
        <v>1208678</v>
      </c>
      <c r="J324" s="4" t="s">
        <v>25</v>
      </c>
      <c r="K324" s="4" t="s">
        <v>1349</v>
      </c>
      <c r="L324" s="4" t="s">
        <v>569</v>
      </c>
      <c r="M324" s="4" t="s">
        <v>34</v>
      </c>
      <c r="N324" s="4" t="s">
        <v>1374</v>
      </c>
      <c r="O324" s="4" t="s">
        <v>1380</v>
      </c>
      <c r="P324" s="4"/>
      <c r="Q324" s="4" t="s">
        <v>550</v>
      </c>
      <c r="R324" s="4" t="s">
        <v>550</v>
      </c>
      <c r="S324" s="4" t="s">
        <v>719</v>
      </c>
      <c r="T324" s="4">
        <v>148</v>
      </c>
      <c r="U324" s="4" t="s">
        <v>749</v>
      </c>
      <c r="V324" s="4"/>
      <c r="W324" s="4" t="s">
        <v>2294</v>
      </c>
      <c r="X324" s="14">
        <v>3.2</v>
      </c>
      <c r="Y324" s="4"/>
      <c r="Z324" s="5">
        <f t="shared" si="12"/>
        <v>350</v>
      </c>
      <c r="AA324" s="5"/>
      <c r="AB324" s="4">
        <v>1000</v>
      </c>
      <c r="AC324" s="4"/>
      <c r="AD324" s="4">
        <v>120</v>
      </c>
      <c r="AE324" s="4" t="s">
        <v>2299</v>
      </c>
      <c r="AF324" s="4"/>
    </row>
    <row r="325" spans="1:34">
      <c r="A325" s="4">
        <v>324</v>
      </c>
      <c r="B325" s="4" t="s">
        <v>20</v>
      </c>
      <c r="C325" s="4" t="s">
        <v>23</v>
      </c>
      <c r="D325" s="4" t="s">
        <v>563</v>
      </c>
      <c r="E325" s="4" t="s">
        <v>26</v>
      </c>
      <c r="F325" s="4">
        <v>0</v>
      </c>
      <c r="G325" s="4">
        <v>1208678</v>
      </c>
      <c r="H325" s="4" t="s">
        <v>568</v>
      </c>
      <c r="I325" s="4">
        <v>1208678</v>
      </c>
      <c r="J325" s="4" t="s">
        <v>25</v>
      </c>
      <c r="K325" s="4" t="s">
        <v>1349</v>
      </c>
      <c r="L325" s="4" t="s">
        <v>569</v>
      </c>
      <c r="M325" s="4" t="s">
        <v>34</v>
      </c>
      <c r="N325" s="4" t="s">
        <v>1374</v>
      </c>
      <c r="O325" s="4" t="s">
        <v>1380</v>
      </c>
      <c r="P325" s="4"/>
      <c r="Q325" s="4" t="s">
        <v>550</v>
      </c>
      <c r="R325" s="4" t="s">
        <v>550</v>
      </c>
      <c r="S325" s="4" t="s">
        <v>719</v>
      </c>
      <c r="T325" s="4">
        <v>148</v>
      </c>
      <c r="U325" s="4" t="s">
        <v>749</v>
      </c>
      <c r="V325" s="4"/>
      <c r="W325" s="4" t="s">
        <v>2294</v>
      </c>
      <c r="X325" s="14">
        <v>3.2</v>
      </c>
      <c r="Y325" s="4"/>
      <c r="Z325" s="5">
        <f t="shared" si="12"/>
        <v>350</v>
      </c>
      <c r="AA325" s="5"/>
      <c r="AB325" s="4">
        <v>1000</v>
      </c>
      <c r="AC325" s="4"/>
      <c r="AD325" s="4">
        <v>120</v>
      </c>
      <c r="AE325" s="4" t="s">
        <v>2299</v>
      </c>
      <c r="AF325" s="4"/>
    </row>
    <row r="326" spans="1:34">
      <c r="A326" s="4">
        <v>325</v>
      </c>
      <c r="B326" s="4" t="s">
        <v>20</v>
      </c>
      <c r="C326" s="4" t="s">
        <v>23</v>
      </c>
      <c r="D326" s="4" t="s">
        <v>564</v>
      </c>
      <c r="E326" s="4" t="s">
        <v>26</v>
      </c>
      <c r="F326" s="4">
        <v>0</v>
      </c>
      <c r="G326" s="4">
        <v>1208678</v>
      </c>
      <c r="H326" s="4" t="s">
        <v>568</v>
      </c>
      <c r="I326" s="4">
        <v>1208678</v>
      </c>
      <c r="J326" s="4" t="s">
        <v>25</v>
      </c>
      <c r="K326" s="4" t="s">
        <v>1349</v>
      </c>
      <c r="L326" s="4" t="s">
        <v>569</v>
      </c>
      <c r="M326" s="4" t="s">
        <v>34</v>
      </c>
      <c r="N326" s="4" t="s">
        <v>1374</v>
      </c>
      <c r="O326" s="4" t="s">
        <v>1380</v>
      </c>
      <c r="P326" s="4"/>
      <c r="Q326" s="4" t="s">
        <v>550</v>
      </c>
      <c r="R326" s="4" t="s">
        <v>550</v>
      </c>
      <c r="S326" s="4" t="s">
        <v>719</v>
      </c>
      <c r="T326" s="4">
        <v>148</v>
      </c>
      <c r="U326" s="4" t="s">
        <v>749</v>
      </c>
      <c r="V326" s="4"/>
      <c r="W326" s="4" t="s">
        <v>2294</v>
      </c>
      <c r="X326" s="14">
        <v>3.2</v>
      </c>
      <c r="Y326" s="4"/>
      <c r="Z326" s="5">
        <f t="shared" si="12"/>
        <v>350</v>
      </c>
      <c r="AA326" s="5"/>
      <c r="AB326" s="4">
        <v>1000</v>
      </c>
      <c r="AC326" s="4"/>
      <c r="AD326" s="4">
        <v>120</v>
      </c>
      <c r="AE326" s="4" t="s">
        <v>2299</v>
      </c>
      <c r="AF326" s="4"/>
    </row>
    <row r="327" spans="1:34">
      <c r="A327" s="4">
        <v>326</v>
      </c>
      <c r="B327" s="4" t="s">
        <v>20</v>
      </c>
      <c r="C327" s="4" t="s">
        <v>23</v>
      </c>
      <c r="D327" s="4" t="s">
        <v>565</v>
      </c>
      <c r="E327" s="4" t="s">
        <v>26</v>
      </c>
      <c r="F327" s="4">
        <v>0</v>
      </c>
      <c r="G327" s="4">
        <v>1208678</v>
      </c>
      <c r="H327" s="4" t="s">
        <v>568</v>
      </c>
      <c r="I327" s="4">
        <v>1208678</v>
      </c>
      <c r="J327" s="4" t="s">
        <v>25</v>
      </c>
      <c r="K327" s="4" t="s">
        <v>1349</v>
      </c>
      <c r="L327" s="4" t="s">
        <v>569</v>
      </c>
      <c r="M327" s="4" t="s">
        <v>34</v>
      </c>
      <c r="N327" s="4" t="s">
        <v>1374</v>
      </c>
      <c r="O327" s="4" t="s">
        <v>1380</v>
      </c>
      <c r="P327" s="4"/>
      <c r="Q327" s="4" t="s">
        <v>550</v>
      </c>
      <c r="R327" s="4" t="s">
        <v>550</v>
      </c>
      <c r="S327" s="4" t="s">
        <v>719</v>
      </c>
      <c r="T327" s="4">
        <v>148</v>
      </c>
      <c r="U327" s="4" t="s">
        <v>749</v>
      </c>
      <c r="V327" s="4"/>
      <c r="W327" s="4" t="s">
        <v>2294</v>
      </c>
      <c r="X327" s="14">
        <v>3.2</v>
      </c>
      <c r="Y327" s="4"/>
      <c r="Z327" s="5">
        <f t="shared" si="12"/>
        <v>350</v>
      </c>
      <c r="AA327" s="5"/>
      <c r="AB327" s="4">
        <v>1000</v>
      </c>
      <c r="AC327" s="4"/>
      <c r="AD327" s="4">
        <v>120</v>
      </c>
      <c r="AE327" s="4" t="s">
        <v>2299</v>
      </c>
      <c r="AF327" s="4"/>
    </row>
    <row r="328" spans="1:34">
      <c r="A328" s="4">
        <v>327</v>
      </c>
      <c r="B328" s="4" t="s">
        <v>20</v>
      </c>
      <c r="C328" s="4" t="s">
        <v>23</v>
      </c>
      <c r="D328" s="4" t="s">
        <v>566</v>
      </c>
      <c r="E328" s="4" t="s">
        <v>26</v>
      </c>
      <c r="F328" s="4">
        <v>0</v>
      </c>
      <c r="G328" s="4">
        <v>1208678</v>
      </c>
      <c r="H328" s="4" t="s">
        <v>568</v>
      </c>
      <c r="I328" s="4">
        <v>1208678</v>
      </c>
      <c r="J328" s="4" t="s">
        <v>25</v>
      </c>
      <c r="K328" s="4" t="s">
        <v>1349</v>
      </c>
      <c r="L328" s="4" t="s">
        <v>569</v>
      </c>
      <c r="M328" s="4" t="s">
        <v>34</v>
      </c>
      <c r="N328" s="4" t="s">
        <v>1374</v>
      </c>
      <c r="O328" s="4" t="s">
        <v>1380</v>
      </c>
      <c r="P328" s="4"/>
      <c r="Q328" s="4" t="s">
        <v>550</v>
      </c>
      <c r="R328" s="4" t="s">
        <v>550</v>
      </c>
      <c r="S328" s="4" t="s">
        <v>719</v>
      </c>
      <c r="T328" s="4">
        <v>148</v>
      </c>
      <c r="U328" s="4" t="s">
        <v>749</v>
      </c>
      <c r="V328" s="4"/>
      <c r="W328" s="4" t="s">
        <v>2294</v>
      </c>
      <c r="X328" s="14">
        <v>3.2</v>
      </c>
      <c r="Y328" s="4"/>
      <c r="Z328" s="5">
        <f t="shared" si="12"/>
        <v>350</v>
      </c>
      <c r="AA328" s="5"/>
      <c r="AB328" s="4">
        <v>1000</v>
      </c>
      <c r="AC328" s="4"/>
      <c r="AD328" s="4">
        <v>120</v>
      </c>
      <c r="AE328" s="4" t="s">
        <v>2299</v>
      </c>
      <c r="AF328" s="4"/>
    </row>
    <row r="329" spans="1:34">
      <c r="A329" s="4">
        <v>328</v>
      </c>
      <c r="B329" s="4" t="s">
        <v>20</v>
      </c>
      <c r="C329" s="4" t="s">
        <v>23</v>
      </c>
      <c r="D329" s="4" t="s">
        <v>567</v>
      </c>
      <c r="E329" s="4" t="s">
        <v>26</v>
      </c>
      <c r="F329" s="4">
        <v>0</v>
      </c>
      <c r="G329" s="4">
        <v>1208678</v>
      </c>
      <c r="H329" s="4" t="s">
        <v>568</v>
      </c>
      <c r="I329" s="4">
        <v>1208678</v>
      </c>
      <c r="J329" s="4" t="s">
        <v>25</v>
      </c>
      <c r="K329" s="4" t="s">
        <v>1349</v>
      </c>
      <c r="L329" s="4" t="s">
        <v>569</v>
      </c>
      <c r="M329" s="4" t="s">
        <v>34</v>
      </c>
      <c r="N329" s="4" t="s">
        <v>1374</v>
      </c>
      <c r="O329" s="4" t="s">
        <v>1380</v>
      </c>
      <c r="P329" s="4"/>
      <c r="Q329" s="4" t="s">
        <v>550</v>
      </c>
      <c r="R329" s="4" t="s">
        <v>550</v>
      </c>
      <c r="S329" s="4" t="s">
        <v>719</v>
      </c>
      <c r="T329" s="4">
        <v>148</v>
      </c>
      <c r="U329" s="4" t="s">
        <v>749</v>
      </c>
      <c r="V329" s="4"/>
      <c r="W329" s="4" t="s">
        <v>2294</v>
      </c>
      <c r="X329" s="14">
        <v>3.2</v>
      </c>
      <c r="Y329" s="4"/>
      <c r="Z329" s="5">
        <f t="shared" si="12"/>
        <v>350</v>
      </c>
      <c r="AA329" s="5"/>
      <c r="AB329" s="4">
        <v>1000</v>
      </c>
      <c r="AC329" s="4"/>
      <c r="AD329" s="4">
        <v>120</v>
      </c>
      <c r="AE329" s="4" t="s">
        <v>2299</v>
      </c>
      <c r="AF329" s="4"/>
    </row>
    <row r="330" spans="1:34">
      <c r="A330" s="4">
        <v>329</v>
      </c>
      <c r="B330" s="4" t="s">
        <v>20</v>
      </c>
      <c r="C330" s="4" t="s">
        <v>21</v>
      </c>
      <c r="D330" s="4" t="s">
        <v>751</v>
      </c>
      <c r="E330" s="4" t="s">
        <v>26</v>
      </c>
      <c r="F330" s="4">
        <v>0</v>
      </c>
      <c r="G330" s="4">
        <v>1202242</v>
      </c>
      <c r="H330" s="4" t="s">
        <v>2600</v>
      </c>
      <c r="I330" s="4">
        <v>1202242</v>
      </c>
      <c r="J330" s="4" t="s">
        <v>556</v>
      </c>
      <c r="K330" s="4" t="s">
        <v>1330</v>
      </c>
      <c r="L330" s="4" t="s">
        <v>2734</v>
      </c>
      <c r="M330" s="4" t="s">
        <v>753</v>
      </c>
      <c r="N330" s="4" t="s">
        <v>643</v>
      </c>
      <c r="O330" s="4" t="s">
        <v>1380</v>
      </c>
      <c r="P330" s="4"/>
      <c r="Q330" s="4" t="s">
        <v>551</v>
      </c>
      <c r="R330" s="4" t="s">
        <v>551</v>
      </c>
      <c r="S330" s="4" t="s">
        <v>24</v>
      </c>
      <c r="T330" s="4">
        <v>142</v>
      </c>
      <c r="U330" s="4"/>
      <c r="V330" s="4" t="s">
        <v>751</v>
      </c>
      <c r="W330" s="4" t="s">
        <v>2294</v>
      </c>
      <c r="X330" s="4">
        <v>105</v>
      </c>
      <c r="Y330" s="4"/>
      <c r="Z330" s="4">
        <f t="shared" ref="Z330:Z347" si="13">X330+3</f>
        <v>108</v>
      </c>
      <c r="AA330" s="5"/>
      <c r="AB330" s="4">
        <v>1500</v>
      </c>
      <c r="AC330" s="4"/>
      <c r="AD330" s="4">
        <v>70</v>
      </c>
      <c r="AE330" s="4" t="s">
        <v>552</v>
      </c>
      <c r="AF330" s="4" t="s">
        <v>754</v>
      </c>
    </row>
    <row r="331" spans="1:34">
      <c r="A331" s="4">
        <v>330</v>
      </c>
      <c r="B331" s="4" t="s">
        <v>20</v>
      </c>
      <c r="C331" s="4" t="s">
        <v>21</v>
      </c>
      <c r="D331" s="4" t="s">
        <v>752</v>
      </c>
      <c r="E331" s="4" t="s">
        <v>26</v>
      </c>
      <c r="F331" s="4">
        <v>0</v>
      </c>
      <c r="G331" s="4">
        <v>1202242</v>
      </c>
      <c r="H331" s="4" t="s">
        <v>2600</v>
      </c>
      <c r="I331" s="4">
        <v>1202242</v>
      </c>
      <c r="J331" s="4" t="s">
        <v>556</v>
      </c>
      <c r="K331" s="4" t="s">
        <v>1330</v>
      </c>
      <c r="L331" s="4" t="s">
        <v>2734</v>
      </c>
      <c r="M331" s="4" t="s">
        <v>753</v>
      </c>
      <c r="N331" s="4" t="s">
        <v>643</v>
      </c>
      <c r="O331" s="4" t="s">
        <v>1380</v>
      </c>
      <c r="P331" s="4"/>
      <c r="Q331" s="4" t="s">
        <v>551</v>
      </c>
      <c r="R331" s="4" t="s">
        <v>551</v>
      </c>
      <c r="S331" s="4" t="s">
        <v>24</v>
      </c>
      <c r="T331" s="4">
        <v>142</v>
      </c>
      <c r="U331" s="4"/>
      <c r="V331" s="4" t="s">
        <v>752</v>
      </c>
      <c r="W331" s="4" t="s">
        <v>2294</v>
      </c>
      <c r="X331" s="4">
        <v>105</v>
      </c>
      <c r="Y331" s="4"/>
      <c r="Z331" s="4">
        <f t="shared" si="13"/>
        <v>108</v>
      </c>
      <c r="AA331" s="5"/>
      <c r="AB331" s="4">
        <v>1500</v>
      </c>
      <c r="AC331" s="4"/>
      <c r="AD331" s="4">
        <v>70</v>
      </c>
      <c r="AE331" s="4" t="s">
        <v>552</v>
      </c>
      <c r="AF331" s="4" t="s">
        <v>754</v>
      </c>
    </row>
    <row r="332" spans="1:34">
      <c r="A332" s="4">
        <v>331</v>
      </c>
      <c r="B332" s="4" t="s">
        <v>20</v>
      </c>
      <c r="C332" s="4" t="s">
        <v>23</v>
      </c>
      <c r="D332" s="4" t="s">
        <v>755</v>
      </c>
      <c r="E332" s="4" t="s">
        <v>26</v>
      </c>
      <c r="F332" s="4">
        <v>0</v>
      </c>
      <c r="G332" s="4">
        <v>1205802</v>
      </c>
      <c r="H332" s="4" t="s">
        <v>2601</v>
      </c>
      <c r="I332" s="4">
        <v>1205802</v>
      </c>
      <c r="J332" s="4" t="s">
        <v>556</v>
      </c>
      <c r="K332" s="4" t="s">
        <v>1234</v>
      </c>
      <c r="L332" s="4" t="s">
        <v>2014</v>
      </c>
      <c r="M332" s="4" t="s">
        <v>1371</v>
      </c>
      <c r="N332" s="4" t="s">
        <v>643</v>
      </c>
      <c r="O332" s="4" t="s">
        <v>1380</v>
      </c>
      <c r="P332" s="4"/>
      <c r="Q332" s="4" t="s">
        <v>550</v>
      </c>
      <c r="R332" s="4" t="s">
        <v>550</v>
      </c>
      <c r="S332" s="4" t="s">
        <v>719</v>
      </c>
      <c r="T332" s="4">
        <v>145</v>
      </c>
      <c r="U332" s="4">
        <v>125</v>
      </c>
      <c r="V332" s="4" t="s">
        <v>812</v>
      </c>
      <c r="W332" s="4" t="s">
        <v>2294</v>
      </c>
      <c r="X332" s="4">
        <v>523</v>
      </c>
      <c r="Y332" s="4"/>
      <c r="Z332" s="4">
        <f t="shared" si="13"/>
        <v>526</v>
      </c>
      <c r="AA332" s="5"/>
      <c r="AB332" s="4">
        <v>2000</v>
      </c>
      <c r="AC332" s="4"/>
      <c r="AD332" s="4">
        <v>70</v>
      </c>
      <c r="AE332" s="4" t="s">
        <v>2299</v>
      </c>
      <c r="AF332" s="4"/>
      <c r="AH332" t="s">
        <v>2605</v>
      </c>
    </row>
    <row r="333" spans="1:34">
      <c r="A333" s="4">
        <v>332</v>
      </c>
      <c r="B333" s="4" t="s">
        <v>20</v>
      </c>
      <c r="C333" s="4" t="s">
        <v>23</v>
      </c>
      <c r="D333" s="4" t="s">
        <v>756</v>
      </c>
      <c r="E333" s="4" t="s">
        <v>26</v>
      </c>
      <c r="F333" s="4">
        <v>0</v>
      </c>
      <c r="G333" s="4">
        <v>1205802</v>
      </c>
      <c r="H333" s="4" t="s">
        <v>2601</v>
      </c>
      <c r="I333" s="4">
        <v>1205802</v>
      </c>
      <c r="J333" s="4" t="s">
        <v>556</v>
      </c>
      <c r="K333" s="4" t="s">
        <v>1234</v>
      </c>
      <c r="L333" s="4" t="s">
        <v>2014</v>
      </c>
      <c r="M333" s="4" t="s">
        <v>1371</v>
      </c>
      <c r="N333" s="4" t="s">
        <v>643</v>
      </c>
      <c r="O333" s="4" t="s">
        <v>1380</v>
      </c>
      <c r="P333" s="4"/>
      <c r="Q333" s="4" t="s">
        <v>550</v>
      </c>
      <c r="R333" s="4" t="s">
        <v>550</v>
      </c>
      <c r="S333" s="4" t="s">
        <v>719</v>
      </c>
      <c r="T333" s="4">
        <v>145</v>
      </c>
      <c r="U333" s="4">
        <v>125</v>
      </c>
      <c r="V333" s="4" t="s">
        <v>812</v>
      </c>
      <c r="W333" s="4" t="s">
        <v>2294</v>
      </c>
      <c r="X333" s="4">
        <v>523</v>
      </c>
      <c r="Y333" s="4"/>
      <c r="Z333" s="4">
        <f t="shared" si="13"/>
        <v>526</v>
      </c>
      <c r="AA333" s="5"/>
      <c r="AB333" s="4">
        <v>2000</v>
      </c>
      <c r="AC333" s="4"/>
      <c r="AD333" s="4">
        <v>70</v>
      </c>
      <c r="AE333" s="4" t="s">
        <v>2299</v>
      </c>
      <c r="AF333" s="4"/>
      <c r="AH333" t="s">
        <v>2605</v>
      </c>
    </row>
    <row r="334" spans="1:34">
      <c r="A334" s="4">
        <v>333</v>
      </c>
      <c r="B334" s="4" t="s">
        <v>20</v>
      </c>
      <c r="C334" s="4" t="s">
        <v>23</v>
      </c>
      <c r="D334" s="4" t="s">
        <v>757</v>
      </c>
      <c r="E334" s="4" t="s">
        <v>26</v>
      </c>
      <c r="F334" s="4">
        <v>0</v>
      </c>
      <c r="G334" s="4">
        <v>1205802</v>
      </c>
      <c r="H334" s="4" t="s">
        <v>2601</v>
      </c>
      <c r="I334" s="4">
        <v>1205802</v>
      </c>
      <c r="J334" s="4" t="s">
        <v>556</v>
      </c>
      <c r="K334" s="4" t="s">
        <v>1234</v>
      </c>
      <c r="L334" s="4" t="s">
        <v>2014</v>
      </c>
      <c r="M334" s="4" t="s">
        <v>1371</v>
      </c>
      <c r="N334" s="4" t="s">
        <v>643</v>
      </c>
      <c r="O334" s="4" t="s">
        <v>1380</v>
      </c>
      <c r="P334" s="4"/>
      <c r="Q334" s="4" t="s">
        <v>550</v>
      </c>
      <c r="R334" s="4" t="s">
        <v>550</v>
      </c>
      <c r="S334" s="4" t="s">
        <v>719</v>
      </c>
      <c r="T334" s="4">
        <v>145</v>
      </c>
      <c r="U334" s="4">
        <v>125</v>
      </c>
      <c r="V334" s="4" t="s">
        <v>812</v>
      </c>
      <c r="W334" s="4" t="s">
        <v>2294</v>
      </c>
      <c r="X334" s="4">
        <v>523</v>
      </c>
      <c r="Y334" s="4"/>
      <c r="Z334" s="4">
        <f t="shared" si="13"/>
        <v>526</v>
      </c>
      <c r="AA334" s="5"/>
      <c r="AB334" s="4">
        <v>2000</v>
      </c>
      <c r="AC334" s="4"/>
      <c r="AD334" s="4">
        <v>70</v>
      </c>
      <c r="AE334" s="4" t="s">
        <v>2299</v>
      </c>
      <c r="AF334" s="4"/>
      <c r="AH334" t="s">
        <v>2605</v>
      </c>
    </row>
    <row r="335" spans="1:34">
      <c r="A335" s="4">
        <v>334</v>
      </c>
      <c r="B335" s="4" t="s">
        <v>20</v>
      </c>
      <c r="C335" s="4" t="s">
        <v>23</v>
      </c>
      <c r="D335" s="4" t="s">
        <v>758</v>
      </c>
      <c r="E335" s="4" t="s">
        <v>26</v>
      </c>
      <c r="F335" s="4">
        <v>0</v>
      </c>
      <c r="G335" s="4">
        <v>1205802</v>
      </c>
      <c r="H335" s="4" t="s">
        <v>2601</v>
      </c>
      <c r="I335" s="4">
        <v>1205802</v>
      </c>
      <c r="J335" s="4" t="s">
        <v>556</v>
      </c>
      <c r="K335" s="4" t="s">
        <v>1234</v>
      </c>
      <c r="L335" s="4" t="s">
        <v>2014</v>
      </c>
      <c r="M335" s="4" t="s">
        <v>1371</v>
      </c>
      <c r="N335" s="4" t="s">
        <v>643</v>
      </c>
      <c r="O335" s="4" t="s">
        <v>1380</v>
      </c>
      <c r="P335" s="4"/>
      <c r="Q335" s="4" t="s">
        <v>550</v>
      </c>
      <c r="R335" s="4" t="s">
        <v>550</v>
      </c>
      <c r="S335" s="4" t="s">
        <v>719</v>
      </c>
      <c r="T335" s="4">
        <v>145</v>
      </c>
      <c r="U335" s="4">
        <v>125</v>
      </c>
      <c r="V335" s="4" t="s">
        <v>812</v>
      </c>
      <c r="W335" s="4" t="s">
        <v>2294</v>
      </c>
      <c r="X335" s="4">
        <v>523</v>
      </c>
      <c r="Y335" s="4"/>
      <c r="Z335" s="4">
        <f t="shared" si="13"/>
        <v>526</v>
      </c>
      <c r="AA335" s="5"/>
      <c r="AB335" s="4">
        <v>2000</v>
      </c>
      <c r="AC335" s="4"/>
      <c r="AD335" s="4">
        <v>70</v>
      </c>
      <c r="AE335" s="4" t="s">
        <v>2299</v>
      </c>
      <c r="AF335" s="4"/>
      <c r="AH335" t="s">
        <v>2605</v>
      </c>
    </row>
    <row r="336" spans="1:34">
      <c r="A336" s="4">
        <v>335</v>
      </c>
      <c r="B336" s="4" t="s">
        <v>20</v>
      </c>
      <c r="C336" s="4" t="s">
        <v>23</v>
      </c>
      <c r="D336" s="4" t="s">
        <v>759</v>
      </c>
      <c r="E336" s="4" t="s">
        <v>26</v>
      </c>
      <c r="F336" s="4">
        <v>0</v>
      </c>
      <c r="G336" s="4">
        <v>1205802</v>
      </c>
      <c r="H336" s="4" t="s">
        <v>2601</v>
      </c>
      <c r="I336" s="4">
        <v>1205802</v>
      </c>
      <c r="J336" s="4" t="s">
        <v>556</v>
      </c>
      <c r="K336" s="4" t="s">
        <v>1234</v>
      </c>
      <c r="L336" s="4" t="s">
        <v>2014</v>
      </c>
      <c r="M336" s="4" t="s">
        <v>1371</v>
      </c>
      <c r="N336" s="4" t="s">
        <v>643</v>
      </c>
      <c r="O336" s="4" t="s">
        <v>1380</v>
      </c>
      <c r="P336" s="4"/>
      <c r="Q336" s="4" t="s">
        <v>550</v>
      </c>
      <c r="R336" s="4" t="s">
        <v>550</v>
      </c>
      <c r="S336" s="4" t="s">
        <v>719</v>
      </c>
      <c r="T336" s="4">
        <v>145</v>
      </c>
      <c r="U336" s="4">
        <v>125</v>
      </c>
      <c r="V336" s="4" t="s">
        <v>812</v>
      </c>
      <c r="W336" s="4" t="s">
        <v>2294</v>
      </c>
      <c r="X336" s="4">
        <v>523</v>
      </c>
      <c r="Y336" s="4"/>
      <c r="Z336" s="4">
        <f t="shared" si="13"/>
        <v>526</v>
      </c>
      <c r="AA336" s="5"/>
      <c r="AB336" s="4">
        <v>2000</v>
      </c>
      <c r="AC336" s="4"/>
      <c r="AD336" s="4">
        <v>70</v>
      </c>
      <c r="AE336" s="4" t="s">
        <v>2299</v>
      </c>
      <c r="AF336" s="4"/>
      <c r="AH336" t="s">
        <v>2605</v>
      </c>
    </row>
    <row r="337" spans="1:34">
      <c r="A337" s="4">
        <v>336</v>
      </c>
      <c r="B337" s="4" t="s">
        <v>20</v>
      </c>
      <c r="C337" s="4" t="s">
        <v>773</v>
      </c>
      <c r="D337" s="4" t="s">
        <v>760</v>
      </c>
      <c r="E337" s="4" t="s">
        <v>26</v>
      </c>
      <c r="F337" s="4">
        <v>0</v>
      </c>
      <c r="G337" s="19">
        <v>1200035</v>
      </c>
      <c r="H337" s="4" t="s">
        <v>2593</v>
      </c>
      <c r="I337" s="4">
        <v>1200035</v>
      </c>
      <c r="J337" s="4" t="s">
        <v>556</v>
      </c>
      <c r="K337" s="4" t="s">
        <v>637</v>
      </c>
      <c r="L337" s="7" t="s">
        <v>2017</v>
      </c>
      <c r="M337" s="4" t="s">
        <v>1357</v>
      </c>
      <c r="N337" s="4" t="s">
        <v>1232</v>
      </c>
      <c r="O337" s="4" t="s">
        <v>1380</v>
      </c>
      <c r="P337" s="4"/>
      <c r="Q337" s="4" t="s">
        <v>2297</v>
      </c>
      <c r="R337" s="4" t="s">
        <v>551</v>
      </c>
      <c r="S337" s="4" t="s">
        <v>24</v>
      </c>
      <c r="T337" s="4">
        <v>147</v>
      </c>
      <c r="U337" s="4"/>
      <c r="V337" s="4" t="s">
        <v>812</v>
      </c>
      <c r="W337" s="4" t="s">
        <v>2294</v>
      </c>
      <c r="X337" s="4">
        <v>220</v>
      </c>
      <c r="Y337" s="4"/>
      <c r="Z337" s="4">
        <f t="shared" si="13"/>
        <v>223</v>
      </c>
      <c r="AA337" s="5"/>
      <c r="AB337" s="4">
        <v>2000</v>
      </c>
      <c r="AC337" s="4"/>
      <c r="AD337" s="4">
        <v>70</v>
      </c>
      <c r="AE337" s="4" t="s">
        <v>552</v>
      </c>
      <c r="AF337" s="4"/>
      <c r="AH337" t="s">
        <v>2604</v>
      </c>
    </row>
    <row r="338" spans="1:34">
      <c r="A338" s="4">
        <v>337</v>
      </c>
      <c r="B338" s="4" t="s">
        <v>20</v>
      </c>
      <c r="C338" s="4" t="s">
        <v>773</v>
      </c>
      <c r="D338" s="4" t="s">
        <v>761</v>
      </c>
      <c r="E338" s="4" t="s">
        <v>26</v>
      </c>
      <c r="F338" s="4">
        <v>0</v>
      </c>
      <c r="G338" s="19">
        <v>1200035</v>
      </c>
      <c r="H338" s="4" t="s">
        <v>2593</v>
      </c>
      <c r="I338" s="4">
        <v>1200035</v>
      </c>
      <c r="J338" s="4" t="s">
        <v>556</v>
      </c>
      <c r="K338" s="4" t="s">
        <v>637</v>
      </c>
      <c r="L338" s="7" t="s">
        <v>2017</v>
      </c>
      <c r="M338" s="4" t="s">
        <v>1357</v>
      </c>
      <c r="N338" s="4" t="s">
        <v>1232</v>
      </c>
      <c r="O338" s="4" t="s">
        <v>1380</v>
      </c>
      <c r="P338" s="4"/>
      <c r="Q338" s="4" t="s">
        <v>551</v>
      </c>
      <c r="R338" s="4" t="s">
        <v>551</v>
      </c>
      <c r="S338" s="4" t="s">
        <v>24</v>
      </c>
      <c r="T338" s="4">
        <v>147</v>
      </c>
      <c r="U338" s="4"/>
      <c r="V338" s="4" t="s">
        <v>812</v>
      </c>
      <c r="W338" s="4" t="s">
        <v>2294</v>
      </c>
      <c r="X338" s="4">
        <v>220</v>
      </c>
      <c r="Y338" s="4"/>
      <c r="Z338" s="4">
        <f t="shared" si="13"/>
        <v>223</v>
      </c>
      <c r="AA338" s="5"/>
      <c r="AB338" s="4">
        <v>2000</v>
      </c>
      <c r="AC338" s="4"/>
      <c r="AD338" s="4">
        <v>70</v>
      </c>
      <c r="AE338" s="4" t="s">
        <v>552</v>
      </c>
      <c r="AF338" s="4"/>
      <c r="AH338" t="s">
        <v>2604</v>
      </c>
    </row>
    <row r="339" spans="1:34">
      <c r="A339" s="4">
        <v>338</v>
      </c>
      <c r="B339" s="4" t="s">
        <v>20</v>
      </c>
      <c r="C339" s="4" t="s">
        <v>773</v>
      </c>
      <c r="D339" s="4" t="s">
        <v>762</v>
      </c>
      <c r="E339" s="4" t="s">
        <v>26</v>
      </c>
      <c r="F339" s="4">
        <v>0</v>
      </c>
      <c r="G339" s="19">
        <v>1200035</v>
      </c>
      <c r="H339" s="4" t="s">
        <v>2593</v>
      </c>
      <c r="I339" s="4">
        <v>1200035</v>
      </c>
      <c r="J339" s="4" t="s">
        <v>556</v>
      </c>
      <c r="K339" s="4" t="s">
        <v>637</v>
      </c>
      <c r="L339" s="4" t="s">
        <v>2509</v>
      </c>
      <c r="M339" s="4" t="s">
        <v>1358</v>
      </c>
      <c r="N339" s="4" t="s">
        <v>1378</v>
      </c>
      <c r="O339" s="4" t="s">
        <v>1380</v>
      </c>
      <c r="P339" s="4"/>
      <c r="Q339" s="4" t="s">
        <v>551</v>
      </c>
      <c r="R339" s="4" t="s">
        <v>551</v>
      </c>
      <c r="S339" s="4" t="s">
        <v>24</v>
      </c>
      <c r="T339" s="4">
        <v>147</v>
      </c>
      <c r="U339" s="4"/>
      <c r="V339" s="4" t="s">
        <v>812</v>
      </c>
      <c r="W339" s="4" t="s">
        <v>2294</v>
      </c>
      <c r="X339" s="4">
        <v>240</v>
      </c>
      <c r="Y339" s="4"/>
      <c r="Z339" s="4">
        <f t="shared" si="13"/>
        <v>243</v>
      </c>
      <c r="AA339" s="5"/>
      <c r="AB339" s="4">
        <v>2000</v>
      </c>
      <c r="AC339" s="4"/>
      <c r="AD339" s="4">
        <v>70</v>
      </c>
      <c r="AE339" s="4" t="s">
        <v>552</v>
      </c>
      <c r="AF339" s="4"/>
      <c r="AH339" t="s">
        <v>2604</v>
      </c>
    </row>
    <row r="340" spans="1:34">
      <c r="A340" s="4">
        <v>339</v>
      </c>
      <c r="B340" s="4" t="s">
        <v>20</v>
      </c>
      <c r="C340" s="4" t="s">
        <v>773</v>
      </c>
      <c r="D340" s="4" t="s">
        <v>763</v>
      </c>
      <c r="E340" s="4" t="s">
        <v>26</v>
      </c>
      <c r="F340" s="4">
        <v>0</v>
      </c>
      <c r="G340" s="19">
        <v>1200035</v>
      </c>
      <c r="H340" s="4" t="s">
        <v>2593</v>
      </c>
      <c r="I340" s="4">
        <v>1200035</v>
      </c>
      <c r="J340" s="4" t="s">
        <v>556</v>
      </c>
      <c r="K340" s="4" t="s">
        <v>637</v>
      </c>
      <c r="L340" s="4" t="s">
        <v>638</v>
      </c>
      <c r="M340" s="4" t="s">
        <v>1359</v>
      </c>
      <c r="N340" s="4" t="s">
        <v>1378</v>
      </c>
      <c r="O340" s="4" t="s">
        <v>1380</v>
      </c>
      <c r="P340" s="4"/>
      <c r="Q340" s="4" t="s">
        <v>551</v>
      </c>
      <c r="R340" s="4" t="s">
        <v>551</v>
      </c>
      <c r="S340" s="4" t="s">
        <v>24</v>
      </c>
      <c r="T340" s="4">
        <v>147</v>
      </c>
      <c r="U340" s="4"/>
      <c r="V340" s="4" t="s">
        <v>812</v>
      </c>
      <c r="W340" s="4" t="s">
        <v>2294</v>
      </c>
      <c r="X340" s="4">
        <v>285</v>
      </c>
      <c r="Y340" s="4"/>
      <c r="Z340" s="4">
        <f t="shared" si="13"/>
        <v>288</v>
      </c>
      <c r="AA340" s="5"/>
      <c r="AB340" s="4">
        <v>2000</v>
      </c>
      <c r="AC340" s="4"/>
      <c r="AD340" s="4">
        <v>70</v>
      </c>
      <c r="AE340" s="4" t="s">
        <v>552</v>
      </c>
      <c r="AF340" s="4"/>
      <c r="AH340" t="s">
        <v>2604</v>
      </c>
    </row>
    <row r="341" spans="1:34">
      <c r="A341" s="4">
        <v>340</v>
      </c>
      <c r="B341" s="4" t="s">
        <v>20</v>
      </c>
      <c r="C341" s="4" t="s">
        <v>773</v>
      </c>
      <c r="D341" s="4" t="s">
        <v>764</v>
      </c>
      <c r="E341" s="4" t="s">
        <v>26</v>
      </c>
      <c r="F341" s="4">
        <v>0</v>
      </c>
      <c r="G341" s="19">
        <v>1200035</v>
      </c>
      <c r="H341" s="4" t="s">
        <v>2593</v>
      </c>
      <c r="I341" s="4">
        <v>1200035</v>
      </c>
      <c r="J341" s="4" t="s">
        <v>556</v>
      </c>
      <c r="K341" s="4" t="s">
        <v>637</v>
      </c>
      <c r="L341" s="4" t="s">
        <v>638</v>
      </c>
      <c r="M341" s="4" t="s">
        <v>1359</v>
      </c>
      <c r="N341" s="4" t="s">
        <v>1378</v>
      </c>
      <c r="O341" s="4" t="s">
        <v>1380</v>
      </c>
      <c r="P341" s="4"/>
      <c r="Q341" s="4" t="s">
        <v>2297</v>
      </c>
      <c r="R341" s="4" t="s">
        <v>551</v>
      </c>
      <c r="S341" s="4" t="s">
        <v>24</v>
      </c>
      <c r="T341" s="4">
        <v>147</v>
      </c>
      <c r="U341" s="4"/>
      <c r="V341" s="4" t="s">
        <v>812</v>
      </c>
      <c r="W341" s="4" t="s">
        <v>2294</v>
      </c>
      <c r="X341" s="4">
        <v>245</v>
      </c>
      <c r="Y341" s="4"/>
      <c r="Z341" s="4">
        <f t="shared" si="13"/>
        <v>248</v>
      </c>
      <c r="AA341" s="5"/>
      <c r="AB341" s="4">
        <v>2000</v>
      </c>
      <c r="AC341" s="4"/>
      <c r="AD341" s="4">
        <v>70</v>
      </c>
      <c r="AE341" s="4" t="s">
        <v>552</v>
      </c>
      <c r="AF341" s="4"/>
      <c r="AH341" t="s">
        <v>2604</v>
      </c>
    </row>
    <row r="342" spans="1:34">
      <c r="A342" s="4">
        <v>341</v>
      </c>
      <c r="B342" s="4" t="s">
        <v>20</v>
      </c>
      <c r="C342" s="4" t="s">
        <v>773</v>
      </c>
      <c r="D342" s="4" t="s">
        <v>765</v>
      </c>
      <c r="E342" s="4" t="s">
        <v>26</v>
      </c>
      <c r="F342" s="4">
        <v>0</v>
      </c>
      <c r="G342" s="19">
        <v>1200035</v>
      </c>
      <c r="H342" s="4" t="s">
        <v>2593</v>
      </c>
      <c r="I342" s="4">
        <v>1200035</v>
      </c>
      <c r="J342" s="4" t="s">
        <v>556</v>
      </c>
      <c r="K342" s="4" t="s">
        <v>637</v>
      </c>
      <c r="L342" s="4" t="s">
        <v>771</v>
      </c>
      <c r="M342" s="4" t="s">
        <v>1372</v>
      </c>
      <c r="N342" s="4" t="s">
        <v>772</v>
      </c>
      <c r="O342" s="4" t="s">
        <v>1380</v>
      </c>
      <c r="P342" s="4"/>
      <c r="Q342" s="4" t="s">
        <v>550</v>
      </c>
      <c r="R342" s="4" t="s">
        <v>550</v>
      </c>
      <c r="S342" s="4" t="s">
        <v>719</v>
      </c>
      <c r="T342" s="4">
        <v>147</v>
      </c>
      <c r="U342" s="4"/>
      <c r="V342" s="4" t="s">
        <v>812</v>
      </c>
      <c r="W342" s="4" t="s">
        <v>2294</v>
      </c>
      <c r="X342" s="4">
        <v>245</v>
      </c>
      <c r="Y342" s="4"/>
      <c r="Z342" s="4">
        <f t="shared" si="13"/>
        <v>248</v>
      </c>
      <c r="AA342" s="5"/>
      <c r="AB342" s="4">
        <v>2000</v>
      </c>
      <c r="AC342" s="4"/>
      <c r="AD342" s="4">
        <v>70</v>
      </c>
      <c r="AE342" s="4" t="s">
        <v>552</v>
      </c>
      <c r="AF342" s="4"/>
      <c r="AH342" t="s">
        <v>2604</v>
      </c>
    </row>
    <row r="343" spans="1:34">
      <c r="A343" s="4">
        <v>342</v>
      </c>
      <c r="B343" s="4" t="s">
        <v>20</v>
      </c>
      <c r="C343" s="4" t="s">
        <v>773</v>
      </c>
      <c r="D343" s="4" t="s">
        <v>766</v>
      </c>
      <c r="E343" s="4" t="s">
        <v>26</v>
      </c>
      <c r="F343" s="4">
        <v>0</v>
      </c>
      <c r="G343" s="19">
        <v>1200035</v>
      </c>
      <c r="H343" s="4" t="s">
        <v>2593</v>
      </c>
      <c r="I343" s="4">
        <v>1200035</v>
      </c>
      <c r="J343" s="4" t="s">
        <v>556</v>
      </c>
      <c r="K343" s="4" t="s">
        <v>637</v>
      </c>
      <c r="L343" s="4" t="s">
        <v>638</v>
      </c>
      <c r="M343" s="4" t="s">
        <v>1360</v>
      </c>
      <c r="N343" s="4" t="s">
        <v>1377</v>
      </c>
      <c r="O343" s="4" t="s">
        <v>1380</v>
      </c>
      <c r="P343" s="4"/>
      <c r="Q343" s="4" t="s">
        <v>2297</v>
      </c>
      <c r="R343" s="4" t="s">
        <v>551</v>
      </c>
      <c r="S343" s="4" t="s">
        <v>24</v>
      </c>
      <c r="T343" s="4">
        <v>147</v>
      </c>
      <c r="U343" s="4"/>
      <c r="V343" s="4" t="s">
        <v>812</v>
      </c>
      <c r="W343" s="4" t="s">
        <v>2294</v>
      </c>
      <c r="X343" s="4">
        <v>220</v>
      </c>
      <c r="Y343" s="4"/>
      <c r="Z343" s="4">
        <f t="shared" si="13"/>
        <v>223</v>
      </c>
      <c r="AA343" s="5"/>
      <c r="AB343" s="4">
        <v>2000</v>
      </c>
      <c r="AC343" s="4"/>
      <c r="AD343" s="4">
        <v>70</v>
      </c>
      <c r="AE343" s="4" t="s">
        <v>552</v>
      </c>
      <c r="AF343" s="4"/>
      <c r="AH343" t="s">
        <v>2604</v>
      </c>
    </row>
    <row r="344" spans="1:34">
      <c r="A344" s="4">
        <v>343</v>
      </c>
      <c r="B344" s="4" t="s">
        <v>20</v>
      </c>
      <c r="C344" s="4" t="s">
        <v>773</v>
      </c>
      <c r="D344" s="4" t="s">
        <v>767</v>
      </c>
      <c r="E344" s="4" t="s">
        <v>26</v>
      </c>
      <c r="F344" s="4">
        <v>0</v>
      </c>
      <c r="G344" s="19">
        <v>1200035</v>
      </c>
      <c r="H344" s="4" t="s">
        <v>2593</v>
      </c>
      <c r="I344" s="4">
        <v>1200035</v>
      </c>
      <c r="J344" s="4" t="s">
        <v>556</v>
      </c>
      <c r="K344" s="4" t="s">
        <v>637</v>
      </c>
      <c r="L344" s="4" t="s">
        <v>638</v>
      </c>
      <c r="M344" s="4" t="s">
        <v>1360</v>
      </c>
      <c r="N344" s="4" t="s">
        <v>1377</v>
      </c>
      <c r="O344" s="4" t="s">
        <v>1380</v>
      </c>
      <c r="P344" s="4"/>
      <c r="Q344" s="4" t="s">
        <v>2297</v>
      </c>
      <c r="R344" s="4" t="s">
        <v>551</v>
      </c>
      <c r="S344" s="4" t="s">
        <v>24</v>
      </c>
      <c r="T344" s="4">
        <v>147</v>
      </c>
      <c r="U344" s="4"/>
      <c r="V344" s="4" t="s">
        <v>812</v>
      </c>
      <c r="W344" s="4" t="s">
        <v>2294</v>
      </c>
      <c r="X344" s="4">
        <v>220</v>
      </c>
      <c r="Y344" s="4"/>
      <c r="Z344" s="4">
        <f t="shared" si="13"/>
        <v>223</v>
      </c>
      <c r="AA344" s="5"/>
      <c r="AB344" s="4">
        <v>2000</v>
      </c>
      <c r="AC344" s="4"/>
      <c r="AD344" s="4">
        <v>70</v>
      </c>
      <c r="AE344" s="4" t="s">
        <v>552</v>
      </c>
      <c r="AF344" s="4"/>
      <c r="AH344" t="s">
        <v>2604</v>
      </c>
    </row>
    <row r="345" spans="1:34">
      <c r="A345" s="4">
        <v>344</v>
      </c>
      <c r="B345" s="4" t="s">
        <v>20</v>
      </c>
      <c r="C345" s="4" t="s">
        <v>773</v>
      </c>
      <c r="D345" s="4" t="s">
        <v>768</v>
      </c>
      <c r="E345" s="4" t="s">
        <v>26</v>
      </c>
      <c r="F345" s="4">
        <v>0</v>
      </c>
      <c r="G345" s="19">
        <v>1200035</v>
      </c>
      <c r="H345" s="4" t="s">
        <v>2593</v>
      </c>
      <c r="I345" s="4">
        <v>1200035</v>
      </c>
      <c r="J345" s="4" t="s">
        <v>556</v>
      </c>
      <c r="K345" s="4" t="s">
        <v>637</v>
      </c>
      <c r="L345" s="4" t="s">
        <v>638</v>
      </c>
      <c r="M345" s="4" t="s">
        <v>1360</v>
      </c>
      <c r="N345" s="4" t="s">
        <v>1377</v>
      </c>
      <c r="O345" s="4" t="s">
        <v>1380</v>
      </c>
      <c r="P345" s="4"/>
      <c r="Q345" s="4" t="s">
        <v>551</v>
      </c>
      <c r="R345" s="4" t="s">
        <v>551</v>
      </c>
      <c r="S345" s="4" t="s">
        <v>24</v>
      </c>
      <c r="T345" s="4">
        <v>147</v>
      </c>
      <c r="U345" s="4"/>
      <c r="V345" s="4" t="s">
        <v>812</v>
      </c>
      <c r="W345" s="4" t="s">
        <v>2294</v>
      </c>
      <c r="X345" s="4">
        <v>220</v>
      </c>
      <c r="Y345" s="4"/>
      <c r="Z345" s="4">
        <f t="shared" si="13"/>
        <v>223</v>
      </c>
      <c r="AA345" s="5"/>
      <c r="AB345" s="4">
        <v>2000</v>
      </c>
      <c r="AC345" s="4"/>
      <c r="AD345" s="4">
        <v>70</v>
      </c>
      <c r="AE345" s="4" t="s">
        <v>552</v>
      </c>
      <c r="AF345" s="4"/>
      <c r="AH345" t="s">
        <v>2604</v>
      </c>
    </row>
    <row r="346" spans="1:34">
      <c r="A346" s="4">
        <v>345</v>
      </c>
      <c r="B346" s="4" t="s">
        <v>20</v>
      </c>
      <c r="C346" s="4" t="s">
        <v>773</v>
      </c>
      <c r="D346" s="4" t="s">
        <v>769</v>
      </c>
      <c r="E346" s="4" t="s">
        <v>26</v>
      </c>
      <c r="F346" s="4">
        <v>0</v>
      </c>
      <c r="G346" s="19">
        <v>1200035</v>
      </c>
      <c r="H346" s="4" t="s">
        <v>2593</v>
      </c>
      <c r="I346" s="4">
        <v>1200035</v>
      </c>
      <c r="J346" s="4" t="s">
        <v>556</v>
      </c>
      <c r="K346" s="4" t="s">
        <v>637</v>
      </c>
      <c r="L346" s="4" t="s">
        <v>638</v>
      </c>
      <c r="M346" s="4" t="s">
        <v>1360</v>
      </c>
      <c r="N346" s="4" t="s">
        <v>1377</v>
      </c>
      <c r="O346" s="4" t="s">
        <v>1380</v>
      </c>
      <c r="P346" s="4"/>
      <c r="Q346" s="4" t="s">
        <v>551</v>
      </c>
      <c r="R346" s="4" t="s">
        <v>551</v>
      </c>
      <c r="S346" s="4" t="s">
        <v>24</v>
      </c>
      <c r="T346" s="4">
        <v>147</v>
      </c>
      <c r="U346" s="4"/>
      <c r="V346" s="4" t="s">
        <v>812</v>
      </c>
      <c r="W346" s="4" t="s">
        <v>2294</v>
      </c>
      <c r="X346" s="4">
        <v>220</v>
      </c>
      <c r="Y346" s="4"/>
      <c r="Z346" s="4">
        <f t="shared" si="13"/>
        <v>223</v>
      </c>
      <c r="AA346" s="5"/>
      <c r="AB346" s="4">
        <v>2000</v>
      </c>
      <c r="AC346" s="4"/>
      <c r="AD346" s="4">
        <v>70</v>
      </c>
      <c r="AE346" s="4" t="s">
        <v>552</v>
      </c>
      <c r="AF346" s="4"/>
      <c r="AH346" t="s">
        <v>2604</v>
      </c>
    </row>
    <row r="347" spans="1:34">
      <c r="A347" s="4">
        <v>346</v>
      </c>
      <c r="B347" s="4" t="s">
        <v>20</v>
      </c>
      <c r="C347" s="4" t="s">
        <v>773</v>
      </c>
      <c r="D347" s="4" t="s">
        <v>770</v>
      </c>
      <c r="E347" s="4" t="s">
        <v>26</v>
      </c>
      <c r="F347" s="4">
        <v>0</v>
      </c>
      <c r="G347" s="19">
        <v>1200035</v>
      </c>
      <c r="H347" s="4" t="s">
        <v>2593</v>
      </c>
      <c r="I347" s="4">
        <v>1200035</v>
      </c>
      <c r="J347" s="4" t="s">
        <v>556</v>
      </c>
      <c r="K347" s="4" t="s">
        <v>637</v>
      </c>
      <c r="L347" s="4" t="s">
        <v>638</v>
      </c>
      <c r="M347" s="4" t="s">
        <v>1358</v>
      </c>
      <c r="N347" s="4" t="s">
        <v>1378</v>
      </c>
      <c r="O347" s="4" t="s">
        <v>1380</v>
      </c>
      <c r="P347" s="4"/>
      <c r="Q347" s="4" t="s">
        <v>551</v>
      </c>
      <c r="R347" s="4" t="s">
        <v>551</v>
      </c>
      <c r="S347" s="4" t="s">
        <v>24</v>
      </c>
      <c r="T347" s="4">
        <v>147</v>
      </c>
      <c r="U347" s="4"/>
      <c r="V347" s="4" t="s">
        <v>812</v>
      </c>
      <c r="W347" s="4" t="s">
        <v>2294</v>
      </c>
      <c r="X347" s="4">
        <v>290</v>
      </c>
      <c r="Y347" s="4"/>
      <c r="Z347" s="4">
        <f t="shared" si="13"/>
        <v>293</v>
      </c>
      <c r="AA347" s="5"/>
      <c r="AB347" s="4">
        <v>2000</v>
      </c>
      <c r="AC347" s="4"/>
      <c r="AD347" s="4">
        <v>120</v>
      </c>
      <c r="AE347" s="4" t="s">
        <v>552</v>
      </c>
      <c r="AF347" s="4"/>
      <c r="AH347" t="s">
        <v>2604</v>
      </c>
    </row>
    <row r="348" spans="1:34">
      <c r="A348" s="4">
        <v>347</v>
      </c>
      <c r="B348" s="4" t="s">
        <v>20</v>
      </c>
      <c r="C348" s="4" t="s">
        <v>23</v>
      </c>
      <c r="D348" s="4" t="s">
        <v>774</v>
      </c>
      <c r="E348" s="4" t="s">
        <v>26</v>
      </c>
      <c r="F348" s="4">
        <v>0</v>
      </c>
      <c r="G348" s="4">
        <v>1205049</v>
      </c>
      <c r="H348" s="4" t="s">
        <v>797</v>
      </c>
      <c r="I348" s="4">
        <v>1205049</v>
      </c>
      <c r="J348" s="4" t="s">
        <v>25</v>
      </c>
      <c r="K348" s="4" t="s">
        <v>1353</v>
      </c>
      <c r="L348" s="4" t="s">
        <v>793</v>
      </c>
      <c r="M348" s="4" t="s">
        <v>794</v>
      </c>
      <c r="N348" s="4" t="s">
        <v>643</v>
      </c>
      <c r="O348" s="4" t="s">
        <v>795</v>
      </c>
      <c r="P348" s="4"/>
      <c r="Q348" s="4" t="s">
        <v>1233</v>
      </c>
      <c r="R348" s="7" t="s">
        <v>1233</v>
      </c>
      <c r="S348" s="4" t="s">
        <v>719</v>
      </c>
      <c r="T348" s="4">
        <v>140</v>
      </c>
      <c r="U348" s="4">
        <v>150</v>
      </c>
      <c r="V348" s="4" t="s">
        <v>796</v>
      </c>
      <c r="W348" s="4" t="s">
        <v>2294</v>
      </c>
      <c r="X348" s="14">
        <v>2.98</v>
      </c>
      <c r="Y348" s="4"/>
      <c r="Z348" s="5">
        <f t="shared" ref="Z348:Z366" si="14">X348*86*1.25+6</f>
        <v>326.34999999999997</v>
      </c>
      <c r="AA348" s="5"/>
      <c r="AB348" s="4">
        <v>6000</v>
      </c>
      <c r="AC348" s="4">
        <v>3000</v>
      </c>
      <c r="AD348" s="4">
        <v>120</v>
      </c>
      <c r="AE348" s="4" t="s">
        <v>552</v>
      </c>
      <c r="AF348" s="4"/>
    </row>
    <row r="349" spans="1:34">
      <c r="A349" s="4">
        <v>348</v>
      </c>
      <c r="B349" s="4" t="s">
        <v>20</v>
      </c>
      <c r="C349" s="4" t="s">
        <v>23</v>
      </c>
      <c r="D349" s="4" t="s">
        <v>775</v>
      </c>
      <c r="E349" s="4" t="s">
        <v>26</v>
      </c>
      <c r="F349" s="4">
        <v>0</v>
      </c>
      <c r="G349" s="4">
        <v>1205049</v>
      </c>
      <c r="H349" s="4" t="s">
        <v>797</v>
      </c>
      <c r="I349" s="4">
        <v>1205049</v>
      </c>
      <c r="J349" s="4" t="s">
        <v>25</v>
      </c>
      <c r="K349" s="4" t="s">
        <v>1353</v>
      </c>
      <c r="L349" s="4" t="s">
        <v>793</v>
      </c>
      <c r="M349" s="4" t="s">
        <v>794</v>
      </c>
      <c r="N349" s="4" t="s">
        <v>643</v>
      </c>
      <c r="O349" s="4" t="s">
        <v>795</v>
      </c>
      <c r="P349" s="4"/>
      <c r="Q349" s="4" t="s">
        <v>1233</v>
      </c>
      <c r="R349" s="7" t="s">
        <v>1233</v>
      </c>
      <c r="S349" s="4" t="s">
        <v>719</v>
      </c>
      <c r="T349" s="4">
        <v>140</v>
      </c>
      <c r="U349" s="4">
        <v>150</v>
      </c>
      <c r="V349" s="4" t="s">
        <v>796</v>
      </c>
      <c r="W349" s="4" t="s">
        <v>2294</v>
      </c>
      <c r="X349" s="14">
        <v>2.98</v>
      </c>
      <c r="Y349" s="4"/>
      <c r="Z349" s="5">
        <f t="shared" si="14"/>
        <v>326.34999999999997</v>
      </c>
      <c r="AA349" s="5"/>
      <c r="AB349" s="4">
        <v>6000</v>
      </c>
      <c r="AC349" s="4">
        <v>3000</v>
      </c>
      <c r="AD349" s="4">
        <v>120</v>
      </c>
      <c r="AE349" s="4" t="s">
        <v>552</v>
      </c>
      <c r="AF349" s="4"/>
    </row>
    <row r="350" spans="1:34">
      <c r="A350" s="4">
        <v>349</v>
      </c>
      <c r="B350" s="4" t="s">
        <v>20</v>
      </c>
      <c r="C350" s="4" t="s">
        <v>23</v>
      </c>
      <c r="D350" s="4" t="s">
        <v>776</v>
      </c>
      <c r="E350" s="4" t="s">
        <v>26</v>
      </c>
      <c r="F350" s="4">
        <v>0</v>
      </c>
      <c r="G350" s="4">
        <v>1205049</v>
      </c>
      <c r="H350" s="4" t="s">
        <v>797</v>
      </c>
      <c r="I350" s="4">
        <v>1205049</v>
      </c>
      <c r="J350" s="4" t="s">
        <v>25</v>
      </c>
      <c r="K350" s="4" t="s">
        <v>1353</v>
      </c>
      <c r="L350" s="4" t="s">
        <v>793</v>
      </c>
      <c r="M350" s="4" t="s">
        <v>794</v>
      </c>
      <c r="N350" s="4" t="s">
        <v>643</v>
      </c>
      <c r="O350" s="4" t="s">
        <v>795</v>
      </c>
      <c r="P350" s="4"/>
      <c r="Q350" s="4" t="s">
        <v>1233</v>
      </c>
      <c r="R350" s="7" t="s">
        <v>1233</v>
      </c>
      <c r="S350" s="4" t="s">
        <v>719</v>
      </c>
      <c r="T350" s="4">
        <v>140</v>
      </c>
      <c r="U350" s="4">
        <v>150</v>
      </c>
      <c r="V350" s="4" t="s">
        <v>796</v>
      </c>
      <c r="W350" s="4" t="s">
        <v>2294</v>
      </c>
      <c r="X350" s="14">
        <v>2.98</v>
      </c>
      <c r="Y350" s="4"/>
      <c r="Z350" s="5">
        <f t="shared" si="14"/>
        <v>326.34999999999997</v>
      </c>
      <c r="AA350" s="5"/>
      <c r="AB350" s="4">
        <v>6000</v>
      </c>
      <c r="AC350" s="4">
        <v>3000</v>
      </c>
      <c r="AD350" s="4">
        <v>120</v>
      </c>
      <c r="AE350" s="4" t="s">
        <v>552</v>
      </c>
      <c r="AF350" s="4"/>
    </row>
    <row r="351" spans="1:34">
      <c r="A351" s="4">
        <v>350</v>
      </c>
      <c r="B351" s="4" t="s">
        <v>20</v>
      </c>
      <c r="C351" s="4" t="s">
        <v>23</v>
      </c>
      <c r="D351" s="4" t="s">
        <v>777</v>
      </c>
      <c r="E351" s="4" t="s">
        <v>26</v>
      </c>
      <c r="F351" s="4">
        <v>0</v>
      </c>
      <c r="G351" s="4">
        <v>1205049</v>
      </c>
      <c r="H351" s="4" t="s">
        <v>797</v>
      </c>
      <c r="I351" s="4">
        <v>1205049</v>
      </c>
      <c r="J351" s="4" t="s">
        <v>25</v>
      </c>
      <c r="K351" s="4" t="s">
        <v>1353</v>
      </c>
      <c r="L351" s="4" t="s">
        <v>793</v>
      </c>
      <c r="M351" s="4" t="s">
        <v>794</v>
      </c>
      <c r="N351" s="4" t="s">
        <v>643</v>
      </c>
      <c r="O351" s="4" t="s">
        <v>795</v>
      </c>
      <c r="P351" s="4"/>
      <c r="Q351" s="4" t="s">
        <v>1233</v>
      </c>
      <c r="R351" s="7" t="s">
        <v>1233</v>
      </c>
      <c r="S351" s="4" t="s">
        <v>719</v>
      </c>
      <c r="T351" s="4">
        <v>140</v>
      </c>
      <c r="U351" s="4">
        <v>150</v>
      </c>
      <c r="V351" s="4" t="s">
        <v>796</v>
      </c>
      <c r="W351" s="4" t="s">
        <v>2294</v>
      </c>
      <c r="X351" s="14">
        <v>2.98</v>
      </c>
      <c r="Y351" s="4"/>
      <c r="Z351" s="5">
        <f t="shared" si="14"/>
        <v>326.34999999999997</v>
      </c>
      <c r="AA351" s="5"/>
      <c r="AB351" s="4">
        <v>6000</v>
      </c>
      <c r="AC351" s="4">
        <v>3000</v>
      </c>
      <c r="AD351" s="4">
        <v>120</v>
      </c>
      <c r="AE351" s="4" t="s">
        <v>552</v>
      </c>
      <c r="AF351" s="4"/>
    </row>
    <row r="352" spans="1:34">
      <c r="A352" s="4">
        <v>351</v>
      </c>
      <c r="B352" s="4" t="s">
        <v>20</v>
      </c>
      <c r="C352" s="4" t="s">
        <v>23</v>
      </c>
      <c r="D352" s="4" t="s">
        <v>778</v>
      </c>
      <c r="E352" s="4" t="s">
        <v>26</v>
      </c>
      <c r="F352" s="4">
        <v>0</v>
      </c>
      <c r="G352" s="4">
        <v>1205049</v>
      </c>
      <c r="H352" s="4" t="s">
        <v>797</v>
      </c>
      <c r="I352" s="4">
        <v>1205049</v>
      </c>
      <c r="J352" s="4" t="s">
        <v>25</v>
      </c>
      <c r="K352" s="4" t="s">
        <v>1353</v>
      </c>
      <c r="L352" s="4" t="s">
        <v>793</v>
      </c>
      <c r="M352" s="4" t="s">
        <v>794</v>
      </c>
      <c r="N352" s="4" t="s">
        <v>643</v>
      </c>
      <c r="O352" s="4" t="s">
        <v>795</v>
      </c>
      <c r="P352" s="4"/>
      <c r="Q352" s="4" t="s">
        <v>1233</v>
      </c>
      <c r="R352" s="7" t="s">
        <v>1233</v>
      </c>
      <c r="S352" s="4" t="s">
        <v>719</v>
      </c>
      <c r="T352" s="4">
        <v>140</v>
      </c>
      <c r="U352" s="4">
        <v>150</v>
      </c>
      <c r="V352" s="4" t="s">
        <v>796</v>
      </c>
      <c r="W352" s="4" t="s">
        <v>2294</v>
      </c>
      <c r="X352" s="14">
        <v>2.98</v>
      </c>
      <c r="Y352" s="4"/>
      <c r="Z352" s="5">
        <f t="shared" si="14"/>
        <v>326.34999999999997</v>
      </c>
      <c r="AA352" s="5"/>
      <c r="AB352" s="4">
        <v>6000</v>
      </c>
      <c r="AC352" s="4">
        <v>3000</v>
      </c>
      <c r="AD352" s="4">
        <v>120</v>
      </c>
      <c r="AE352" s="4" t="s">
        <v>552</v>
      </c>
      <c r="AF352" s="4"/>
    </row>
    <row r="353" spans="1:34">
      <c r="A353" s="4">
        <v>352</v>
      </c>
      <c r="B353" s="4" t="s">
        <v>20</v>
      </c>
      <c r="C353" s="4" t="s">
        <v>23</v>
      </c>
      <c r="D353" s="4" t="s">
        <v>779</v>
      </c>
      <c r="E353" s="4" t="s">
        <v>26</v>
      </c>
      <c r="F353" s="4">
        <v>0</v>
      </c>
      <c r="G353" s="4">
        <v>1205049</v>
      </c>
      <c r="H353" s="4" t="s">
        <v>797</v>
      </c>
      <c r="I353" s="4">
        <v>1205049</v>
      </c>
      <c r="J353" s="4" t="s">
        <v>25</v>
      </c>
      <c r="K353" s="4" t="s">
        <v>1353</v>
      </c>
      <c r="L353" s="4" t="s">
        <v>793</v>
      </c>
      <c r="M353" s="4" t="s">
        <v>794</v>
      </c>
      <c r="N353" s="4" t="s">
        <v>643</v>
      </c>
      <c r="O353" s="4" t="s">
        <v>795</v>
      </c>
      <c r="P353" s="4"/>
      <c r="Q353" s="4" t="s">
        <v>1233</v>
      </c>
      <c r="R353" s="7" t="s">
        <v>1233</v>
      </c>
      <c r="S353" s="4" t="s">
        <v>719</v>
      </c>
      <c r="T353" s="4">
        <v>140</v>
      </c>
      <c r="U353" s="4">
        <v>150</v>
      </c>
      <c r="V353" s="4" t="s">
        <v>796</v>
      </c>
      <c r="W353" s="4" t="s">
        <v>2294</v>
      </c>
      <c r="X353" s="14">
        <v>2.98</v>
      </c>
      <c r="Y353" s="4"/>
      <c r="Z353" s="5">
        <f t="shared" si="14"/>
        <v>326.34999999999997</v>
      </c>
      <c r="AA353" s="5"/>
      <c r="AB353" s="4">
        <v>6000</v>
      </c>
      <c r="AC353" s="4">
        <v>3000</v>
      </c>
      <c r="AD353" s="4">
        <v>120</v>
      </c>
      <c r="AE353" s="4" t="s">
        <v>552</v>
      </c>
      <c r="AF353" s="4"/>
    </row>
    <row r="354" spans="1:34">
      <c r="A354" s="4">
        <v>353</v>
      </c>
      <c r="B354" s="4" t="s">
        <v>20</v>
      </c>
      <c r="C354" s="4" t="s">
        <v>23</v>
      </c>
      <c r="D354" s="4" t="s">
        <v>780</v>
      </c>
      <c r="E354" s="4" t="s">
        <v>26</v>
      </c>
      <c r="F354" s="4">
        <v>0</v>
      </c>
      <c r="G354" s="4">
        <v>1205049</v>
      </c>
      <c r="H354" s="4" t="s">
        <v>797</v>
      </c>
      <c r="I354" s="4">
        <v>1205049</v>
      </c>
      <c r="J354" s="4" t="s">
        <v>25</v>
      </c>
      <c r="K354" s="4" t="s">
        <v>1353</v>
      </c>
      <c r="L354" s="4" t="s">
        <v>793</v>
      </c>
      <c r="M354" s="4" t="s">
        <v>794</v>
      </c>
      <c r="N354" s="4" t="s">
        <v>643</v>
      </c>
      <c r="O354" s="4" t="s">
        <v>795</v>
      </c>
      <c r="P354" s="4"/>
      <c r="Q354" s="4" t="s">
        <v>1233</v>
      </c>
      <c r="R354" s="7" t="s">
        <v>1233</v>
      </c>
      <c r="S354" s="4" t="s">
        <v>719</v>
      </c>
      <c r="T354" s="4">
        <v>140</v>
      </c>
      <c r="U354" s="4">
        <v>150</v>
      </c>
      <c r="V354" s="4" t="s">
        <v>796</v>
      </c>
      <c r="W354" s="4" t="s">
        <v>2294</v>
      </c>
      <c r="X354" s="14">
        <v>2.98</v>
      </c>
      <c r="Y354" s="4"/>
      <c r="Z354" s="5">
        <f t="shared" si="14"/>
        <v>326.34999999999997</v>
      </c>
      <c r="AA354" s="5"/>
      <c r="AB354" s="4">
        <v>6000</v>
      </c>
      <c r="AC354" s="4">
        <v>3000</v>
      </c>
      <c r="AD354" s="4">
        <v>120</v>
      </c>
      <c r="AE354" s="4" t="s">
        <v>552</v>
      </c>
      <c r="AF354" s="4"/>
    </row>
    <row r="355" spans="1:34">
      <c r="A355" s="4">
        <v>354</v>
      </c>
      <c r="B355" s="4" t="s">
        <v>20</v>
      </c>
      <c r="C355" s="4" t="s">
        <v>23</v>
      </c>
      <c r="D355" s="4" t="s">
        <v>781</v>
      </c>
      <c r="E355" s="4" t="s">
        <v>26</v>
      </c>
      <c r="F355" s="4">
        <v>0</v>
      </c>
      <c r="G355" s="4">
        <v>1205049</v>
      </c>
      <c r="H355" s="4" t="s">
        <v>797</v>
      </c>
      <c r="I355" s="4">
        <v>1205049</v>
      </c>
      <c r="J355" s="4" t="s">
        <v>25</v>
      </c>
      <c r="K355" s="4" t="s">
        <v>1353</v>
      </c>
      <c r="L355" s="4" t="s">
        <v>793</v>
      </c>
      <c r="M355" s="4" t="s">
        <v>794</v>
      </c>
      <c r="N355" s="4" t="s">
        <v>643</v>
      </c>
      <c r="O355" s="4" t="s">
        <v>795</v>
      </c>
      <c r="P355" s="4"/>
      <c r="Q355" s="4" t="s">
        <v>1233</v>
      </c>
      <c r="R355" s="7" t="s">
        <v>1233</v>
      </c>
      <c r="S355" s="4" t="s">
        <v>719</v>
      </c>
      <c r="T355" s="4">
        <v>140</v>
      </c>
      <c r="U355" s="4">
        <v>150</v>
      </c>
      <c r="V355" s="4" t="s">
        <v>796</v>
      </c>
      <c r="W355" s="4" t="s">
        <v>2294</v>
      </c>
      <c r="X355" s="14">
        <v>2.98</v>
      </c>
      <c r="Y355" s="4"/>
      <c r="Z355" s="5">
        <f t="shared" si="14"/>
        <v>326.34999999999997</v>
      </c>
      <c r="AA355" s="5"/>
      <c r="AB355" s="4">
        <v>6000</v>
      </c>
      <c r="AC355" s="4">
        <v>3000</v>
      </c>
      <c r="AD355" s="4">
        <v>120</v>
      </c>
      <c r="AE355" s="4" t="s">
        <v>552</v>
      </c>
      <c r="AF355" s="4"/>
    </row>
    <row r="356" spans="1:34">
      <c r="A356" s="4">
        <v>355</v>
      </c>
      <c r="B356" s="4" t="s">
        <v>20</v>
      </c>
      <c r="C356" s="4" t="s">
        <v>23</v>
      </c>
      <c r="D356" s="4" t="s">
        <v>782</v>
      </c>
      <c r="E356" s="4" t="s">
        <v>26</v>
      </c>
      <c r="F356" s="4">
        <v>0</v>
      </c>
      <c r="G356" s="4">
        <v>1205049</v>
      </c>
      <c r="H356" s="4" t="s">
        <v>797</v>
      </c>
      <c r="I356" s="4">
        <v>1205049</v>
      </c>
      <c r="J356" s="4" t="s">
        <v>25</v>
      </c>
      <c r="K356" s="4" t="s">
        <v>1353</v>
      </c>
      <c r="L356" s="4" t="s">
        <v>793</v>
      </c>
      <c r="M356" s="4" t="s">
        <v>794</v>
      </c>
      <c r="N356" s="4" t="s">
        <v>643</v>
      </c>
      <c r="O356" s="4" t="s">
        <v>795</v>
      </c>
      <c r="P356" s="4"/>
      <c r="Q356" s="4" t="s">
        <v>1233</v>
      </c>
      <c r="R356" s="7" t="s">
        <v>1233</v>
      </c>
      <c r="S356" s="4" t="s">
        <v>719</v>
      </c>
      <c r="T356" s="4">
        <v>140</v>
      </c>
      <c r="U356" s="4">
        <v>150</v>
      </c>
      <c r="V356" s="4" t="s">
        <v>796</v>
      </c>
      <c r="W356" s="4" t="s">
        <v>2294</v>
      </c>
      <c r="X356" s="14">
        <v>2.98</v>
      </c>
      <c r="Y356" s="4"/>
      <c r="Z356" s="5">
        <f t="shared" si="14"/>
        <v>326.34999999999997</v>
      </c>
      <c r="AA356" s="5"/>
      <c r="AB356" s="4">
        <v>6000</v>
      </c>
      <c r="AC356" s="4">
        <v>3000</v>
      </c>
      <c r="AD356" s="4">
        <v>120</v>
      </c>
      <c r="AE356" s="4" t="s">
        <v>552</v>
      </c>
      <c r="AF356" s="4"/>
    </row>
    <row r="357" spans="1:34">
      <c r="A357" s="4">
        <v>356</v>
      </c>
      <c r="B357" s="4" t="s">
        <v>20</v>
      </c>
      <c r="C357" s="4" t="s">
        <v>23</v>
      </c>
      <c r="D357" s="4" t="s">
        <v>783</v>
      </c>
      <c r="E357" s="4" t="s">
        <v>26</v>
      </c>
      <c r="F357" s="4">
        <v>0</v>
      </c>
      <c r="G357" s="4">
        <v>1205049</v>
      </c>
      <c r="H357" s="4" t="s">
        <v>797</v>
      </c>
      <c r="I357" s="4">
        <v>1205049</v>
      </c>
      <c r="J357" s="4" t="s">
        <v>25</v>
      </c>
      <c r="K357" s="4" t="s">
        <v>1353</v>
      </c>
      <c r="L357" s="4" t="s">
        <v>793</v>
      </c>
      <c r="M357" s="4" t="s">
        <v>794</v>
      </c>
      <c r="N357" s="4" t="s">
        <v>643</v>
      </c>
      <c r="O357" s="4" t="s">
        <v>795</v>
      </c>
      <c r="P357" s="4"/>
      <c r="Q357" s="4" t="s">
        <v>1233</v>
      </c>
      <c r="R357" s="7" t="s">
        <v>1233</v>
      </c>
      <c r="S357" s="4" t="s">
        <v>719</v>
      </c>
      <c r="T357" s="4">
        <v>140</v>
      </c>
      <c r="U357" s="4">
        <v>150</v>
      </c>
      <c r="V357" s="4" t="s">
        <v>796</v>
      </c>
      <c r="W357" s="4" t="s">
        <v>2294</v>
      </c>
      <c r="X357" s="14">
        <v>2.98</v>
      </c>
      <c r="Y357" s="4"/>
      <c r="Z357" s="5">
        <f t="shared" si="14"/>
        <v>326.34999999999997</v>
      </c>
      <c r="AA357" s="5"/>
      <c r="AB357" s="4">
        <v>6000</v>
      </c>
      <c r="AC357" s="4">
        <v>3000</v>
      </c>
      <c r="AD357" s="4">
        <v>120</v>
      </c>
      <c r="AE357" s="4" t="s">
        <v>552</v>
      </c>
      <c r="AF357" s="4"/>
    </row>
    <row r="358" spans="1:34">
      <c r="A358" s="4">
        <v>357</v>
      </c>
      <c r="B358" s="4" t="s">
        <v>20</v>
      </c>
      <c r="C358" s="4" t="s">
        <v>23</v>
      </c>
      <c r="D358" s="4" t="s">
        <v>784</v>
      </c>
      <c r="E358" s="4" t="s">
        <v>26</v>
      </c>
      <c r="F358" s="4">
        <v>0</v>
      </c>
      <c r="G358" s="4">
        <v>1205049</v>
      </c>
      <c r="H358" s="4" t="s">
        <v>797</v>
      </c>
      <c r="I358" s="4">
        <v>1205049</v>
      </c>
      <c r="J358" s="4" t="s">
        <v>25</v>
      </c>
      <c r="K358" s="4" t="s">
        <v>1353</v>
      </c>
      <c r="L358" s="4" t="s">
        <v>793</v>
      </c>
      <c r="M358" s="4" t="s">
        <v>794</v>
      </c>
      <c r="N358" s="4" t="s">
        <v>643</v>
      </c>
      <c r="O358" s="4" t="s">
        <v>795</v>
      </c>
      <c r="P358" s="4"/>
      <c r="Q358" s="4" t="s">
        <v>1233</v>
      </c>
      <c r="R358" s="7" t="s">
        <v>1233</v>
      </c>
      <c r="S358" s="4" t="s">
        <v>719</v>
      </c>
      <c r="T358" s="4">
        <v>140</v>
      </c>
      <c r="U358" s="4">
        <v>150</v>
      </c>
      <c r="V358" s="4" t="s">
        <v>796</v>
      </c>
      <c r="W358" s="4" t="s">
        <v>2294</v>
      </c>
      <c r="X358" s="14">
        <v>2.98</v>
      </c>
      <c r="Y358" s="4"/>
      <c r="Z358" s="5">
        <f t="shared" si="14"/>
        <v>326.34999999999997</v>
      </c>
      <c r="AA358" s="5"/>
      <c r="AB358" s="4">
        <v>6000</v>
      </c>
      <c r="AC358" s="4">
        <v>3000</v>
      </c>
      <c r="AD358" s="4">
        <v>120</v>
      </c>
      <c r="AE358" s="4" t="s">
        <v>552</v>
      </c>
      <c r="AF358" s="4"/>
    </row>
    <row r="359" spans="1:34">
      <c r="A359" s="4">
        <v>358</v>
      </c>
      <c r="B359" s="4" t="s">
        <v>20</v>
      </c>
      <c r="C359" s="4" t="s">
        <v>23</v>
      </c>
      <c r="D359" s="4" t="s">
        <v>785</v>
      </c>
      <c r="E359" s="4" t="s">
        <v>26</v>
      </c>
      <c r="F359" s="4">
        <v>0</v>
      </c>
      <c r="G359" s="4">
        <v>1205049</v>
      </c>
      <c r="H359" s="4" t="s">
        <v>797</v>
      </c>
      <c r="I359" s="4">
        <v>1205049</v>
      </c>
      <c r="J359" s="4" t="s">
        <v>25</v>
      </c>
      <c r="K359" s="4" t="s">
        <v>1353</v>
      </c>
      <c r="L359" s="4" t="s">
        <v>793</v>
      </c>
      <c r="M359" s="4" t="s">
        <v>794</v>
      </c>
      <c r="N359" s="4" t="s">
        <v>643</v>
      </c>
      <c r="O359" s="4" t="s">
        <v>795</v>
      </c>
      <c r="P359" s="4"/>
      <c r="Q359" s="4" t="s">
        <v>1233</v>
      </c>
      <c r="R359" s="7" t="s">
        <v>1233</v>
      </c>
      <c r="S359" s="4" t="s">
        <v>719</v>
      </c>
      <c r="T359" s="4">
        <v>140</v>
      </c>
      <c r="U359" s="4">
        <v>150</v>
      </c>
      <c r="V359" s="4" t="s">
        <v>796</v>
      </c>
      <c r="W359" s="4" t="s">
        <v>2294</v>
      </c>
      <c r="X359" s="14">
        <v>2.98</v>
      </c>
      <c r="Y359" s="4"/>
      <c r="Z359" s="5">
        <f t="shared" si="14"/>
        <v>326.34999999999997</v>
      </c>
      <c r="AA359" s="5"/>
      <c r="AB359" s="4">
        <v>6000</v>
      </c>
      <c r="AC359" s="4">
        <v>3000</v>
      </c>
      <c r="AD359" s="4">
        <v>120</v>
      </c>
      <c r="AE359" s="4" t="s">
        <v>552</v>
      </c>
      <c r="AF359" s="4"/>
    </row>
    <row r="360" spans="1:34">
      <c r="A360" s="4">
        <v>359</v>
      </c>
      <c r="B360" s="4" t="s">
        <v>20</v>
      </c>
      <c r="C360" s="4" t="s">
        <v>23</v>
      </c>
      <c r="D360" s="4" t="s">
        <v>786</v>
      </c>
      <c r="E360" s="4" t="s">
        <v>26</v>
      </c>
      <c r="F360" s="4">
        <v>0</v>
      </c>
      <c r="G360" s="4">
        <v>1205049</v>
      </c>
      <c r="H360" s="4" t="s">
        <v>797</v>
      </c>
      <c r="I360" s="4">
        <v>1205049</v>
      </c>
      <c r="J360" s="4" t="s">
        <v>25</v>
      </c>
      <c r="K360" s="4" t="s">
        <v>1353</v>
      </c>
      <c r="L360" s="4" t="s">
        <v>793</v>
      </c>
      <c r="M360" s="4" t="s">
        <v>794</v>
      </c>
      <c r="N360" s="4" t="s">
        <v>643</v>
      </c>
      <c r="O360" s="4" t="s">
        <v>795</v>
      </c>
      <c r="P360" s="4"/>
      <c r="Q360" s="4" t="s">
        <v>1233</v>
      </c>
      <c r="R360" s="7" t="s">
        <v>1233</v>
      </c>
      <c r="S360" s="4" t="s">
        <v>719</v>
      </c>
      <c r="T360" s="4">
        <v>140</v>
      </c>
      <c r="U360" s="4">
        <v>150</v>
      </c>
      <c r="V360" s="4" t="s">
        <v>796</v>
      </c>
      <c r="W360" s="4" t="s">
        <v>2294</v>
      </c>
      <c r="X360" s="14">
        <v>2.98</v>
      </c>
      <c r="Y360" s="4"/>
      <c r="Z360" s="5">
        <f t="shared" si="14"/>
        <v>326.34999999999997</v>
      </c>
      <c r="AA360" s="5"/>
      <c r="AB360" s="4">
        <v>6000</v>
      </c>
      <c r="AC360" s="4">
        <v>3000</v>
      </c>
      <c r="AD360" s="4">
        <v>120</v>
      </c>
      <c r="AE360" s="4" t="s">
        <v>552</v>
      </c>
      <c r="AF360" s="4"/>
    </row>
    <row r="361" spans="1:34">
      <c r="A361" s="4">
        <v>360</v>
      </c>
      <c r="B361" s="4" t="s">
        <v>20</v>
      </c>
      <c r="C361" s="4" t="s">
        <v>23</v>
      </c>
      <c r="D361" s="4" t="s">
        <v>787</v>
      </c>
      <c r="E361" s="4" t="s">
        <v>26</v>
      </c>
      <c r="F361" s="4">
        <v>0</v>
      </c>
      <c r="G361" s="4">
        <v>1205049</v>
      </c>
      <c r="H361" s="4" t="s">
        <v>797</v>
      </c>
      <c r="I361" s="4">
        <v>1205049</v>
      </c>
      <c r="J361" s="4" t="s">
        <v>25</v>
      </c>
      <c r="K361" s="4" t="s">
        <v>1353</v>
      </c>
      <c r="L361" s="7" t="s">
        <v>793</v>
      </c>
      <c r="M361" s="4" t="s">
        <v>794</v>
      </c>
      <c r="N361" s="4" t="s">
        <v>643</v>
      </c>
      <c r="O361" s="4" t="s">
        <v>795</v>
      </c>
      <c r="P361" s="4"/>
      <c r="Q361" s="4" t="s">
        <v>1233</v>
      </c>
      <c r="R361" s="7" t="s">
        <v>1233</v>
      </c>
      <c r="S361" s="4" t="s">
        <v>719</v>
      </c>
      <c r="T361" s="4">
        <v>140</v>
      </c>
      <c r="U361" s="4">
        <v>150</v>
      </c>
      <c r="V361" s="4" t="s">
        <v>796</v>
      </c>
      <c r="W361" s="4" t="s">
        <v>2294</v>
      </c>
      <c r="X361" s="14">
        <v>2.98</v>
      </c>
      <c r="Y361" s="4"/>
      <c r="Z361" s="5">
        <f t="shared" si="14"/>
        <v>326.34999999999997</v>
      </c>
      <c r="AA361" s="5"/>
      <c r="AB361" s="4">
        <v>6000</v>
      </c>
      <c r="AC361" s="4">
        <v>3000</v>
      </c>
      <c r="AD361" s="4">
        <v>120</v>
      </c>
      <c r="AE361" s="4" t="s">
        <v>552</v>
      </c>
      <c r="AF361" s="4"/>
    </row>
    <row r="362" spans="1:34">
      <c r="A362" s="4">
        <v>361</v>
      </c>
      <c r="B362" s="4" t="s">
        <v>20</v>
      </c>
      <c r="C362" s="4" t="s">
        <v>23</v>
      </c>
      <c r="D362" s="4" t="s">
        <v>788</v>
      </c>
      <c r="E362" s="4" t="s">
        <v>26</v>
      </c>
      <c r="F362" s="4">
        <v>0</v>
      </c>
      <c r="G362" s="4">
        <v>1205049</v>
      </c>
      <c r="H362" s="4" t="s">
        <v>797</v>
      </c>
      <c r="I362" s="4">
        <v>1205049</v>
      </c>
      <c r="J362" s="4" t="s">
        <v>25</v>
      </c>
      <c r="K362" s="4" t="s">
        <v>1353</v>
      </c>
      <c r="L362" s="7" t="s">
        <v>793</v>
      </c>
      <c r="M362" s="4" t="s">
        <v>794</v>
      </c>
      <c r="N362" s="4" t="s">
        <v>643</v>
      </c>
      <c r="O362" s="4" t="s">
        <v>795</v>
      </c>
      <c r="P362" s="4"/>
      <c r="Q362" s="4" t="s">
        <v>1233</v>
      </c>
      <c r="R362" s="7" t="s">
        <v>1233</v>
      </c>
      <c r="S362" s="4" t="s">
        <v>719</v>
      </c>
      <c r="T362" s="4">
        <v>140</v>
      </c>
      <c r="U362" s="4">
        <v>150</v>
      </c>
      <c r="V362" s="4" t="s">
        <v>796</v>
      </c>
      <c r="W362" s="4" t="s">
        <v>2294</v>
      </c>
      <c r="X362" s="14">
        <v>2.98</v>
      </c>
      <c r="Y362" s="4"/>
      <c r="Z362" s="5">
        <f t="shared" si="14"/>
        <v>326.34999999999997</v>
      </c>
      <c r="AA362" s="5"/>
      <c r="AB362" s="4">
        <v>6000</v>
      </c>
      <c r="AC362" s="4">
        <v>3000</v>
      </c>
      <c r="AD362" s="4">
        <v>120</v>
      </c>
      <c r="AE362" s="4" t="s">
        <v>552</v>
      </c>
      <c r="AF362" s="4"/>
    </row>
    <row r="363" spans="1:34">
      <c r="A363" s="4">
        <v>362</v>
      </c>
      <c r="B363" s="4" t="s">
        <v>20</v>
      </c>
      <c r="C363" s="4" t="s">
        <v>23</v>
      </c>
      <c r="D363" s="4" t="s">
        <v>789</v>
      </c>
      <c r="E363" s="4" t="s">
        <v>26</v>
      </c>
      <c r="F363" s="4">
        <v>0</v>
      </c>
      <c r="G363" s="4">
        <v>1205049</v>
      </c>
      <c r="H363" s="4" t="s">
        <v>797</v>
      </c>
      <c r="I363" s="4">
        <v>1205049</v>
      </c>
      <c r="J363" s="4" t="s">
        <v>25</v>
      </c>
      <c r="K363" s="4" t="s">
        <v>1353</v>
      </c>
      <c r="L363" s="7" t="s">
        <v>793</v>
      </c>
      <c r="M363" s="4" t="s">
        <v>794</v>
      </c>
      <c r="N363" s="4" t="s">
        <v>643</v>
      </c>
      <c r="O363" s="4" t="s">
        <v>795</v>
      </c>
      <c r="P363" s="4"/>
      <c r="Q363" s="4" t="s">
        <v>1233</v>
      </c>
      <c r="R363" s="7" t="s">
        <v>1233</v>
      </c>
      <c r="S363" s="4" t="s">
        <v>719</v>
      </c>
      <c r="T363" s="4">
        <v>140</v>
      </c>
      <c r="U363" s="4">
        <v>150</v>
      </c>
      <c r="V363" s="4" t="s">
        <v>796</v>
      </c>
      <c r="W363" s="4" t="s">
        <v>2294</v>
      </c>
      <c r="X363" s="14">
        <v>2.98</v>
      </c>
      <c r="Y363" s="4"/>
      <c r="Z363" s="5">
        <f t="shared" si="14"/>
        <v>326.34999999999997</v>
      </c>
      <c r="AA363" s="5"/>
      <c r="AB363" s="4">
        <v>6000</v>
      </c>
      <c r="AC363" s="4">
        <v>3000</v>
      </c>
      <c r="AD363" s="4">
        <v>120</v>
      </c>
      <c r="AE363" s="4" t="s">
        <v>552</v>
      </c>
      <c r="AF363" s="4"/>
    </row>
    <row r="364" spans="1:34">
      <c r="A364" s="4">
        <v>363</v>
      </c>
      <c r="B364" s="4" t="s">
        <v>20</v>
      </c>
      <c r="C364" s="4" t="s">
        <v>23</v>
      </c>
      <c r="D364" s="4" t="s">
        <v>790</v>
      </c>
      <c r="E364" s="4" t="s">
        <v>26</v>
      </c>
      <c r="F364" s="4">
        <v>0</v>
      </c>
      <c r="G364" s="4">
        <v>1205049</v>
      </c>
      <c r="H364" s="4" t="s">
        <v>797</v>
      </c>
      <c r="I364" s="4">
        <v>1205049</v>
      </c>
      <c r="J364" s="4" t="s">
        <v>25</v>
      </c>
      <c r="K364" s="4" t="s">
        <v>1353</v>
      </c>
      <c r="L364" s="7" t="s">
        <v>793</v>
      </c>
      <c r="M364" s="4" t="s">
        <v>794</v>
      </c>
      <c r="N364" s="4" t="s">
        <v>643</v>
      </c>
      <c r="O364" s="4" t="s">
        <v>795</v>
      </c>
      <c r="P364" s="4"/>
      <c r="Q364" s="4" t="s">
        <v>1233</v>
      </c>
      <c r="R364" s="7" t="s">
        <v>1233</v>
      </c>
      <c r="S364" s="4" t="s">
        <v>719</v>
      </c>
      <c r="T364" s="4">
        <v>140</v>
      </c>
      <c r="U364" s="4">
        <v>150</v>
      </c>
      <c r="V364" s="4" t="s">
        <v>796</v>
      </c>
      <c r="W364" s="4" t="s">
        <v>2294</v>
      </c>
      <c r="X364" s="14">
        <v>2.98</v>
      </c>
      <c r="Y364" s="4"/>
      <c r="Z364" s="5">
        <f t="shared" si="14"/>
        <v>326.34999999999997</v>
      </c>
      <c r="AA364" s="5"/>
      <c r="AB364" s="4">
        <v>6000</v>
      </c>
      <c r="AC364" s="4">
        <v>3000</v>
      </c>
      <c r="AD364" s="4">
        <v>120</v>
      </c>
      <c r="AE364" s="4" t="s">
        <v>552</v>
      </c>
      <c r="AF364" s="4"/>
    </row>
    <row r="365" spans="1:34">
      <c r="A365" s="4">
        <v>364</v>
      </c>
      <c r="B365" s="4" t="s">
        <v>20</v>
      </c>
      <c r="C365" s="4" t="s">
        <v>23</v>
      </c>
      <c r="D365" s="4" t="s">
        <v>791</v>
      </c>
      <c r="E365" s="4" t="s">
        <v>26</v>
      </c>
      <c r="F365" s="4">
        <v>0</v>
      </c>
      <c r="G365" s="4">
        <v>1205049</v>
      </c>
      <c r="H365" s="4" t="s">
        <v>797</v>
      </c>
      <c r="I365" s="4">
        <v>1205049</v>
      </c>
      <c r="J365" s="4" t="s">
        <v>25</v>
      </c>
      <c r="K365" s="4" t="s">
        <v>1353</v>
      </c>
      <c r="L365" s="4" t="s">
        <v>793</v>
      </c>
      <c r="M365" s="4" t="s">
        <v>794</v>
      </c>
      <c r="N365" s="4" t="s">
        <v>643</v>
      </c>
      <c r="O365" s="4" t="s">
        <v>795</v>
      </c>
      <c r="P365" s="4"/>
      <c r="Q365" s="4" t="s">
        <v>1233</v>
      </c>
      <c r="R365" s="7" t="s">
        <v>1233</v>
      </c>
      <c r="S365" s="4" t="s">
        <v>719</v>
      </c>
      <c r="T365" s="4">
        <v>140</v>
      </c>
      <c r="U365" s="4">
        <v>150</v>
      </c>
      <c r="V365" s="4" t="s">
        <v>796</v>
      </c>
      <c r="W365" s="4" t="s">
        <v>2294</v>
      </c>
      <c r="X365" s="14">
        <v>2.98</v>
      </c>
      <c r="Y365" s="4"/>
      <c r="Z365" s="5">
        <f t="shared" si="14"/>
        <v>326.34999999999997</v>
      </c>
      <c r="AA365" s="5"/>
      <c r="AB365" s="4">
        <v>6000</v>
      </c>
      <c r="AC365" s="4">
        <v>3000</v>
      </c>
      <c r="AD365" s="4">
        <v>120</v>
      </c>
      <c r="AE365" s="4" t="s">
        <v>552</v>
      </c>
      <c r="AF365" s="4"/>
    </row>
    <row r="366" spans="1:34">
      <c r="A366" s="4">
        <v>365</v>
      </c>
      <c r="B366" s="4" t="s">
        <v>20</v>
      </c>
      <c r="C366" s="4" t="s">
        <v>23</v>
      </c>
      <c r="D366" s="4" t="s">
        <v>792</v>
      </c>
      <c r="E366" s="4" t="s">
        <v>26</v>
      </c>
      <c r="F366" s="4">
        <v>0</v>
      </c>
      <c r="G366" s="4">
        <v>1205049</v>
      </c>
      <c r="H366" s="4" t="s">
        <v>797</v>
      </c>
      <c r="I366" s="4">
        <v>1205049</v>
      </c>
      <c r="J366" s="4" t="s">
        <v>25</v>
      </c>
      <c r="K366" s="4" t="s">
        <v>1353</v>
      </c>
      <c r="L366" s="4" t="s">
        <v>793</v>
      </c>
      <c r="M366" s="4" t="s">
        <v>794</v>
      </c>
      <c r="N366" s="4" t="s">
        <v>643</v>
      </c>
      <c r="O366" s="4" t="s">
        <v>795</v>
      </c>
      <c r="P366" s="4"/>
      <c r="Q366" s="4" t="s">
        <v>1233</v>
      </c>
      <c r="R366" s="7" t="s">
        <v>1233</v>
      </c>
      <c r="S366" s="4" t="s">
        <v>719</v>
      </c>
      <c r="T366" s="4">
        <v>140</v>
      </c>
      <c r="U366" s="4">
        <v>150</v>
      </c>
      <c r="V366" s="4" t="s">
        <v>796</v>
      </c>
      <c r="W366" s="4" t="s">
        <v>2294</v>
      </c>
      <c r="X366" s="14">
        <v>2.98</v>
      </c>
      <c r="Y366" s="4"/>
      <c r="Z366" s="5">
        <f t="shared" si="14"/>
        <v>326.34999999999997</v>
      </c>
      <c r="AA366" s="5"/>
      <c r="AB366" s="4">
        <v>6000</v>
      </c>
      <c r="AC366" s="4">
        <v>3000</v>
      </c>
      <c r="AD366" s="4">
        <v>120</v>
      </c>
      <c r="AE366" s="4" t="s">
        <v>552</v>
      </c>
      <c r="AF366" s="4"/>
    </row>
    <row r="367" spans="1:34" ht="15" thickBot="1">
      <c r="A367" s="4">
        <v>366</v>
      </c>
      <c r="B367" s="4" t="s">
        <v>20</v>
      </c>
      <c r="C367" s="4" t="s">
        <v>23</v>
      </c>
      <c r="D367" s="4" t="s">
        <v>798</v>
      </c>
      <c r="E367" s="4" t="s">
        <v>26</v>
      </c>
      <c r="F367" s="4">
        <v>0</v>
      </c>
      <c r="G367" s="4">
        <v>1205263</v>
      </c>
      <c r="H367" s="4" t="s">
        <v>811</v>
      </c>
      <c r="I367" s="4">
        <v>1205263</v>
      </c>
      <c r="J367" s="4" t="s">
        <v>25</v>
      </c>
      <c r="K367" s="4" t="s">
        <v>1331</v>
      </c>
      <c r="L367" s="18" t="s">
        <v>801</v>
      </c>
      <c r="M367" s="4" t="s">
        <v>803</v>
      </c>
      <c r="N367" s="4" t="s">
        <v>1328</v>
      </c>
      <c r="O367" s="4" t="s">
        <v>805</v>
      </c>
      <c r="P367" s="4"/>
      <c r="Q367" s="4" t="s">
        <v>550</v>
      </c>
      <c r="R367" s="4" t="s">
        <v>550</v>
      </c>
      <c r="S367" s="4" t="s">
        <v>719</v>
      </c>
      <c r="T367" s="4">
        <v>165</v>
      </c>
      <c r="U367" s="4">
        <v>210</v>
      </c>
      <c r="V367" s="4" t="s">
        <v>807</v>
      </c>
      <c r="W367" s="4" t="s">
        <v>2294</v>
      </c>
      <c r="X367" s="14">
        <v>5</v>
      </c>
      <c r="Y367" s="4"/>
      <c r="Z367" s="5">
        <f>X367*86*1.28+6</f>
        <v>556.4</v>
      </c>
      <c r="AA367" s="5"/>
      <c r="AB367" s="4">
        <v>1300</v>
      </c>
      <c r="AC367" s="4"/>
      <c r="AD367" s="4">
        <v>120</v>
      </c>
      <c r="AE367" s="4" t="s">
        <v>552</v>
      </c>
      <c r="AF367" s="4"/>
      <c r="AH367" t="s">
        <v>2752</v>
      </c>
    </row>
    <row r="368" spans="1:34" ht="15" thickBot="1">
      <c r="A368" s="4">
        <v>367</v>
      </c>
      <c r="B368" s="4" t="s">
        <v>20</v>
      </c>
      <c r="C368" s="4" t="s">
        <v>23</v>
      </c>
      <c r="D368" s="4" t="s">
        <v>799</v>
      </c>
      <c r="E368" s="4" t="s">
        <v>26</v>
      </c>
      <c r="F368" s="4">
        <v>0</v>
      </c>
      <c r="G368" s="4">
        <v>1205263</v>
      </c>
      <c r="H368" s="4" t="s">
        <v>811</v>
      </c>
      <c r="I368" s="4">
        <v>1205263</v>
      </c>
      <c r="J368" s="4" t="s">
        <v>25</v>
      </c>
      <c r="K368" s="4" t="s">
        <v>1331</v>
      </c>
      <c r="L368" s="18" t="s">
        <v>802</v>
      </c>
      <c r="M368" s="4" t="s">
        <v>803</v>
      </c>
      <c r="N368" s="4" t="s">
        <v>1328</v>
      </c>
      <c r="O368" s="4" t="s">
        <v>805</v>
      </c>
      <c r="P368" s="4"/>
      <c r="Q368" s="4" t="s">
        <v>550</v>
      </c>
      <c r="R368" s="4" t="s">
        <v>550</v>
      </c>
      <c r="S368" s="4" t="s">
        <v>719</v>
      </c>
      <c r="T368" s="4">
        <v>155</v>
      </c>
      <c r="U368" s="4">
        <v>140</v>
      </c>
      <c r="V368" s="4" t="s">
        <v>808</v>
      </c>
      <c r="W368" s="4" t="s">
        <v>2294</v>
      </c>
      <c r="X368" s="14">
        <v>3.7</v>
      </c>
      <c r="Y368" s="4"/>
      <c r="Z368" s="5">
        <f>X368*86*1.28+6</f>
        <v>413.29599999999999</v>
      </c>
      <c r="AA368" s="5"/>
      <c r="AB368" s="4">
        <v>1100</v>
      </c>
      <c r="AC368" s="4"/>
      <c r="AD368" s="4">
        <v>120</v>
      </c>
      <c r="AE368" s="4" t="s">
        <v>552</v>
      </c>
      <c r="AF368" s="4"/>
      <c r="AH368" t="s">
        <v>2752</v>
      </c>
    </row>
    <row r="369" spans="1:34" ht="15" thickBot="1">
      <c r="A369" s="4">
        <v>368</v>
      </c>
      <c r="B369" s="4" t="s">
        <v>20</v>
      </c>
      <c r="C369" s="4" t="s">
        <v>23</v>
      </c>
      <c r="D369" s="4" t="s">
        <v>800</v>
      </c>
      <c r="E369" s="4" t="s">
        <v>26</v>
      </c>
      <c r="F369" s="4">
        <v>0</v>
      </c>
      <c r="G369" s="4">
        <v>1205263</v>
      </c>
      <c r="H369" s="4" t="s">
        <v>811</v>
      </c>
      <c r="I369" s="4">
        <v>1205263</v>
      </c>
      <c r="J369" s="4" t="s">
        <v>25</v>
      </c>
      <c r="K369" s="4" t="s">
        <v>1351</v>
      </c>
      <c r="L369" s="12" t="s">
        <v>2736</v>
      </c>
      <c r="M369" s="4" t="s">
        <v>34</v>
      </c>
      <c r="N369" s="4" t="s">
        <v>804</v>
      </c>
      <c r="O369" s="4" t="s">
        <v>806</v>
      </c>
      <c r="P369" s="4"/>
      <c r="Q369" s="4" t="s">
        <v>551</v>
      </c>
      <c r="R369" s="4" t="s">
        <v>551</v>
      </c>
      <c r="S369" s="4" t="s">
        <v>24</v>
      </c>
      <c r="T369" s="4">
        <v>147</v>
      </c>
      <c r="U369" s="4">
        <v>125</v>
      </c>
      <c r="V369" s="4" t="s">
        <v>809</v>
      </c>
      <c r="W369" s="4" t="s">
        <v>2294</v>
      </c>
      <c r="X369" s="14">
        <v>6</v>
      </c>
      <c r="Y369" s="4"/>
      <c r="Z369" s="5">
        <f t="shared" ref="Z369:Z380" si="15">X369*86*1.25+6</f>
        <v>651</v>
      </c>
      <c r="AA369" s="5"/>
      <c r="AB369" s="4">
        <v>1000</v>
      </c>
      <c r="AC369" s="4"/>
      <c r="AD369" s="4">
        <v>120</v>
      </c>
      <c r="AE369" s="4" t="s">
        <v>552</v>
      </c>
      <c r="AF369" s="4" t="s">
        <v>810</v>
      </c>
    </row>
    <row r="370" spans="1:34">
      <c r="A370" s="4">
        <v>369</v>
      </c>
      <c r="B370" s="4" t="s">
        <v>20</v>
      </c>
      <c r="C370" s="4" t="s">
        <v>23</v>
      </c>
      <c r="D370" s="4" t="s">
        <v>1067</v>
      </c>
      <c r="E370" s="4" t="s">
        <v>26</v>
      </c>
      <c r="F370" s="4">
        <v>0</v>
      </c>
      <c r="G370" s="4">
        <v>1203430</v>
      </c>
      <c r="H370" s="4" t="s">
        <v>1094</v>
      </c>
      <c r="I370" s="4">
        <v>1203430</v>
      </c>
      <c r="J370" s="4" t="s">
        <v>25</v>
      </c>
      <c r="K370" s="4" t="s">
        <v>1346</v>
      </c>
      <c r="L370" s="4" t="s">
        <v>2743</v>
      </c>
      <c r="M370" s="4" t="s">
        <v>522</v>
      </c>
      <c r="N370" s="4" t="s">
        <v>1078</v>
      </c>
      <c r="O370" s="4" t="s">
        <v>1380</v>
      </c>
      <c r="P370" s="4"/>
      <c r="Q370" s="4" t="s">
        <v>2297</v>
      </c>
      <c r="R370" s="4" t="s">
        <v>551</v>
      </c>
      <c r="S370" s="4" t="s">
        <v>24</v>
      </c>
      <c r="T370" s="4">
        <v>147</v>
      </c>
      <c r="U370" s="4">
        <v>110</v>
      </c>
      <c r="V370" s="4" t="s">
        <v>1083</v>
      </c>
      <c r="W370" s="4" t="s">
        <v>2294</v>
      </c>
      <c r="X370" s="14">
        <v>2.36</v>
      </c>
      <c r="Y370" s="4"/>
      <c r="Z370" s="5">
        <f t="shared" si="15"/>
        <v>259.7</v>
      </c>
      <c r="AA370" s="5"/>
      <c r="AB370" s="4">
        <v>2000</v>
      </c>
      <c r="AC370" s="4"/>
      <c r="AD370" s="4">
        <v>120</v>
      </c>
      <c r="AE370" s="4" t="s">
        <v>552</v>
      </c>
      <c r="AF370" s="4"/>
    </row>
    <row r="371" spans="1:34">
      <c r="A371" s="4">
        <v>370</v>
      </c>
      <c r="B371" s="4" t="s">
        <v>20</v>
      </c>
      <c r="C371" s="4" t="s">
        <v>23</v>
      </c>
      <c r="D371" s="4" t="s">
        <v>1068</v>
      </c>
      <c r="E371" s="4" t="s">
        <v>26</v>
      </c>
      <c r="F371" s="4">
        <v>0</v>
      </c>
      <c r="G371" s="4">
        <v>1203430</v>
      </c>
      <c r="H371" s="4" t="s">
        <v>1094</v>
      </c>
      <c r="I371" s="4">
        <v>1203430</v>
      </c>
      <c r="J371" s="4" t="s">
        <v>25</v>
      </c>
      <c r="K371" s="4" t="s">
        <v>1346</v>
      </c>
      <c r="L371" s="4" t="s">
        <v>2743</v>
      </c>
      <c r="M371" s="4" t="s">
        <v>522</v>
      </c>
      <c r="N371" s="4" t="s">
        <v>1078</v>
      </c>
      <c r="O371" s="4" t="s">
        <v>1380</v>
      </c>
      <c r="P371" s="4"/>
      <c r="Q371" s="4" t="s">
        <v>2297</v>
      </c>
      <c r="R371" s="4" t="s">
        <v>551</v>
      </c>
      <c r="S371" s="4" t="s">
        <v>24</v>
      </c>
      <c r="T371" s="4">
        <v>147</v>
      </c>
      <c r="U371" s="4">
        <v>110</v>
      </c>
      <c r="V371" s="4" t="s">
        <v>1084</v>
      </c>
      <c r="W371" s="4" t="s">
        <v>2294</v>
      </c>
      <c r="X371" s="14">
        <v>2.36</v>
      </c>
      <c r="Y371" s="4"/>
      <c r="Z371" s="5">
        <f t="shared" si="15"/>
        <v>259.7</v>
      </c>
      <c r="AA371" s="5"/>
      <c r="AB371" s="4">
        <v>2000</v>
      </c>
      <c r="AC371" s="4"/>
      <c r="AD371" s="4">
        <v>120</v>
      </c>
      <c r="AE371" s="4" t="s">
        <v>552</v>
      </c>
      <c r="AF371" s="4"/>
    </row>
    <row r="372" spans="1:34">
      <c r="A372" s="4">
        <v>371</v>
      </c>
      <c r="B372" s="4" t="s">
        <v>20</v>
      </c>
      <c r="C372" s="4" t="s">
        <v>23</v>
      </c>
      <c r="D372" s="4" t="s">
        <v>1069</v>
      </c>
      <c r="E372" s="4" t="s">
        <v>26</v>
      </c>
      <c r="F372" s="4">
        <v>0</v>
      </c>
      <c r="G372" s="4">
        <v>1203430</v>
      </c>
      <c r="H372" s="4" t="s">
        <v>1094</v>
      </c>
      <c r="I372" s="4">
        <v>1203430</v>
      </c>
      <c r="J372" s="4" t="s">
        <v>25</v>
      </c>
      <c r="K372" s="4" t="s">
        <v>1346</v>
      </c>
      <c r="L372" s="4" t="s">
        <v>2743</v>
      </c>
      <c r="M372" s="4" t="s">
        <v>522</v>
      </c>
      <c r="N372" s="4" t="s">
        <v>1078</v>
      </c>
      <c r="O372" s="4" t="s">
        <v>1380</v>
      </c>
      <c r="P372" s="4"/>
      <c r="Q372" s="4" t="s">
        <v>2297</v>
      </c>
      <c r="R372" s="4" t="s">
        <v>551</v>
      </c>
      <c r="S372" s="4" t="s">
        <v>24</v>
      </c>
      <c r="T372" s="4">
        <v>147</v>
      </c>
      <c r="U372" s="4">
        <v>110</v>
      </c>
      <c r="V372" s="4" t="s">
        <v>1085</v>
      </c>
      <c r="W372" s="4" t="s">
        <v>2294</v>
      </c>
      <c r="X372" s="14">
        <v>2.2999999999999998</v>
      </c>
      <c r="Y372" s="4"/>
      <c r="Z372" s="5">
        <f t="shared" si="15"/>
        <v>253.24999999999997</v>
      </c>
      <c r="AA372" s="5"/>
      <c r="AB372" s="4">
        <v>2000</v>
      </c>
      <c r="AC372" s="4"/>
      <c r="AD372" s="4">
        <v>120</v>
      </c>
      <c r="AE372" s="4" t="s">
        <v>552</v>
      </c>
      <c r="AF372" s="4"/>
    </row>
    <row r="373" spans="1:34">
      <c r="A373" s="4">
        <v>372</v>
      </c>
      <c r="B373" s="4" t="s">
        <v>20</v>
      </c>
      <c r="C373" s="4" t="s">
        <v>23</v>
      </c>
      <c r="D373" s="4" t="s">
        <v>1070</v>
      </c>
      <c r="E373" s="4" t="s">
        <v>26</v>
      </c>
      <c r="F373" s="4">
        <v>0</v>
      </c>
      <c r="G373" s="4">
        <v>1203430</v>
      </c>
      <c r="H373" s="4" t="s">
        <v>1094</v>
      </c>
      <c r="I373" s="4">
        <v>1203430</v>
      </c>
      <c r="J373" s="4" t="s">
        <v>25</v>
      </c>
      <c r="K373" s="4" t="s">
        <v>1341</v>
      </c>
      <c r="L373" s="4" t="s">
        <v>1079</v>
      </c>
      <c r="M373" s="4" t="s">
        <v>1365</v>
      </c>
      <c r="N373" s="4" t="s">
        <v>1078</v>
      </c>
      <c r="O373" s="4" t="s">
        <v>935</v>
      </c>
      <c r="P373" s="4"/>
      <c r="Q373" s="4" t="s">
        <v>551</v>
      </c>
      <c r="R373" s="4" t="s">
        <v>551</v>
      </c>
      <c r="S373" s="4" t="s">
        <v>24</v>
      </c>
      <c r="T373" s="4">
        <v>147</v>
      </c>
      <c r="U373" s="4">
        <v>110</v>
      </c>
      <c r="V373" s="4" t="s">
        <v>1086</v>
      </c>
      <c r="W373" s="4" t="s">
        <v>2294</v>
      </c>
      <c r="X373" s="14">
        <v>3.06</v>
      </c>
      <c r="Y373" s="4"/>
      <c r="Z373" s="5">
        <f t="shared" si="15"/>
        <v>334.95000000000005</v>
      </c>
      <c r="AA373" s="5"/>
      <c r="AB373" s="4">
        <v>2000</v>
      </c>
      <c r="AC373" s="4"/>
      <c r="AD373" s="4">
        <v>120</v>
      </c>
      <c r="AE373" s="4" t="s">
        <v>552</v>
      </c>
      <c r="AF373" s="4"/>
      <c r="AH373" t="s">
        <v>2604</v>
      </c>
    </row>
    <row r="374" spans="1:34">
      <c r="A374" s="4">
        <v>373</v>
      </c>
      <c r="B374" s="4" t="s">
        <v>20</v>
      </c>
      <c r="C374" s="4" t="s">
        <v>23</v>
      </c>
      <c r="D374" s="4" t="s">
        <v>1071</v>
      </c>
      <c r="E374" s="4" t="s">
        <v>26</v>
      </c>
      <c r="F374" s="4">
        <v>0</v>
      </c>
      <c r="G374" s="4">
        <v>1203430</v>
      </c>
      <c r="H374" s="4" t="s">
        <v>1094</v>
      </c>
      <c r="I374" s="4">
        <v>1203430</v>
      </c>
      <c r="J374" s="4" t="s">
        <v>25</v>
      </c>
      <c r="K374" s="4" t="s">
        <v>1341</v>
      </c>
      <c r="L374" s="4" t="s">
        <v>1079</v>
      </c>
      <c r="M374" s="4" t="s">
        <v>1365</v>
      </c>
      <c r="N374" s="4" t="s">
        <v>1078</v>
      </c>
      <c r="O374" s="4" t="s">
        <v>935</v>
      </c>
      <c r="P374" s="4"/>
      <c r="Q374" s="4" t="s">
        <v>551</v>
      </c>
      <c r="R374" s="4" t="s">
        <v>551</v>
      </c>
      <c r="S374" s="4" t="s">
        <v>24</v>
      </c>
      <c r="T374" s="4">
        <v>147</v>
      </c>
      <c r="U374" s="4">
        <v>110</v>
      </c>
      <c r="V374" s="4" t="s">
        <v>1087</v>
      </c>
      <c r="W374" s="4" t="s">
        <v>2294</v>
      </c>
      <c r="X374" s="14">
        <v>3.06</v>
      </c>
      <c r="Y374" s="4"/>
      <c r="Z374" s="5">
        <f t="shared" si="15"/>
        <v>334.95000000000005</v>
      </c>
      <c r="AA374" s="5"/>
      <c r="AB374" s="4">
        <v>2000</v>
      </c>
      <c r="AC374" s="4"/>
      <c r="AD374" s="4">
        <v>120</v>
      </c>
      <c r="AE374" s="4" t="s">
        <v>552</v>
      </c>
      <c r="AF374" s="4"/>
      <c r="AH374" t="s">
        <v>2604</v>
      </c>
    </row>
    <row r="375" spans="1:34">
      <c r="A375" s="4">
        <v>374</v>
      </c>
      <c r="B375" s="4" t="s">
        <v>20</v>
      </c>
      <c r="C375" s="4" t="s">
        <v>23</v>
      </c>
      <c r="D375" s="4" t="s">
        <v>1072</v>
      </c>
      <c r="E375" s="4" t="s">
        <v>26</v>
      </c>
      <c r="F375" s="4">
        <v>0</v>
      </c>
      <c r="G375" s="4">
        <v>1203430</v>
      </c>
      <c r="H375" s="4" t="s">
        <v>1094</v>
      </c>
      <c r="I375" s="4">
        <v>1203430</v>
      </c>
      <c r="J375" s="4" t="s">
        <v>25</v>
      </c>
      <c r="K375" s="4" t="s">
        <v>1347</v>
      </c>
      <c r="L375" s="4" t="s">
        <v>1080</v>
      </c>
      <c r="M375" s="4" t="s">
        <v>1366</v>
      </c>
      <c r="N375" s="4" t="s">
        <v>1078</v>
      </c>
      <c r="O375" s="4" t="s">
        <v>1380</v>
      </c>
      <c r="P375" s="4"/>
      <c r="Q375" s="4" t="s">
        <v>551</v>
      </c>
      <c r="R375" s="4" t="s">
        <v>551</v>
      </c>
      <c r="S375" s="4" t="s">
        <v>24</v>
      </c>
      <c r="T375" s="4">
        <v>147</v>
      </c>
      <c r="U375" s="4">
        <v>115</v>
      </c>
      <c r="V375" s="4" t="s">
        <v>1088</v>
      </c>
      <c r="W375" s="4" t="s">
        <v>2294</v>
      </c>
      <c r="X375" s="14">
        <v>2.85</v>
      </c>
      <c r="Y375" s="4"/>
      <c r="Z375" s="5">
        <f t="shared" si="15"/>
        <v>312.375</v>
      </c>
      <c r="AA375" s="5"/>
      <c r="AB375" s="4">
        <v>2000</v>
      </c>
      <c r="AC375" s="4"/>
      <c r="AD375" s="4">
        <v>120</v>
      </c>
      <c r="AE375" s="4" t="s">
        <v>552</v>
      </c>
      <c r="AF375" s="4"/>
    </row>
    <row r="376" spans="1:34">
      <c r="A376" s="4">
        <v>375</v>
      </c>
      <c r="B376" s="4" t="s">
        <v>20</v>
      </c>
      <c r="C376" s="4" t="s">
        <v>23</v>
      </c>
      <c r="D376" s="4" t="s">
        <v>1073</v>
      </c>
      <c r="E376" s="4" t="s">
        <v>26</v>
      </c>
      <c r="F376" s="4">
        <v>0</v>
      </c>
      <c r="G376" s="4">
        <v>1203430</v>
      </c>
      <c r="H376" s="4" t="s">
        <v>1094</v>
      </c>
      <c r="I376" s="4">
        <v>1203430</v>
      </c>
      <c r="J376" s="4" t="s">
        <v>25</v>
      </c>
      <c r="K376" s="4" t="s">
        <v>1347</v>
      </c>
      <c r="L376" s="4" t="s">
        <v>1081</v>
      </c>
      <c r="M376" s="4" t="s">
        <v>1366</v>
      </c>
      <c r="N376" s="4" t="s">
        <v>1078</v>
      </c>
      <c r="O376" s="4" t="s">
        <v>1380</v>
      </c>
      <c r="P376" s="4"/>
      <c r="Q376" s="4" t="s">
        <v>551</v>
      </c>
      <c r="R376" s="4" t="s">
        <v>551</v>
      </c>
      <c r="S376" s="4" t="s">
        <v>24</v>
      </c>
      <c r="T376" s="4">
        <v>147</v>
      </c>
      <c r="U376" s="4">
        <v>115</v>
      </c>
      <c r="V376" s="4" t="s">
        <v>1089</v>
      </c>
      <c r="W376" s="4" t="s">
        <v>2294</v>
      </c>
      <c r="X376" s="14">
        <v>2.85</v>
      </c>
      <c r="Y376" s="4"/>
      <c r="Z376" s="5">
        <f t="shared" si="15"/>
        <v>312.375</v>
      </c>
      <c r="AA376" s="5"/>
      <c r="AB376" s="4">
        <v>2000</v>
      </c>
      <c r="AC376" s="4"/>
      <c r="AD376" s="4">
        <v>120</v>
      </c>
      <c r="AE376" s="4" t="s">
        <v>552</v>
      </c>
      <c r="AF376" s="4"/>
    </row>
    <row r="377" spans="1:34">
      <c r="A377" s="4">
        <v>376</v>
      </c>
      <c r="B377" s="4" t="s">
        <v>20</v>
      </c>
      <c r="C377" s="4" t="s">
        <v>23</v>
      </c>
      <c r="D377" s="4" t="s">
        <v>1074</v>
      </c>
      <c r="E377" s="4" t="s">
        <v>26</v>
      </c>
      <c r="F377" s="4">
        <v>0</v>
      </c>
      <c r="G377" s="4">
        <v>1203430</v>
      </c>
      <c r="H377" s="4" t="s">
        <v>1094</v>
      </c>
      <c r="I377" s="4">
        <v>1203430</v>
      </c>
      <c r="J377" s="4" t="s">
        <v>25</v>
      </c>
      <c r="K377" s="4" t="s">
        <v>1344</v>
      </c>
      <c r="L377" s="4" t="s">
        <v>1082</v>
      </c>
      <c r="M377" s="4" t="s">
        <v>1364</v>
      </c>
      <c r="N377" s="4" t="s">
        <v>643</v>
      </c>
      <c r="O377" s="4" t="s">
        <v>1380</v>
      </c>
      <c r="P377" s="4"/>
      <c r="Q377" s="4" t="s">
        <v>2297</v>
      </c>
      <c r="R377" s="4" t="s">
        <v>551</v>
      </c>
      <c r="S377" s="4" t="s">
        <v>24</v>
      </c>
      <c r="T377" s="4">
        <v>137</v>
      </c>
      <c r="U377" s="4">
        <v>125</v>
      </c>
      <c r="V377" s="4" t="s">
        <v>1090</v>
      </c>
      <c r="W377" s="4" t="s">
        <v>2294</v>
      </c>
      <c r="X377" s="14">
        <v>2.56</v>
      </c>
      <c r="Y377" s="4"/>
      <c r="Z377" s="5">
        <f t="shared" si="15"/>
        <v>281.2</v>
      </c>
      <c r="AA377" s="5"/>
      <c r="AB377" s="4">
        <v>2000</v>
      </c>
      <c r="AC377" s="4"/>
      <c r="AD377" s="4">
        <v>120</v>
      </c>
      <c r="AE377" s="4" t="s">
        <v>552</v>
      </c>
      <c r="AF377" s="4"/>
    </row>
    <row r="378" spans="1:34">
      <c r="A378" s="4">
        <v>377</v>
      </c>
      <c r="B378" s="4" t="s">
        <v>20</v>
      </c>
      <c r="C378" s="4" t="s">
        <v>23</v>
      </c>
      <c r="D378" s="4" t="s">
        <v>1075</v>
      </c>
      <c r="E378" s="4" t="s">
        <v>26</v>
      </c>
      <c r="F378" s="4">
        <v>0</v>
      </c>
      <c r="G378" s="4">
        <v>1203430</v>
      </c>
      <c r="H378" s="4" t="s">
        <v>1094</v>
      </c>
      <c r="I378" s="4">
        <v>1203430</v>
      </c>
      <c r="J378" s="4" t="s">
        <v>25</v>
      </c>
      <c r="K378" s="4" t="s">
        <v>1344</v>
      </c>
      <c r="L378" s="4" t="s">
        <v>1082</v>
      </c>
      <c r="M378" s="4" t="s">
        <v>1364</v>
      </c>
      <c r="N378" s="4" t="s">
        <v>643</v>
      </c>
      <c r="O378" s="4" t="s">
        <v>1380</v>
      </c>
      <c r="P378" s="4"/>
      <c r="Q378" s="4" t="s">
        <v>2297</v>
      </c>
      <c r="R378" s="4" t="s">
        <v>551</v>
      </c>
      <c r="S378" s="4" t="s">
        <v>24</v>
      </c>
      <c r="T378" s="4">
        <v>137</v>
      </c>
      <c r="U378" s="4">
        <v>125</v>
      </c>
      <c r="V378" s="4" t="s">
        <v>1091</v>
      </c>
      <c r="W378" s="4" t="s">
        <v>2294</v>
      </c>
      <c r="X378" s="14">
        <v>2.56</v>
      </c>
      <c r="Y378" s="4"/>
      <c r="Z378" s="5">
        <f t="shared" si="15"/>
        <v>281.2</v>
      </c>
      <c r="AA378" s="5"/>
      <c r="AB378" s="4">
        <v>2000</v>
      </c>
      <c r="AC378" s="4"/>
      <c r="AD378" s="4">
        <v>120</v>
      </c>
      <c r="AE378" s="4" t="s">
        <v>552</v>
      </c>
      <c r="AF378" s="4"/>
    </row>
    <row r="379" spans="1:34">
      <c r="A379" s="4">
        <v>378</v>
      </c>
      <c r="B379" s="4" t="s">
        <v>20</v>
      </c>
      <c r="C379" s="4" t="s">
        <v>23</v>
      </c>
      <c r="D379" s="4" t="s">
        <v>1076</v>
      </c>
      <c r="E379" s="4" t="s">
        <v>26</v>
      </c>
      <c r="F379" s="4">
        <v>0</v>
      </c>
      <c r="G379" s="4">
        <v>1203430</v>
      </c>
      <c r="H379" s="4" t="s">
        <v>1094</v>
      </c>
      <c r="I379" s="4">
        <v>1203430</v>
      </c>
      <c r="J379" s="4" t="s">
        <v>25</v>
      </c>
      <c r="K379" s="4" t="s">
        <v>1344</v>
      </c>
      <c r="L379" s="4" t="s">
        <v>1082</v>
      </c>
      <c r="M379" s="4" t="s">
        <v>1364</v>
      </c>
      <c r="N379" s="4" t="s">
        <v>643</v>
      </c>
      <c r="O379" s="4" t="s">
        <v>1380</v>
      </c>
      <c r="P379" s="4"/>
      <c r="Q379" s="4" t="s">
        <v>2297</v>
      </c>
      <c r="R379" s="4" t="s">
        <v>551</v>
      </c>
      <c r="S379" s="4" t="s">
        <v>24</v>
      </c>
      <c r="T379" s="4">
        <v>137</v>
      </c>
      <c r="U379" s="4">
        <v>125</v>
      </c>
      <c r="V379" s="4" t="s">
        <v>1092</v>
      </c>
      <c r="W379" s="4" t="s">
        <v>2294</v>
      </c>
      <c r="X379" s="14">
        <v>2.56</v>
      </c>
      <c r="Y379" s="4"/>
      <c r="Z379" s="5">
        <f t="shared" si="15"/>
        <v>281.2</v>
      </c>
      <c r="AA379" s="5"/>
      <c r="AB379" s="4">
        <v>2000</v>
      </c>
      <c r="AC379" s="4"/>
      <c r="AD379" s="4">
        <v>120</v>
      </c>
      <c r="AE379" s="4" t="s">
        <v>552</v>
      </c>
      <c r="AF379" s="4"/>
    </row>
    <row r="380" spans="1:34">
      <c r="A380" s="4">
        <v>379</v>
      </c>
      <c r="B380" s="4" t="s">
        <v>20</v>
      </c>
      <c r="C380" s="4" t="s">
        <v>23</v>
      </c>
      <c r="D380" s="4" t="s">
        <v>1077</v>
      </c>
      <c r="E380" s="4" t="s">
        <v>26</v>
      </c>
      <c r="F380" s="4">
        <v>0</v>
      </c>
      <c r="G380" s="4">
        <v>1203430</v>
      </c>
      <c r="H380" s="4" t="s">
        <v>1094</v>
      </c>
      <c r="I380" s="4">
        <v>1203430</v>
      </c>
      <c r="J380" s="4" t="s">
        <v>25</v>
      </c>
      <c r="K380" s="4" t="s">
        <v>1344</v>
      </c>
      <c r="L380" s="4" t="s">
        <v>1082</v>
      </c>
      <c r="M380" s="4" t="s">
        <v>1364</v>
      </c>
      <c r="N380" s="4" t="s">
        <v>643</v>
      </c>
      <c r="O380" s="4" t="s">
        <v>1380</v>
      </c>
      <c r="P380" s="4"/>
      <c r="Q380" s="4" t="s">
        <v>2297</v>
      </c>
      <c r="R380" s="4" t="s">
        <v>551</v>
      </c>
      <c r="S380" s="4" t="s">
        <v>24</v>
      </c>
      <c r="T380" s="4">
        <v>137</v>
      </c>
      <c r="U380" s="4">
        <v>125</v>
      </c>
      <c r="V380" s="4" t="s">
        <v>1093</v>
      </c>
      <c r="W380" s="4" t="s">
        <v>2294</v>
      </c>
      <c r="X380" s="14">
        <v>2.56</v>
      </c>
      <c r="Y380" s="4"/>
      <c r="Z380" s="5">
        <f t="shared" si="15"/>
        <v>281.2</v>
      </c>
      <c r="AA380" s="5"/>
      <c r="AB380" s="4">
        <v>2000</v>
      </c>
      <c r="AC380" s="4"/>
      <c r="AD380" s="4">
        <v>120</v>
      </c>
      <c r="AE380" s="4" t="s">
        <v>552</v>
      </c>
      <c r="AF380" s="4"/>
    </row>
    <row r="381" spans="1:34">
      <c r="A381" s="4">
        <v>380</v>
      </c>
      <c r="B381" s="4" t="s">
        <v>20</v>
      </c>
      <c r="C381" s="4" t="s">
        <v>22</v>
      </c>
      <c r="D381" s="4" t="s">
        <v>1095</v>
      </c>
      <c r="E381" s="4" t="s">
        <v>26</v>
      </c>
      <c r="F381" s="4">
        <v>0</v>
      </c>
      <c r="G381" s="4">
        <v>1204598</v>
      </c>
      <c r="H381" s="4" t="s">
        <v>1126</v>
      </c>
      <c r="I381" s="4">
        <v>1204598</v>
      </c>
      <c r="J381" s="4" t="s">
        <v>556</v>
      </c>
      <c r="K381" s="4" t="s">
        <v>1333</v>
      </c>
      <c r="L381" s="4" t="s">
        <v>1109</v>
      </c>
      <c r="M381" s="4" t="s">
        <v>2585</v>
      </c>
      <c r="N381" s="4" t="s">
        <v>1110</v>
      </c>
      <c r="O381" s="4" t="s">
        <v>1380</v>
      </c>
      <c r="P381" s="4"/>
      <c r="Q381" s="4" t="s">
        <v>551</v>
      </c>
      <c r="R381" s="4" t="s">
        <v>551</v>
      </c>
      <c r="S381" s="4" t="s">
        <v>24</v>
      </c>
      <c r="T381" s="4">
        <v>144</v>
      </c>
      <c r="U381" s="4">
        <v>130</v>
      </c>
      <c r="V381" s="4" t="s">
        <v>1111</v>
      </c>
      <c r="W381" s="4" t="s">
        <v>2294</v>
      </c>
      <c r="X381" s="4">
        <v>225</v>
      </c>
      <c r="Y381" s="4"/>
      <c r="Z381" s="4">
        <f t="shared" ref="Z381:Z394" si="16">X381+3</f>
        <v>228</v>
      </c>
      <c r="AA381" s="5"/>
      <c r="AB381" s="4">
        <v>10000</v>
      </c>
      <c r="AC381" s="4">
        <v>2500</v>
      </c>
      <c r="AD381" s="4">
        <v>120</v>
      </c>
      <c r="AE381" s="4" t="s">
        <v>552</v>
      </c>
      <c r="AF381" s="4"/>
    </row>
    <row r="382" spans="1:34">
      <c r="A382" s="4">
        <v>381</v>
      </c>
      <c r="B382" s="4" t="s">
        <v>20</v>
      </c>
      <c r="C382" s="4" t="s">
        <v>22</v>
      </c>
      <c r="D382" s="4" t="s">
        <v>1096</v>
      </c>
      <c r="E382" s="4" t="s">
        <v>26</v>
      </c>
      <c r="F382" s="4">
        <v>0</v>
      </c>
      <c r="G382" s="4">
        <v>1204598</v>
      </c>
      <c r="H382" s="4" t="s">
        <v>1126</v>
      </c>
      <c r="I382" s="4">
        <v>1204598</v>
      </c>
      <c r="J382" s="4" t="s">
        <v>556</v>
      </c>
      <c r="K382" s="4" t="s">
        <v>1333</v>
      </c>
      <c r="L382" s="4" t="s">
        <v>1109</v>
      </c>
      <c r="M382" s="4" t="s">
        <v>2585</v>
      </c>
      <c r="N382" s="4" t="s">
        <v>1110</v>
      </c>
      <c r="O382" s="4" t="s">
        <v>1380</v>
      </c>
      <c r="P382" s="4"/>
      <c r="Q382" s="4" t="s">
        <v>551</v>
      </c>
      <c r="R382" s="4" t="s">
        <v>551</v>
      </c>
      <c r="S382" s="4" t="s">
        <v>24</v>
      </c>
      <c r="T382" s="4">
        <v>144</v>
      </c>
      <c r="U382" s="4">
        <v>130</v>
      </c>
      <c r="V382" s="4" t="s">
        <v>1112</v>
      </c>
      <c r="W382" s="4" t="s">
        <v>2294</v>
      </c>
      <c r="X382" s="4">
        <v>225</v>
      </c>
      <c r="Y382" s="4"/>
      <c r="Z382" s="4">
        <f t="shared" si="16"/>
        <v>228</v>
      </c>
      <c r="AA382" s="5"/>
      <c r="AB382" s="4">
        <v>10000</v>
      </c>
      <c r="AC382" s="4">
        <v>2500</v>
      </c>
      <c r="AD382" s="4">
        <v>120</v>
      </c>
      <c r="AE382" s="4" t="s">
        <v>552</v>
      </c>
      <c r="AF382" s="4"/>
    </row>
    <row r="383" spans="1:34">
      <c r="A383" s="4">
        <v>382</v>
      </c>
      <c r="B383" s="4" t="s">
        <v>20</v>
      </c>
      <c r="C383" s="4" t="s">
        <v>22</v>
      </c>
      <c r="D383" s="4" t="s">
        <v>1097</v>
      </c>
      <c r="E383" s="4" t="s">
        <v>26</v>
      </c>
      <c r="F383" s="4">
        <v>0</v>
      </c>
      <c r="G383" s="4">
        <v>1204598</v>
      </c>
      <c r="H383" s="4" t="s">
        <v>1126</v>
      </c>
      <c r="I383" s="4">
        <v>1204598</v>
      </c>
      <c r="J383" s="4" t="s">
        <v>556</v>
      </c>
      <c r="K383" s="4" t="s">
        <v>1333</v>
      </c>
      <c r="L383" s="4" t="s">
        <v>1109</v>
      </c>
      <c r="M383" s="4" t="s">
        <v>2585</v>
      </c>
      <c r="N383" s="4" t="s">
        <v>1110</v>
      </c>
      <c r="O383" s="4" t="s">
        <v>1380</v>
      </c>
      <c r="P383" s="4"/>
      <c r="Q383" s="4" t="s">
        <v>551</v>
      </c>
      <c r="R383" s="4" t="s">
        <v>551</v>
      </c>
      <c r="S383" s="4" t="s">
        <v>24</v>
      </c>
      <c r="T383" s="4">
        <v>144</v>
      </c>
      <c r="U383" s="4">
        <v>130</v>
      </c>
      <c r="V383" s="4" t="s">
        <v>1113</v>
      </c>
      <c r="W383" s="4" t="s">
        <v>2294</v>
      </c>
      <c r="X383" s="4">
        <v>225</v>
      </c>
      <c r="Y383" s="4"/>
      <c r="Z383" s="4">
        <f t="shared" si="16"/>
        <v>228</v>
      </c>
      <c r="AA383" s="5"/>
      <c r="AB383" s="4">
        <v>10000</v>
      </c>
      <c r="AC383" s="4">
        <v>2500</v>
      </c>
      <c r="AD383" s="4">
        <v>120</v>
      </c>
      <c r="AE383" s="4" t="s">
        <v>552</v>
      </c>
      <c r="AF383" s="4"/>
    </row>
    <row r="384" spans="1:34">
      <c r="A384" s="4">
        <v>383</v>
      </c>
      <c r="B384" s="4" t="s">
        <v>20</v>
      </c>
      <c r="C384" s="4" t="s">
        <v>22</v>
      </c>
      <c r="D384" s="4" t="s">
        <v>1098</v>
      </c>
      <c r="E384" s="4" t="s">
        <v>26</v>
      </c>
      <c r="F384" s="4">
        <v>0</v>
      </c>
      <c r="G384" s="4">
        <v>1204598</v>
      </c>
      <c r="H384" s="4" t="s">
        <v>1126</v>
      </c>
      <c r="I384" s="4">
        <v>1204598</v>
      </c>
      <c r="J384" s="4" t="s">
        <v>556</v>
      </c>
      <c r="K384" s="4" t="s">
        <v>1333</v>
      </c>
      <c r="L384" s="4" t="s">
        <v>1109</v>
      </c>
      <c r="M384" s="4" t="s">
        <v>2585</v>
      </c>
      <c r="N384" s="4" t="s">
        <v>1110</v>
      </c>
      <c r="O384" s="4" t="s">
        <v>1380</v>
      </c>
      <c r="P384" s="4"/>
      <c r="Q384" s="4" t="s">
        <v>551</v>
      </c>
      <c r="R384" s="4" t="s">
        <v>551</v>
      </c>
      <c r="S384" s="4" t="s">
        <v>24</v>
      </c>
      <c r="T384" s="4">
        <v>144</v>
      </c>
      <c r="U384" s="4">
        <v>130</v>
      </c>
      <c r="V384" s="4" t="s">
        <v>1114</v>
      </c>
      <c r="W384" s="4" t="s">
        <v>2294</v>
      </c>
      <c r="X384" s="4">
        <v>225</v>
      </c>
      <c r="Y384" s="4"/>
      <c r="Z384" s="4">
        <f t="shared" si="16"/>
        <v>228</v>
      </c>
      <c r="AA384" s="5"/>
      <c r="AB384" s="4">
        <v>10000</v>
      </c>
      <c r="AC384" s="4">
        <v>2500</v>
      </c>
      <c r="AD384" s="4">
        <v>120</v>
      </c>
      <c r="AE384" s="4" t="s">
        <v>552</v>
      </c>
      <c r="AF384" s="4"/>
    </row>
    <row r="385" spans="1:34">
      <c r="A385" s="4">
        <v>384</v>
      </c>
      <c r="B385" s="4" t="s">
        <v>20</v>
      </c>
      <c r="C385" s="4" t="s">
        <v>22</v>
      </c>
      <c r="D385" s="4" t="s">
        <v>1099</v>
      </c>
      <c r="E385" s="4" t="s">
        <v>26</v>
      </c>
      <c r="F385" s="4">
        <v>0</v>
      </c>
      <c r="G385" s="4">
        <v>1204598</v>
      </c>
      <c r="H385" s="4" t="s">
        <v>1126</v>
      </c>
      <c r="I385" s="4">
        <v>1204598</v>
      </c>
      <c r="J385" s="4" t="s">
        <v>556</v>
      </c>
      <c r="K385" s="4" t="s">
        <v>1354</v>
      </c>
      <c r="L385" s="4" t="s">
        <v>2585</v>
      </c>
      <c r="M385" s="4" t="s">
        <v>803</v>
      </c>
      <c r="N385" s="4" t="s">
        <v>1328</v>
      </c>
      <c r="O385" s="4" t="s">
        <v>1380</v>
      </c>
      <c r="P385" s="4"/>
      <c r="Q385" s="4" t="s">
        <v>551</v>
      </c>
      <c r="R385" s="4" t="s">
        <v>551</v>
      </c>
      <c r="S385" s="4" t="s">
        <v>24</v>
      </c>
      <c r="T385" s="4">
        <v>147</v>
      </c>
      <c r="U385" s="4">
        <v>180</v>
      </c>
      <c r="V385" s="4" t="s">
        <v>1115</v>
      </c>
      <c r="W385" s="4" t="s">
        <v>2293</v>
      </c>
      <c r="X385" s="4">
        <v>225</v>
      </c>
      <c r="Y385" s="4">
        <v>830</v>
      </c>
      <c r="Z385" s="4">
        <f t="shared" si="16"/>
        <v>228</v>
      </c>
      <c r="AA385" s="5"/>
      <c r="AB385" s="4" t="s">
        <v>1125</v>
      </c>
      <c r="AC385" s="4"/>
      <c r="AD385" s="4">
        <v>120</v>
      </c>
      <c r="AE385" s="4" t="s">
        <v>552</v>
      </c>
      <c r="AF385" s="4"/>
    </row>
    <row r="386" spans="1:34">
      <c r="A386" s="4">
        <v>385</v>
      </c>
      <c r="B386" s="4" t="s">
        <v>20</v>
      </c>
      <c r="C386" s="4" t="s">
        <v>22</v>
      </c>
      <c r="D386" s="4" t="s">
        <v>1100</v>
      </c>
      <c r="E386" s="4" t="s">
        <v>26</v>
      </c>
      <c r="F386" s="4">
        <v>0</v>
      </c>
      <c r="G386" s="4">
        <v>1204598</v>
      </c>
      <c r="H386" s="4" t="s">
        <v>1126</v>
      </c>
      <c r="I386" s="4">
        <v>1204598</v>
      </c>
      <c r="J386" s="4" t="s">
        <v>556</v>
      </c>
      <c r="K386" s="4" t="s">
        <v>1354</v>
      </c>
      <c r="L386" s="4" t="s">
        <v>2585</v>
      </c>
      <c r="M386" s="4" t="s">
        <v>803</v>
      </c>
      <c r="N386" s="4" t="s">
        <v>1328</v>
      </c>
      <c r="O386" s="4" t="s">
        <v>1380</v>
      </c>
      <c r="P386" s="4"/>
      <c r="Q386" s="4" t="s">
        <v>551</v>
      </c>
      <c r="R386" s="4" t="s">
        <v>551</v>
      </c>
      <c r="S386" s="4" t="s">
        <v>24</v>
      </c>
      <c r="T386" s="4">
        <v>147</v>
      </c>
      <c r="U386" s="4">
        <v>180</v>
      </c>
      <c r="V386" s="4" t="s">
        <v>1116</v>
      </c>
      <c r="W386" s="4" t="s">
        <v>2293</v>
      </c>
      <c r="X386" s="4">
        <v>225</v>
      </c>
      <c r="Y386" s="4">
        <v>830</v>
      </c>
      <c r="Z386" s="4">
        <f t="shared" si="16"/>
        <v>228</v>
      </c>
      <c r="AA386" s="5"/>
      <c r="AB386" s="4" t="s">
        <v>1125</v>
      </c>
      <c r="AC386" s="4"/>
      <c r="AD386" s="4">
        <v>120</v>
      </c>
      <c r="AE386" s="4" t="s">
        <v>552</v>
      </c>
      <c r="AF386" s="4"/>
    </row>
    <row r="387" spans="1:34">
      <c r="A387" s="4">
        <v>386</v>
      </c>
      <c r="B387" s="4" t="s">
        <v>20</v>
      </c>
      <c r="C387" s="4" t="s">
        <v>22</v>
      </c>
      <c r="D387" s="4" t="s">
        <v>1101</v>
      </c>
      <c r="E387" s="4" t="s">
        <v>26</v>
      </c>
      <c r="F387" s="4">
        <v>0</v>
      </c>
      <c r="G387" s="4">
        <v>1204598</v>
      </c>
      <c r="H387" s="4" t="s">
        <v>1126</v>
      </c>
      <c r="I387" s="4">
        <v>1204598</v>
      </c>
      <c r="J387" s="4" t="s">
        <v>556</v>
      </c>
      <c r="K387" s="4" t="s">
        <v>1354</v>
      </c>
      <c r="L387" s="4" t="s">
        <v>2585</v>
      </c>
      <c r="M387" s="4" t="s">
        <v>803</v>
      </c>
      <c r="N387" s="4" t="s">
        <v>1328</v>
      </c>
      <c r="O387" s="4" t="s">
        <v>1380</v>
      </c>
      <c r="P387" s="4"/>
      <c r="Q387" s="4" t="s">
        <v>551</v>
      </c>
      <c r="R387" s="4" t="s">
        <v>551</v>
      </c>
      <c r="S387" s="4" t="s">
        <v>24</v>
      </c>
      <c r="T387" s="4">
        <v>147</v>
      </c>
      <c r="U387" s="4">
        <v>180</v>
      </c>
      <c r="V387" s="4" t="s">
        <v>1117</v>
      </c>
      <c r="W387" s="4" t="s">
        <v>2293</v>
      </c>
      <c r="X387" s="4">
        <v>225</v>
      </c>
      <c r="Y387" s="4">
        <v>830</v>
      </c>
      <c r="Z387" s="4">
        <f t="shared" si="16"/>
        <v>228</v>
      </c>
      <c r="AA387" s="5"/>
      <c r="AB387" s="4" t="s">
        <v>1125</v>
      </c>
      <c r="AC387" s="4"/>
      <c r="AD387" s="4">
        <v>120</v>
      </c>
      <c r="AE387" s="4" t="s">
        <v>552</v>
      </c>
      <c r="AF387" s="4"/>
    </row>
    <row r="388" spans="1:34">
      <c r="A388" s="4">
        <v>387</v>
      </c>
      <c r="B388" s="4" t="s">
        <v>20</v>
      </c>
      <c r="C388" s="4" t="s">
        <v>22</v>
      </c>
      <c r="D388" s="4" t="s">
        <v>1102</v>
      </c>
      <c r="E388" s="4" t="s">
        <v>26</v>
      </c>
      <c r="F388" s="4">
        <v>0</v>
      </c>
      <c r="G388" s="4">
        <v>1204598</v>
      </c>
      <c r="H388" s="4" t="s">
        <v>1126</v>
      </c>
      <c r="I388" s="4">
        <v>1204598</v>
      </c>
      <c r="J388" s="4" t="s">
        <v>556</v>
      </c>
      <c r="K388" s="4" t="s">
        <v>1354</v>
      </c>
      <c r="L388" s="4" t="s">
        <v>2585</v>
      </c>
      <c r="M388" s="4" t="s">
        <v>803</v>
      </c>
      <c r="N388" s="4" t="s">
        <v>1328</v>
      </c>
      <c r="O388" s="4" t="s">
        <v>1380</v>
      </c>
      <c r="P388" s="4"/>
      <c r="Q388" s="4" t="s">
        <v>551</v>
      </c>
      <c r="R388" s="4" t="s">
        <v>551</v>
      </c>
      <c r="S388" s="4" t="s">
        <v>24</v>
      </c>
      <c r="T388" s="4">
        <v>147</v>
      </c>
      <c r="U388" s="4">
        <v>180</v>
      </c>
      <c r="V388" s="4" t="s">
        <v>1118</v>
      </c>
      <c r="W388" s="4" t="s">
        <v>2293</v>
      </c>
      <c r="X388" s="4">
        <v>225</v>
      </c>
      <c r="Y388" s="4">
        <v>830</v>
      </c>
      <c r="Z388" s="4">
        <f t="shared" si="16"/>
        <v>228</v>
      </c>
      <c r="AA388" s="5"/>
      <c r="AB388" s="4" t="s">
        <v>1125</v>
      </c>
      <c r="AC388" s="4"/>
      <c r="AD388" s="4">
        <v>120</v>
      </c>
      <c r="AE388" s="4" t="s">
        <v>552</v>
      </c>
      <c r="AF388" s="4"/>
    </row>
    <row r="389" spans="1:34">
      <c r="A389" s="4">
        <v>388</v>
      </c>
      <c r="B389" s="4" t="s">
        <v>20</v>
      </c>
      <c r="C389" s="4" t="s">
        <v>22</v>
      </c>
      <c r="D389" s="4" t="s">
        <v>1103</v>
      </c>
      <c r="E389" s="4" t="s">
        <v>26</v>
      </c>
      <c r="F389" s="4">
        <v>0</v>
      </c>
      <c r="G389" s="4">
        <v>1204598</v>
      </c>
      <c r="H389" s="4" t="s">
        <v>1126</v>
      </c>
      <c r="I389" s="4">
        <v>1204598</v>
      </c>
      <c r="J389" s="4" t="s">
        <v>556</v>
      </c>
      <c r="K389" s="4" t="s">
        <v>1354</v>
      </c>
      <c r="L389" s="4" t="s">
        <v>2585</v>
      </c>
      <c r="M389" s="4" t="s">
        <v>803</v>
      </c>
      <c r="N389" s="4" t="s">
        <v>1328</v>
      </c>
      <c r="O389" s="4" t="s">
        <v>1380</v>
      </c>
      <c r="P389" s="4"/>
      <c r="Q389" s="4" t="s">
        <v>551</v>
      </c>
      <c r="R389" s="4" t="s">
        <v>551</v>
      </c>
      <c r="S389" s="4" t="s">
        <v>24</v>
      </c>
      <c r="T389" s="4">
        <v>147</v>
      </c>
      <c r="U389" s="4">
        <v>180</v>
      </c>
      <c r="V389" s="4" t="s">
        <v>1119</v>
      </c>
      <c r="W389" s="4" t="s">
        <v>2293</v>
      </c>
      <c r="X389" s="4">
        <v>225</v>
      </c>
      <c r="Y389" s="4">
        <v>830</v>
      </c>
      <c r="Z389" s="4">
        <f t="shared" si="16"/>
        <v>228</v>
      </c>
      <c r="AA389" s="5"/>
      <c r="AB389" s="4" t="s">
        <v>1125</v>
      </c>
      <c r="AC389" s="4"/>
      <c r="AD389" s="4">
        <v>120</v>
      </c>
      <c r="AE389" s="4" t="s">
        <v>552</v>
      </c>
      <c r="AF389" s="4"/>
    </row>
    <row r="390" spans="1:34">
      <c r="A390" s="4">
        <v>389</v>
      </c>
      <c r="B390" s="4" t="s">
        <v>20</v>
      </c>
      <c r="C390" s="4" t="s">
        <v>22</v>
      </c>
      <c r="D390" s="4" t="s">
        <v>1104</v>
      </c>
      <c r="E390" s="4" t="s">
        <v>26</v>
      </c>
      <c r="F390" s="4">
        <v>0</v>
      </c>
      <c r="G390" s="4">
        <v>1204598</v>
      </c>
      <c r="H390" s="4" t="s">
        <v>1126</v>
      </c>
      <c r="I390" s="4">
        <v>1204598</v>
      </c>
      <c r="J390" s="4" t="s">
        <v>556</v>
      </c>
      <c r="K390" s="4" t="s">
        <v>1354</v>
      </c>
      <c r="L390" s="4" t="s">
        <v>2585</v>
      </c>
      <c r="M390" s="4" t="s">
        <v>803</v>
      </c>
      <c r="N390" s="4" t="s">
        <v>1328</v>
      </c>
      <c r="O390" s="4" t="s">
        <v>1380</v>
      </c>
      <c r="P390" s="4"/>
      <c r="Q390" s="4" t="s">
        <v>551</v>
      </c>
      <c r="R390" s="4" t="s">
        <v>551</v>
      </c>
      <c r="S390" s="4" t="s">
        <v>24</v>
      </c>
      <c r="T390" s="4">
        <v>147</v>
      </c>
      <c r="U390" s="4">
        <v>180</v>
      </c>
      <c r="V390" s="4" t="s">
        <v>1120</v>
      </c>
      <c r="W390" s="4" t="s">
        <v>2293</v>
      </c>
      <c r="X390" s="4">
        <v>225</v>
      </c>
      <c r="Y390" s="4">
        <v>830</v>
      </c>
      <c r="Z390" s="4">
        <f t="shared" si="16"/>
        <v>228</v>
      </c>
      <c r="AA390" s="5"/>
      <c r="AB390" s="4" t="s">
        <v>1125</v>
      </c>
      <c r="AC390" s="4"/>
      <c r="AD390" s="4">
        <v>120</v>
      </c>
      <c r="AE390" s="4" t="s">
        <v>552</v>
      </c>
      <c r="AF390" s="4"/>
    </row>
    <row r="391" spans="1:34">
      <c r="A391" s="4">
        <v>390</v>
      </c>
      <c r="B391" s="4" t="s">
        <v>20</v>
      </c>
      <c r="C391" s="4" t="s">
        <v>22</v>
      </c>
      <c r="D391" s="4" t="s">
        <v>1105</v>
      </c>
      <c r="E391" s="4" t="s">
        <v>26</v>
      </c>
      <c r="F391" s="4">
        <v>0</v>
      </c>
      <c r="G391" s="4">
        <v>1204598</v>
      </c>
      <c r="H391" s="4" t="s">
        <v>1126</v>
      </c>
      <c r="I391" s="4">
        <v>1204598</v>
      </c>
      <c r="J391" s="4" t="s">
        <v>556</v>
      </c>
      <c r="K391" s="4" t="s">
        <v>1333</v>
      </c>
      <c r="L391" s="4" t="s">
        <v>1109</v>
      </c>
      <c r="M391" s="4" t="s">
        <v>2585</v>
      </c>
      <c r="N391" s="4" t="s">
        <v>1110</v>
      </c>
      <c r="O391" s="4" t="s">
        <v>1380</v>
      </c>
      <c r="P391" s="4"/>
      <c r="Q391" s="4" t="s">
        <v>551</v>
      </c>
      <c r="R391" s="4" t="s">
        <v>551</v>
      </c>
      <c r="S391" s="4" t="s">
        <v>24</v>
      </c>
      <c r="T391" s="4">
        <v>144</v>
      </c>
      <c r="U391" s="4">
        <v>130</v>
      </c>
      <c r="V391" s="4" t="s">
        <v>1121</v>
      </c>
      <c r="W391" s="4" t="s">
        <v>2294</v>
      </c>
      <c r="X391" s="4">
        <v>225</v>
      </c>
      <c r="Y391" s="4"/>
      <c r="Z391" s="4">
        <f t="shared" si="16"/>
        <v>228</v>
      </c>
      <c r="AA391" s="5"/>
      <c r="AB391" s="4">
        <v>10000</v>
      </c>
      <c r="AC391" s="4">
        <v>2500</v>
      </c>
      <c r="AD391" s="4">
        <v>120</v>
      </c>
      <c r="AE391" s="4" t="s">
        <v>552</v>
      </c>
      <c r="AF391" s="4"/>
    </row>
    <row r="392" spans="1:34">
      <c r="A392" s="4">
        <v>391</v>
      </c>
      <c r="B392" s="4" t="s">
        <v>20</v>
      </c>
      <c r="C392" s="4" t="s">
        <v>22</v>
      </c>
      <c r="D392" s="4" t="s">
        <v>1106</v>
      </c>
      <c r="E392" s="4" t="s">
        <v>26</v>
      </c>
      <c r="F392" s="4">
        <v>0</v>
      </c>
      <c r="G392" s="4">
        <v>1204598</v>
      </c>
      <c r="H392" s="4" t="s">
        <v>1126</v>
      </c>
      <c r="I392" s="4">
        <v>1204598</v>
      </c>
      <c r="J392" s="4" t="s">
        <v>556</v>
      </c>
      <c r="K392" s="4" t="s">
        <v>1333</v>
      </c>
      <c r="L392" s="4" t="s">
        <v>1109</v>
      </c>
      <c r="M392" s="4" t="s">
        <v>2585</v>
      </c>
      <c r="N392" s="4" t="s">
        <v>1110</v>
      </c>
      <c r="O392" s="4" t="s">
        <v>1380</v>
      </c>
      <c r="P392" s="4"/>
      <c r="Q392" s="4" t="s">
        <v>551</v>
      </c>
      <c r="R392" s="4" t="s">
        <v>551</v>
      </c>
      <c r="S392" s="4" t="s">
        <v>24</v>
      </c>
      <c r="T392" s="4">
        <v>144</v>
      </c>
      <c r="U392" s="4">
        <v>130</v>
      </c>
      <c r="V392" s="4" t="s">
        <v>1122</v>
      </c>
      <c r="W392" s="4" t="s">
        <v>2294</v>
      </c>
      <c r="X392" s="4">
        <v>225</v>
      </c>
      <c r="Y392" s="4"/>
      <c r="Z392" s="4">
        <f t="shared" si="16"/>
        <v>228</v>
      </c>
      <c r="AA392" s="5"/>
      <c r="AB392" s="4">
        <v>10000</v>
      </c>
      <c r="AC392" s="4">
        <v>2500</v>
      </c>
      <c r="AD392" s="4">
        <v>120</v>
      </c>
      <c r="AE392" s="4" t="s">
        <v>552</v>
      </c>
      <c r="AF392" s="4"/>
    </row>
    <row r="393" spans="1:34">
      <c r="A393" s="4">
        <v>392</v>
      </c>
      <c r="B393" s="4" t="s">
        <v>20</v>
      </c>
      <c r="C393" s="4" t="s">
        <v>22</v>
      </c>
      <c r="D393" s="4" t="s">
        <v>1107</v>
      </c>
      <c r="E393" s="4" t="s">
        <v>26</v>
      </c>
      <c r="F393" s="4">
        <v>0</v>
      </c>
      <c r="G393" s="4">
        <v>1204598</v>
      </c>
      <c r="H393" s="4" t="s">
        <v>1126</v>
      </c>
      <c r="I393" s="4">
        <v>1204598</v>
      </c>
      <c r="J393" s="4" t="s">
        <v>556</v>
      </c>
      <c r="K393" s="4" t="s">
        <v>1333</v>
      </c>
      <c r="L393" s="7" t="s">
        <v>1109</v>
      </c>
      <c r="M393" s="4" t="s">
        <v>2585</v>
      </c>
      <c r="N393" s="4" t="s">
        <v>1110</v>
      </c>
      <c r="O393" s="4" t="s">
        <v>1380</v>
      </c>
      <c r="P393" s="7"/>
      <c r="Q393" s="4" t="s">
        <v>551</v>
      </c>
      <c r="R393" s="4" t="s">
        <v>551</v>
      </c>
      <c r="S393" s="4" t="s">
        <v>24</v>
      </c>
      <c r="T393" s="4">
        <v>144</v>
      </c>
      <c r="U393" s="4">
        <v>130</v>
      </c>
      <c r="V393" s="7" t="s">
        <v>1123</v>
      </c>
      <c r="W393" s="4" t="s">
        <v>2294</v>
      </c>
      <c r="X393" s="4">
        <v>225</v>
      </c>
      <c r="Y393" s="4"/>
      <c r="Z393" s="4">
        <f t="shared" si="16"/>
        <v>228</v>
      </c>
      <c r="AA393" s="7"/>
      <c r="AB393" s="4">
        <v>10000</v>
      </c>
      <c r="AC393" s="4">
        <v>2500</v>
      </c>
      <c r="AD393" s="4">
        <v>120</v>
      </c>
      <c r="AE393" s="4" t="s">
        <v>552</v>
      </c>
      <c r="AF393" s="7"/>
    </row>
    <row r="394" spans="1:34">
      <c r="A394" s="4">
        <v>393</v>
      </c>
      <c r="B394" s="4" t="s">
        <v>20</v>
      </c>
      <c r="C394" s="4" t="s">
        <v>22</v>
      </c>
      <c r="D394" s="4" t="s">
        <v>1108</v>
      </c>
      <c r="E394" s="4" t="s">
        <v>26</v>
      </c>
      <c r="F394" s="4">
        <v>0</v>
      </c>
      <c r="G394" s="4">
        <v>1204598</v>
      </c>
      <c r="H394" s="4" t="s">
        <v>1126</v>
      </c>
      <c r="I394" s="4">
        <v>1204598</v>
      </c>
      <c r="J394" s="4" t="s">
        <v>556</v>
      </c>
      <c r="K394" s="4" t="s">
        <v>1333</v>
      </c>
      <c r="L394" s="4" t="s">
        <v>1109</v>
      </c>
      <c r="M394" s="4" t="s">
        <v>2585</v>
      </c>
      <c r="N394" s="4" t="s">
        <v>1110</v>
      </c>
      <c r="O394" s="4" t="s">
        <v>1380</v>
      </c>
      <c r="P394" s="7"/>
      <c r="Q394" s="4" t="s">
        <v>551</v>
      </c>
      <c r="R394" s="4" t="s">
        <v>551</v>
      </c>
      <c r="S394" s="4" t="s">
        <v>24</v>
      </c>
      <c r="T394" s="4">
        <v>144</v>
      </c>
      <c r="U394" s="4">
        <v>130</v>
      </c>
      <c r="V394" s="7" t="s">
        <v>1124</v>
      </c>
      <c r="W394" s="4" t="s">
        <v>2294</v>
      </c>
      <c r="X394" s="4">
        <v>225</v>
      </c>
      <c r="Y394" s="4"/>
      <c r="Z394" s="4">
        <f t="shared" si="16"/>
        <v>228</v>
      </c>
      <c r="AA394" s="7"/>
      <c r="AB394" s="4">
        <v>10000</v>
      </c>
      <c r="AC394" s="4">
        <v>2500</v>
      </c>
      <c r="AD394" s="4">
        <v>120</v>
      </c>
      <c r="AE394" s="4" t="s">
        <v>552</v>
      </c>
      <c r="AF394" s="7"/>
    </row>
    <row r="395" spans="1:34">
      <c r="A395" s="4">
        <v>394</v>
      </c>
      <c r="B395" s="4" t="s">
        <v>20</v>
      </c>
      <c r="C395" s="4" t="s">
        <v>21</v>
      </c>
      <c r="D395" s="4" t="s">
        <v>1127</v>
      </c>
      <c r="E395" s="4" t="s">
        <v>26</v>
      </c>
      <c r="F395" s="4">
        <v>0</v>
      </c>
      <c r="G395" s="4">
        <v>1205752</v>
      </c>
      <c r="H395" s="7" t="s">
        <v>1149</v>
      </c>
      <c r="I395" s="4">
        <v>1205752</v>
      </c>
      <c r="J395" s="4" t="s">
        <v>556</v>
      </c>
      <c r="K395" s="4" t="s">
        <v>637</v>
      </c>
      <c r="L395" s="4" t="s">
        <v>1148</v>
      </c>
      <c r="M395" s="4" t="s">
        <v>803</v>
      </c>
      <c r="N395" s="4" t="s">
        <v>1328</v>
      </c>
      <c r="O395" s="7" t="s">
        <v>1384</v>
      </c>
      <c r="P395" s="7"/>
      <c r="Q395" s="4" t="s">
        <v>550</v>
      </c>
      <c r="R395" s="4" t="s">
        <v>550</v>
      </c>
      <c r="S395" s="4" t="s">
        <v>719</v>
      </c>
      <c r="T395" s="4">
        <v>183</v>
      </c>
      <c r="U395" s="4">
        <v>185</v>
      </c>
      <c r="V395" s="7"/>
      <c r="W395" s="7" t="s">
        <v>2293</v>
      </c>
      <c r="X395" s="4"/>
      <c r="Y395" s="4">
        <v>720</v>
      </c>
      <c r="Z395" s="5"/>
      <c r="AA395" s="7">
        <f>Y395+8</f>
        <v>728</v>
      </c>
      <c r="AB395" s="4">
        <v>500</v>
      </c>
      <c r="AC395" s="4"/>
      <c r="AD395" s="5">
        <v>100</v>
      </c>
      <c r="AE395" s="4" t="s">
        <v>2299</v>
      </c>
      <c r="AF395" s="7" t="s">
        <v>1150</v>
      </c>
      <c r="AH395" t="s">
        <v>2604</v>
      </c>
    </row>
    <row r="396" spans="1:34">
      <c r="A396" s="4">
        <v>395</v>
      </c>
      <c r="B396" s="4" t="s">
        <v>20</v>
      </c>
      <c r="C396" s="4" t="s">
        <v>21</v>
      </c>
      <c r="D396" s="4" t="s">
        <v>1128</v>
      </c>
      <c r="E396" s="4" t="s">
        <v>26</v>
      </c>
      <c r="F396" s="4">
        <v>0</v>
      </c>
      <c r="G396" s="4">
        <v>1205752</v>
      </c>
      <c r="H396" s="7" t="s">
        <v>1149</v>
      </c>
      <c r="I396" s="4">
        <v>1205752</v>
      </c>
      <c r="J396" s="4" t="s">
        <v>556</v>
      </c>
      <c r="K396" s="4" t="s">
        <v>637</v>
      </c>
      <c r="L396" s="4" t="s">
        <v>1148</v>
      </c>
      <c r="M396" s="4" t="s">
        <v>803</v>
      </c>
      <c r="N396" s="4" t="s">
        <v>1328</v>
      </c>
      <c r="O396" s="7" t="s">
        <v>1384</v>
      </c>
      <c r="P396" s="7"/>
      <c r="Q396" s="4" t="s">
        <v>550</v>
      </c>
      <c r="R396" s="4" t="s">
        <v>550</v>
      </c>
      <c r="S396" s="4" t="s">
        <v>719</v>
      </c>
      <c r="T396" s="4">
        <v>183</v>
      </c>
      <c r="U396" s="4">
        <v>185</v>
      </c>
      <c r="V396" s="7"/>
      <c r="W396" s="7" t="s">
        <v>2293</v>
      </c>
      <c r="X396" s="4"/>
      <c r="Y396" s="4">
        <v>720</v>
      </c>
      <c r="Z396" s="5"/>
      <c r="AA396" s="7">
        <f t="shared" ref="AA396:AA415" si="17">Y396+8</f>
        <v>728</v>
      </c>
      <c r="AB396" s="4">
        <v>500</v>
      </c>
      <c r="AC396" s="4"/>
      <c r="AD396" s="5">
        <v>100</v>
      </c>
      <c r="AE396" s="4" t="s">
        <v>2299</v>
      </c>
      <c r="AF396" s="7" t="s">
        <v>1150</v>
      </c>
      <c r="AH396" t="s">
        <v>2604</v>
      </c>
    </row>
    <row r="397" spans="1:34">
      <c r="A397" s="4">
        <v>396</v>
      </c>
      <c r="B397" s="4" t="s">
        <v>20</v>
      </c>
      <c r="C397" s="4" t="s">
        <v>21</v>
      </c>
      <c r="D397" s="4" t="s">
        <v>1129</v>
      </c>
      <c r="E397" s="4" t="s">
        <v>26</v>
      </c>
      <c r="F397" s="4">
        <v>0</v>
      </c>
      <c r="G397" s="4">
        <v>1205752</v>
      </c>
      <c r="H397" s="7" t="s">
        <v>1149</v>
      </c>
      <c r="I397" s="4">
        <v>1205752</v>
      </c>
      <c r="J397" s="4" t="s">
        <v>556</v>
      </c>
      <c r="K397" s="4" t="s">
        <v>637</v>
      </c>
      <c r="L397" s="4" t="s">
        <v>1148</v>
      </c>
      <c r="M397" s="4" t="s">
        <v>803</v>
      </c>
      <c r="N397" s="4" t="s">
        <v>1328</v>
      </c>
      <c r="O397" s="7" t="s">
        <v>1384</v>
      </c>
      <c r="P397" s="7"/>
      <c r="Q397" s="4" t="s">
        <v>550</v>
      </c>
      <c r="R397" s="4" t="s">
        <v>550</v>
      </c>
      <c r="S397" s="4" t="s">
        <v>719</v>
      </c>
      <c r="T397" s="4">
        <v>183</v>
      </c>
      <c r="U397" s="4">
        <v>185</v>
      </c>
      <c r="V397" s="7"/>
      <c r="W397" s="7" t="s">
        <v>2293</v>
      </c>
      <c r="X397" s="4"/>
      <c r="Y397" s="4">
        <v>766</v>
      </c>
      <c r="Z397" s="5"/>
      <c r="AA397" s="7">
        <f t="shared" si="17"/>
        <v>774</v>
      </c>
      <c r="AB397" s="4">
        <v>500</v>
      </c>
      <c r="AC397" s="4"/>
      <c r="AD397" s="5">
        <v>100</v>
      </c>
      <c r="AE397" s="4" t="s">
        <v>2299</v>
      </c>
      <c r="AF397" s="7" t="s">
        <v>1150</v>
      </c>
      <c r="AH397" t="s">
        <v>2604</v>
      </c>
    </row>
    <row r="398" spans="1:34">
      <c r="A398" s="4">
        <v>397</v>
      </c>
      <c r="B398" s="4" t="s">
        <v>20</v>
      </c>
      <c r="C398" s="4" t="s">
        <v>21</v>
      </c>
      <c r="D398" s="4" t="s">
        <v>1130</v>
      </c>
      <c r="E398" s="4" t="s">
        <v>26</v>
      </c>
      <c r="F398" s="4">
        <v>0</v>
      </c>
      <c r="G398" s="4">
        <v>1205752</v>
      </c>
      <c r="H398" s="7" t="s">
        <v>1149</v>
      </c>
      <c r="I398" s="4">
        <v>1205752</v>
      </c>
      <c r="J398" s="4" t="s">
        <v>556</v>
      </c>
      <c r="K398" s="4" t="s">
        <v>637</v>
      </c>
      <c r="L398" s="7" t="s">
        <v>1148</v>
      </c>
      <c r="M398" s="4" t="s">
        <v>803</v>
      </c>
      <c r="N398" s="4" t="s">
        <v>1328</v>
      </c>
      <c r="O398" s="7" t="s">
        <v>1384</v>
      </c>
      <c r="P398" s="7"/>
      <c r="Q398" s="4" t="s">
        <v>550</v>
      </c>
      <c r="R398" s="4" t="s">
        <v>550</v>
      </c>
      <c r="S398" s="4" t="s">
        <v>719</v>
      </c>
      <c r="T398" s="4">
        <v>183</v>
      </c>
      <c r="U398" s="4">
        <v>185</v>
      </c>
      <c r="V398" s="7"/>
      <c r="W398" s="7" t="s">
        <v>2293</v>
      </c>
      <c r="X398" s="4"/>
      <c r="Y398" s="4">
        <v>732</v>
      </c>
      <c r="Z398" s="5"/>
      <c r="AA398" s="7">
        <f t="shared" si="17"/>
        <v>740</v>
      </c>
      <c r="AB398" s="4">
        <v>500</v>
      </c>
      <c r="AC398" s="4"/>
      <c r="AD398" s="5">
        <v>100</v>
      </c>
      <c r="AE398" s="4" t="s">
        <v>2299</v>
      </c>
      <c r="AF398" s="7" t="s">
        <v>1150</v>
      </c>
      <c r="AH398" t="s">
        <v>2604</v>
      </c>
    </row>
    <row r="399" spans="1:34">
      <c r="A399" s="4">
        <v>398</v>
      </c>
      <c r="B399" s="4" t="s">
        <v>20</v>
      </c>
      <c r="C399" s="4" t="s">
        <v>21</v>
      </c>
      <c r="D399" s="4" t="s">
        <v>1131</v>
      </c>
      <c r="E399" s="4" t="s">
        <v>26</v>
      </c>
      <c r="F399" s="4">
        <v>0</v>
      </c>
      <c r="G399" s="4">
        <v>1205752</v>
      </c>
      <c r="H399" s="7" t="s">
        <v>1149</v>
      </c>
      <c r="I399" s="4">
        <v>1205752</v>
      </c>
      <c r="J399" s="4" t="s">
        <v>556</v>
      </c>
      <c r="K399" s="4" t="s">
        <v>637</v>
      </c>
      <c r="L399" s="7" t="s">
        <v>1148</v>
      </c>
      <c r="M399" s="4" t="s">
        <v>803</v>
      </c>
      <c r="N399" s="4" t="s">
        <v>1328</v>
      </c>
      <c r="O399" s="7" t="s">
        <v>1384</v>
      </c>
      <c r="P399" s="7"/>
      <c r="Q399" s="4" t="s">
        <v>550</v>
      </c>
      <c r="R399" s="4" t="s">
        <v>550</v>
      </c>
      <c r="S399" s="4" t="s">
        <v>719</v>
      </c>
      <c r="T399" s="4">
        <v>183</v>
      </c>
      <c r="U399" s="4">
        <v>185</v>
      </c>
      <c r="V399" s="7"/>
      <c r="W399" s="7" t="s">
        <v>2293</v>
      </c>
      <c r="X399" s="4"/>
      <c r="Y399" s="4">
        <v>771</v>
      </c>
      <c r="Z399" s="5"/>
      <c r="AA399" s="7">
        <f t="shared" si="17"/>
        <v>779</v>
      </c>
      <c r="AB399" s="4">
        <v>500</v>
      </c>
      <c r="AC399" s="4"/>
      <c r="AD399" s="5">
        <v>100</v>
      </c>
      <c r="AE399" s="4" t="s">
        <v>2299</v>
      </c>
      <c r="AF399" s="7" t="s">
        <v>1150</v>
      </c>
      <c r="AH399" t="s">
        <v>2604</v>
      </c>
    </row>
    <row r="400" spans="1:34">
      <c r="A400" s="4">
        <v>399</v>
      </c>
      <c r="B400" s="4" t="s">
        <v>20</v>
      </c>
      <c r="C400" s="4" t="s">
        <v>21</v>
      </c>
      <c r="D400" s="4" t="s">
        <v>1132</v>
      </c>
      <c r="E400" s="4" t="s">
        <v>26</v>
      </c>
      <c r="F400" s="4">
        <v>0</v>
      </c>
      <c r="G400" s="4">
        <v>1205752</v>
      </c>
      <c r="H400" s="7" t="s">
        <v>1149</v>
      </c>
      <c r="I400" s="4">
        <v>1205752</v>
      </c>
      <c r="J400" s="4" t="s">
        <v>556</v>
      </c>
      <c r="K400" s="4" t="s">
        <v>637</v>
      </c>
      <c r="L400" s="7" t="s">
        <v>1148</v>
      </c>
      <c r="M400" s="4" t="s">
        <v>803</v>
      </c>
      <c r="N400" s="4" t="s">
        <v>1328</v>
      </c>
      <c r="O400" s="7" t="s">
        <v>1384</v>
      </c>
      <c r="P400" s="7"/>
      <c r="Q400" s="4" t="s">
        <v>550</v>
      </c>
      <c r="R400" s="4" t="s">
        <v>550</v>
      </c>
      <c r="S400" s="4" t="s">
        <v>719</v>
      </c>
      <c r="T400" s="4">
        <v>183</v>
      </c>
      <c r="U400" s="4">
        <v>185</v>
      </c>
      <c r="V400" s="7"/>
      <c r="W400" s="7" t="s">
        <v>2293</v>
      </c>
      <c r="X400" s="4"/>
      <c r="Y400" s="4">
        <v>766</v>
      </c>
      <c r="Z400" s="5"/>
      <c r="AA400" s="7">
        <f t="shared" si="17"/>
        <v>774</v>
      </c>
      <c r="AB400" s="4">
        <v>500</v>
      </c>
      <c r="AC400" s="4"/>
      <c r="AD400" s="5">
        <v>100</v>
      </c>
      <c r="AE400" s="4" t="s">
        <v>2299</v>
      </c>
      <c r="AF400" s="7" t="s">
        <v>1150</v>
      </c>
      <c r="AH400" t="s">
        <v>2604</v>
      </c>
    </row>
    <row r="401" spans="1:34">
      <c r="A401" s="4">
        <v>400</v>
      </c>
      <c r="B401" s="4" t="s">
        <v>20</v>
      </c>
      <c r="C401" s="4" t="s">
        <v>21</v>
      </c>
      <c r="D401" s="4" t="s">
        <v>1133</v>
      </c>
      <c r="E401" s="4" t="s">
        <v>26</v>
      </c>
      <c r="F401" s="4">
        <v>0</v>
      </c>
      <c r="G401" s="4">
        <v>1205752</v>
      </c>
      <c r="H401" s="7" t="s">
        <v>1149</v>
      </c>
      <c r="I401" s="4">
        <v>1205752</v>
      </c>
      <c r="J401" s="4" t="s">
        <v>556</v>
      </c>
      <c r="K401" s="4" t="s">
        <v>637</v>
      </c>
      <c r="L401" s="7" t="s">
        <v>1148</v>
      </c>
      <c r="M401" s="4" t="s">
        <v>803</v>
      </c>
      <c r="N401" s="4" t="s">
        <v>1328</v>
      </c>
      <c r="O401" s="7" t="s">
        <v>1384</v>
      </c>
      <c r="P401" s="7"/>
      <c r="Q401" s="4" t="s">
        <v>550</v>
      </c>
      <c r="R401" s="4" t="s">
        <v>550</v>
      </c>
      <c r="S401" s="4" t="s">
        <v>719</v>
      </c>
      <c r="T401" s="4">
        <v>183</v>
      </c>
      <c r="U401" s="4">
        <v>185</v>
      </c>
      <c r="V401" s="7"/>
      <c r="W401" s="7" t="s">
        <v>2293</v>
      </c>
      <c r="X401" s="4"/>
      <c r="Y401" s="4">
        <v>766</v>
      </c>
      <c r="Z401" s="5"/>
      <c r="AA401" s="7">
        <f t="shared" si="17"/>
        <v>774</v>
      </c>
      <c r="AB401" s="4">
        <v>500</v>
      </c>
      <c r="AC401" s="4"/>
      <c r="AD401" s="5">
        <v>100</v>
      </c>
      <c r="AE401" s="4" t="s">
        <v>2299</v>
      </c>
      <c r="AF401" s="7" t="s">
        <v>1150</v>
      </c>
      <c r="AH401" t="s">
        <v>2604</v>
      </c>
    </row>
    <row r="402" spans="1:34">
      <c r="A402" s="4">
        <v>401</v>
      </c>
      <c r="B402" s="4" t="s">
        <v>20</v>
      </c>
      <c r="C402" s="4" t="s">
        <v>21</v>
      </c>
      <c r="D402" s="4" t="s">
        <v>1134</v>
      </c>
      <c r="E402" s="4" t="s">
        <v>26</v>
      </c>
      <c r="F402" s="4">
        <v>0</v>
      </c>
      <c r="G402" s="4">
        <v>1205752</v>
      </c>
      <c r="H402" s="7" t="s">
        <v>1149</v>
      </c>
      <c r="I402" s="4">
        <v>1205752</v>
      </c>
      <c r="J402" s="4" t="s">
        <v>556</v>
      </c>
      <c r="K402" s="4" t="s">
        <v>637</v>
      </c>
      <c r="L402" s="7" t="s">
        <v>1148</v>
      </c>
      <c r="M402" s="4" t="s">
        <v>803</v>
      </c>
      <c r="N402" s="4" t="s">
        <v>1328</v>
      </c>
      <c r="O402" s="7" t="s">
        <v>1384</v>
      </c>
      <c r="P402" s="7"/>
      <c r="Q402" s="4" t="s">
        <v>550</v>
      </c>
      <c r="R402" s="4" t="s">
        <v>550</v>
      </c>
      <c r="S402" s="4" t="s">
        <v>719</v>
      </c>
      <c r="T402" s="4">
        <v>183</v>
      </c>
      <c r="U402" s="4">
        <v>185</v>
      </c>
      <c r="V402" s="7"/>
      <c r="W402" s="7" t="s">
        <v>2293</v>
      </c>
      <c r="X402" s="4"/>
      <c r="Y402" s="4">
        <v>766</v>
      </c>
      <c r="Z402" s="5"/>
      <c r="AA402" s="7">
        <f t="shared" si="17"/>
        <v>774</v>
      </c>
      <c r="AB402" s="4">
        <v>500</v>
      </c>
      <c r="AC402" s="4"/>
      <c r="AD402" s="5">
        <v>100</v>
      </c>
      <c r="AE402" s="4" t="s">
        <v>2299</v>
      </c>
      <c r="AF402" s="7" t="s">
        <v>1150</v>
      </c>
      <c r="AH402" t="s">
        <v>2604</v>
      </c>
    </row>
    <row r="403" spans="1:34">
      <c r="A403" s="4">
        <v>402</v>
      </c>
      <c r="B403" s="4" t="s">
        <v>20</v>
      </c>
      <c r="C403" s="4" t="s">
        <v>21</v>
      </c>
      <c r="D403" s="4" t="s">
        <v>1135</v>
      </c>
      <c r="E403" s="4" t="s">
        <v>26</v>
      </c>
      <c r="F403" s="4">
        <v>0</v>
      </c>
      <c r="G403" s="4">
        <v>1205752</v>
      </c>
      <c r="H403" s="7" t="s">
        <v>1149</v>
      </c>
      <c r="I403" s="4">
        <v>1205752</v>
      </c>
      <c r="J403" s="4" t="s">
        <v>556</v>
      </c>
      <c r="K403" s="4" t="s">
        <v>637</v>
      </c>
      <c r="L403" s="7" t="s">
        <v>1148</v>
      </c>
      <c r="M403" s="4" t="s">
        <v>803</v>
      </c>
      <c r="N403" s="4" t="s">
        <v>1328</v>
      </c>
      <c r="O403" s="7" t="s">
        <v>1384</v>
      </c>
      <c r="P403" s="7"/>
      <c r="Q403" s="4" t="s">
        <v>550</v>
      </c>
      <c r="R403" s="4" t="s">
        <v>550</v>
      </c>
      <c r="S403" s="4" t="s">
        <v>719</v>
      </c>
      <c r="T403" s="4">
        <v>183</v>
      </c>
      <c r="U403" s="4">
        <v>185</v>
      </c>
      <c r="V403" s="7"/>
      <c r="W403" s="7" t="s">
        <v>2293</v>
      </c>
      <c r="X403" s="7"/>
      <c r="Y403" s="4">
        <v>720</v>
      </c>
      <c r="Z403" s="5"/>
      <c r="AA403" s="7">
        <f t="shared" si="17"/>
        <v>728</v>
      </c>
      <c r="AB403" s="4">
        <v>500</v>
      </c>
      <c r="AC403" s="4"/>
      <c r="AD403" s="5">
        <v>100</v>
      </c>
      <c r="AE403" s="4" t="s">
        <v>2299</v>
      </c>
      <c r="AF403" s="7" t="s">
        <v>1150</v>
      </c>
      <c r="AH403" t="s">
        <v>2604</v>
      </c>
    </row>
    <row r="404" spans="1:34">
      <c r="A404" s="4">
        <v>403</v>
      </c>
      <c r="B404" s="4" t="s">
        <v>20</v>
      </c>
      <c r="C404" s="4" t="s">
        <v>21</v>
      </c>
      <c r="D404" s="4" t="s">
        <v>1136</v>
      </c>
      <c r="E404" s="4" t="s">
        <v>26</v>
      </c>
      <c r="F404" s="4">
        <v>0</v>
      </c>
      <c r="G404" s="4">
        <v>1205752</v>
      </c>
      <c r="H404" s="7" t="s">
        <v>1149</v>
      </c>
      <c r="I404" s="4">
        <v>1205752</v>
      </c>
      <c r="J404" s="4" t="s">
        <v>556</v>
      </c>
      <c r="K404" s="4" t="s">
        <v>637</v>
      </c>
      <c r="L404" s="7" t="s">
        <v>1148</v>
      </c>
      <c r="M404" s="4" t="s">
        <v>803</v>
      </c>
      <c r="N404" s="4" t="s">
        <v>1328</v>
      </c>
      <c r="O404" s="7" t="s">
        <v>1384</v>
      </c>
      <c r="P404" s="7"/>
      <c r="Q404" s="4" t="s">
        <v>550</v>
      </c>
      <c r="R404" s="4" t="s">
        <v>550</v>
      </c>
      <c r="S404" s="4" t="s">
        <v>719</v>
      </c>
      <c r="T404" s="4">
        <v>183</v>
      </c>
      <c r="U404" s="4">
        <v>185</v>
      </c>
      <c r="V404" s="7"/>
      <c r="W404" s="7" t="s">
        <v>2293</v>
      </c>
      <c r="X404" s="7"/>
      <c r="Y404" s="4">
        <v>766</v>
      </c>
      <c r="Z404" s="5"/>
      <c r="AA404" s="7">
        <f t="shared" si="17"/>
        <v>774</v>
      </c>
      <c r="AB404" s="4">
        <v>500</v>
      </c>
      <c r="AC404" s="4"/>
      <c r="AD404" s="5">
        <v>100</v>
      </c>
      <c r="AE404" s="4" t="s">
        <v>2299</v>
      </c>
      <c r="AF404" s="7" t="s">
        <v>1150</v>
      </c>
      <c r="AH404" t="s">
        <v>2604</v>
      </c>
    </row>
    <row r="405" spans="1:34">
      <c r="A405" s="4">
        <v>404</v>
      </c>
      <c r="B405" s="4" t="s">
        <v>20</v>
      </c>
      <c r="C405" s="4" t="s">
        <v>21</v>
      </c>
      <c r="D405" s="4" t="s">
        <v>1137</v>
      </c>
      <c r="E405" s="4" t="s">
        <v>26</v>
      </c>
      <c r="F405" s="4">
        <v>0</v>
      </c>
      <c r="G405" s="4">
        <v>1205752</v>
      </c>
      <c r="H405" s="7" t="s">
        <v>1149</v>
      </c>
      <c r="I405" s="4">
        <v>1205752</v>
      </c>
      <c r="J405" s="4" t="s">
        <v>556</v>
      </c>
      <c r="K405" s="4" t="s">
        <v>637</v>
      </c>
      <c r="L405" s="4" t="s">
        <v>1148</v>
      </c>
      <c r="M405" s="4" t="s">
        <v>803</v>
      </c>
      <c r="N405" s="4" t="s">
        <v>1328</v>
      </c>
      <c r="O405" s="7" t="s">
        <v>1384</v>
      </c>
      <c r="P405" s="7"/>
      <c r="Q405" s="4" t="s">
        <v>550</v>
      </c>
      <c r="R405" s="4" t="s">
        <v>550</v>
      </c>
      <c r="S405" s="4" t="s">
        <v>719</v>
      </c>
      <c r="T405" s="4">
        <v>183</v>
      </c>
      <c r="U405" s="4">
        <v>185</v>
      </c>
      <c r="V405" s="7"/>
      <c r="W405" s="7" t="s">
        <v>2293</v>
      </c>
      <c r="X405" s="4"/>
      <c r="Y405" s="4">
        <v>766</v>
      </c>
      <c r="Z405" s="5"/>
      <c r="AA405" s="7">
        <f t="shared" si="17"/>
        <v>774</v>
      </c>
      <c r="AB405" s="4">
        <v>500</v>
      </c>
      <c r="AC405" s="4"/>
      <c r="AD405" s="5">
        <v>100</v>
      </c>
      <c r="AE405" s="4" t="s">
        <v>2299</v>
      </c>
      <c r="AF405" s="7" t="s">
        <v>1150</v>
      </c>
      <c r="AH405" t="s">
        <v>2604</v>
      </c>
    </row>
    <row r="406" spans="1:34">
      <c r="A406" s="4">
        <v>405</v>
      </c>
      <c r="B406" s="4" t="s">
        <v>20</v>
      </c>
      <c r="C406" s="4" t="s">
        <v>21</v>
      </c>
      <c r="D406" s="4" t="s">
        <v>1138</v>
      </c>
      <c r="E406" s="4" t="s">
        <v>26</v>
      </c>
      <c r="F406" s="4">
        <v>0</v>
      </c>
      <c r="G406" s="4">
        <v>1205752</v>
      </c>
      <c r="H406" s="7" t="s">
        <v>1149</v>
      </c>
      <c r="I406" s="4">
        <v>1205752</v>
      </c>
      <c r="J406" s="4" t="s">
        <v>556</v>
      </c>
      <c r="K406" s="4" t="s">
        <v>637</v>
      </c>
      <c r="L406" s="4" t="s">
        <v>1148</v>
      </c>
      <c r="M406" s="4" t="s">
        <v>803</v>
      </c>
      <c r="N406" s="4" t="s">
        <v>1328</v>
      </c>
      <c r="O406" s="7" t="s">
        <v>1384</v>
      </c>
      <c r="P406" s="7"/>
      <c r="Q406" s="4" t="s">
        <v>550</v>
      </c>
      <c r="R406" s="4" t="s">
        <v>550</v>
      </c>
      <c r="S406" s="4" t="s">
        <v>719</v>
      </c>
      <c r="T406" s="4">
        <v>183</v>
      </c>
      <c r="U406" s="4">
        <v>185</v>
      </c>
      <c r="V406" s="7"/>
      <c r="W406" s="7" t="s">
        <v>2293</v>
      </c>
      <c r="X406" s="4"/>
      <c r="Y406" s="4">
        <v>720</v>
      </c>
      <c r="Z406" s="5"/>
      <c r="AA406" s="7">
        <f t="shared" si="17"/>
        <v>728</v>
      </c>
      <c r="AB406" s="4">
        <v>500</v>
      </c>
      <c r="AC406" s="4"/>
      <c r="AD406" s="5">
        <v>100</v>
      </c>
      <c r="AE406" s="4" t="s">
        <v>2299</v>
      </c>
      <c r="AF406" s="7" t="s">
        <v>1150</v>
      </c>
      <c r="AH406" t="s">
        <v>2604</v>
      </c>
    </row>
    <row r="407" spans="1:34">
      <c r="A407" s="4">
        <v>406</v>
      </c>
      <c r="B407" s="4" t="s">
        <v>20</v>
      </c>
      <c r="C407" s="4" t="s">
        <v>21</v>
      </c>
      <c r="D407" s="4" t="s">
        <v>1139</v>
      </c>
      <c r="E407" s="4" t="s">
        <v>26</v>
      </c>
      <c r="F407" s="4">
        <v>0</v>
      </c>
      <c r="G407" s="4">
        <v>1205752</v>
      </c>
      <c r="H407" s="7" t="s">
        <v>1149</v>
      </c>
      <c r="I407" s="4">
        <v>1205752</v>
      </c>
      <c r="J407" s="4" t="s">
        <v>556</v>
      </c>
      <c r="K407" s="4" t="s">
        <v>637</v>
      </c>
      <c r="L407" s="7" t="s">
        <v>1148</v>
      </c>
      <c r="M407" s="4" t="s">
        <v>803</v>
      </c>
      <c r="N407" s="4" t="s">
        <v>1328</v>
      </c>
      <c r="O407" s="7" t="s">
        <v>1384</v>
      </c>
      <c r="P407" s="7"/>
      <c r="Q407" s="4" t="s">
        <v>550</v>
      </c>
      <c r="R407" s="4" t="s">
        <v>550</v>
      </c>
      <c r="S407" s="4" t="s">
        <v>719</v>
      </c>
      <c r="T407" s="4">
        <v>183</v>
      </c>
      <c r="U407" s="4">
        <v>185</v>
      </c>
      <c r="V407" s="7"/>
      <c r="W407" s="7" t="s">
        <v>2293</v>
      </c>
      <c r="X407" s="7"/>
      <c r="Y407" s="4">
        <v>754</v>
      </c>
      <c r="Z407" s="5"/>
      <c r="AA407" s="7">
        <f t="shared" si="17"/>
        <v>762</v>
      </c>
      <c r="AB407" s="4">
        <v>500</v>
      </c>
      <c r="AC407" s="4"/>
      <c r="AD407" s="5">
        <v>100</v>
      </c>
      <c r="AE407" s="4" t="s">
        <v>2299</v>
      </c>
      <c r="AF407" s="7" t="s">
        <v>1150</v>
      </c>
      <c r="AH407" t="s">
        <v>2604</v>
      </c>
    </row>
    <row r="408" spans="1:34">
      <c r="A408" s="4">
        <v>407</v>
      </c>
      <c r="B408" s="4" t="s">
        <v>20</v>
      </c>
      <c r="C408" s="4" t="s">
        <v>21</v>
      </c>
      <c r="D408" s="4" t="s">
        <v>1140</v>
      </c>
      <c r="E408" s="4" t="s">
        <v>26</v>
      </c>
      <c r="F408" s="4">
        <v>0</v>
      </c>
      <c r="G408" s="4">
        <v>1205752</v>
      </c>
      <c r="H408" s="7" t="s">
        <v>1149</v>
      </c>
      <c r="I408" s="4">
        <v>1205752</v>
      </c>
      <c r="J408" s="4" t="s">
        <v>556</v>
      </c>
      <c r="K408" s="4" t="s">
        <v>637</v>
      </c>
      <c r="L408" s="7" t="s">
        <v>1148</v>
      </c>
      <c r="M408" s="4" t="s">
        <v>803</v>
      </c>
      <c r="N408" s="4" t="s">
        <v>1328</v>
      </c>
      <c r="O408" s="7" t="s">
        <v>1384</v>
      </c>
      <c r="P408" s="7"/>
      <c r="Q408" s="4" t="s">
        <v>550</v>
      </c>
      <c r="R408" s="4" t="s">
        <v>550</v>
      </c>
      <c r="S408" s="4" t="s">
        <v>719</v>
      </c>
      <c r="T408" s="4">
        <v>183</v>
      </c>
      <c r="U408" s="4">
        <v>185</v>
      </c>
      <c r="V408" s="7"/>
      <c r="W408" s="7" t="s">
        <v>2293</v>
      </c>
      <c r="X408" s="7"/>
      <c r="Y408" s="4">
        <v>766</v>
      </c>
      <c r="Z408" s="5"/>
      <c r="AA408" s="7">
        <f t="shared" si="17"/>
        <v>774</v>
      </c>
      <c r="AB408" s="4">
        <v>500</v>
      </c>
      <c r="AC408" s="4"/>
      <c r="AD408" s="5">
        <v>100</v>
      </c>
      <c r="AE408" s="4" t="s">
        <v>2299</v>
      </c>
      <c r="AF408" s="7" t="s">
        <v>1150</v>
      </c>
      <c r="AH408" t="s">
        <v>2604</v>
      </c>
    </row>
    <row r="409" spans="1:34">
      <c r="A409" s="4">
        <v>408</v>
      </c>
      <c r="B409" s="4" t="s">
        <v>20</v>
      </c>
      <c r="C409" s="4" t="s">
        <v>21</v>
      </c>
      <c r="D409" s="4" t="s">
        <v>1141</v>
      </c>
      <c r="E409" s="4" t="s">
        <v>26</v>
      </c>
      <c r="F409" s="4">
        <v>0</v>
      </c>
      <c r="G409" s="4">
        <v>1205752</v>
      </c>
      <c r="H409" s="7" t="s">
        <v>1149</v>
      </c>
      <c r="I409" s="4">
        <v>1205752</v>
      </c>
      <c r="J409" s="4" t="s">
        <v>556</v>
      </c>
      <c r="K409" s="4" t="s">
        <v>637</v>
      </c>
      <c r="L409" s="7" t="s">
        <v>1148</v>
      </c>
      <c r="M409" s="4" t="s">
        <v>803</v>
      </c>
      <c r="N409" s="4" t="s">
        <v>1328</v>
      </c>
      <c r="O409" s="7" t="s">
        <v>1384</v>
      </c>
      <c r="P409" s="7"/>
      <c r="Q409" s="4" t="s">
        <v>550</v>
      </c>
      <c r="R409" s="4" t="s">
        <v>550</v>
      </c>
      <c r="S409" s="4" t="s">
        <v>719</v>
      </c>
      <c r="T409" s="4">
        <v>183</v>
      </c>
      <c r="U409" s="4">
        <v>185</v>
      </c>
      <c r="V409" s="7"/>
      <c r="W409" s="7" t="s">
        <v>2293</v>
      </c>
      <c r="X409" s="7"/>
      <c r="Y409" s="4">
        <v>720</v>
      </c>
      <c r="Z409" s="5"/>
      <c r="AA409" s="7">
        <f t="shared" si="17"/>
        <v>728</v>
      </c>
      <c r="AB409" s="4">
        <v>500</v>
      </c>
      <c r="AC409" s="4"/>
      <c r="AD409" s="5">
        <v>100</v>
      </c>
      <c r="AE409" s="4" t="s">
        <v>2299</v>
      </c>
      <c r="AF409" s="7" t="s">
        <v>1150</v>
      </c>
      <c r="AH409" t="s">
        <v>2604</v>
      </c>
    </row>
    <row r="410" spans="1:34">
      <c r="A410" s="4">
        <v>409</v>
      </c>
      <c r="B410" s="4" t="s">
        <v>20</v>
      </c>
      <c r="C410" s="4" t="s">
        <v>21</v>
      </c>
      <c r="D410" s="4" t="s">
        <v>1142</v>
      </c>
      <c r="E410" s="4" t="s">
        <v>26</v>
      </c>
      <c r="F410" s="4">
        <v>0</v>
      </c>
      <c r="G410" s="4">
        <v>1205752</v>
      </c>
      <c r="H410" s="7" t="s">
        <v>1149</v>
      </c>
      <c r="I410" s="4">
        <v>1205752</v>
      </c>
      <c r="J410" s="4" t="s">
        <v>556</v>
      </c>
      <c r="K410" s="4" t="s">
        <v>637</v>
      </c>
      <c r="L410" s="7" t="s">
        <v>1148</v>
      </c>
      <c r="M410" s="4" t="s">
        <v>803</v>
      </c>
      <c r="N410" s="4" t="s">
        <v>1328</v>
      </c>
      <c r="O410" s="7" t="s">
        <v>1384</v>
      </c>
      <c r="P410" s="7"/>
      <c r="Q410" s="4" t="s">
        <v>550</v>
      </c>
      <c r="R410" s="4" t="s">
        <v>550</v>
      </c>
      <c r="S410" s="4" t="s">
        <v>719</v>
      </c>
      <c r="T410" s="4">
        <v>183</v>
      </c>
      <c r="U410" s="4">
        <v>185</v>
      </c>
      <c r="V410" s="7"/>
      <c r="W410" s="7" t="s">
        <v>2293</v>
      </c>
      <c r="X410" s="7"/>
      <c r="Y410" s="4">
        <v>720</v>
      </c>
      <c r="Z410" s="5"/>
      <c r="AA410" s="7">
        <f t="shared" si="17"/>
        <v>728</v>
      </c>
      <c r="AB410" s="4">
        <v>500</v>
      </c>
      <c r="AC410" s="4"/>
      <c r="AD410" s="5">
        <v>100</v>
      </c>
      <c r="AE410" s="4" t="s">
        <v>2299</v>
      </c>
      <c r="AF410" s="7" t="s">
        <v>1150</v>
      </c>
      <c r="AH410" t="s">
        <v>2604</v>
      </c>
    </row>
    <row r="411" spans="1:34">
      <c r="A411" s="4">
        <v>410</v>
      </c>
      <c r="B411" s="4" t="s">
        <v>20</v>
      </c>
      <c r="C411" s="4" t="s">
        <v>21</v>
      </c>
      <c r="D411" s="4" t="s">
        <v>1143</v>
      </c>
      <c r="E411" s="4" t="s">
        <v>26</v>
      </c>
      <c r="F411" s="4">
        <v>0</v>
      </c>
      <c r="G411" s="4">
        <v>1205752</v>
      </c>
      <c r="H411" s="7" t="s">
        <v>1149</v>
      </c>
      <c r="I411" s="4">
        <v>1205752</v>
      </c>
      <c r="J411" s="4" t="s">
        <v>556</v>
      </c>
      <c r="K411" s="4" t="s">
        <v>637</v>
      </c>
      <c r="L411" s="7" t="s">
        <v>1148</v>
      </c>
      <c r="M411" s="4" t="s">
        <v>803</v>
      </c>
      <c r="N411" s="4" t="s">
        <v>1328</v>
      </c>
      <c r="O411" s="7" t="s">
        <v>1384</v>
      </c>
      <c r="P411" s="7"/>
      <c r="Q411" s="4" t="s">
        <v>550</v>
      </c>
      <c r="R411" s="4" t="s">
        <v>550</v>
      </c>
      <c r="S411" s="4" t="s">
        <v>719</v>
      </c>
      <c r="T411" s="4">
        <v>183</v>
      </c>
      <c r="U411" s="4">
        <v>185</v>
      </c>
      <c r="V411" s="7"/>
      <c r="W411" s="7" t="s">
        <v>2293</v>
      </c>
      <c r="X411" s="7"/>
      <c r="Y411" s="4">
        <v>754</v>
      </c>
      <c r="Z411" s="5"/>
      <c r="AA411" s="7">
        <f t="shared" si="17"/>
        <v>762</v>
      </c>
      <c r="AB411" s="4">
        <v>500</v>
      </c>
      <c r="AC411" s="4"/>
      <c r="AD411" s="5">
        <v>100</v>
      </c>
      <c r="AE411" s="4" t="s">
        <v>2299</v>
      </c>
      <c r="AF411" s="7" t="s">
        <v>1150</v>
      </c>
      <c r="AH411" t="s">
        <v>2604</v>
      </c>
    </row>
    <row r="412" spans="1:34">
      <c r="A412" s="4">
        <v>411</v>
      </c>
      <c r="B412" s="4" t="s">
        <v>20</v>
      </c>
      <c r="C412" s="4" t="s">
        <v>21</v>
      </c>
      <c r="D412" s="4" t="s">
        <v>1144</v>
      </c>
      <c r="E412" s="4" t="s">
        <v>26</v>
      </c>
      <c r="F412" s="4">
        <v>0</v>
      </c>
      <c r="G412" s="4">
        <v>1205752</v>
      </c>
      <c r="H412" s="7" t="s">
        <v>1149</v>
      </c>
      <c r="I412" s="4">
        <v>1205752</v>
      </c>
      <c r="J412" s="4" t="s">
        <v>556</v>
      </c>
      <c r="K412" s="4" t="s">
        <v>637</v>
      </c>
      <c r="L412" s="7" t="s">
        <v>1148</v>
      </c>
      <c r="M412" s="4" t="s">
        <v>803</v>
      </c>
      <c r="N412" s="4" t="s">
        <v>1328</v>
      </c>
      <c r="O412" s="7" t="s">
        <v>1384</v>
      </c>
      <c r="P412" s="7"/>
      <c r="Q412" s="4" t="s">
        <v>550</v>
      </c>
      <c r="R412" s="4" t="s">
        <v>550</v>
      </c>
      <c r="S412" s="4" t="s">
        <v>719</v>
      </c>
      <c r="T412" s="4">
        <v>183</v>
      </c>
      <c r="U412" s="4">
        <v>185</v>
      </c>
      <c r="V412" s="7"/>
      <c r="W412" s="7" t="s">
        <v>2293</v>
      </c>
      <c r="X412" s="7"/>
      <c r="Y412" s="4">
        <v>766</v>
      </c>
      <c r="Z412" s="5"/>
      <c r="AA412" s="7">
        <f t="shared" si="17"/>
        <v>774</v>
      </c>
      <c r="AB412" s="4">
        <v>500</v>
      </c>
      <c r="AC412" s="4"/>
      <c r="AD412" s="5">
        <v>100</v>
      </c>
      <c r="AE412" s="4" t="s">
        <v>2299</v>
      </c>
      <c r="AF412" s="7" t="s">
        <v>1150</v>
      </c>
      <c r="AH412" t="s">
        <v>2604</v>
      </c>
    </row>
    <row r="413" spans="1:34">
      <c r="A413" s="4">
        <v>412</v>
      </c>
      <c r="B413" s="4" t="s">
        <v>20</v>
      </c>
      <c r="C413" s="4" t="s">
        <v>21</v>
      </c>
      <c r="D413" s="4" t="s">
        <v>1145</v>
      </c>
      <c r="E413" s="4" t="s">
        <v>26</v>
      </c>
      <c r="F413" s="4">
        <v>0</v>
      </c>
      <c r="G413" s="4">
        <v>1205752</v>
      </c>
      <c r="H413" s="7" t="s">
        <v>1149</v>
      </c>
      <c r="I413" s="4">
        <v>1205752</v>
      </c>
      <c r="J413" s="4" t="s">
        <v>556</v>
      </c>
      <c r="K413" s="4" t="s">
        <v>637</v>
      </c>
      <c r="L413" s="7" t="s">
        <v>1148</v>
      </c>
      <c r="M413" s="4" t="s">
        <v>803</v>
      </c>
      <c r="N413" s="4" t="s">
        <v>1328</v>
      </c>
      <c r="O413" s="7" t="s">
        <v>1384</v>
      </c>
      <c r="P413" s="7"/>
      <c r="Q413" s="4" t="s">
        <v>550</v>
      </c>
      <c r="R413" s="4" t="s">
        <v>550</v>
      </c>
      <c r="S413" s="4" t="s">
        <v>719</v>
      </c>
      <c r="T413" s="4">
        <v>183</v>
      </c>
      <c r="U413" s="4">
        <v>185</v>
      </c>
      <c r="V413" s="7"/>
      <c r="W413" s="7" t="s">
        <v>2293</v>
      </c>
      <c r="X413" s="7"/>
      <c r="Y413" s="4">
        <v>732</v>
      </c>
      <c r="Z413" s="5"/>
      <c r="AA413" s="7">
        <f t="shared" si="17"/>
        <v>740</v>
      </c>
      <c r="AB413" s="4">
        <v>500</v>
      </c>
      <c r="AC413" s="4"/>
      <c r="AD413" s="5">
        <v>100</v>
      </c>
      <c r="AE413" s="4" t="s">
        <v>2299</v>
      </c>
      <c r="AF413" s="7" t="s">
        <v>1150</v>
      </c>
      <c r="AH413" t="s">
        <v>2604</v>
      </c>
    </row>
    <row r="414" spans="1:34">
      <c r="A414" s="4">
        <v>413</v>
      </c>
      <c r="B414" s="4" t="s">
        <v>20</v>
      </c>
      <c r="C414" s="4" t="s">
        <v>21</v>
      </c>
      <c r="D414" s="4" t="s">
        <v>1146</v>
      </c>
      <c r="E414" s="4" t="s">
        <v>26</v>
      </c>
      <c r="F414" s="4">
        <v>0</v>
      </c>
      <c r="G414" s="4">
        <v>1205752</v>
      </c>
      <c r="H414" s="7" t="s">
        <v>1149</v>
      </c>
      <c r="I414" s="4">
        <v>1205752</v>
      </c>
      <c r="J414" s="4" t="s">
        <v>556</v>
      </c>
      <c r="K414" s="4" t="s">
        <v>637</v>
      </c>
      <c r="L414" s="7" t="s">
        <v>1148</v>
      </c>
      <c r="M414" s="4" t="s">
        <v>803</v>
      </c>
      <c r="N414" s="4" t="s">
        <v>1328</v>
      </c>
      <c r="O414" s="7" t="s">
        <v>1384</v>
      </c>
      <c r="P414" s="7"/>
      <c r="Q414" s="4" t="s">
        <v>550</v>
      </c>
      <c r="R414" s="4" t="s">
        <v>550</v>
      </c>
      <c r="S414" s="4" t="s">
        <v>719</v>
      </c>
      <c r="T414" s="4">
        <v>183</v>
      </c>
      <c r="U414" s="4">
        <v>185</v>
      </c>
      <c r="V414" s="7"/>
      <c r="W414" s="7" t="s">
        <v>2293</v>
      </c>
      <c r="X414" s="7"/>
      <c r="Y414" s="4">
        <v>771</v>
      </c>
      <c r="Z414" s="5"/>
      <c r="AA414" s="7">
        <f t="shared" si="17"/>
        <v>779</v>
      </c>
      <c r="AB414" s="4">
        <v>500</v>
      </c>
      <c r="AC414" s="4"/>
      <c r="AD414" s="5">
        <v>100</v>
      </c>
      <c r="AE414" s="4" t="s">
        <v>2299</v>
      </c>
      <c r="AF414" s="7" t="s">
        <v>1150</v>
      </c>
      <c r="AH414" t="s">
        <v>2604</v>
      </c>
    </row>
    <row r="415" spans="1:34">
      <c r="A415" s="4">
        <v>414</v>
      </c>
      <c r="B415" s="4" t="s">
        <v>20</v>
      </c>
      <c r="C415" s="4" t="s">
        <v>21</v>
      </c>
      <c r="D415" s="4" t="s">
        <v>1147</v>
      </c>
      <c r="E415" s="4" t="s">
        <v>26</v>
      </c>
      <c r="F415" s="4">
        <v>0</v>
      </c>
      <c r="G415" s="4">
        <v>1205752</v>
      </c>
      <c r="H415" s="7" t="s">
        <v>1149</v>
      </c>
      <c r="I415" s="4">
        <v>1205752</v>
      </c>
      <c r="J415" s="4" t="s">
        <v>556</v>
      </c>
      <c r="K415" s="4" t="s">
        <v>637</v>
      </c>
      <c r="L415" s="7" t="s">
        <v>1148</v>
      </c>
      <c r="M415" s="4" t="s">
        <v>803</v>
      </c>
      <c r="N415" s="4" t="s">
        <v>1328</v>
      </c>
      <c r="O415" s="7" t="s">
        <v>1384</v>
      </c>
      <c r="P415" s="7"/>
      <c r="Q415" s="4" t="s">
        <v>550</v>
      </c>
      <c r="R415" s="4" t="s">
        <v>550</v>
      </c>
      <c r="S415" s="4" t="s">
        <v>719</v>
      </c>
      <c r="T415" s="4">
        <v>183</v>
      </c>
      <c r="U415" s="4">
        <v>185</v>
      </c>
      <c r="V415" s="7"/>
      <c r="W415" s="7" t="s">
        <v>2293</v>
      </c>
      <c r="X415" s="7"/>
      <c r="Y415" s="4">
        <v>766</v>
      </c>
      <c r="Z415" s="5"/>
      <c r="AA415" s="7">
        <f t="shared" si="17"/>
        <v>774</v>
      </c>
      <c r="AB415" s="4">
        <v>500</v>
      </c>
      <c r="AC415" s="4"/>
      <c r="AD415" s="5">
        <v>100</v>
      </c>
      <c r="AE415" s="4" t="s">
        <v>2299</v>
      </c>
      <c r="AF415" s="7" t="s">
        <v>1150</v>
      </c>
      <c r="AH415" t="s">
        <v>2604</v>
      </c>
    </row>
    <row r="416" spans="1:34">
      <c r="A416" s="4">
        <v>415</v>
      </c>
      <c r="B416" s="4" t="s">
        <v>20</v>
      </c>
      <c r="C416" s="4" t="s">
        <v>22</v>
      </c>
      <c r="D416" s="4" t="s">
        <v>1151</v>
      </c>
      <c r="E416" s="4" t="s">
        <v>26</v>
      </c>
      <c r="F416" s="4">
        <v>0</v>
      </c>
      <c r="G416" s="4">
        <v>1206085</v>
      </c>
      <c r="H416" s="7" t="s">
        <v>1157</v>
      </c>
      <c r="I416" s="4">
        <v>1206085</v>
      </c>
      <c r="J416" s="4" t="s">
        <v>25</v>
      </c>
      <c r="K416" s="4" t="s">
        <v>1158</v>
      </c>
      <c r="L416" s="7" t="s">
        <v>1159</v>
      </c>
      <c r="M416" s="4" t="s">
        <v>803</v>
      </c>
      <c r="N416" s="4" t="s">
        <v>1328</v>
      </c>
      <c r="O416" s="4" t="s">
        <v>1380</v>
      </c>
      <c r="P416" s="7"/>
      <c r="Q416" s="4" t="s">
        <v>550</v>
      </c>
      <c r="R416" s="4" t="s">
        <v>550</v>
      </c>
      <c r="S416" s="4" t="s">
        <v>719</v>
      </c>
      <c r="T416" s="4">
        <v>150</v>
      </c>
      <c r="U416" s="4">
        <v>160</v>
      </c>
      <c r="V416" s="7" t="s">
        <v>1160</v>
      </c>
      <c r="W416" s="4" t="s">
        <v>2294</v>
      </c>
      <c r="X416" s="13">
        <v>1.73</v>
      </c>
      <c r="Y416" s="4">
        <v>7.2</v>
      </c>
      <c r="Z416" s="5">
        <f t="shared" ref="Z416:Z426" si="18">X416*86*1.28+6</f>
        <v>196.4384</v>
      </c>
      <c r="AA416" s="5"/>
      <c r="AB416" s="4">
        <v>4000</v>
      </c>
      <c r="AC416" s="4">
        <v>2000</v>
      </c>
      <c r="AD416" s="4">
        <v>120</v>
      </c>
      <c r="AE416" s="4" t="s">
        <v>552</v>
      </c>
      <c r="AF416" s="7"/>
    </row>
    <row r="417" spans="1:32">
      <c r="A417" s="4">
        <v>416</v>
      </c>
      <c r="B417" s="4" t="s">
        <v>20</v>
      </c>
      <c r="C417" s="4" t="s">
        <v>22</v>
      </c>
      <c r="D417" s="4" t="s">
        <v>1152</v>
      </c>
      <c r="E417" s="4" t="s">
        <v>26</v>
      </c>
      <c r="F417" s="4">
        <v>0</v>
      </c>
      <c r="G417" s="4">
        <v>1206085</v>
      </c>
      <c r="H417" s="7" t="s">
        <v>1157</v>
      </c>
      <c r="I417" s="4">
        <v>1206085</v>
      </c>
      <c r="J417" s="4" t="s">
        <v>25</v>
      </c>
      <c r="K417" s="4" t="s">
        <v>1158</v>
      </c>
      <c r="L417" s="7" t="s">
        <v>1159</v>
      </c>
      <c r="M417" s="4" t="s">
        <v>803</v>
      </c>
      <c r="N417" s="4" t="s">
        <v>1328</v>
      </c>
      <c r="O417" s="4" t="s">
        <v>1380</v>
      </c>
      <c r="P417" s="7"/>
      <c r="Q417" s="4" t="s">
        <v>550</v>
      </c>
      <c r="R417" s="4" t="s">
        <v>550</v>
      </c>
      <c r="S417" s="4" t="s">
        <v>719</v>
      </c>
      <c r="T417" s="4">
        <v>150</v>
      </c>
      <c r="U417" s="4">
        <v>160</v>
      </c>
      <c r="V417" s="7" t="s">
        <v>1160</v>
      </c>
      <c r="W417" s="4" t="s">
        <v>2294</v>
      </c>
      <c r="X417" s="13">
        <v>1.73</v>
      </c>
      <c r="Y417" s="4">
        <v>7.2</v>
      </c>
      <c r="Z417" s="5">
        <f t="shared" si="18"/>
        <v>196.4384</v>
      </c>
      <c r="AA417" s="5"/>
      <c r="AB417" s="4">
        <v>4000</v>
      </c>
      <c r="AC417" s="4">
        <v>2000</v>
      </c>
      <c r="AD417" s="4">
        <v>120</v>
      </c>
      <c r="AE417" s="4" t="s">
        <v>552</v>
      </c>
      <c r="AF417" s="7"/>
    </row>
    <row r="418" spans="1:32">
      <c r="A418" s="4">
        <v>417</v>
      </c>
      <c r="B418" s="4" t="s">
        <v>20</v>
      </c>
      <c r="C418" s="4" t="s">
        <v>22</v>
      </c>
      <c r="D418" s="4" t="s">
        <v>1153</v>
      </c>
      <c r="E418" s="4" t="s">
        <v>26</v>
      </c>
      <c r="F418" s="4">
        <v>0</v>
      </c>
      <c r="G418" s="4">
        <v>1206085</v>
      </c>
      <c r="H418" s="7" t="s">
        <v>1157</v>
      </c>
      <c r="I418" s="4">
        <v>1206085</v>
      </c>
      <c r="J418" s="4" t="s">
        <v>25</v>
      </c>
      <c r="K418" s="4" t="s">
        <v>1158</v>
      </c>
      <c r="L418" s="7" t="s">
        <v>1159</v>
      </c>
      <c r="M418" s="4" t="s">
        <v>803</v>
      </c>
      <c r="N418" s="4" t="s">
        <v>1328</v>
      </c>
      <c r="O418" s="4" t="s">
        <v>1380</v>
      </c>
      <c r="P418" s="7"/>
      <c r="Q418" s="4" t="s">
        <v>550</v>
      </c>
      <c r="R418" s="4" t="s">
        <v>550</v>
      </c>
      <c r="S418" s="4" t="s">
        <v>719</v>
      </c>
      <c r="T418" s="4">
        <v>150</v>
      </c>
      <c r="U418" s="4">
        <v>160</v>
      </c>
      <c r="V418" s="7" t="s">
        <v>1160</v>
      </c>
      <c r="W418" s="4" t="s">
        <v>2294</v>
      </c>
      <c r="X418" s="13">
        <v>1.73</v>
      </c>
      <c r="Y418" s="4">
        <v>7.2</v>
      </c>
      <c r="Z418" s="5">
        <f t="shared" si="18"/>
        <v>196.4384</v>
      </c>
      <c r="AA418" s="5"/>
      <c r="AB418" s="4">
        <v>4000</v>
      </c>
      <c r="AC418" s="4">
        <v>2000</v>
      </c>
      <c r="AD418" s="4">
        <v>120</v>
      </c>
      <c r="AE418" s="4" t="s">
        <v>552</v>
      </c>
      <c r="AF418" s="7"/>
    </row>
    <row r="419" spans="1:32">
      <c r="A419" s="4">
        <v>418</v>
      </c>
      <c r="B419" s="4" t="s">
        <v>20</v>
      </c>
      <c r="C419" s="4" t="s">
        <v>22</v>
      </c>
      <c r="D419" s="4" t="s">
        <v>1154</v>
      </c>
      <c r="E419" s="4" t="s">
        <v>26</v>
      </c>
      <c r="F419" s="4">
        <v>0</v>
      </c>
      <c r="G419" s="4">
        <v>1206085</v>
      </c>
      <c r="H419" s="7" t="s">
        <v>1157</v>
      </c>
      <c r="I419" s="4">
        <v>1206085</v>
      </c>
      <c r="J419" s="4" t="s">
        <v>25</v>
      </c>
      <c r="K419" s="7" t="s">
        <v>1158</v>
      </c>
      <c r="L419" s="7" t="s">
        <v>1159</v>
      </c>
      <c r="M419" s="4" t="s">
        <v>803</v>
      </c>
      <c r="N419" s="4" t="s">
        <v>1328</v>
      </c>
      <c r="O419" s="4" t="s">
        <v>1380</v>
      </c>
      <c r="P419" s="7"/>
      <c r="Q419" s="4" t="s">
        <v>550</v>
      </c>
      <c r="R419" s="4" t="s">
        <v>550</v>
      </c>
      <c r="S419" s="4" t="s">
        <v>719</v>
      </c>
      <c r="T419" s="4">
        <v>150</v>
      </c>
      <c r="U419" s="4">
        <v>160</v>
      </c>
      <c r="V419" s="7" t="s">
        <v>1160</v>
      </c>
      <c r="W419" s="4" t="s">
        <v>2294</v>
      </c>
      <c r="X419" s="13">
        <v>1.73</v>
      </c>
      <c r="Y419" s="4">
        <v>7.2</v>
      </c>
      <c r="Z419" s="5">
        <f t="shared" si="18"/>
        <v>196.4384</v>
      </c>
      <c r="AA419" s="4"/>
      <c r="AB419" s="4">
        <v>4000</v>
      </c>
      <c r="AC419" s="4">
        <v>2000</v>
      </c>
      <c r="AD419" s="4">
        <v>120</v>
      </c>
      <c r="AE419" s="4" t="s">
        <v>552</v>
      </c>
      <c r="AF419" s="4"/>
    </row>
    <row r="420" spans="1:32">
      <c r="A420" s="4">
        <v>419</v>
      </c>
      <c r="B420" s="4" t="s">
        <v>20</v>
      </c>
      <c r="C420" s="4" t="s">
        <v>22</v>
      </c>
      <c r="D420" s="4" t="s">
        <v>1155</v>
      </c>
      <c r="E420" s="4" t="s">
        <v>26</v>
      </c>
      <c r="F420" s="4">
        <v>0</v>
      </c>
      <c r="G420" s="4">
        <v>1206085</v>
      </c>
      <c r="H420" s="7" t="s">
        <v>1157</v>
      </c>
      <c r="I420" s="4">
        <v>1206085</v>
      </c>
      <c r="J420" s="4" t="s">
        <v>25</v>
      </c>
      <c r="K420" s="7" t="s">
        <v>1158</v>
      </c>
      <c r="L420" s="7" t="s">
        <v>1159</v>
      </c>
      <c r="M420" s="4" t="s">
        <v>803</v>
      </c>
      <c r="N420" s="4" t="s">
        <v>1328</v>
      </c>
      <c r="O420" s="4" t="s">
        <v>1380</v>
      </c>
      <c r="P420" s="7"/>
      <c r="Q420" s="4" t="s">
        <v>550</v>
      </c>
      <c r="R420" s="4" t="s">
        <v>550</v>
      </c>
      <c r="S420" s="4" t="s">
        <v>719</v>
      </c>
      <c r="T420" s="4">
        <v>150</v>
      </c>
      <c r="U420" s="4">
        <v>160</v>
      </c>
      <c r="V420" s="7" t="s">
        <v>1160</v>
      </c>
      <c r="W420" s="4" t="s">
        <v>2294</v>
      </c>
      <c r="X420" s="13">
        <v>1.73</v>
      </c>
      <c r="Y420" s="4">
        <v>7.2</v>
      </c>
      <c r="Z420" s="5">
        <f t="shared" si="18"/>
        <v>196.4384</v>
      </c>
      <c r="AA420" s="4"/>
      <c r="AB420" s="4">
        <v>4000</v>
      </c>
      <c r="AC420" s="4">
        <v>2000</v>
      </c>
      <c r="AD420" s="4">
        <v>120</v>
      </c>
      <c r="AE420" s="4" t="s">
        <v>552</v>
      </c>
      <c r="AF420" s="4"/>
    </row>
    <row r="421" spans="1:32">
      <c r="A421" s="4">
        <v>420</v>
      </c>
      <c r="B421" s="4" t="s">
        <v>20</v>
      </c>
      <c r="C421" s="4" t="s">
        <v>22</v>
      </c>
      <c r="D421" s="4" t="s">
        <v>1156</v>
      </c>
      <c r="E421" s="4" t="s">
        <v>26</v>
      </c>
      <c r="F421" s="4">
        <v>0</v>
      </c>
      <c r="G421" s="4">
        <v>1206085</v>
      </c>
      <c r="H421" s="7" t="s">
        <v>1157</v>
      </c>
      <c r="I421" s="4">
        <v>1206085</v>
      </c>
      <c r="J421" s="4" t="s">
        <v>25</v>
      </c>
      <c r="K421" s="7" t="s">
        <v>1158</v>
      </c>
      <c r="L421" s="7" t="s">
        <v>1159</v>
      </c>
      <c r="M421" s="4" t="s">
        <v>803</v>
      </c>
      <c r="N421" s="4" t="s">
        <v>1328</v>
      </c>
      <c r="O421" s="4" t="s">
        <v>1380</v>
      </c>
      <c r="P421" s="7"/>
      <c r="Q421" s="4" t="s">
        <v>550</v>
      </c>
      <c r="R421" s="4" t="s">
        <v>550</v>
      </c>
      <c r="S421" s="4" t="s">
        <v>719</v>
      </c>
      <c r="T421" s="4">
        <v>150</v>
      </c>
      <c r="U421" s="4">
        <v>160</v>
      </c>
      <c r="V421" s="7" t="s">
        <v>1160</v>
      </c>
      <c r="W421" s="4" t="s">
        <v>2294</v>
      </c>
      <c r="X421" s="13">
        <v>1.73</v>
      </c>
      <c r="Y421" s="4">
        <v>7.2</v>
      </c>
      <c r="Z421" s="5">
        <f t="shared" si="18"/>
        <v>196.4384</v>
      </c>
      <c r="AA421" s="4"/>
      <c r="AB421" s="4">
        <v>4000</v>
      </c>
      <c r="AC421" s="4">
        <v>2000</v>
      </c>
      <c r="AD421" s="4">
        <v>120</v>
      </c>
      <c r="AE421" s="4" t="s">
        <v>552</v>
      </c>
      <c r="AF421" s="4"/>
    </row>
    <row r="422" spans="1:32">
      <c r="A422" s="4">
        <v>421</v>
      </c>
      <c r="B422" s="4" t="s">
        <v>20</v>
      </c>
      <c r="C422" s="4" t="s">
        <v>23</v>
      </c>
      <c r="D422" s="4" t="s">
        <v>1161</v>
      </c>
      <c r="E422" s="4" t="s">
        <v>26</v>
      </c>
      <c r="F422" s="4">
        <v>0</v>
      </c>
      <c r="G422" s="4">
        <v>1205947</v>
      </c>
      <c r="H422" s="7" t="s">
        <v>1162</v>
      </c>
      <c r="I422" s="4">
        <v>1205947</v>
      </c>
      <c r="J422" s="4" t="s">
        <v>25</v>
      </c>
      <c r="K422" s="7" t="s">
        <v>1350</v>
      </c>
      <c r="L422" s="7" t="s">
        <v>2698</v>
      </c>
      <c r="M422" s="4" t="s">
        <v>803</v>
      </c>
      <c r="N422" s="4" t="s">
        <v>1328</v>
      </c>
      <c r="O422" s="4" t="s">
        <v>1380</v>
      </c>
      <c r="P422" s="7"/>
      <c r="Q422" s="4" t="s">
        <v>550</v>
      </c>
      <c r="R422" s="4" t="s">
        <v>550</v>
      </c>
      <c r="S422" s="4" t="s">
        <v>719</v>
      </c>
      <c r="T422" s="7">
        <v>160</v>
      </c>
      <c r="U422" s="7">
        <v>160</v>
      </c>
      <c r="V422" s="7" t="s">
        <v>1163</v>
      </c>
      <c r="W422" s="4" t="s">
        <v>2294</v>
      </c>
      <c r="X422" s="13">
        <v>2.77</v>
      </c>
      <c r="Y422" s="7">
        <v>10.81</v>
      </c>
      <c r="Z422" s="5">
        <f t="shared" si="18"/>
        <v>310.92160000000001</v>
      </c>
      <c r="AA422" s="7"/>
      <c r="AB422" s="7" t="s">
        <v>1394</v>
      </c>
      <c r="AC422" s="7" t="s">
        <v>1395</v>
      </c>
      <c r="AD422" s="4">
        <v>120</v>
      </c>
      <c r="AE422" s="4" t="s">
        <v>2299</v>
      </c>
      <c r="AF422" s="7"/>
    </row>
    <row r="423" spans="1:32">
      <c r="A423" s="4">
        <v>422</v>
      </c>
      <c r="B423" s="4" t="s">
        <v>20</v>
      </c>
      <c r="C423" s="4" t="s">
        <v>23</v>
      </c>
      <c r="D423" s="4" t="s">
        <v>1164</v>
      </c>
      <c r="E423" s="4" t="s">
        <v>26</v>
      </c>
      <c r="F423" s="4">
        <v>0</v>
      </c>
      <c r="G423" s="4">
        <v>1205947</v>
      </c>
      <c r="H423" s="7" t="s">
        <v>1162</v>
      </c>
      <c r="I423" s="4">
        <v>1205947</v>
      </c>
      <c r="J423" s="4" t="s">
        <v>25</v>
      </c>
      <c r="K423" s="7" t="s">
        <v>1350</v>
      </c>
      <c r="L423" s="7" t="s">
        <v>2698</v>
      </c>
      <c r="M423" s="4" t="s">
        <v>803</v>
      </c>
      <c r="N423" s="4" t="s">
        <v>1328</v>
      </c>
      <c r="O423" s="4" t="s">
        <v>1380</v>
      </c>
      <c r="P423" s="7"/>
      <c r="Q423" s="4" t="s">
        <v>550</v>
      </c>
      <c r="R423" s="4" t="s">
        <v>550</v>
      </c>
      <c r="S423" s="4" t="s">
        <v>719</v>
      </c>
      <c r="T423" s="7">
        <v>160</v>
      </c>
      <c r="U423" s="7">
        <v>160</v>
      </c>
      <c r="V423" s="7" t="s">
        <v>1163</v>
      </c>
      <c r="W423" s="4" t="s">
        <v>2294</v>
      </c>
      <c r="X423" s="13">
        <v>2.77</v>
      </c>
      <c r="Y423" s="7">
        <v>10.81</v>
      </c>
      <c r="Z423" s="5">
        <f t="shared" si="18"/>
        <v>310.92160000000001</v>
      </c>
      <c r="AA423" s="7"/>
      <c r="AB423" s="7" t="s">
        <v>1394</v>
      </c>
      <c r="AC423" s="7" t="s">
        <v>1395</v>
      </c>
      <c r="AD423" s="4">
        <v>120</v>
      </c>
      <c r="AE423" s="4" t="s">
        <v>2299</v>
      </c>
      <c r="AF423" s="7"/>
    </row>
    <row r="424" spans="1:32">
      <c r="A424" s="4">
        <v>423</v>
      </c>
      <c r="B424" s="4" t="s">
        <v>20</v>
      </c>
      <c r="C424" s="4" t="s">
        <v>23</v>
      </c>
      <c r="D424" s="4" t="s">
        <v>1165</v>
      </c>
      <c r="E424" s="4" t="s">
        <v>26</v>
      </c>
      <c r="F424" s="4">
        <v>0</v>
      </c>
      <c r="G424" s="4">
        <v>1205947</v>
      </c>
      <c r="H424" s="7" t="s">
        <v>1162</v>
      </c>
      <c r="I424" s="4">
        <v>1205947</v>
      </c>
      <c r="J424" s="4" t="s">
        <v>25</v>
      </c>
      <c r="K424" s="7" t="s">
        <v>1350</v>
      </c>
      <c r="L424" s="7" t="s">
        <v>2698</v>
      </c>
      <c r="M424" s="4" t="s">
        <v>803</v>
      </c>
      <c r="N424" s="4" t="s">
        <v>1328</v>
      </c>
      <c r="O424" s="4" t="s">
        <v>1380</v>
      </c>
      <c r="P424" s="7"/>
      <c r="Q424" s="4" t="s">
        <v>550</v>
      </c>
      <c r="R424" s="4" t="s">
        <v>550</v>
      </c>
      <c r="S424" s="4" t="s">
        <v>719</v>
      </c>
      <c r="T424" s="7">
        <v>160</v>
      </c>
      <c r="U424" s="7">
        <v>160</v>
      </c>
      <c r="V424" s="7" t="s">
        <v>1163</v>
      </c>
      <c r="W424" s="4" t="s">
        <v>2294</v>
      </c>
      <c r="X424" s="13">
        <v>2.77</v>
      </c>
      <c r="Y424" s="7">
        <v>10.81</v>
      </c>
      <c r="Z424" s="5">
        <f t="shared" si="18"/>
        <v>310.92160000000001</v>
      </c>
      <c r="AA424" s="7"/>
      <c r="AB424" s="7" t="s">
        <v>1394</v>
      </c>
      <c r="AC424" s="7" t="s">
        <v>1395</v>
      </c>
      <c r="AD424" s="4">
        <v>120</v>
      </c>
      <c r="AE424" s="4" t="s">
        <v>2299</v>
      </c>
      <c r="AF424" s="7"/>
    </row>
    <row r="425" spans="1:32">
      <c r="A425" s="4">
        <v>424</v>
      </c>
      <c r="B425" s="4" t="s">
        <v>20</v>
      </c>
      <c r="C425" s="4" t="s">
        <v>23</v>
      </c>
      <c r="D425" s="4" t="s">
        <v>1166</v>
      </c>
      <c r="E425" s="4" t="s">
        <v>26</v>
      </c>
      <c r="F425" s="4">
        <v>0</v>
      </c>
      <c r="G425" s="4">
        <v>1205947</v>
      </c>
      <c r="H425" s="7" t="s">
        <v>1162</v>
      </c>
      <c r="I425" s="4">
        <v>1205947</v>
      </c>
      <c r="J425" s="4" t="s">
        <v>25</v>
      </c>
      <c r="K425" s="7" t="s">
        <v>1350</v>
      </c>
      <c r="L425" s="7" t="s">
        <v>2698</v>
      </c>
      <c r="M425" s="4" t="s">
        <v>803</v>
      </c>
      <c r="N425" s="4" t="s">
        <v>1328</v>
      </c>
      <c r="O425" s="4" t="s">
        <v>1380</v>
      </c>
      <c r="P425" s="7"/>
      <c r="Q425" s="4" t="s">
        <v>550</v>
      </c>
      <c r="R425" s="4" t="s">
        <v>550</v>
      </c>
      <c r="S425" s="4" t="s">
        <v>719</v>
      </c>
      <c r="T425" s="7">
        <v>160</v>
      </c>
      <c r="U425" s="7">
        <v>160</v>
      </c>
      <c r="V425" s="7" t="s">
        <v>1163</v>
      </c>
      <c r="W425" s="4" t="s">
        <v>2294</v>
      </c>
      <c r="X425" s="13">
        <v>2.77</v>
      </c>
      <c r="Y425" s="7">
        <v>10.81</v>
      </c>
      <c r="Z425" s="5">
        <f t="shared" si="18"/>
        <v>310.92160000000001</v>
      </c>
      <c r="AA425" s="7"/>
      <c r="AB425" s="7" t="s">
        <v>1394</v>
      </c>
      <c r="AC425" s="7" t="s">
        <v>1395</v>
      </c>
      <c r="AD425" s="4">
        <v>120</v>
      </c>
      <c r="AE425" s="4" t="s">
        <v>2299</v>
      </c>
      <c r="AF425" s="7"/>
    </row>
    <row r="426" spans="1:32">
      <c r="A426" s="4">
        <v>425</v>
      </c>
      <c r="B426" s="4" t="s">
        <v>20</v>
      </c>
      <c r="C426" s="4" t="s">
        <v>23</v>
      </c>
      <c r="D426" s="4" t="s">
        <v>1167</v>
      </c>
      <c r="E426" s="4" t="s">
        <v>26</v>
      </c>
      <c r="F426" s="4">
        <v>0</v>
      </c>
      <c r="G426" s="4">
        <v>1205947</v>
      </c>
      <c r="H426" s="7" t="s">
        <v>1162</v>
      </c>
      <c r="I426" s="4">
        <v>1205947</v>
      </c>
      <c r="J426" s="4" t="s">
        <v>25</v>
      </c>
      <c r="K426" s="7" t="s">
        <v>1350</v>
      </c>
      <c r="L426" s="7" t="s">
        <v>2698</v>
      </c>
      <c r="M426" s="4" t="s">
        <v>803</v>
      </c>
      <c r="N426" s="4" t="s">
        <v>1328</v>
      </c>
      <c r="O426" s="4" t="s">
        <v>1380</v>
      </c>
      <c r="P426" s="7"/>
      <c r="Q426" s="4" t="s">
        <v>550</v>
      </c>
      <c r="R426" s="4" t="s">
        <v>550</v>
      </c>
      <c r="S426" s="4" t="s">
        <v>719</v>
      </c>
      <c r="T426" s="7">
        <v>160</v>
      </c>
      <c r="U426" s="7">
        <v>160</v>
      </c>
      <c r="V426" s="7" t="s">
        <v>1163</v>
      </c>
      <c r="W426" s="4" t="s">
        <v>2294</v>
      </c>
      <c r="X426" s="13">
        <v>2.77</v>
      </c>
      <c r="Y426" s="7">
        <v>10.81</v>
      </c>
      <c r="Z426" s="5">
        <f t="shared" si="18"/>
        <v>310.92160000000001</v>
      </c>
      <c r="AA426" s="7"/>
      <c r="AB426" s="7" t="s">
        <v>1394</v>
      </c>
      <c r="AC426" s="7" t="s">
        <v>1395</v>
      </c>
      <c r="AD426" s="4">
        <v>120</v>
      </c>
      <c r="AE426" s="4" t="s">
        <v>2299</v>
      </c>
      <c r="AF426" s="7"/>
    </row>
    <row r="427" spans="1:32">
      <c r="A427" s="4">
        <v>426</v>
      </c>
      <c r="B427" s="4" t="s">
        <v>20</v>
      </c>
      <c r="C427" s="4" t="s">
        <v>22</v>
      </c>
      <c r="D427" s="4" t="s">
        <v>1168</v>
      </c>
      <c r="E427" s="4" t="s">
        <v>26</v>
      </c>
      <c r="F427" s="4">
        <v>0</v>
      </c>
      <c r="G427" s="4">
        <v>1205305</v>
      </c>
      <c r="H427" s="7" t="s">
        <v>1169</v>
      </c>
      <c r="I427" s="4">
        <v>1205305</v>
      </c>
      <c r="J427" s="4" t="s">
        <v>25</v>
      </c>
      <c r="K427" s="4" t="s">
        <v>1355</v>
      </c>
      <c r="L427" s="7" t="s">
        <v>2694</v>
      </c>
      <c r="M427" s="4" t="s">
        <v>1361</v>
      </c>
      <c r="N427" s="4" t="s">
        <v>1110</v>
      </c>
      <c r="O427" s="4" t="s">
        <v>1380</v>
      </c>
      <c r="P427" s="7"/>
      <c r="Q427" s="4" t="s">
        <v>550</v>
      </c>
      <c r="R427" s="4" t="s">
        <v>550</v>
      </c>
      <c r="S427" s="4" t="s">
        <v>719</v>
      </c>
      <c r="T427" s="7" t="s">
        <v>1180</v>
      </c>
      <c r="U427" s="7" t="s">
        <v>1181</v>
      </c>
      <c r="V427" s="7" t="s">
        <v>1170</v>
      </c>
      <c r="W427" s="4" t="s">
        <v>2294</v>
      </c>
      <c r="X427" s="13">
        <v>2.12</v>
      </c>
      <c r="Y427" s="7"/>
      <c r="Z427" s="5">
        <f t="shared" ref="Z427:Z432" si="19">X427*86*1.25+6</f>
        <v>233.90000000000003</v>
      </c>
      <c r="AA427" s="7"/>
      <c r="AB427" s="7" t="s">
        <v>1392</v>
      </c>
      <c r="AC427" s="7"/>
      <c r="AD427" s="4">
        <v>120</v>
      </c>
      <c r="AE427" s="4" t="s">
        <v>552</v>
      </c>
      <c r="AF427" s="7"/>
    </row>
    <row r="428" spans="1:32">
      <c r="A428" s="4">
        <v>427</v>
      </c>
      <c r="B428" s="4" t="s">
        <v>20</v>
      </c>
      <c r="C428" s="4" t="s">
        <v>22</v>
      </c>
      <c r="D428" s="4" t="s">
        <v>1171</v>
      </c>
      <c r="E428" s="4" t="s">
        <v>26</v>
      </c>
      <c r="F428" s="4">
        <v>0</v>
      </c>
      <c r="G428" s="4">
        <v>1205305</v>
      </c>
      <c r="H428" s="7" t="s">
        <v>1169</v>
      </c>
      <c r="I428" s="4">
        <v>1205305</v>
      </c>
      <c r="J428" s="4" t="s">
        <v>25</v>
      </c>
      <c r="K428" s="4" t="s">
        <v>1355</v>
      </c>
      <c r="L428" s="7" t="s">
        <v>2694</v>
      </c>
      <c r="M428" s="4" t="s">
        <v>1361</v>
      </c>
      <c r="N428" s="4" t="s">
        <v>1110</v>
      </c>
      <c r="O428" s="4" t="s">
        <v>1380</v>
      </c>
      <c r="P428" s="7"/>
      <c r="Q428" s="4" t="s">
        <v>550</v>
      </c>
      <c r="R428" s="4" t="s">
        <v>550</v>
      </c>
      <c r="S428" s="4" t="s">
        <v>719</v>
      </c>
      <c r="T428" s="7" t="s">
        <v>1180</v>
      </c>
      <c r="U428" s="7" t="s">
        <v>1182</v>
      </c>
      <c r="V428" s="7" t="s">
        <v>1170</v>
      </c>
      <c r="W428" s="4" t="s">
        <v>2294</v>
      </c>
      <c r="X428" s="13">
        <v>2.12</v>
      </c>
      <c r="Y428" s="7"/>
      <c r="Z428" s="5">
        <f t="shared" si="19"/>
        <v>233.90000000000003</v>
      </c>
      <c r="AA428" s="7"/>
      <c r="AB428" s="7" t="s">
        <v>1392</v>
      </c>
      <c r="AC428" s="7"/>
      <c r="AD428" s="4">
        <v>120</v>
      </c>
      <c r="AE428" s="4" t="s">
        <v>552</v>
      </c>
      <c r="AF428" s="7"/>
    </row>
    <row r="429" spans="1:32">
      <c r="A429" s="4">
        <v>428</v>
      </c>
      <c r="B429" s="4" t="s">
        <v>20</v>
      </c>
      <c r="C429" s="4" t="s">
        <v>22</v>
      </c>
      <c r="D429" s="4" t="s">
        <v>1172</v>
      </c>
      <c r="E429" s="4" t="s">
        <v>26</v>
      </c>
      <c r="F429" s="4">
        <v>0</v>
      </c>
      <c r="G429" s="4">
        <v>1205305</v>
      </c>
      <c r="H429" s="7" t="s">
        <v>1169</v>
      </c>
      <c r="I429" s="4">
        <v>1205305</v>
      </c>
      <c r="J429" s="4" t="s">
        <v>25</v>
      </c>
      <c r="K429" s="4" t="s">
        <v>1355</v>
      </c>
      <c r="L429" s="7" t="s">
        <v>2694</v>
      </c>
      <c r="M429" s="4" t="s">
        <v>1361</v>
      </c>
      <c r="N429" s="4" t="s">
        <v>1110</v>
      </c>
      <c r="O429" s="4" t="s">
        <v>1380</v>
      </c>
      <c r="P429" s="7"/>
      <c r="Q429" s="4" t="s">
        <v>550</v>
      </c>
      <c r="R429" s="4" t="s">
        <v>550</v>
      </c>
      <c r="S429" s="4" t="s">
        <v>719</v>
      </c>
      <c r="T429" s="7" t="s">
        <v>1180</v>
      </c>
      <c r="U429" s="7" t="s">
        <v>1182</v>
      </c>
      <c r="V429" s="7" t="s">
        <v>1170</v>
      </c>
      <c r="W429" s="4" t="s">
        <v>2294</v>
      </c>
      <c r="X429" s="13">
        <v>2.12</v>
      </c>
      <c r="Y429" s="7"/>
      <c r="Z429" s="5">
        <f t="shared" si="19"/>
        <v>233.90000000000003</v>
      </c>
      <c r="AA429" s="7"/>
      <c r="AB429" s="7" t="s">
        <v>1392</v>
      </c>
      <c r="AC429" s="7"/>
      <c r="AD429" s="4">
        <v>120</v>
      </c>
      <c r="AE429" s="4" t="s">
        <v>552</v>
      </c>
      <c r="AF429" s="7"/>
    </row>
    <row r="430" spans="1:32">
      <c r="A430" s="4">
        <v>429</v>
      </c>
      <c r="B430" s="4" t="s">
        <v>20</v>
      </c>
      <c r="C430" s="4" t="s">
        <v>22</v>
      </c>
      <c r="D430" s="4" t="s">
        <v>1173</v>
      </c>
      <c r="E430" s="4" t="s">
        <v>26</v>
      </c>
      <c r="F430" s="4">
        <v>0</v>
      </c>
      <c r="G430" s="4">
        <v>1205305</v>
      </c>
      <c r="H430" s="7" t="s">
        <v>1169</v>
      </c>
      <c r="I430" s="4">
        <v>1205305</v>
      </c>
      <c r="J430" s="4" t="s">
        <v>25</v>
      </c>
      <c r="K430" s="4" t="s">
        <v>1355</v>
      </c>
      <c r="L430" s="7" t="s">
        <v>2694</v>
      </c>
      <c r="M430" s="4" t="s">
        <v>1361</v>
      </c>
      <c r="N430" s="4" t="s">
        <v>1110</v>
      </c>
      <c r="O430" s="4" t="s">
        <v>1380</v>
      </c>
      <c r="P430" s="7"/>
      <c r="Q430" s="4" t="s">
        <v>550</v>
      </c>
      <c r="R430" s="4" t="s">
        <v>550</v>
      </c>
      <c r="S430" s="4" t="s">
        <v>719</v>
      </c>
      <c r="T430" s="7" t="s">
        <v>1180</v>
      </c>
      <c r="U430" s="7" t="s">
        <v>1182</v>
      </c>
      <c r="V430" s="7" t="s">
        <v>1170</v>
      </c>
      <c r="W430" s="4" t="s">
        <v>2294</v>
      </c>
      <c r="X430" s="13">
        <v>2.12</v>
      </c>
      <c r="Y430" s="7"/>
      <c r="Z430" s="5">
        <f t="shared" si="19"/>
        <v>233.90000000000003</v>
      </c>
      <c r="AA430" s="7"/>
      <c r="AB430" s="7" t="s">
        <v>1392</v>
      </c>
      <c r="AC430" s="7"/>
      <c r="AD430" s="4">
        <v>120</v>
      </c>
      <c r="AE430" s="4" t="s">
        <v>552</v>
      </c>
      <c r="AF430" s="7"/>
    </row>
    <row r="431" spans="1:32">
      <c r="A431" s="4">
        <v>430</v>
      </c>
      <c r="B431" s="4" t="s">
        <v>20</v>
      </c>
      <c r="C431" s="4" t="s">
        <v>22</v>
      </c>
      <c r="D431" s="4" t="s">
        <v>1174</v>
      </c>
      <c r="E431" s="4" t="s">
        <v>26</v>
      </c>
      <c r="F431" s="4">
        <v>0</v>
      </c>
      <c r="G431" s="4">
        <v>1205305</v>
      </c>
      <c r="H431" s="7" t="s">
        <v>1169</v>
      </c>
      <c r="I431" s="4">
        <v>1205305</v>
      </c>
      <c r="J431" s="4" t="s">
        <v>25</v>
      </c>
      <c r="K431" s="4" t="s">
        <v>1355</v>
      </c>
      <c r="L431" s="7" t="s">
        <v>2694</v>
      </c>
      <c r="M431" s="4" t="s">
        <v>1361</v>
      </c>
      <c r="N431" s="4" t="s">
        <v>1110</v>
      </c>
      <c r="O431" s="4" t="s">
        <v>1380</v>
      </c>
      <c r="P431" s="7"/>
      <c r="Q431" s="4" t="s">
        <v>550</v>
      </c>
      <c r="R431" s="4" t="s">
        <v>550</v>
      </c>
      <c r="S431" s="4" t="s">
        <v>719</v>
      </c>
      <c r="T431" s="7" t="s">
        <v>1180</v>
      </c>
      <c r="U431" s="7" t="s">
        <v>1182</v>
      </c>
      <c r="V431" s="7" t="s">
        <v>1170</v>
      </c>
      <c r="W431" s="4" t="s">
        <v>2294</v>
      </c>
      <c r="X431" s="13">
        <v>2.12</v>
      </c>
      <c r="Y431" s="7"/>
      <c r="Z431" s="5">
        <f t="shared" si="19"/>
        <v>233.90000000000003</v>
      </c>
      <c r="AA431" s="7"/>
      <c r="AB431" s="7" t="s">
        <v>1392</v>
      </c>
      <c r="AC431" s="7"/>
      <c r="AD431" s="4">
        <v>120</v>
      </c>
      <c r="AE431" s="4" t="s">
        <v>552</v>
      </c>
      <c r="AF431" s="7"/>
    </row>
    <row r="432" spans="1:32">
      <c r="A432" s="4">
        <v>431</v>
      </c>
      <c r="B432" s="4" t="s">
        <v>20</v>
      </c>
      <c r="C432" s="4" t="s">
        <v>22</v>
      </c>
      <c r="D432" s="4" t="s">
        <v>1175</v>
      </c>
      <c r="E432" s="4" t="s">
        <v>26</v>
      </c>
      <c r="F432" s="4">
        <v>0</v>
      </c>
      <c r="G432" s="4">
        <v>1205305</v>
      </c>
      <c r="H432" s="7" t="s">
        <v>1169</v>
      </c>
      <c r="I432" s="4">
        <v>1205305</v>
      </c>
      <c r="J432" s="4" t="s">
        <v>25</v>
      </c>
      <c r="K432" s="4" t="s">
        <v>1355</v>
      </c>
      <c r="L432" s="7" t="s">
        <v>2694</v>
      </c>
      <c r="M432" s="4" t="s">
        <v>1361</v>
      </c>
      <c r="N432" s="4" t="s">
        <v>1110</v>
      </c>
      <c r="O432" s="4" t="s">
        <v>1380</v>
      </c>
      <c r="P432" s="7"/>
      <c r="Q432" s="4" t="s">
        <v>550</v>
      </c>
      <c r="R432" s="4" t="s">
        <v>550</v>
      </c>
      <c r="S432" s="4" t="s">
        <v>719</v>
      </c>
      <c r="T432" s="7" t="s">
        <v>1180</v>
      </c>
      <c r="U432" s="7" t="s">
        <v>1182</v>
      </c>
      <c r="V432" s="7" t="s">
        <v>1170</v>
      </c>
      <c r="W432" s="4" t="s">
        <v>2294</v>
      </c>
      <c r="X432" s="13">
        <v>2.12</v>
      </c>
      <c r="Y432" s="7"/>
      <c r="Z432" s="5">
        <f t="shared" si="19"/>
        <v>233.90000000000003</v>
      </c>
      <c r="AA432" s="7"/>
      <c r="AB432" s="7" t="s">
        <v>1392</v>
      </c>
      <c r="AC432" s="7"/>
      <c r="AD432" s="4">
        <v>120</v>
      </c>
      <c r="AE432" s="4" t="s">
        <v>552</v>
      </c>
      <c r="AF432" s="7"/>
    </row>
    <row r="433" spans="1:34">
      <c r="A433" s="4">
        <v>432</v>
      </c>
      <c r="B433" s="4" t="s">
        <v>20</v>
      </c>
      <c r="C433" s="4" t="s">
        <v>22</v>
      </c>
      <c r="D433" s="4" t="s">
        <v>1176</v>
      </c>
      <c r="E433" s="4" t="s">
        <v>26</v>
      </c>
      <c r="F433" s="4">
        <v>0</v>
      </c>
      <c r="G433" s="4">
        <v>1206085</v>
      </c>
      <c r="H433" s="7" t="s">
        <v>1157</v>
      </c>
      <c r="I433" s="4">
        <v>1206085</v>
      </c>
      <c r="J433" s="4" t="s">
        <v>25</v>
      </c>
      <c r="K433" s="7" t="s">
        <v>2401</v>
      </c>
      <c r="L433" s="7" t="s">
        <v>1177</v>
      </c>
      <c r="M433" s="4" t="s">
        <v>803</v>
      </c>
      <c r="N433" s="4" t="s">
        <v>1328</v>
      </c>
      <c r="O433" s="4" t="s">
        <v>1380</v>
      </c>
      <c r="P433" s="7"/>
      <c r="Q433" s="4" t="s">
        <v>550</v>
      </c>
      <c r="R433" s="4" t="s">
        <v>550</v>
      </c>
      <c r="S433" s="4" t="s">
        <v>719</v>
      </c>
      <c r="T433" s="7">
        <v>155</v>
      </c>
      <c r="U433" s="7" t="s">
        <v>1183</v>
      </c>
      <c r="V433" s="7" t="s">
        <v>1178</v>
      </c>
      <c r="W433" s="7" t="s">
        <v>2293</v>
      </c>
      <c r="X433" s="13">
        <v>2.83</v>
      </c>
      <c r="Y433" s="7">
        <v>16.600000000000001</v>
      </c>
      <c r="Z433" s="8"/>
      <c r="AA433" s="8">
        <f>Y433*86*1.28+12</f>
        <v>1839.3280000000002</v>
      </c>
      <c r="AB433" s="7">
        <v>3000</v>
      </c>
      <c r="AC433" s="7"/>
      <c r="AD433" s="4">
        <v>120</v>
      </c>
      <c r="AE433" s="4" t="s">
        <v>2299</v>
      </c>
      <c r="AF433" s="7"/>
    </row>
    <row r="434" spans="1:34">
      <c r="A434" s="4">
        <v>433</v>
      </c>
      <c r="B434" s="4" t="s">
        <v>20</v>
      </c>
      <c r="C434" s="4" t="s">
        <v>22</v>
      </c>
      <c r="D434" s="4" t="s">
        <v>1179</v>
      </c>
      <c r="E434" s="4" t="s">
        <v>26</v>
      </c>
      <c r="F434" s="4">
        <v>0</v>
      </c>
      <c r="G434" s="4">
        <v>1206085</v>
      </c>
      <c r="H434" s="7" t="s">
        <v>1157</v>
      </c>
      <c r="I434" s="4">
        <v>1206085</v>
      </c>
      <c r="J434" s="4" t="s">
        <v>25</v>
      </c>
      <c r="K434" s="7" t="s">
        <v>2401</v>
      </c>
      <c r="L434" s="7" t="s">
        <v>1177</v>
      </c>
      <c r="M434" s="4" t="s">
        <v>803</v>
      </c>
      <c r="N434" s="4" t="s">
        <v>1328</v>
      </c>
      <c r="O434" s="4" t="s">
        <v>1380</v>
      </c>
      <c r="P434" s="7"/>
      <c r="Q434" s="4" t="s">
        <v>550</v>
      </c>
      <c r="R434" s="4" t="s">
        <v>550</v>
      </c>
      <c r="S434" s="4" t="s">
        <v>719</v>
      </c>
      <c r="T434" s="7">
        <v>155</v>
      </c>
      <c r="U434" s="7" t="s">
        <v>1183</v>
      </c>
      <c r="V434" s="7" t="s">
        <v>1178</v>
      </c>
      <c r="W434" s="7" t="s">
        <v>2293</v>
      </c>
      <c r="X434" s="13">
        <v>2.83</v>
      </c>
      <c r="Y434" s="7">
        <v>16.600000000000001</v>
      </c>
      <c r="Z434" s="8"/>
      <c r="AA434" s="8">
        <f>Y434*86*1.28+12</f>
        <v>1839.3280000000002</v>
      </c>
      <c r="AB434" s="7">
        <v>3000</v>
      </c>
      <c r="AC434" s="7"/>
      <c r="AD434" s="4">
        <v>120</v>
      </c>
      <c r="AE434" s="4" t="s">
        <v>2299</v>
      </c>
      <c r="AF434" s="7"/>
    </row>
    <row r="435" spans="1:34">
      <c r="A435" s="4">
        <v>434</v>
      </c>
      <c r="B435" s="4" t="s">
        <v>20</v>
      </c>
      <c r="C435" s="4" t="s">
        <v>22</v>
      </c>
      <c r="D435" s="4" t="s">
        <v>1184</v>
      </c>
      <c r="E435" s="4" t="s">
        <v>26</v>
      </c>
      <c r="F435" s="4">
        <v>0</v>
      </c>
      <c r="G435" s="4">
        <v>1205078</v>
      </c>
      <c r="H435" s="7" t="s">
        <v>2594</v>
      </c>
      <c r="I435" s="4">
        <v>1205078</v>
      </c>
      <c r="J435" s="4" t="s">
        <v>556</v>
      </c>
      <c r="K435" s="4" t="s">
        <v>637</v>
      </c>
      <c r="L435" s="7" t="s">
        <v>2017</v>
      </c>
      <c r="M435" s="4" t="s">
        <v>1362</v>
      </c>
      <c r="N435" s="4" t="s">
        <v>1232</v>
      </c>
      <c r="O435" s="4" t="s">
        <v>1380</v>
      </c>
      <c r="P435" s="7" t="s">
        <v>1233</v>
      </c>
      <c r="Q435" s="7" t="s">
        <v>1233</v>
      </c>
      <c r="R435" s="7" t="s">
        <v>1233</v>
      </c>
      <c r="S435" s="4" t="s">
        <v>719</v>
      </c>
      <c r="T435" s="7">
        <v>142</v>
      </c>
      <c r="U435" s="7">
        <v>136</v>
      </c>
      <c r="V435" s="7" t="s">
        <v>1237</v>
      </c>
      <c r="W435" s="4" t="s">
        <v>2294</v>
      </c>
      <c r="X435" s="8">
        <v>348</v>
      </c>
      <c r="Y435" s="7"/>
      <c r="Z435" s="4">
        <f t="shared" ref="Z435:Z482" si="20">X435+3</f>
        <v>351</v>
      </c>
      <c r="AA435" s="7"/>
      <c r="AB435" s="7">
        <v>500</v>
      </c>
      <c r="AC435" s="7"/>
      <c r="AD435" s="7">
        <v>70</v>
      </c>
      <c r="AE435" s="4" t="s">
        <v>2299</v>
      </c>
      <c r="AF435" s="7" t="s">
        <v>1245</v>
      </c>
      <c r="AH435" t="s">
        <v>2604</v>
      </c>
    </row>
    <row r="436" spans="1:34">
      <c r="A436" s="4">
        <v>435</v>
      </c>
      <c r="B436" s="4" t="s">
        <v>20</v>
      </c>
      <c r="C436" s="4" t="s">
        <v>22</v>
      </c>
      <c r="D436" s="4" t="s">
        <v>1185</v>
      </c>
      <c r="E436" s="4" t="s">
        <v>26</v>
      </c>
      <c r="F436" s="4">
        <v>0</v>
      </c>
      <c r="G436" s="4">
        <v>1205078</v>
      </c>
      <c r="H436" s="7" t="s">
        <v>2594</v>
      </c>
      <c r="I436" s="4">
        <v>1205078</v>
      </c>
      <c r="J436" s="4" t="s">
        <v>556</v>
      </c>
      <c r="K436" s="4" t="s">
        <v>637</v>
      </c>
      <c r="L436" s="7" t="s">
        <v>2017</v>
      </c>
      <c r="M436" s="4" t="s">
        <v>1362</v>
      </c>
      <c r="N436" s="4" t="s">
        <v>1232</v>
      </c>
      <c r="O436" s="4" t="s">
        <v>1380</v>
      </c>
      <c r="P436" s="7" t="s">
        <v>1233</v>
      </c>
      <c r="Q436" s="7" t="s">
        <v>1233</v>
      </c>
      <c r="R436" s="7" t="s">
        <v>1233</v>
      </c>
      <c r="S436" s="4" t="s">
        <v>719</v>
      </c>
      <c r="T436" s="7">
        <v>142</v>
      </c>
      <c r="U436" s="7">
        <v>136</v>
      </c>
      <c r="V436" s="7" t="s">
        <v>1238</v>
      </c>
      <c r="W436" s="4" t="s">
        <v>2294</v>
      </c>
      <c r="X436" s="8">
        <v>348</v>
      </c>
      <c r="Y436" s="7"/>
      <c r="Z436" s="4">
        <f t="shared" si="20"/>
        <v>351</v>
      </c>
      <c r="AA436" s="7"/>
      <c r="AB436" s="7">
        <v>500</v>
      </c>
      <c r="AC436" s="7"/>
      <c r="AD436" s="7">
        <v>70</v>
      </c>
      <c r="AE436" s="4" t="s">
        <v>2299</v>
      </c>
      <c r="AF436" s="7" t="s">
        <v>1245</v>
      </c>
      <c r="AH436" t="s">
        <v>2604</v>
      </c>
    </row>
    <row r="437" spans="1:34">
      <c r="A437" s="4">
        <v>436</v>
      </c>
      <c r="B437" s="4" t="s">
        <v>20</v>
      </c>
      <c r="C437" s="4" t="s">
        <v>22</v>
      </c>
      <c r="D437" s="4" t="s">
        <v>1186</v>
      </c>
      <c r="E437" s="4" t="s">
        <v>26</v>
      </c>
      <c r="F437" s="4">
        <v>0</v>
      </c>
      <c r="G437" s="4">
        <v>1205078</v>
      </c>
      <c r="H437" s="7" t="s">
        <v>2594</v>
      </c>
      <c r="I437" s="4">
        <v>1205078</v>
      </c>
      <c r="J437" s="4" t="s">
        <v>556</v>
      </c>
      <c r="K437" s="4" t="s">
        <v>1234</v>
      </c>
      <c r="L437" s="4" t="s">
        <v>2014</v>
      </c>
      <c r="M437" s="4" t="s">
        <v>1369</v>
      </c>
      <c r="N437" s="4" t="s">
        <v>643</v>
      </c>
      <c r="O437" s="4" t="s">
        <v>1380</v>
      </c>
      <c r="P437" s="7" t="s">
        <v>1233</v>
      </c>
      <c r="Q437" s="7" t="s">
        <v>1233</v>
      </c>
      <c r="R437" s="7" t="s">
        <v>1233</v>
      </c>
      <c r="S437" s="4" t="s">
        <v>719</v>
      </c>
      <c r="T437" s="7">
        <v>144</v>
      </c>
      <c r="U437" s="7">
        <v>118</v>
      </c>
      <c r="V437" s="7" t="s">
        <v>1239</v>
      </c>
      <c r="W437" s="4" t="s">
        <v>2294</v>
      </c>
      <c r="X437" s="8">
        <v>635</v>
      </c>
      <c r="Y437" s="7"/>
      <c r="Z437" s="4">
        <f t="shared" si="20"/>
        <v>638</v>
      </c>
      <c r="AA437" s="7"/>
      <c r="AB437" s="7">
        <v>500</v>
      </c>
      <c r="AC437" s="7"/>
      <c r="AD437" s="7">
        <v>90</v>
      </c>
      <c r="AE437" s="4" t="s">
        <v>2299</v>
      </c>
      <c r="AF437" s="7" t="s">
        <v>1246</v>
      </c>
      <c r="AH437" t="s">
        <v>2605</v>
      </c>
    </row>
    <row r="438" spans="1:34">
      <c r="A438" s="4">
        <v>437</v>
      </c>
      <c r="B438" s="4" t="s">
        <v>20</v>
      </c>
      <c r="C438" s="4" t="s">
        <v>22</v>
      </c>
      <c r="D438" s="4" t="s">
        <v>1187</v>
      </c>
      <c r="E438" s="4" t="s">
        <v>26</v>
      </c>
      <c r="F438" s="4">
        <v>0</v>
      </c>
      <c r="G438" s="4">
        <v>1205078</v>
      </c>
      <c r="H438" s="7" t="s">
        <v>2594</v>
      </c>
      <c r="I438" s="4">
        <v>1205078</v>
      </c>
      <c r="J438" s="4" t="s">
        <v>556</v>
      </c>
      <c r="K438" s="4" t="s">
        <v>1234</v>
      </c>
      <c r="L438" s="4" t="s">
        <v>2014</v>
      </c>
      <c r="M438" s="4" t="s">
        <v>1369</v>
      </c>
      <c r="N438" s="4" t="s">
        <v>643</v>
      </c>
      <c r="O438" s="4" t="s">
        <v>1380</v>
      </c>
      <c r="P438" s="7" t="s">
        <v>1233</v>
      </c>
      <c r="Q438" s="7" t="s">
        <v>1233</v>
      </c>
      <c r="R438" s="7" t="s">
        <v>1233</v>
      </c>
      <c r="S438" s="4" t="s">
        <v>719</v>
      </c>
      <c r="T438" s="7">
        <v>144</v>
      </c>
      <c r="U438" s="7">
        <v>118</v>
      </c>
      <c r="V438" s="7" t="s">
        <v>1187</v>
      </c>
      <c r="W438" s="4" t="s">
        <v>2294</v>
      </c>
      <c r="X438" s="7">
        <v>635</v>
      </c>
      <c r="Y438" s="7"/>
      <c r="Z438" s="4">
        <f t="shared" si="20"/>
        <v>638</v>
      </c>
      <c r="AA438" s="8"/>
      <c r="AB438" s="7">
        <v>500</v>
      </c>
      <c r="AC438" s="7"/>
      <c r="AD438" s="7">
        <v>90</v>
      </c>
      <c r="AE438" s="4" t="s">
        <v>2299</v>
      </c>
      <c r="AF438" s="7" t="s">
        <v>1246</v>
      </c>
      <c r="AH438" t="s">
        <v>2605</v>
      </c>
    </row>
    <row r="439" spans="1:34">
      <c r="A439" s="4">
        <v>438</v>
      </c>
      <c r="B439" s="4" t="s">
        <v>20</v>
      </c>
      <c r="C439" s="4" t="s">
        <v>22</v>
      </c>
      <c r="D439" s="4" t="s">
        <v>1188</v>
      </c>
      <c r="E439" s="4" t="s">
        <v>26</v>
      </c>
      <c r="F439" s="4">
        <v>0</v>
      </c>
      <c r="G439" s="4">
        <v>1205078</v>
      </c>
      <c r="H439" s="7" t="s">
        <v>2594</v>
      </c>
      <c r="I439" s="4">
        <v>1205078</v>
      </c>
      <c r="J439" s="4" t="s">
        <v>556</v>
      </c>
      <c r="K439" s="4" t="s">
        <v>637</v>
      </c>
      <c r="L439" s="4" t="s">
        <v>2014</v>
      </c>
      <c r="M439" s="4" t="s">
        <v>1235</v>
      </c>
      <c r="N439" s="4" t="s">
        <v>644</v>
      </c>
      <c r="O439" s="4" t="s">
        <v>1380</v>
      </c>
      <c r="P439" s="7" t="s">
        <v>1233</v>
      </c>
      <c r="Q439" s="7" t="s">
        <v>1233</v>
      </c>
      <c r="R439" s="7" t="s">
        <v>1233</v>
      </c>
      <c r="S439" s="4" t="s">
        <v>719</v>
      </c>
      <c r="T439" s="7">
        <v>144</v>
      </c>
      <c r="U439" s="7">
        <v>110</v>
      </c>
      <c r="V439" s="7" t="s">
        <v>1188</v>
      </c>
      <c r="W439" s="4" t="s">
        <v>2294</v>
      </c>
      <c r="X439" s="7">
        <v>270</v>
      </c>
      <c r="Y439" s="7"/>
      <c r="Z439" s="4">
        <f t="shared" si="20"/>
        <v>273</v>
      </c>
      <c r="AA439" s="7"/>
      <c r="AB439" s="7">
        <v>500</v>
      </c>
      <c r="AC439" s="7"/>
      <c r="AD439" s="7">
        <v>70</v>
      </c>
      <c r="AE439" s="4" t="s">
        <v>2299</v>
      </c>
      <c r="AF439" s="7" t="s">
        <v>1246</v>
      </c>
      <c r="AG439" s="11"/>
      <c r="AH439" t="s">
        <v>2604</v>
      </c>
    </row>
    <row r="440" spans="1:34">
      <c r="A440" s="4">
        <v>439</v>
      </c>
      <c r="B440" s="4" t="s">
        <v>20</v>
      </c>
      <c r="C440" s="4" t="s">
        <v>22</v>
      </c>
      <c r="D440" s="4" t="s">
        <v>1189</v>
      </c>
      <c r="E440" s="4" t="s">
        <v>26</v>
      </c>
      <c r="F440" s="4">
        <v>0</v>
      </c>
      <c r="G440" s="4">
        <v>1205078</v>
      </c>
      <c r="H440" s="7" t="s">
        <v>2594</v>
      </c>
      <c r="I440" s="4">
        <v>1205078</v>
      </c>
      <c r="J440" s="4" t="s">
        <v>556</v>
      </c>
      <c r="K440" s="4" t="s">
        <v>637</v>
      </c>
      <c r="L440" s="4" t="s">
        <v>2014</v>
      </c>
      <c r="M440" s="4" t="s">
        <v>1235</v>
      </c>
      <c r="N440" s="4" t="s">
        <v>644</v>
      </c>
      <c r="O440" s="4" t="s">
        <v>1380</v>
      </c>
      <c r="P440" s="7" t="s">
        <v>1233</v>
      </c>
      <c r="Q440" s="7" t="s">
        <v>1233</v>
      </c>
      <c r="R440" s="7" t="s">
        <v>1233</v>
      </c>
      <c r="S440" s="4" t="s">
        <v>719</v>
      </c>
      <c r="T440" s="7">
        <v>144</v>
      </c>
      <c r="U440" s="7">
        <v>110</v>
      </c>
      <c r="V440" s="7" t="s">
        <v>1189</v>
      </c>
      <c r="W440" s="4" t="s">
        <v>2294</v>
      </c>
      <c r="X440" s="7">
        <v>270</v>
      </c>
      <c r="Y440" s="7"/>
      <c r="Z440" s="4">
        <f t="shared" si="20"/>
        <v>273</v>
      </c>
      <c r="AA440" s="8"/>
      <c r="AB440" s="7">
        <v>500</v>
      </c>
      <c r="AC440" s="7"/>
      <c r="AD440" s="7">
        <v>70</v>
      </c>
      <c r="AE440" s="4" t="s">
        <v>2299</v>
      </c>
      <c r="AF440" s="7" t="s">
        <v>1246</v>
      </c>
      <c r="AH440" t="s">
        <v>2604</v>
      </c>
    </row>
    <row r="441" spans="1:34">
      <c r="A441" s="4">
        <v>440</v>
      </c>
      <c r="B441" s="4" t="s">
        <v>20</v>
      </c>
      <c r="C441" s="4" t="s">
        <v>22</v>
      </c>
      <c r="D441" s="4" t="s">
        <v>1190</v>
      </c>
      <c r="E441" s="4" t="s">
        <v>26</v>
      </c>
      <c r="F441" s="4">
        <v>0</v>
      </c>
      <c r="G441" s="4">
        <v>1205078</v>
      </c>
      <c r="H441" s="7" t="s">
        <v>2594</v>
      </c>
      <c r="I441" s="4">
        <v>1205078</v>
      </c>
      <c r="J441" s="4" t="s">
        <v>556</v>
      </c>
      <c r="K441" s="4" t="s">
        <v>637</v>
      </c>
      <c r="L441" s="4" t="s">
        <v>2014</v>
      </c>
      <c r="M441" s="4" t="s">
        <v>1235</v>
      </c>
      <c r="N441" s="4" t="s">
        <v>644</v>
      </c>
      <c r="O441" s="4" t="s">
        <v>1380</v>
      </c>
      <c r="P441" s="7" t="s">
        <v>1233</v>
      </c>
      <c r="Q441" s="7" t="s">
        <v>1233</v>
      </c>
      <c r="R441" s="7" t="s">
        <v>1233</v>
      </c>
      <c r="S441" s="4" t="s">
        <v>719</v>
      </c>
      <c r="T441" s="7">
        <v>144</v>
      </c>
      <c r="U441" s="7">
        <v>110</v>
      </c>
      <c r="V441" s="7" t="s">
        <v>1190</v>
      </c>
      <c r="W441" s="4" t="s">
        <v>2294</v>
      </c>
      <c r="X441" s="7">
        <v>270</v>
      </c>
      <c r="Y441" s="7"/>
      <c r="Z441" s="4">
        <f t="shared" si="20"/>
        <v>273</v>
      </c>
      <c r="AA441" s="8"/>
      <c r="AB441" s="7">
        <v>500</v>
      </c>
      <c r="AC441" s="7"/>
      <c r="AD441" s="7">
        <v>70</v>
      </c>
      <c r="AE441" s="4" t="s">
        <v>2299</v>
      </c>
      <c r="AF441" s="7" t="s">
        <v>1246</v>
      </c>
      <c r="AH441" t="s">
        <v>2604</v>
      </c>
    </row>
    <row r="442" spans="1:34">
      <c r="A442" s="4">
        <v>441</v>
      </c>
      <c r="B442" s="4" t="s">
        <v>20</v>
      </c>
      <c r="C442" s="4" t="s">
        <v>22</v>
      </c>
      <c r="D442" s="4" t="s">
        <v>1191</v>
      </c>
      <c r="E442" s="4" t="s">
        <v>26</v>
      </c>
      <c r="F442" s="4">
        <v>0</v>
      </c>
      <c r="G442" s="4">
        <v>1205078</v>
      </c>
      <c r="H442" s="7" t="s">
        <v>2594</v>
      </c>
      <c r="I442" s="4">
        <v>1205078</v>
      </c>
      <c r="J442" s="4" t="s">
        <v>556</v>
      </c>
      <c r="K442" s="4" t="s">
        <v>637</v>
      </c>
      <c r="L442" s="4" t="s">
        <v>2014</v>
      </c>
      <c r="M442" s="4" t="s">
        <v>1235</v>
      </c>
      <c r="N442" s="4" t="s">
        <v>644</v>
      </c>
      <c r="O442" s="4" t="s">
        <v>1380</v>
      </c>
      <c r="P442" s="7" t="s">
        <v>1233</v>
      </c>
      <c r="Q442" s="7" t="s">
        <v>1233</v>
      </c>
      <c r="R442" s="7" t="s">
        <v>1233</v>
      </c>
      <c r="S442" s="4" t="s">
        <v>719</v>
      </c>
      <c r="T442" s="7">
        <v>144</v>
      </c>
      <c r="U442" s="7">
        <v>110</v>
      </c>
      <c r="V442" s="7" t="s">
        <v>1191</v>
      </c>
      <c r="W442" s="4" t="s">
        <v>2294</v>
      </c>
      <c r="X442" s="7">
        <v>270</v>
      </c>
      <c r="Y442" s="7"/>
      <c r="Z442" s="4">
        <f t="shared" si="20"/>
        <v>273</v>
      </c>
      <c r="AA442" s="8"/>
      <c r="AB442" s="7">
        <v>500</v>
      </c>
      <c r="AC442" s="7"/>
      <c r="AD442" s="7">
        <v>70</v>
      </c>
      <c r="AE442" s="4" t="s">
        <v>2299</v>
      </c>
      <c r="AF442" s="7" t="s">
        <v>1246</v>
      </c>
      <c r="AH442" t="s">
        <v>2604</v>
      </c>
    </row>
    <row r="443" spans="1:34">
      <c r="A443" s="4">
        <v>442</v>
      </c>
      <c r="B443" s="4" t="s">
        <v>20</v>
      </c>
      <c r="C443" s="4" t="s">
        <v>22</v>
      </c>
      <c r="D443" s="4" t="s">
        <v>1192</v>
      </c>
      <c r="E443" s="4" t="s">
        <v>26</v>
      </c>
      <c r="F443" s="4">
        <v>0</v>
      </c>
      <c r="G443" s="4">
        <v>1205078</v>
      </c>
      <c r="H443" s="7" t="s">
        <v>2594</v>
      </c>
      <c r="I443" s="4">
        <v>1205078</v>
      </c>
      <c r="J443" s="4" t="s">
        <v>556</v>
      </c>
      <c r="K443" s="4" t="s">
        <v>637</v>
      </c>
      <c r="L443" s="4" t="s">
        <v>2014</v>
      </c>
      <c r="M443" s="4" t="s">
        <v>1235</v>
      </c>
      <c r="N443" s="4" t="s">
        <v>644</v>
      </c>
      <c r="O443" s="4" t="s">
        <v>1380</v>
      </c>
      <c r="P443" s="7" t="s">
        <v>1233</v>
      </c>
      <c r="Q443" s="7" t="s">
        <v>1233</v>
      </c>
      <c r="R443" s="7" t="s">
        <v>1233</v>
      </c>
      <c r="S443" s="4" t="s">
        <v>719</v>
      </c>
      <c r="T443" s="7">
        <v>144</v>
      </c>
      <c r="U443" s="7">
        <v>110</v>
      </c>
      <c r="V443" s="7" t="s">
        <v>1192</v>
      </c>
      <c r="W443" s="4" t="s">
        <v>2294</v>
      </c>
      <c r="X443" s="7">
        <v>270</v>
      </c>
      <c r="Y443" s="7"/>
      <c r="Z443" s="4">
        <f t="shared" si="20"/>
        <v>273</v>
      </c>
      <c r="AA443" s="7"/>
      <c r="AB443" s="7">
        <v>500</v>
      </c>
      <c r="AC443" s="7"/>
      <c r="AD443" s="7">
        <v>70</v>
      </c>
      <c r="AE443" s="4" t="s">
        <v>2299</v>
      </c>
      <c r="AF443" s="7" t="s">
        <v>1246</v>
      </c>
      <c r="AG443" s="11"/>
      <c r="AH443" t="s">
        <v>2604</v>
      </c>
    </row>
    <row r="444" spans="1:34">
      <c r="A444" s="4">
        <v>443</v>
      </c>
      <c r="B444" s="4" t="s">
        <v>20</v>
      </c>
      <c r="C444" s="4" t="s">
        <v>22</v>
      </c>
      <c r="D444" s="4" t="s">
        <v>1193</v>
      </c>
      <c r="E444" s="4" t="s">
        <v>26</v>
      </c>
      <c r="F444" s="4">
        <v>0</v>
      </c>
      <c r="G444" s="4">
        <v>1205078</v>
      </c>
      <c r="H444" s="7" t="s">
        <v>2594</v>
      </c>
      <c r="I444" s="4">
        <v>1205078</v>
      </c>
      <c r="J444" s="4" t="s">
        <v>556</v>
      </c>
      <c r="K444" s="4" t="s">
        <v>637</v>
      </c>
      <c r="L444" s="4" t="s">
        <v>2014</v>
      </c>
      <c r="M444" s="4" t="s">
        <v>1235</v>
      </c>
      <c r="N444" s="4" t="s">
        <v>644</v>
      </c>
      <c r="O444" s="4" t="s">
        <v>1380</v>
      </c>
      <c r="P444" s="7" t="s">
        <v>1233</v>
      </c>
      <c r="Q444" s="7" t="s">
        <v>1233</v>
      </c>
      <c r="R444" s="7" t="s">
        <v>1233</v>
      </c>
      <c r="S444" s="4" t="s">
        <v>719</v>
      </c>
      <c r="T444" s="7">
        <v>144</v>
      </c>
      <c r="U444" s="7">
        <v>110</v>
      </c>
      <c r="V444" s="7" t="s">
        <v>1193</v>
      </c>
      <c r="W444" s="4" t="s">
        <v>2294</v>
      </c>
      <c r="X444" s="7">
        <v>270</v>
      </c>
      <c r="Y444" s="7"/>
      <c r="Z444" s="4">
        <f t="shared" si="20"/>
        <v>273</v>
      </c>
      <c r="AA444" s="7"/>
      <c r="AB444" s="7">
        <v>500</v>
      </c>
      <c r="AC444" s="7"/>
      <c r="AD444" s="7">
        <v>70</v>
      </c>
      <c r="AE444" s="4" t="s">
        <v>2299</v>
      </c>
      <c r="AF444" s="7" t="s">
        <v>1246</v>
      </c>
      <c r="AG444" s="11"/>
      <c r="AH444" t="s">
        <v>2604</v>
      </c>
    </row>
    <row r="445" spans="1:34">
      <c r="A445" s="4">
        <v>444</v>
      </c>
      <c r="B445" s="4" t="s">
        <v>20</v>
      </c>
      <c r="C445" s="4" t="s">
        <v>22</v>
      </c>
      <c r="D445" s="4" t="s">
        <v>1194</v>
      </c>
      <c r="E445" s="4" t="s">
        <v>26</v>
      </c>
      <c r="F445" s="4">
        <v>0</v>
      </c>
      <c r="G445" s="4">
        <v>1205078</v>
      </c>
      <c r="H445" s="7" t="s">
        <v>2594</v>
      </c>
      <c r="I445" s="4">
        <v>1205078</v>
      </c>
      <c r="J445" s="4" t="s">
        <v>556</v>
      </c>
      <c r="K445" s="4" t="s">
        <v>637</v>
      </c>
      <c r="L445" s="4" t="s">
        <v>2014</v>
      </c>
      <c r="M445" s="4" t="s">
        <v>1235</v>
      </c>
      <c r="N445" s="4" t="s">
        <v>644</v>
      </c>
      <c r="O445" s="4" t="s">
        <v>1380</v>
      </c>
      <c r="P445" s="7" t="s">
        <v>1233</v>
      </c>
      <c r="Q445" s="7" t="s">
        <v>1233</v>
      </c>
      <c r="R445" s="7" t="s">
        <v>1233</v>
      </c>
      <c r="S445" s="4" t="s">
        <v>719</v>
      </c>
      <c r="T445" s="7">
        <v>144</v>
      </c>
      <c r="U445" s="7">
        <v>110</v>
      </c>
      <c r="V445" s="7" t="s">
        <v>1194</v>
      </c>
      <c r="W445" s="4" t="s">
        <v>2294</v>
      </c>
      <c r="X445" s="7">
        <v>270</v>
      </c>
      <c r="Y445" s="7"/>
      <c r="Z445" s="4">
        <f t="shared" si="20"/>
        <v>273</v>
      </c>
      <c r="AA445" s="7"/>
      <c r="AB445" s="7">
        <v>500</v>
      </c>
      <c r="AC445" s="7"/>
      <c r="AD445" s="7">
        <v>70</v>
      </c>
      <c r="AE445" s="4" t="s">
        <v>2299</v>
      </c>
      <c r="AF445" s="7" t="s">
        <v>1246</v>
      </c>
      <c r="AG445" s="11"/>
      <c r="AH445" t="s">
        <v>2604</v>
      </c>
    </row>
    <row r="446" spans="1:34">
      <c r="A446" s="4">
        <v>445</v>
      </c>
      <c r="B446" s="4" t="s">
        <v>20</v>
      </c>
      <c r="C446" s="4" t="s">
        <v>22</v>
      </c>
      <c r="D446" s="4" t="s">
        <v>1195</v>
      </c>
      <c r="E446" s="4" t="s">
        <v>26</v>
      </c>
      <c r="F446" s="4">
        <v>0</v>
      </c>
      <c r="G446" s="4">
        <v>1205078</v>
      </c>
      <c r="H446" s="7" t="s">
        <v>2594</v>
      </c>
      <c r="I446" s="4">
        <v>1205078</v>
      </c>
      <c r="J446" s="4" t="s">
        <v>556</v>
      </c>
      <c r="K446" s="4" t="s">
        <v>637</v>
      </c>
      <c r="L446" s="4" t="s">
        <v>2014</v>
      </c>
      <c r="M446" s="4" t="s">
        <v>1235</v>
      </c>
      <c r="N446" s="4" t="s">
        <v>644</v>
      </c>
      <c r="O446" s="4" t="s">
        <v>1380</v>
      </c>
      <c r="P446" s="7" t="s">
        <v>1233</v>
      </c>
      <c r="Q446" s="7" t="s">
        <v>1233</v>
      </c>
      <c r="R446" s="7" t="s">
        <v>1233</v>
      </c>
      <c r="S446" s="4" t="s">
        <v>719</v>
      </c>
      <c r="T446" s="7">
        <v>144</v>
      </c>
      <c r="U446" s="7">
        <v>110</v>
      </c>
      <c r="V446" s="7" t="s">
        <v>1195</v>
      </c>
      <c r="W446" s="4" t="s">
        <v>2294</v>
      </c>
      <c r="X446" s="7">
        <v>270</v>
      </c>
      <c r="Y446" s="7"/>
      <c r="Z446" s="4">
        <f t="shared" si="20"/>
        <v>273</v>
      </c>
      <c r="AA446" s="8"/>
      <c r="AB446" s="7">
        <v>500</v>
      </c>
      <c r="AC446" s="7"/>
      <c r="AD446" s="7">
        <v>70</v>
      </c>
      <c r="AE446" s="4" t="s">
        <v>2299</v>
      </c>
      <c r="AF446" s="7" t="s">
        <v>1246</v>
      </c>
      <c r="AH446" t="s">
        <v>2604</v>
      </c>
    </row>
    <row r="447" spans="1:34">
      <c r="A447" s="4">
        <v>446</v>
      </c>
      <c r="B447" s="4" t="s">
        <v>20</v>
      </c>
      <c r="C447" s="4" t="s">
        <v>773</v>
      </c>
      <c r="D447" s="4" t="s">
        <v>1196</v>
      </c>
      <c r="E447" s="4" t="s">
        <v>26</v>
      </c>
      <c r="F447" s="4">
        <v>0</v>
      </c>
      <c r="G447" s="4">
        <v>1205078</v>
      </c>
      <c r="H447" s="7" t="s">
        <v>2594</v>
      </c>
      <c r="I447" s="4">
        <v>1205078</v>
      </c>
      <c r="J447" s="4" t="s">
        <v>556</v>
      </c>
      <c r="K447" s="4" t="s">
        <v>637</v>
      </c>
      <c r="L447" s="7" t="s">
        <v>2018</v>
      </c>
      <c r="M447" s="4" t="s">
        <v>1367</v>
      </c>
      <c r="N447" s="4" t="s">
        <v>1232</v>
      </c>
      <c r="O447" s="4" t="s">
        <v>1380</v>
      </c>
      <c r="P447" s="7" t="s">
        <v>1233</v>
      </c>
      <c r="Q447" s="7" t="s">
        <v>1233</v>
      </c>
      <c r="R447" s="7" t="s">
        <v>1233</v>
      </c>
      <c r="S447" s="4" t="s">
        <v>719</v>
      </c>
      <c r="T447" s="7">
        <v>144</v>
      </c>
      <c r="U447" s="7">
        <v>112</v>
      </c>
      <c r="V447" s="7" t="s">
        <v>1196</v>
      </c>
      <c r="W447" s="4" t="s">
        <v>2294</v>
      </c>
      <c r="X447" s="7">
        <v>285</v>
      </c>
      <c r="Y447" s="7"/>
      <c r="Z447" s="4">
        <f t="shared" si="20"/>
        <v>288</v>
      </c>
      <c r="AA447" s="8"/>
      <c r="AB447" s="7">
        <v>500</v>
      </c>
      <c r="AC447" s="7"/>
      <c r="AD447" s="7">
        <v>70</v>
      </c>
      <c r="AE447" s="4" t="s">
        <v>2299</v>
      </c>
      <c r="AF447" s="7" t="s">
        <v>1246</v>
      </c>
      <c r="AH447" t="s">
        <v>2604</v>
      </c>
    </row>
    <row r="448" spans="1:34">
      <c r="A448" s="4">
        <v>447</v>
      </c>
      <c r="B448" s="4" t="s">
        <v>20</v>
      </c>
      <c r="C448" s="4" t="s">
        <v>773</v>
      </c>
      <c r="D448" s="4" t="s">
        <v>1197</v>
      </c>
      <c r="E448" s="4" t="s">
        <v>26</v>
      </c>
      <c r="F448" s="4">
        <v>0</v>
      </c>
      <c r="G448" s="4">
        <v>1205078</v>
      </c>
      <c r="H448" s="7" t="s">
        <v>2594</v>
      </c>
      <c r="I448" s="4">
        <v>1205078</v>
      </c>
      <c r="J448" s="4" t="s">
        <v>556</v>
      </c>
      <c r="K448" s="4" t="s">
        <v>637</v>
      </c>
      <c r="L448" s="7" t="s">
        <v>2018</v>
      </c>
      <c r="M448" s="4" t="s">
        <v>1236</v>
      </c>
      <c r="N448" s="4" t="s">
        <v>1232</v>
      </c>
      <c r="O448" s="4" t="s">
        <v>1380</v>
      </c>
      <c r="P448" s="7" t="s">
        <v>1233</v>
      </c>
      <c r="Q448" s="7" t="s">
        <v>1233</v>
      </c>
      <c r="R448" s="7" t="s">
        <v>1233</v>
      </c>
      <c r="S448" s="4" t="s">
        <v>719</v>
      </c>
      <c r="T448" s="7">
        <v>144</v>
      </c>
      <c r="U448" s="7">
        <v>112</v>
      </c>
      <c r="V448" s="7" t="s">
        <v>1197</v>
      </c>
      <c r="W448" s="4" t="s">
        <v>2294</v>
      </c>
      <c r="X448" s="7">
        <v>285</v>
      </c>
      <c r="Y448" s="7"/>
      <c r="Z448" s="4">
        <f t="shared" si="20"/>
        <v>288</v>
      </c>
      <c r="AA448" s="7"/>
      <c r="AB448" s="7">
        <v>500</v>
      </c>
      <c r="AC448" s="7"/>
      <c r="AD448" s="7">
        <v>70</v>
      </c>
      <c r="AE448" s="4" t="s">
        <v>2299</v>
      </c>
      <c r="AF448" s="7" t="s">
        <v>1246</v>
      </c>
      <c r="AG448" s="11"/>
      <c r="AH448" t="s">
        <v>2604</v>
      </c>
    </row>
    <row r="449" spans="1:34">
      <c r="A449" s="4">
        <v>448</v>
      </c>
      <c r="B449" s="4" t="s">
        <v>20</v>
      </c>
      <c r="C449" s="4" t="s">
        <v>773</v>
      </c>
      <c r="D449" s="4" t="s">
        <v>1198</v>
      </c>
      <c r="E449" s="4" t="s">
        <v>26</v>
      </c>
      <c r="F449" s="4">
        <v>0</v>
      </c>
      <c r="G449" s="4">
        <v>1205078</v>
      </c>
      <c r="H449" s="7" t="s">
        <v>2594</v>
      </c>
      <c r="I449" s="4">
        <v>1205078</v>
      </c>
      <c r="J449" s="4" t="s">
        <v>556</v>
      </c>
      <c r="K449" s="4" t="s">
        <v>637</v>
      </c>
      <c r="L449" s="7" t="s">
        <v>2018</v>
      </c>
      <c r="M449" s="4" t="s">
        <v>1236</v>
      </c>
      <c r="N449" s="4" t="s">
        <v>1232</v>
      </c>
      <c r="O449" s="4" t="s">
        <v>1380</v>
      </c>
      <c r="P449" s="7" t="s">
        <v>1233</v>
      </c>
      <c r="Q449" s="7" t="s">
        <v>1233</v>
      </c>
      <c r="R449" s="7" t="s">
        <v>1233</v>
      </c>
      <c r="S449" s="4" t="s">
        <v>719</v>
      </c>
      <c r="T449" s="7">
        <v>144</v>
      </c>
      <c r="U449" s="7">
        <v>112</v>
      </c>
      <c r="V449" s="7" t="s">
        <v>1198</v>
      </c>
      <c r="W449" s="4" t="s">
        <v>2294</v>
      </c>
      <c r="X449" s="7">
        <v>285</v>
      </c>
      <c r="Y449" s="7"/>
      <c r="Z449" s="4">
        <f t="shared" si="20"/>
        <v>288</v>
      </c>
      <c r="AA449" s="8"/>
      <c r="AB449" s="7">
        <v>500</v>
      </c>
      <c r="AC449" s="7"/>
      <c r="AD449" s="7">
        <v>70</v>
      </c>
      <c r="AE449" s="4" t="s">
        <v>2299</v>
      </c>
      <c r="AF449" s="7" t="s">
        <v>1246</v>
      </c>
      <c r="AH449" t="s">
        <v>2604</v>
      </c>
    </row>
    <row r="450" spans="1:34">
      <c r="A450" s="4">
        <v>449</v>
      </c>
      <c r="B450" s="4" t="s">
        <v>20</v>
      </c>
      <c r="C450" s="4" t="s">
        <v>773</v>
      </c>
      <c r="D450" s="4" t="s">
        <v>1199</v>
      </c>
      <c r="E450" s="4" t="s">
        <v>26</v>
      </c>
      <c r="F450" s="4">
        <v>0</v>
      </c>
      <c r="G450" s="4">
        <v>1205078</v>
      </c>
      <c r="H450" s="7" t="s">
        <v>2594</v>
      </c>
      <c r="I450" s="4">
        <v>1205078</v>
      </c>
      <c r="J450" s="4" t="s">
        <v>556</v>
      </c>
      <c r="K450" s="4" t="s">
        <v>637</v>
      </c>
      <c r="L450" s="7" t="s">
        <v>2018</v>
      </c>
      <c r="M450" s="7" t="s">
        <v>1236</v>
      </c>
      <c r="N450" s="4" t="s">
        <v>1232</v>
      </c>
      <c r="O450" s="4" t="s">
        <v>1380</v>
      </c>
      <c r="P450" s="7" t="s">
        <v>1233</v>
      </c>
      <c r="Q450" s="7" t="s">
        <v>1233</v>
      </c>
      <c r="R450" s="7" t="s">
        <v>1233</v>
      </c>
      <c r="S450" s="4" t="s">
        <v>719</v>
      </c>
      <c r="T450" s="7">
        <v>144</v>
      </c>
      <c r="U450" s="7">
        <v>112</v>
      </c>
      <c r="V450" s="7" t="s">
        <v>1199</v>
      </c>
      <c r="W450" s="4" t="s">
        <v>2294</v>
      </c>
      <c r="X450" s="7">
        <v>285</v>
      </c>
      <c r="Y450" s="7"/>
      <c r="Z450" s="4">
        <f t="shared" si="20"/>
        <v>288</v>
      </c>
      <c r="AA450" s="7"/>
      <c r="AB450" s="7">
        <v>500</v>
      </c>
      <c r="AC450" s="7"/>
      <c r="AD450" s="7">
        <v>70</v>
      </c>
      <c r="AE450" s="4" t="s">
        <v>2299</v>
      </c>
      <c r="AF450" s="7" t="s">
        <v>1246</v>
      </c>
      <c r="AG450" s="10"/>
      <c r="AH450" t="s">
        <v>2604</v>
      </c>
    </row>
    <row r="451" spans="1:34">
      <c r="A451" s="4">
        <v>450</v>
      </c>
      <c r="B451" s="4" t="s">
        <v>20</v>
      </c>
      <c r="C451" s="4" t="s">
        <v>773</v>
      </c>
      <c r="D451" s="4" t="s">
        <v>1200</v>
      </c>
      <c r="E451" s="4" t="s">
        <v>26</v>
      </c>
      <c r="F451" s="4">
        <v>0</v>
      </c>
      <c r="G451" s="4">
        <v>1205078</v>
      </c>
      <c r="H451" s="7" t="s">
        <v>2594</v>
      </c>
      <c r="I451" s="4">
        <v>1205078</v>
      </c>
      <c r="J451" s="4" t="s">
        <v>556</v>
      </c>
      <c r="K451" s="4" t="s">
        <v>637</v>
      </c>
      <c r="L451" s="7" t="s">
        <v>2018</v>
      </c>
      <c r="M451" s="7" t="s">
        <v>1236</v>
      </c>
      <c r="N451" s="4" t="s">
        <v>1232</v>
      </c>
      <c r="O451" s="4" t="s">
        <v>1380</v>
      </c>
      <c r="P451" s="7" t="s">
        <v>1233</v>
      </c>
      <c r="Q451" s="7" t="s">
        <v>1233</v>
      </c>
      <c r="R451" s="7" t="s">
        <v>1233</v>
      </c>
      <c r="S451" s="4" t="s">
        <v>719</v>
      </c>
      <c r="T451" s="7">
        <v>144</v>
      </c>
      <c r="U451" s="7">
        <v>112</v>
      </c>
      <c r="V451" s="7" t="s">
        <v>1200</v>
      </c>
      <c r="W451" s="4" t="s">
        <v>2294</v>
      </c>
      <c r="X451" s="7">
        <v>285</v>
      </c>
      <c r="Y451" s="7"/>
      <c r="Z451" s="4">
        <f t="shared" si="20"/>
        <v>288</v>
      </c>
      <c r="AA451" s="7"/>
      <c r="AB451" s="7">
        <v>500</v>
      </c>
      <c r="AC451" s="7"/>
      <c r="AD451" s="7">
        <v>70</v>
      </c>
      <c r="AE451" s="4" t="s">
        <v>2299</v>
      </c>
      <c r="AF451" s="7" t="s">
        <v>1246</v>
      </c>
      <c r="AG451" s="10"/>
      <c r="AH451" t="s">
        <v>2604</v>
      </c>
    </row>
    <row r="452" spans="1:34">
      <c r="A452" s="4">
        <v>451</v>
      </c>
      <c r="B452" s="4" t="s">
        <v>20</v>
      </c>
      <c r="C452" s="4" t="s">
        <v>22</v>
      </c>
      <c r="D452" s="4" t="s">
        <v>1201</v>
      </c>
      <c r="E452" s="4" t="s">
        <v>26</v>
      </c>
      <c r="F452" s="4">
        <v>0</v>
      </c>
      <c r="G452" s="4">
        <v>1205078</v>
      </c>
      <c r="H452" s="7" t="s">
        <v>2594</v>
      </c>
      <c r="I452" s="4">
        <v>1205078</v>
      </c>
      <c r="J452" s="4" t="s">
        <v>556</v>
      </c>
      <c r="K452" s="4" t="s">
        <v>637</v>
      </c>
      <c r="L452" s="7" t="s">
        <v>2017</v>
      </c>
      <c r="M452" s="4" t="s">
        <v>1362</v>
      </c>
      <c r="N452" s="4" t="s">
        <v>1232</v>
      </c>
      <c r="O452" s="4" t="s">
        <v>1380</v>
      </c>
      <c r="P452" s="7" t="s">
        <v>1233</v>
      </c>
      <c r="Q452" s="7" t="s">
        <v>1233</v>
      </c>
      <c r="R452" s="7" t="s">
        <v>1233</v>
      </c>
      <c r="S452" s="4" t="s">
        <v>719</v>
      </c>
      <c r="T452" s="7">
        <v>144</v>
      </c>
      <c r="U452" s="7">
        <v>136</v>
      </c>
      <c r="V452" s="7" t="s">
        <v>1240</v>
      </c>
      <c r="W452" s="4" t="s">
        <v>2294</v>
      </c>
      <c r="X452" s="7">
        <v>348</v>
      </c>
      <c r="Y452" s="7"/>
      <c r="Z452" s="4">
        <f t="shared" si="20"/>
        <v>351</v>
      </c>
      <c r="AA452" s="7"/>
      <c r="AB452" s="7">
        <v>500</v>
      </c>
      <c r="AC452" s="7"/>
      <c r="AD452" s="7">
        <v>70</v>
      </c>
      <c r="AE452" s="4" t="s">
        <v>2299</v>
      </c>
      <c r="AF452" s="7" t="s">
        <v>1245</v>
      </c>
      <c r="AG452" s="10"/>
      <c r="AH452" t="s">
        <v>2604</v>
      </c>
    </row>
    <row r="453" spans="1:34">
      <c r="A453" s="4">
        <v>452</v>
      </c>
      <c r="B453" s="4" t="s">
        <v>20</v>
      </c>
      <c r="C453" s="4" t="s">
        <v>22</v>
      </c>
      <c r="D453" s="4" t="s">
        <v>1202</v>
      </c>
      <c r="E453" s="4" t="s">
        <v>26</v>
      </c>
      <c r="F453" s="4">
        <v>0</v>
      </c>
      <c r="G453" s="4">
        <v>1205078</v>
      </c>
      <c r="H453" s="7" t="s">
        <v>2594</v>
      </c>
      <c r="I453" s="4">
        <v>1205078</v>
      </c>
      <c r="J453" s="4" t="s">
        <v>556</v>
      </c>
      <c r="K453" s="4" t="s">
        <v>637</v>
      </c>
      <c r="L453" s="7" t="s">
        <v>2017</v>
      </c>
      <c r="M453" s="4" t="s">
        <v>1362</v>
      </c>
      <c r="N453" s="4" t="s">
        <v>1232</v>
      </c>
      <c r="O453" s="4" t="s">
        <v>1380</v>
      </c>
      <c r="P453" s="7" t="s">
        <v>1233</v>
      </c>
      <c r="Q453" s="7" t="s">
        <v>1233</v>
      </c>
      <c r="R453" s="7" t="s">
        <v>1233</v>
      </c>
      <c r="S453" s="4" t="s">
        <v>719</v>
      </c>
      <c r="T453" s="7">
        <v>144</v>
      </c>
      <c r="U453" s="7">
        <v>136</v>
      </c>
      <c r="V453" s="7" t="s">
        <v>1241</v>
      </c>
      <c r="W453" s="4" t="s">
        <v>2294</v>
      </c>
      <c r="X453" s="7">
        <v>348</v>
      </c>
      <c r="Y453" s="7"/>
      <c r="Z453" s="4">
        <f t="shared" si="20"/>
        <v>351</v>
      </c>
      <c r="AA453" s="7"/>
      <c r="AB453" s="7">
        <v>500</v>
      </c>
      <c r="AC453" s="7"/>
      <c r="AD453" s="7">
        <v>70</v>
      </c>
      <c r="AE453" s="4" t="s">
        <v>2299</v>
      </c>
      <c r="AF453" s="7" t="s">
        <v>1245</v>
      </c>
      <c r="AG453" s="10"/>
      <c r="AH453" t="s">
        <v>2604</v>
      </c>
    </row>
    <row r="454" spans="1:34">
      <c r="A454" s="4">
        <v>453</v>
      </c>
      <c r="B454" s="4" t="s">
        <v>20</v>
      </c>
      <c r="C454" s="4" t="s">
        <v>22</v>
      </c>
      <c r="D454" s="4" t="s">
        <v>1203</v>
      </c>
      <c r="E454" s="4" t="s">
        <v>26</v>
      </c>
      <c r="F454" s="4">
        <v>0</v>
      </c>
      <c r="G454" s="4">
        <v>1205078</v>
      </c>
      <c r="H454" s="7" t="s">
        <v>2594</v>
      </c>
      <c r="I454" s="4">
        <v>1205078</v>
      </c>
      <c r="J454" s="4" t="s">
        <v>556</v>
      </c>
      <c r="K454" s="4" t="s">
        <v>1234</v>
      </c>
      <c r="L454" s="4" t="s">
        <v>2014</v>
      </c>
      <c r="M454" s="4" t="s">
        <v>1369</v>
      </c>
      <c r="N454" s="4" t="s">
        <v>643</v>
      </c>
      <c r="O454" s="4" t="s">
        <v>1380</v>
      </c>
      <c r="P454" s="7" t="s">
        <v>1233</v>
      </c>
      <c r="Q454" s="7" t="s">
        <v>1233</v>
      </c>
      <c r="R454" s="7" t="s">
        <v>1233</v>
      </c>
      <c r="S454" s="4" t="s">
        <v>719</v>
      </c>
      <c r="T454" s="7">
        <v>144</v>
      </c>
      <c r="U454" s="7">
        <v>118</v>
      </c>
      <c r="V454" s="7" t="s">
        <v>1203</v>
      </c>
      <c r="W454" s="4" t="s">
        <v>2294</v>
      </c>
      <c r="X454" s="7">
        <v>635</v>
      </c>
      <c r="Y454" s="7"/>
      <c r="Z454" s="4">
        <f t="shared" si="20"/>
        <v>638</v>
      </c>
      <c r="AA454" s="7"/>
      <c r="AB454" s="7">
        <v>500</v>
      </c>
      <c r="AC454" s="7"/>
      <c r="AD454" s="7">
        <v>90</v>
      </c>
      <c r="AE454" s="4" t="s">
        <v>2299</v>
      </c>
      <c r="AF454" s="7" t="s">
        <v>1246</v>
      </c>
      <c r="AG454" s="10"/>
      <c r="AH454" t="s">
        <v>2605</v>
      </c>
    </row>
    <row r="455" spans="1:34">
      <c r="A455" s="4">
        <v>454</v>
      </c>
      <c r="B455" s="4" t="s">
        <v>20</v>
      </c>
      <c r="C455" s="4" t="s">
        <v>22</v>
      </c>
      <c r="D455" s="4" t="s">
        <v>1204</v>
      </c>
      <c r="E455" s="4" t="s">
        <v>26</v>
      </c>
      <c r="F455" s="4">
        <v>0</v>
      </c>
      <c r="G455" s="4">
        <v>1205078</v>
      </c>
      <c r="H455" s="7" t="s">
        <v>2594</v>
      </c>
      <c r="I455" s="4">
        <v>1205078</v>
      </c>
      <c r="J455" s="4" t="s">
        <v>556</v>
      </c>
      <c r="K455" s="4" t="s">
        <v>1234</v>
      </c>
      <c r="L455" s="4" t="s">
        <v>2014</v>
      </c>
      <c r="M455" s="4" t="s">
        <v>1369</v>
      </c>
      <c r="N455" s="4" t="s">
        <v>643</v>
      </c>
      <c r="O455" s="4" t="s">
        <v>1380</v>
      </c>
      <c r="P455" s="7" t="s">
        <v>1233</v>
      </c>
      <c r="Q455" s="7" t="s">
        <v>1233</v>
      </c>
      <c r="R455" s="7" t="s">
        <v>1233</v>
      </c>
      <c r="S455" s="4" t="s">
        <v>719</v>
      </c>
      <c r="T455" s="7">
        <v>144</v>
      </c>
      <c r="U455" s="7">
        <v>118</v>
      </c>
      <c r="V455" s="7" t="s">
        <v>1204</v>
      </c>
      <c r="W455" s="4" t="s">
        <v>2294</v>
      </c>
      <c r="X455" s="7">
        <v>635</v>
      </c>
      <c r="Y455" s="7"/>
      <c r="Z455" s="4">
        <f t="shared" si="20"/>
        <v>638</v>
      </c>
      <c r="AA455" s="7"/>
      <c r="AB455" s="7">
        <v>500</v>
      </c>
      <c r="AC455" s="7"/>
      <c r="AD455" s="7">
        <v>90</v>
      </c>
      <c r="AE455" s="4" t="s">
        <v>2299</v>
      </c>
      <c r="AF455" s="7" t="s">
        <v>1246</v>
      </c>
      <c r="AG455" s="10"/>
      <c r="AH455" t="s">
        <v>2605</v>
      </c>
    </row>
    <row r="456" spans="1:34">
      <c r="A456" s="4">
        <v>455</v>
      </c>
      <c r="B456" s="4" t="s">
        <v>20</v>
      </c>
      <c r="C456" s="4" t="s">
        <v>22</v>
      </c>
      <c r="D456" s="4" t="s">
        <v>1205</v>
      </c>
      <c r="E456" s="4" t="s">
        <v>26</v>
      </c>
      <c r="F456" s="4">
        <v>0</v>
      </c>
      <c r="G456" s="4">
        <v>1205078</v>
      </c>
      <c r="H456" s="7" t="s">
        <v>2594</v>
      </c>
      <c r="I456" s="4">
        <v>1205078</v>
      </c>
      <c r="J456" s="4" t="s">
        <v>556</v>
      </c>
      <c r="K456" s="4" t="s">
        <v>1234</v>
      </c>
      <c r="L456" s="4" t="s">
        <v>2014</v>
      </c>
      <c r="M456" s="4" t="s">
        <v>1369</v>
      </c>
      <c r="N456" s="4" t="s">
        <v>643</v>
      </c>
      <c r="O456" s="4" t="s">
        <v>1380</v>
      </c>
      <c r="P456" s="7" t="s">
        <v>1233</v>
      </c>
      <c r="Q456" s="7" t="s">
        <v>1233</v>
      </c>
      <c r="R456" s="7" t="s">
        <v>1233</v>
      </c>
      <c r="S456" s="4" t="s">
        <v>719</v>
      </c>
      <c r="T456" s="7">
        <v>144</v>
      </c>
      <c r="U456" s="7">
        <v>118</v>
      </c>
      <c r="V456" s="7" t="s">
        <v>1242</v>
      </c>
      <c r="W456" s="4" t="s">
        <v>2294</v>
      </c>
      <c r="X456" s="7">
        <v>635</v>
      </c>
      <c r="Y456" s="7"/>
      <c r="Z456" s="4">
        <f t="shared" si="20"/>
        <v>638</v>
      </c>
      <c r="AA456" s="7"/>
      <c r="AB456" s="7">
        <v>500</v>
      </c>
      <c r="AC456" s="7"/>
      <c r="AD456" s="7">
        <v>90</v>
      </c>
      <c r="AE456" s="4" t="s">
        <v>2299</v>
      </c>
      <c r="AF456" s="7" t="s">
        <v>1246</v>
      </c>
      <c r="AG456" s="10"/>
      <c r="AH456" t="s">
        <v>2605</v>
      </c>
    </row>
    <row r="457" spans="1:34">
      <c r="A457" s="4">
        <v>456</v>
      </c>
      <c r="B457" s="4" t="s">
        <v>20</v>
      </c>
      <c r="C457" s="4" t="s">
        <v>22</v>
      </c>
      <c r="D457" s="4" t="s">
        <v>1206</v>
      </c>
      <c r="E457" s="4" t="s">
        <v>26</v>
      </c>
      <c r="F457" s="4">
        <v>0</v>
      </c>
      <c r="G457" s="4">
        <v>1205078</v>
      </c>
      <c r="H457" s="7" t="s">
        <v>2594</v>
      </c>
      <c r="I457" s="4">
        <v>1205078</v>
      </c>
      <c r="J457" s="4" t="s">
        <v>556</v>
      </c>
      <c r="K457" s="4" t="s">
        <v>1234</v>
      </c>
      <c r="L457" s="4" t="s">
        <v>2014</v>
      </c>
      <c r="M457" s="4" t="s">
        <v>1369</v>
      </c>
      <c r="N457" s="4" t="s">
        <v>643</v>
      </c>
      <c r="O457" s="4" t="s">
        <v>1380</v>
      </c>
      <c r="P457" s="7" t="s">
        <v>1233</v>
      </c>
      <c r="Q457" s="7" t="s">
        <v>1233</v>
      </c>
      <c r="R457" s="7" t="s">
        <v>1233</v>
      </c>
      <c r="S457" s="4" t="s">
        <v>719</v>
      </c>
      <c r="T457" s="7">
        <v>144</v>
      </c>
      <c r="U457" s="7">
        <v>118</v>
      </c>
      <c r="V457" s="7" t="s">
        <v>1243</v>
      </c>
      <c r="W457" s="4" t="s">
        <v>2294</v>
      </c>
      <c r="X457" s="7">
        <v>635</v>
      </c>
      <c r="Y457" s="7"/>
      <c r="Z457" s="4">
        <f t="shared" si="20"/>
        <v>638</v>
      </c>
      <c r="AA457" s="7"/>
      <c r="AB457" s="7">
        <v>500</v>
      </c>
      <c r="AC457" s="7"/>
      <c r="AD457" s="7">
        <v>90</v>
      </c>
      <c r="AE457" s="4" t="s">
        <v>2299</v>
      </c>
      <c r="AF457" s="7" t="s">
        <v>1246</v>
      </c>
      <c r="AG457" s="10"/>
      <c r="AH457" t="s">
        <v>2605</v>
      </c>
    </row>
    <row r="458" spans="1:34">
      <c r="A458" s="4">
        <v>457</v>
      </c>
      <c r="B458" s="4" t="s">
        <v>20</v>
      </c>
      <c r="C458" s="4" t="s">
        <v>22</v>
      </c>
      <c r="D458" s="4" t="s">
        <v>1207</v>
      </c>
      <c r="E458" s="4" t="s">
        <v>26</v>
      </c>
      <c r="F458" s="4">
        <v>0</v>
      </c>
      <c r="G458" s="4">
        <v>1205078</v>
      </c>
      <c r="H458" s="7" t="s">
        <v>2594</v>
      </c>
      <c r="I458" s="4">
        <v>1205078</v>
      </c>
      <c r="J458" s="4" t="s">
        <v>556</v>
      </c>
      <c r="K458" s="4" t="s">
        <v>1234</v>
      </c>
      <c r="L458" s="4" t="s">
        <v>2014</v>
      </c>
      <c r="M458" s="4" t="s">
        <v>1369</v>
      </c>
      <c r="N458" s="4" t="s">
        <v>643</v>
      </c>
      <c r="O458" s="4" t="s">
        <v>1380</v>
      </c>
      <c r="P458" s="7" t="s">
        <v>1233</v>
      </c>
      <c r="Q458" s="7" t="s">
        <v>1233</v>
      </c>
      <c r="R458" s="7" t="s">
        <v>1233</v>
      </c>
      <c r="S458" s="4" t="s">
        <v>719</v>
      </c>
      <c r="T458" s="7">
        <v>144</v>
      </c>
      <c r="U458" s="7">
        <v>118</v>
      </c>
      <c r="V458" s="7" t="s">
        <v>1207</v>
      </c>
      <c r="W458" s="4" t="s">
        <v>2294</v>
      </c>
      <c r="X458" s="7">
        <v>635</v>
      </c>
      <c r="Y458" s="7"/>
      <c r="Z458" s="4">
        <f t="shared" si="20"/>
        <v>638</v>
      </c>
      <c r="AA458" s="7"/>
      <c r="AB458" s="7">
        <v>500</v>
      </c>
      <c r="AC458" s="7"/>
      <c r="AD458" s="7">
        <v>90</v>
      </c>
      <c r="AE458" s="4" t="s">
        <v>2299</v>
      </c>
      <c r="AF458" s="7" t="s">
        <v>1246</v>
      </c>
      <c r="AG458" s="10"/>
      <c r="AH458" t="s">
        <v>2605</v>
      </c>
    </row>
    <row r="459" spans="1:34">
      <c r="A459" s="4">
        <v>458</v>
      </c>
      <c r="B459" s="4" t="s">
        <v>20</v>
      </c>
      <c r="C459" s="4" t="s">
        <v>22</v>
      </c>
      <c r="D459" s="4" t="s">
        <v>1208</v>
      </c>
      <c r="E459" s="4" t="s">
        <v>26</v>
      </c>
      <c r="F459" s="4">
        <v>0</v>
      </c>
      <c r="G459" s="4">
        <v>1205078</v>
      </c>
      <c r="H459" s="7" t="s">
        <v>2594</v>
      </c>
      <c r="I459" s="4">
        <v>1205078</v>
      </c>
      <c r="J459" s="4" t="s">
        <v>556</v>
      </c>
      <c r="K459" s="4" t="s">
        <v>1234</v>
      </c>
      <c r="L459" s="4" t="s">
        <v>2014</v>
      </c>
      <c r="M459" s="4" t="s">
        <v>1369</v>
      </c>
      <c r="N459" s="4" t="s">
        <v>643</v>
      </c>
      <c r="O459" s="4" t="s">
        <v>1380</v>
      </c>
      <c r="P459" s="7" t="s">
        <v>1233</v>
      </c>
      <c r="Q459" s="7" t="s">
        <v>1233</v>
      </c>
      <c r="R459" s="7" t="s">
        <v>1233</v>
      </c>
      <c r="S459" s="4" t="s">
        <v>719</v>
      </c>
      <c r="T459" s="7">
        <v>144</v>
      </c>
      <c r="U459" s="7">
        <v>118</v>
      </c>
      <c r="V459" s="7" t="s">
        <v>1208</v>
      </c>
      <c r="W459" s="4" t="s">
        <v>2294</v>
      </c>
      <c r="X459" s="7">
        <v>635</v>
      </c>
      <c r="Y459" s="7"/>
      <c r="Z459" s="4">
        <f t="shared" si="20"/>
        <v>638</v>
      </c>
      <c r="AA459" s="7"/>
      <c r="AB459" s="7">
        <v>500</v>
      </c>
      <c r="AC459" s="7"/>
      <c r="AD459" s="7">
        <v>90</v>
      </c>
      <c r="AE459" s="4" t="s">
        <v>2299</v>
      </c>
      <c r="AF459" s="7" t="s">
        <v>1246</v>
      </c>
      <c r="AG459" s="10"/>
      <c r="AH459" t="s">
        <v>2605</v>
      </c>
    </row>
    <row r="460" spans="1:34">
      <c r="A460" s="4">
        <v>459</v>
      </c>
      <c r="B460" s="4" t="s">
        <v>20</v>
      </c>
      <c r="C460" s="4" t="s">
        <v>22</v>
      </c>
      <c r="D460" s="4" t="s">
        <v>1209</v>
      </c>
      <c r="E460" s="4" t="s">
        <v>26</v>
      </c>
      <c r="F460" s="4">
        <v>0</v>
      </c>
      <c r="G460" s="4">
        <v>1205078</v>
      </c>
      <c r="H460" s="7" t="s">
        <v>2594</v>
      </c>
      <c r="I460" s="4">
        <v>1205078</v>
      </c>
      <c r="J460" s="4" t="s">
        <v>556</v>
      </c>
      <c r="K460" s="4" t="s">
        <v>1234</v>
      </c>
      <c r="L460" s="4" t="s">
        <v>2014</v>
      </c>
      <c r="M460" s="4" t="s">
        <v>1369</v>
      </c>
      <c r="N460" s="4" t="s">
        <v>643</v>
      </c>
      <c r="O460" s="4" t="s">
        <v>1380</v>
      </c>
      <c r="P460" s="7" t="s">
        <v>1233</v>
      </c>
      <c r="Q460" s="7" t="s">
        <v>1233</v>
      </c>
      <c r="R460" s="7" t="s">
        <v>1233</v>
      </c>
      <c r="S460" s="4" t="s">
        <v>719</v>
      </c>
      <c r="T460" s="7">
        <v>144</v>
      </c>
      <c r="U460" s="7">
        <v>118</v>
      </c>
      <c r="V460" s="7" t="s">
        <v>1244</v>
      </c>
      <c r="W460" s="4" t="s">
        <v>2294</v>
      </c>
      <c r="X460" s="7">
        <v>635</v>
      </c>
      <c r="Y460" s="7"/>
      <c r="Z460" s="4">
        <f t="shared" si="20"/>
        <v>638</v>
      </c>
      <c r="AA460" s="7"/>
      <c r="AB460" s="7">
        <v>500</v>
      </c>
      <c r="AC460" s="7"/>
      <c r="AD460" s="7">
        <v>90</v>
      </c>
      <c r="AE460" s="4" t="s">
        <v>2299</v>
      </c>
      <c r="AF460" s="7" t="s">
        <v>1246</v>
      </c>
      <c r="AG460" s="10"/>
      <c r="AH460" t="s">
        <v>2605</v>
      </c>
    </row>
    <row r="461" spans="1:34">
      <c r="A461" s="4">
        <v>460</v>
      </c>
      <c r="B461" s="4" t="s">
        <v>20</v>
      </c>
      <c r="C461" s="4" t="s">
        <v>22</v>
      </c>
      <c r="D461" s="4" t="s">
        <v>1210</v>
      </c>
      <c r="E461" s="4" t="s">
        <v>26</v>
      </c>
      <c r="F461" s="4">
        <v>0</v>
      </c>
      <c r="G461" s="4">
        <v>1205078</v>
      </c>
      <c r="H461" s="7" t="s">
        <v>2594</v>
      </c>
      <c r="I461" s="4">
        <v>1205078</v>
      </c>
      <c r="J461" s="4" t="s">
        <v>556</v>
      </c>
      <c r="K461" s="4" t="s">
        <v>637</v>
      </c>
      <c r="L461" s="4" t="s">
        <v>2014</v>
      </c>
      <c r="M461" s="7" t="s">
        <v>1235</v>
      </c>
      <c r="N461" s="4" t="s">
        <v>644</v>
      </c>
      <c r="O461" s="4" t="s">
        <v>1380</v>
      </c>
      <c r="P461" s="7" t="s">
        <v>1233</v>
      </c>
      <c r="Q461" s="7" t="s">
        <v>1233</v>
      </c>
      <c r="R461" s="7" t="s">
        <v>1233</v>
      </c>
      <c r="S461" s="4" t="s">
        <v>719</v>
      </c>
      <c r="T461" s="7">
        <v>142</v>
      </c>
      <c r="U461" s="7">
        <v>110</v>
      </c>
      <c r="V461" s="7" t="s">
        <v>1210</v>
      </c>
      <c r="W461" s="4" t="s">
        <v>2294</v>
      </c>
      <c r="X461" s="7">
        <v>270</v>
      </c>
      <c r="Y461" s="7"/>
      <c r="Z461" s="4">
        <f t="shared" si="20"/>
        <v>273</v>
      </c>
      <c r="AA461" s="7"/>
      <c r="AB461" s="7">
        <v>500</v>
      </c>
      <c r="AC461" s="7"/>
      <c r="AD461" s="7">
        <v>70</v>
      </c>
      <c r="AE461" s="4" t="s">
        <v>2299</v>
      </c>
      <c r="AF461" s="7" t="s">
        <v>1246</v>
      </c>
      <c r="AG461" s="10"/>
      <c r="AH461" t="s">
        <v>2604</v>
      </c>
    </row>
    <row r="462" spans="1:34">
      <c r="A462" s="4">
        <v>461</v>
      </c>
      <c r="B462" s="4" t="s">
        <v>20</v>
      </c>
      <c r="C462" s="4" t="s">
        <v>22</v>
      </c>
      <c r="D462" s="4" t="s">
        <v>1211</v>
      </c>
      <c r="E462" s="4" t="s">
        <v>26</v>
      </c>
      <c r="F462" s="4">
        <v>0</v>
      </c>
      <c r="G462" s="4">
        <v>1205078</v>
      </c>
      <c r="H462" s="7" t="s">
        <v>2594</v>
      </c>
      <c r="I462" s="4">
        <v>1205078</v>
      </c>
      <c r="J462" s="4" t="s">
        <v>556</v>
      </c>
      <c r="K462" s="4" t="s">
        <v>637</v>
      </c>
      <c r="L462" s="4" t="s">
        <v>2014</v>
      </c>
      <c r="M462" s="7" t="s">
        <v>1235</v>
      </c>
      <c r="N462" s="4" t="s">
        <v>644</v>
      </c>
      <c r="O462" s="4" t="s">
        <v>1380</v>
      </c>
      <c r="P462" s="7" t="s">
        <v>1233</v>
      </c>
      <c r="Q462" s="7" t="s">
        <v>1233</v>
      </c>
      <c r="R462" s="7" t="s">
        <v>1233</v>
      </c>
      <c r="S462" s="4" t="s">
        <v>719</v>
      </c>
      <c r="T462" s="7">
        <v>142</v>
      </c>
      <c r="U462" s="7">
        <v>110</v>
      </c>
      <c r="V462" s="7" t="s">
        <v>1211</v>
      </c>
      <c r="W462" s="4" t="s">
        <v>2294</v>
      </c>
      <c r="X462" s="7">
        <v>270</v>
      </c>
      <c r="Y462" s="7"/>
      <c r="Z462" s="4">
        <f t="shared" si="20"/>
        <v>273</v>
      </c>
      <c r="AA462" s="7"/>
      <c r="AB462" s="7">
        <v>500</v>
      </c>
      <c r="AC462" s="7"/>
      <c r="AD462" s="7">
        <v>70</v>
      </c>
      <c r="AE462" s="4" t="s">
        <v>2299</v>
      </c>
      <c r="AF462" s="7" t="s">
        <v>1246</v>
      </c>
      <c r="AG462" s="10"/>
      <c r="AH462" t="s">
        <v>2604</v>
      </c>
    </row>
    <row r="463" spans="1:34">
      <c r="A463" s="4">
        <v>462</v>
      </c>
      <c r="B463" s="4" t="s">
        <v>20</v>
      </c>
      <c r="C463" s="4" t="s">
        <v>22</v>
      </c>
      <c r="D463" s="4" t="s">
        <v>1212</v>
      </c>
      <c r="E463" s="4" t="s">
        <v>26</v>
      </c>
      <c r="F463" s="4">
        <v>0</v>
      </c>
      <c r="G463" s="4">
        <v>1205078</v>
      </c>
      <c r="H463" s="7" t="s">
        <v>2594</v>
      </c>
      <c r="I463" s="4">
        <v>1205078</v>
      </c>
      <c r="J463" s="4" t="s">
        <v>556</v>
      </c>
      <c r="K463" s="7" t="s">
        <v>1345</v>
      </c>
      <c r="L463" s="7" t="s">
        <v>2017</v>
      </c>
      <c r="M463" s="7" t="s">
        <v>1363</v>
      </c>
      <c r="N463" s="4" t="s">
        <v>643</v>
      </c>
      <c r="O463" s="4" t="s">
        <v>1380</v>
      </c>
      <c r="P463" s="7" t="s">
        <v>1233</v>
      </c>
      <c r="Q463" s="7" t="s">
        <v>1233</v>
      </c>
      <c r="R463" s="7" t="s">
        <v>1233</v>
      </c>
      <c r="S463" s="4" t="s">
        <v>719</v>
      </c>
      <c r="T463" s="7">
        <v>138</v>
      </c>
      <c r="U463" s="7">
        <v>118</v>
      </c>
      <c r="V463" s="7" t="s">
        <v>1212</v>
      </c>
      <c r="W463" s="4" t="s">
        <v>2294</v>
      </c>
      <c r="X463" s="7">
        <v>250</v>
      </c>
      <c r="Y463" s="7"/>
      <c r="Z463" s="4">
        <f t="shared" si="20"/>
        <v>253</v>
      </c>
      <c r="AA463" s="7"/>
      <c r="AB463" s="7">
        <v>500</v>
      </c>
      <c r="AC463" s="7"/>
      <c r="AD463" s="7">
        <v>90</v>
      </c>
      <c r="AE463" s="4" t="s">
        <v>2299</v>
      </c>
      <c r="AF463" s="7" t="s">
        <v>1246</v>
      </c>
      <c r="AG463" s="10"/>
    </row>
    <row r="464" spans="1:34">
      <c r="A464" s="4">
        <v>463</v>
      </c>
      <c r="B464" s="4" t="s">
        <v>20</v>
      </c>
      <c r="C464" s="4" t="s">
        <v>22</v>
      </c>
      <c r="D464" s="4" t="s">
        <v>1213</v>
      </c>
      <c r="E464" s="4" t="s">
        <v>26</v>
      </c>
      <c r="F464" s="4">
        <v>0</v>
      </c>
      <c r="G464" s="4">
        <v>1205078</v>
      </c>
      <c r="H464" s="7" t="s">
        <v>2594</v>
      </c>
      <c r="I464" s="4">
        <v>1205078</v>
      </c>
      <c r="J464" s="4" t="s">
        <v>556</v>
      </c>
      <c r="K464" s="7" t="s">
        <v>1345</v>
      </c>
      <c r="L464" s="7" t="s">
        <v>2017</v>
      </c>
      <c r="M464" s="7" t="s">
        <v>1363</v>
      </c>
      <c r="N464" s="4" t="s">
        <v>643</v>
      </c>
      <c r="O464" s="4" t="s">
        <v>1380</v>
      </c>
      <c r="P464" s="7" t="s">
        <v>1233</v>
      </c>
      <c r="Q464" s="7" t="s">
        <v>1233</v>
      </c>
      <c r="R464" s="7" t="s">
        <v>1233</v>
      </c>
      <c r="S464" s="4" t="s">
        <v>719</v>
      </c>
      <c r="T464" s="7">
        <v>138</v>
      </c>
      <c r="U464" s="7">
        <v>118</v>
      </c>
      <c r="V464" s="7" t="s">
        <v>1213</v>
      </c>
      <c r="W464" s="4" t="s">
        <v>2294</v>
      </c>
      <c r="X464" s="7">
        <v>250</v>
      </c>
      <c r="Y464" s="7"/>
      <c r="Z464" s="4">
        <f t="shared" si="20"/>
        <v>253</v>
      </c>
      <c r="AA464" s="7"/>
      <c r="AB464" s="7">
        <v>500</v>
      </c>
      <c r="AC464" s="7"/>
      <c r="AD464" s="7">
        <v>90</v>
      </c>
      <c r="AE464" s="4" t="s">
        <v>2299</v>
      </c>
      <c r="AF464" s="7" t="s">
        <v>1246</v>
      </c>
      <c r="AG464" s="10"/>
    </row>
    <row r="465" spans="1:34">
      <c r="A465" s="4">
        <v>464</v>
      </c>
      <c r="B465" s="4" t="s">
        <v>20</v>
      </c>
      <c r="C465" s="4" t="s">
        <v>22</v>
      </c>
      <c r="D465" s="4" t="s">
        <v>1214</v>
      </c>
      <c r="E465" s="4" t="s">
        <v>26</v>
      </c>
      <c r="F465" s="4">
        <v>0</v>
      </c>
      <c r="G465" s="4">
        <v>1205078</v>
      </c>
      <c r="H465" s="7" t="s">
        <v>2594</v>
      </c>
      <c r="I465" s="4">
        <v>1205078</v>
      </c>
      <c r="J465" s="4" t="s">
        <v>556</v>
      </c>
      <c r="K465" s="7" t="s">
        <v>1345</v>
      </c>
      <c r="L465" s="7" t="s">
        <v>2017</v>
      </c>
      <c r="M465" s="7" t="s">
        <v>1363</v>
      </c>
      <c r="N465" s="4" t="s">
        <v>643</v>
      </c>
      <c r="O465" s="4" t="s">
        <v>1380</v>
      </c>
      <c r="P465" s="7" t="s">
        <v>1233</v>
      </c>
      <c r="Q465" s="7" t="s">
        <v>1233</v>
      </c>
      <c r="R465" s="7" t="s">
        <v>1233</v>
      </c>
      <c r="S465" s="4" t="s">
        <v>719</v>
      </c>
      <c r="T465" s="7">
        <v>138</v>
      </c>
      <c r="U465" s="7">
        <v>118</v>
      </c>
      <c r="V465" s="7" t="s">
        <v>1214</v>
      </c>
      <c r="W465" s="4" t="s">
        <v>2294</v>
      </c>
      <c r="X465" s="7">
        <v>250</v>
      </c>
      <c r="Y465" s="7"/>
      <c r="Z465" s="4">
        <f t="shared" si="20"/>
        <v>253</v>
      </c>
      <c r="AA465" s="7"/>
      <c r="AB465" s="7">
        <v>500</v>
      </c>
      <c r="AC465" s="7"/>
      <c r="AD465" s="7">
        <v>90</v>
      </c>
      <c r="AE465" s="4" t="s">
        <v>2299</v>
      </c>
      <c r="AF465" s="7" t="s">
        <v>1246</v>
      </c>
      <c r="AG465" s="10"/>
    </row>
    <row r="466" spans="1:34">
      <c r="A466" s="4">
        <v>465</v>
      </c>
      <c r="B466" s="4" t="s">
        <v>20</v>
      </c>
      <c r="C466" s="4" t="s">
        <v>22</v>
      </c>
      <c r="D466" s="4" t="s">
        <v>1215</v>
      </c>
      <c r="E466" s="4" t="s">
        <v>26</v>
      </c>
      <c r="F466" s="4">
        <v>0</v>
      </c>
      <c r="G466" s="4">
        <v>1205078</v>
      </c>
      <c r="H466" s="7" t="s">
        <v>2594</v>
      </c>
      <c r="I466" s="4">
        <v>1205078</v>
      </c>
      <c r="J466" s="4" t="s">
        <v>556</v>
      </c>
      <c r="K466" s="7" t="s">
        <v>1345</v>
      </c>
      <c r="L466" s="7" t="s">
        <v>2017</v>
      </c>
      <c r="M466" s="7" t="s">
        <v>1363</v>
      </c>
      <c r="N466" s="4" t="s">
        <v>643</v>
      </c>
      <c r="O466" s="4" t="s">
        <v>1380</v>
      </c>
      <c r="P466" s="7" t="s">
        <v>1233</v>
      </c>
      <c r="Q466" s="7" t="s">
        <v>1233</v>
      </c>
      <c r="R466" s="7" t="s">
        <v>1233</v>
      </c>
      <c r="S466" s="4" t="s">
        <v>719</v>
      </c>
      <c r="T466" s="7">
        <v>138</v>
      </c>
      <c r="U466" s="7">
        <v>118</v>
      </c>
      <c r="V466" s="7" t="s">
        <v>1215</v>
      </c>
      <c r="W466" s="4" t="s">
        <v>2294</v>
      </c>
      <c r="X466" s="7">
        <v>250</v>
      </c>
      <c r="Y466" s="7"/>
      <c r="Z466" s="4">
        <f t="shared" si="20"/>
        <v>253</v>
      </c>
      <c r="AA466" s="7"/>
      <c r="AB466" s="7">
        <v>500</v>
      </c>
      <c r="AC466" s="7"/>
      <c r="AD466" s="7">
        <v>90</v>
      </c>
      <c r="AE466" s="4" t="s">
        <v>2299</v>
      </c>
      <c r="AF466" s="7" t="s">
        <v>1246</v>
      </c>
      <c r="AG466" s="10"/>
    </row>
    <row r="467" spans="1:34">
      <c r="A467" s="4">
        <v>466</v>
      </c>
      <c r="B467" s="4" t="s">
        <v>20</v>
      </c>
      <c r="C467" s="4" t="s">
        <v>22</v>
      </c>
      <c r="D467" s="4" t="s">
        <v>1216</v>
      </c>
      <c r="E467" s="4" t="s">
        <v>26</v>
      </c>
      <c r="F467" s="4">
        <v>0</v>
      </c>
      <c r="G467" s="4">
        <v>1205078</v>
      </c>
      <c r="H467" s="7" t="s">
        <v>2594</v>
      </c>
      <c r="I467" s="4">
        <v>1205078</v>
      </c>
      <c r="J467" s="4" t="s">
        <v>556</v>
      </c>
      <c r="K467" s="7" t="s">
        <v>1345</v>
      </c>
      <c r="L467" s="7" t="s">
        <v>2017</v>
      </c>
      <c r="M467" s="7" t="s">
        <v>1363</v>
      </c>
      <c r="N467" s="4" t="s">
        <v>643</v>
      </c>
      <c r="O467" s="4" t="s">
        <v>1380</v>
      </c>
      <c r="P467" s="7" t="s">
        <v>1233</v>
      </c>
      <c r="Q467" s="7" t="s">
        <v>1233</v>
      </c>
      <c r="R467" s="7" t="s">
        <v>1233</v>
      </c>
      <c r="S467" s="4" t="s">
        <v>719</v>
      </c>
      <c r="T467" s="7">
        <v>138</v>
      </c>
      <c r="U467" s="7">
        <v>118</v>
      </c>
      <c r="V467" s="7" t="s">
        <v>1216</v>
      </c>
      <c r="W467" s="4" t="s">
        <v>2294</v>
      </c>
      <c r="X467" s="7">
        <v>250</v>
      </c>
      <c r="Y467" s="7"/>
      <c r="Z467" s="4">
        <f t="shared" si="20"/>
        <v>253</v>
      </c>
      <c r="AA467" s="7"/>
      <c r="AB467" s="7">
        <v>500</v>
      </c>
      <c r="AC467" s="7"/>
      <c r="AD467" s="7">
        <v>90</v>
      </c>
      <c r="AE467" s="4" t="s">
        <v>2299</v>
      </c>
      <c r="AF467" s="7" t="s">
        <v>1246</v>
      </c>
      <c r="AG467" s="10"/>
    </row>
    <row r="468" spans="1:34">
      <c r="A468" s="4">
        <v>467</v>
      </c>
      <c r="B468" s="4" t="s">
        <v>20</v>
      </c>
      <c r="C468" s="4" t="s">
        <v>22</v>
      </c>
      <c r="D468" s="4" t="s">
        <v>1217</v>
      </c>
      <c r="E468" s="4" t="s">
        <v>26</v>
      </c>
      <c r="F468" s="4">
        <v>0</v>
      </c>
      <c r="G468" s="4">
        <v>1205078</v>
      </c>
      <c r="H468" s="7" t="s">
        <v>2594</v>
      </c>
      <c r="I468" s="4">
        <v>1205078</v>
      </c>
      <c r="J468" s="4" t="s">
        <v>556</v>
      </c>
      <c r="K468" s="7" t="s">
        <v>1345</v>
      </c>
      <c r="L468" s="7" t="s">
        <v>2017</v>
      </c>
      <c r="M468" s="7" t="s">
        <v>1363</v>
      </c>
      <c r="N468" s="4" t="s">
        <v>643</v>
      </c>
      <c r="O468" s="4" t="s">
        <v>1380</v>
      </c>
      <c r="P468" s="7" t="s">
        <v>1233</v>
      </c>
      <c r="Q468" s="7" t="s">
        <v>1233</v>
      </c>
      <c r="R468" s="7" t="s">
        <v>1233</v>
      </c>
      <c r="S468" s="4" t="s">
        <v>719</v>
      </c>
      <c r="T468" s="7">
        <v>138</v>
      </c>
      <c r="U468" s="7">
        <v>118</v>
      </c>
      <c r="V468" s="7" t="s">
        <v>1217</v>
      </c>
      <c r="W468" s="4" t="s">
        <v>2294</v>
      </c>
      <c r="X468" s="7">
        <v>250</v>
      </c>
      <c r="Y468" s="7"/>
      <c r="Z468" s="4">
        <f t="shared" si="20"/>
        <v>253</v>
      </c>
      <c r="AA468" s="7"/>
      <c r="AB468" s="7">
        <v>500</v>
      </c>
      <c r="AC468" s="7"/>
      <c r="AD468" s="7">
        <v>90</v>
      </c>
      <c r="AE468" s="4" t="s">
        <v>2299</v>
      </c>
      <c r="AF468" s="7" t="s">
        <v>1246</v>
      </c>
      <c r="AG468" s="10"/>
    </row>
    <row r="469" spans="1:34">
      <c r="A469" s="4">
        <v>468</v>
      </c>
      <c r="B469" s="4" t="s">
        <v>20</v>
      </c>
      <c r="C469" s="4" t="s">
        <v>22</v>
      </c>
      <c r="D469" s="4" t="s">
        <v>1218</v>
      </c>
      <c r="E469" s="4" t="s">
        <v>26</v>
      </c>
      <c r="F469" s="4">
        <v>0</v>
      </c>
      <c r="G469" s="4">
        <v>1205078</v>
      </c>
      <c r="H469" s="7" t="s">
        <v>2594</v>
      </c>
      <c r="I469" s="4">
        <v>1205078</v>
      </c>
      <c r="J469" s="4" t="s">
        <v>556</v>
      </c>
      <c r="K469" s="7" t="s">
        <v>1345</v>
      </c>
      <c r="L469" s="7" t="s">
        <v>2017</v>
      </c>
      <c r="M469" s="7" t="s">
        <v>1363</v>
      </c>
      <c r="N469" s="4" t="s">
        <v>643</v>
      </c>
      <c r="O469" s="4" t="s">
        <v>1380</v>
      </c>
      <c r="P469" s="7" t="s">
        <v>1233</v>
      </c>
      <c r="Q469" s="7" t="s">
        <v>1233</v>
      </c>
      <c r="R469" s="7" t="s">
        <v>1233</v>
      </c>
      <c r="S469" s="4" t="s">
        <v>719</v>
      </c>
      <c r="T469" s="7">
        <v>138</v>
      </c>
      <c r="U469" s="7">
        <v>118</v>
      </c>
      <c r="V469" s="7" t="s">
        <v>1218</v>
      </c>
      <c r="W469" s="4" t="s">
        <v>2294</v>
      </c>
      <c r="X469" s="7">
        <v>250</v>
      </c>
      <c r="Y469" s="7"/>
      <c r="Z469" s="4">
        <f t="shared" si="20"/>
        <v>253</v>
      </c>
      <c r="AA469" s="7"/>
      <c r="AB469" s="7">
        <v>500</v>
      </c>
      <c r="AC469" s="7"/>
      <c r="AD469" s="7">
        <v>90</v>
      </c>
      <c r="AE469" s="4" t="s">
        <v>2299</v>
      </c>
      <c r="AF469" s="7" t="s">
        <v>1246</v>
      </c>
      <c r="AG469" s="10"/>
    </row>
    <row r="470" spans="1:34">
      <c r="A470" s="4">
        <v>469</v>
      </c>
      <c r="B470" s="4" t="s">
        <v>20</v>
      </c>
      <c r="C470" s="4" t="s">
        <v>22</v>
      </c>
      <c r="D470" s="4" t="s">
        <v>1219</v>
      </c>
      <c r="E470" s="4" t="s">
        <v>26</v>
      </c>
      <c r="F470" s="4">
        <v>0</v>
      </c>
      <c r="G470" s="4">
        <v>1205078</v>
      </c>
      <c r="H470" s="7" t="s">
        <v>2594</v>
      </c>
      <c r="I470" s="4">
        <v>1205078</v>
      </c>
      <c r="J470" s="4" t="s">
        <v>556</v>
      </c>
      <c r="K470" s="7" t="s">
        <v>1345</v>
      </c>
      <c r="L470" s="7" t="s">
        <v>2017</v>
      </c>
      <c r="M470" s="7" t="s">
        <v>1363</v>
      </c>
      <c r="N470" s="4" t="s">
        <v>643</v>
      </c>
      <c r="O470" s="4" t="s">
        <v>1380</v>
      </c>
      <c r="P470" s="7" t="s">
        <v>1233</v>
      </c>
      <c r="Q470" s="7" t="s">
        <v>1233</v>
      </c>
      <c r="R470" s="7" t="s">
        <v>1233</v>
      </c>
      <c r="S470" s="4" t="s">
        <v>719</v>
      </c>
      <c r="T470" s="7">
        <v>138</v>
      </c>
      <c r="U470" s="7">
        <v>118</v>
      </c>
      <c r="V470" s="7" t="s">
        <v>1219</v>
      </c>
      <c r="W470" s="4" t="s">
        <v>2294</v>
      </c>
      <c r="X470" s="7">
        <v>250</v>
      </c>
      <c r="Y470" s="7"/>
      <c r="Z470" s="4">
        <f t="shared" si="20"/>
        <v>253</v>
      </c>
      <c r="AA470" s="7"/>
      <c r="AB470" s="7">
        <v>500</v>
      </c>
      <c r="AC470" s="7"/>
      <c r="AD470" s="7">
        <v>90</v>
      </c>
      <c r="AE470" s="4" t="s">
        <v>2299</v>
      </c>
      <c r="AF470" s="7" t="s">
        <v>1246</v>
      </c>
      <c r="AG470" s="10"/>
    </row>
    <row r="471" spans="1:34">
      <c r="A471" s="4">
        <v>470</v>
      </c>
      <c r="B471" s="4" t="s">
        <v>20</v>
      </c>
      <c r="C471" s="4" t="s">
        <v>22</v>
      </c>
      <c r="D471" s="4" t="s">
        <v>1220</v>
      </c>
      <c r="E471" s="4" t="s">
        <v>26</v>
      </c>
      <c r="F471" s="4">
        <v>0</v>
      </c>
      <c r="G471" s="4">
        <v>1205078</v>
      </c>
      <c r="H471" s="7" t="s">
        <v>2594</v>
      </c>
      <c r="I471" s="4">
        <v>1205078</v>
      </c>
      <c r="J471" s="4" t="s">
        <v>556</v>
      </c>
      <c r="K471" s="4" t="s">
        <v>637</v>
      </c>
      <c r="L471" s="7" t="s">
        <v>2508</v>
      </c>
      <c r="M471" s="7" t="s">
        <v>1373</v>
      </c>
      <c r="N471" s="4" t="s">
        <v>1232</v>
      </c>
      <c r="O471" s="4" t="s">
        <v>1380</v>
      </c>
      <c r="P471" s="7" t="s">
        <v>1233</v>
      </c>
      <c r="Q471" s="7" t="s">
        <v>1233</v>
      </c>
      <c r="R471" s="7" t="s">
        <v>1233</v>
      </c>
      <c r="S471" s="4" t="s">
        <v>719</v>
      </c>
      <c r="T471" s="7">
        <v>142</v>
      </c>
      <c r="U471" s="7">
        <v>172</v>
      </c>
      <c r="V471" s="7" t="s">
        <v>1220</v>
      </c>
      <c r="W471" s="4" t="s">
        <v>2294</v>
      </c>
      <c r="X471" s="7">
        <v>270</v>
      </c>
      <c r="Y471" s="7"/>
      <c r="Z471" s="4">
        <f t="shared" si="20"/>
        <v>273</v>
      </c>
      <c r="AA471" s="7"/>
      <c r="AB471" s="7">
        <v>500</v>
      </c>
      <c r="AC471" s="7"/>
      <c r="AD471" s="7">
        <v>70</v>
      </c>
      <c r="AE471" s="4" t="s">
        <v>2299</v>
      </c>
      <c r="AF471" s="7" t="s">
        <v>1246</v>
      </c>
      <c r="AH471" t="s">
        <v>2604</v>
      </c>
    </row>
    <row r="472" spans="1:34">
      <c r="A472" s="4">
        <v>471</v>
      </c>
      <c r="B472" s="4" t="s">
        <v>20</v>
      </c>
      <c r="C472" s="4" t="s">
        <v>22</v>
      </c>
      <c r="D472" s="4" t="s">
        <v>1221</v>
      </c>
      <c r="E472" s="4" t="s">
        <v>26</v>
      </c>
      <c r="F472" s="4">
        <v>0</v>
      </c>
      <c r="G472" s="4">
        <v>1205078</v>
      </c>
      <c r="H472" s="7" t="s">
        <v>2594</v>
      </c>
      <c r="I472" s="4">
        <v>1205078</v>
      </c>
      <c r="J472" s="4" t="s">
        <v>556</v>
      </c>
      <c r="K472" s="4" t="s">
        <v>637</v>
      </c>
      <c r="L472" s="7" t="s">
        <v>2508</v>
      </c>
      <c r="M472" s="7" t="s">
        <v>1373</v>
      </c>
      <c r="N472" s="4" t="s">
        <v>1232</v>
      </c>
      <c r="O472" s="4" t="s">
        <v>1380</v>
      </c>
      <c r="P472" s="7" t="s">
        <v>1233</v>
      </c>
      <c r="Q472" s="7" t="s">
        <v>1233</v>
      </c>
      <c r="R472" s="7" t="s">
        <v>1233</v>
      </c>
      <c r="S472" s="4" t="s">
        <v>719</v>
      </c>
      <c r="T472" s="7">
        <v>142</v>
      </c>
      <c r="U472" s="7">
        <v>172</v>
      </c>
      <c r="V472" s="7" t="s">
        <v>1221</v>
      </c>
      <c r="W472" s="4" t="s">
        <v>2294</v>
      </c>
      <c r="X472" s="7">
        <v>270</v>
      </c>
      <c r="Y472" s="7"/>
      <c r="Z472" s="4">
        <f t="shared" si="20"/>
        <v>273</v>
      </c>
      <c r="AA472" s="7"/>
      <c r="AB472" s="7">
        <v>500</v>
      </c>
      <c r="AC472" s="7"/>
      <c r="AD472" s="7">
        <v>70</v>
      </c>
      <c r="AE472" s="4" t="s">
        <v>2299</v>
      </c>
      <c r="AF472" s="7" t="s">
        <v>1246</v>
      </c>
      <c r="AH472" t="s">
        <v>2604</v>
      </c>
    </row>
    <row r="473" spans="1:34">
      <c r="A473" s="4">
        <v>472</v>
      </c>
      <c r="B473" s="4" t="s">
        <v>20</v>
      </c>
      <c r="C473" s="4" t="s">
        <v>22</v>
      </c>
      <c r="D473" s="4" t="s">
        <v>1222</v>
      </c>
      <c r="E473" s="4" t="s">
        <v>26</v>
      </c>
      <c r="F473" s="4">
        <v>0</v>
      </c>
      <c r="G473" s="4">
        <v>1205078</v>
      </c>
      <c r="H473" s="7" t="s">
        <v>2594</v>
      </c>
      <c r="I473" s="4">
        <v>1205078</v>
      </c>
      <c r="J473" s="4" t="s">
        <v>556</v>
      </c>
      <c r="K473" s="4" t="s">
        <v>637</v>
      </c>
      <c r="L473" s="7" t="s">
        <v>2508</v>
      </c>
      <c r="M473" s="7" t="s">
        <v>1373</v>
      </c>
      <c r="N473" s="4" t="s">
        <v>1232</v>
      </c>
      <c r="O473" s="4" t="s">
        <v>1380</v>
      </c>
      <c r="P473" s="7" t="s">
        <v>1233</v>
      </c>
      <c r="Q473" s="7" t="s">
        <v>1233</v>
      </c>
      <c r="R473" s="7" t="s">
        <v>1233</v>
      </c>
      <c r="S473" s="4" t="s">
        <v>719</v>
      </c>
      <c r="T473" s="7">
        <v>142</v>
      </c>
      <c r="U473" s="7">
        <v>172</v>
      </c>
      <c r="V473" s="7" t="s">
        <v>1222</v>
      </c>
      <c r="W473" s="4" t="s">
        <v>2294</v>
      </c>
      <c r="X473" s="7">
        <v>270</v>
      </c>
      <c r="Y473" s="7"/>
      <c r="Z473" s="4">
        <f t="shared" si="20"/>
        <v>273</v>
      </c>
      <c r="AA473" s="7"/>
      <c r="AB473" s="7">
        <v>500</v>
      </c>
      <c r="AC473" s="7"/>
      <c r="AD473" s="7">
        <v>70</v>
      </c>
      <c r="AE473" s="4" t="s">
        <v>2299</v>
      </c>
      <c r="AF473" s="7" t="s">
        <v>1246</v>
      </c>
      <c r="AH473" t="s">
        <v>2604</v>
      </c>
    </row>
    <row r="474" spans="1:34">
      <c r="A474" s="4">
        <v>473</v>
      </c>
      <c r="B474" s="4" t="s">
        <v>20</v>
      </c>
      <c r="C474" s="4" t="s">
        <v>22</v>
      </c>
      <c r="D474" s="4" t="s">
        <v>1223</v>
      </c>
      <c r="E474" s="4" t="s">
        <v>26</v>
      </c>
      <c r="F474" s="4">
        <v>0</v>
      </c>
      <c r="G474" s="4">
        <v>1205078</v>
      </c>
      <c r="H474" s="7" t="s">
        <v>2594</v>
      </c>
      <c r="I474" s="4">
        <v>1205078</v>
      </c>
      <c r="J474" s="4" t="s">
        <v>556</v>
      </c>
      <c r="K474" s="4" t="s">
        <v>637</v>
      </c>
      <c r="L474" s="7" t="s">
        <v>2508</v>
      </c>
      <c r="M474" s="7" t="s">
        <v>1373</v>
      </c>
      <c r="N474" s="4" t="s">
        <v>1232</v>
      </c>
      <c r="O474" s="4" t="s">
        <v>1380</v>
      </c>
      <c r="P474" s="7" t="s">
        <v>1233</v>
      </c>
      <c r="Q474" s="7" t="s">
        <v>1233</v>
      </c>
      <c r="R474" s="7" t="s">
        <v>1233</v>
      </c>
      <c r="S474" s="4" t="s">
        <v>719</v>
      </c>
      <c r="T474" s="7">
        <v>142</v>
      </c>
      <c r="U474" s="7">
        <v>172</v>
      </c>
      <c r="V474" s="7" t="s">
        <v>1223</v>
      </c>
      <c r="W474" s="4" t="s">
        <v>2294</v>
      </c>
      <c r="X474" s="7">
        <v>270</v>
      </c>
      <c r="Y474" s="7"/>
      <c r="Z474" s="4">
        <f t="shared" si="20"/>
        <v>273</v>
      </c>
      <c r="AA474" s="7"/>
      <c r="AB474" s="7">
        <v>500</v>
      </c>
      <c r="AC474" s="7"/>
      <c r="AD474" s="7">
        <v>70</v>
      </c>
      <c r="AE474" s="4" t="s">
        <v>2299</v>
      </c>
      <c r="AF474" s="7" t="s">
        <v>1246</v>
      </c>
      <c r="AH474" t="s">
        <v>2604</v>
      </c>
    </row>
    <row r="475" spans="1:34">
      <c r="A475" s="4">
        <v>474</v>
      </c>
      <c r="B475" s="4" t="s">
        <v>20</v>
      </c>
      <c r="C475" s="4" t="s">
        <v>22</v>
      </c>
      <c r="D475" s="7" t="s">
        <v>1224</v>
      </c>
      <c r="E475" s="4" t="s">
        <v>26</v>
      </c>
      <c r="F475" s="4">
        <v>0</v>
      </c>
      <c r="G475" s="4">
        <v>1205078</v>
      </c>
      <c r="H475" s="7" t="s">
        <v>2594</v>
      </c>
      <c r="I475" s="4">
        <v>1205078</v>
      </c>
      <c r="J475" s="4" t="s">
        <v>556</v>
      </c>
      <c r="K475" s="4" t="s">
        <v>637</v>
      </c>
      <c r="L475" s="4" t="s">
        <v>2014</v>
      </c>
      <c r="M475" s="7" t="s">
        <v>1235</v>
      </c>
      <c r="N475" s="4" t="s">
        <v>644</v>
      </c>
      <c r="O475" s="4" t="s">
        <v>1380</v>
      </c>
      <c r="P475" s="7" t="s">
        <v>1233</v>
      </c>
      <c r="Q475" s="7" t="s">
        <v>1233</v>
      </c>
      <c r="R475" s="7" t="s">
        <v>1233</v>
      </c>
      <c r="S475" s="4" t="s">
        <v>719</v>
      </c>
      <c r="T475" s="7">
        <v>142</v>
      </c>
      <c r="U475" s="7">
        <v>110</v>
      </c>
      <c r="V475" s="7" t="s">
        <v>1224</v>
      </c>
      <c r="W475" s="4" t="s">
        <v>2294</v>
      </c>
      <c r="X475" s="7">
        <v>270</v>
      </c>
      <c r="Y475" s="7"/>
      <c r="Z475" s="4">
        <f t="shared" si="20"/>
        <v>273</v>
      </c>
      <c r="AA475" s="7"/>
      <c r="AB475" s="7">
        <v>500</v>
      </c>
      <c r="AC475" s="7"/>
      <c r="AD475" s="7">
        <v>70</v>
      </c>
      <c r="AE475" s="4" t="s">
        <v>2299</v>
      </c>
      <c r="AF475" s="7" t="s">
        <v>1246</v>
      </c>
      <c r="AH475" t="s">
        <v>2604</v>
      </c>
    </row>
    <row r="476" spans="1:34">
      <c r="A476" s="4">
        <v>475</v>
      </c>
      <c r="B476" s="4" t="s">
        <v>20</v>
      </c>
      <c r="C476" s="4" t="s">
        <v>22</v>
      </c>
      <c r="D476" s="7" t="s">
        <v>1225</v>
      </c>
      <c r="E476" s="4" t="s">
        <v>26</v>
      </c>
      <c r="F476" s="4">
        <v>0</v>
      </c>
      <c r="G476" s="4">
        <v>1205078</v>
      </c>
      <c r="H476" s="7" t="s">
        <v>2594</v>
      </c>
      <c r="I476" s="4">
        <v>1205078</v>
      </c>
      <c r="J476" s="4" t="s">
        <v>556</v>
      </c>
      <c r="K476" s="4" t="s">
        <v>637</v>
      </c>
      <c r="L476" s="4" t="s">
        <v>2014</v>
      </c>
      <c r="M476" s="7" t="s">
        <v>1235</v>
      </c>
      <c r="N476" s="4" t="s">
        <v>644</v>
      </c>
      <c r="O476" s="4" t="s">
        <v>1380</v>
      </c>
      <c r="P476" s="7" t="s">
        <v>1233</v>
      </c>
      <c r="Q476" s="7" t="s">
        <v>1233</v>
      </c>
      <c r="R476" s="7" t="s">
        <v>1233</v>
      </c>
      <c r="S476" s="4" t="s">
        <v>719</v>
      </c>
      <c r="T476" s="7">
        <v>142</v>
      </c>
      <c r="U476" s="7">
        <v>110</v>
      </c>
      <c r="V476" s="7" t="s">
        <v>1225</v>
      </c>
      <c r="W476" s="4" t="s">
        <v>2294</v>
      </c>
      <c r="X476" s="7">
        <v>270</v>
      </c>
      <c r="Y476" s="7"/>
      <c r="Z476" s="4">
        <f t="shared" si="20"/>
        <v>273</v>
      </c>
      <c r="AA476" s="7"/>
      <c r="AB476" s="7">
        <v>500</v>
      </c>
      <c r="AC476" s="7"/>
      <c r="AD476" s="7">
        <v>70</v>
      </c>
      <c r="AE476" s="4" t="s">
        <v>2299</v>
      </c>
      <c r="AF476" s="7" t="s">
        <v>1246</v>
      </c>
      <c r="AH476" t="s">
        <v>2604</v>
      </c>
    </row>
    <row r="477" spans="1:34">
      <c r="A477" s="4">
        <v>476</v>
      </c>
      <c r="B477" s="4" t="s">
        <v>20</v>
      </c>
      <c r="C477" s="4" t="s">
        <v>22</v>
      </c>
      <c r="D477" s="7" t="s">
        <v>1226</v>
      </c>
      <c r="E477" s="4" t="s">
        <v>26</v>
      </c>
      <c r="F477" s="4">
        <v>0</v>
      </c>
      <c r="G477" s="4">
        <v>1205078</v>
      </c>
      <c r="H477" s="7" t="s">
        <v>2594</v>
      </c>
      <c r="I477" s="4">
        <v>1205078</v>
      </c>
      <c r="J477" s="4" t="s">
        <v>556</v>
      </c>
      <c r="K477" s="4" t="s">
        <v>637</v>
      </c>
      <c r="L477" s="4" t="s">
        <v>2014</v>
      </c>
      <c r="M477" s="7" t="s">
        <v>1235</v>
      </c>
      <c r="N477" s="4" t="s">
        <v>644</v>
      </c>
      <c r="O477" s="4" t="s">
        <v>1380</v>
      </c>
      <c r="P477" s="7" t="s">
        <v>1233</v>
      </c>
      <c r="Q477" s="7" t="s">
        <v>1233</v>
      </c>
      <c r="R477" s="7" t="s">
        <v>1233</v>
      </c>
      <c r="S477" s="4" t="s">
        <v>719</v>
      </c>
      <c r="T477" s="7">
        <v>142</v>
      </c>
      <c r="U477" s="7">
        <v>110</v>
      </c>
      <c r="V477" s="7" t="s">
        <v>1226</v>
      </c>
      <c r="W477" s="4" t="s">
        <v>2294</v>
      </c>
      <c r="X477" s="7">
        <v>270</v>
      </c>
      <c r="Y477" s="7"/>
      <c r="Z477" s="4">
        <f t="shared" si="20"/>
        <v>273</v>
      </c>
      <c r="AA477" s="7"/>
      <c r="AB477" s="7">
        <v>500</v>
      </c>
      <c r="AC477" s="7"/>
      <c r="AD477" s="7">
        <v>70</v>
      </c>
      <c r="AE477" s="4" t="s">
        <v>2299</v>
      </c>
      <c r="AF477" s="7" t="s">
        <v>1246</v>
      </c>
      <c r="AH477" t="s">
        <v>2604</v>
      </c>
    </row>
    <row r="478" spans="1:34">
      <c r="A478" s="4">
        <v>477</v>
      </c>
      <c r="B478" s="4" t="s">
        <v>20</v>
      </c>
      <c r="C478" s="4" t="s">
        <v>22</v>
      </c>
      <c r="D478" s="7" t="s">
        <v>1227</v>
      </c>
      <c r="E478" s="4" t="s">
        <v>26</v>
      </c>
      <c r="F478" s="4">
        <v>0</v>
      </c>
      <c r="G478" s="4">
        <v>1205078</v>
      </c>
      <c r="H478" s="7" t="s">
        <v>2594</v>
      </c>
      <c r="I478" s="4">
        <v>1205078</v>
      </c>
      <c r="J478" s="4" t="s">
        <v>556</v>
      </c>
      <c r="K478" s="4" t="s">
        <v>637</v>
      </c>
      <c r="L478" s="4" t="s">
        <v>2014</v>
      </c>
      <c r="M478" s="7" t="s">
        <v>1235</v>
      </c>
      <c r="N478" s="4" t="s">
        <v>644</v>
      </c>
      <c r="O478" s="4" t="s">
        <v>1380</v>
      </c>
      <c r="P478" s="7" t="s">
        <v>1233</v>
      </c>
      <c r="Q478" s="7" t="s">
        <v>1233</v>
      </c>
      <c r="R478" s="7" t="s">
        <v>1233</v>
      </c>
      <c r="S478" s="4" t="s">
        <v>719</v>
      </c>
      <c r="T478" s="7">
        <v>142</v>
      </c>
      <c r="U478" s="7">
        <v>110</v>
      </c>
      <c r="V478" s="7" t="s">
        <v>1227</v>
      </c>
      <c r="W478" s="4" t="s">
        <v>2294</v>
      </c>
      <c r="X478" s="7">
        <v>270</v>
      </c>
      <c r="Y478" s="7"/>
      <c r="Z478" s="4">
        <f t="shared" si="20"/>
        <v>273</v>
      </c>
      <c r="AA478" s="7"/>
      <c r="AB478" s="7">
        <v>500</v>
      </c>
      <c r="AC478" s="7"/>
      <c r="AD478" s="7">
        <v>70</v>
      </c>
      <c r="AE478" s="4" t="s">
        <v>2299</v>
      </c>
      <c r="AF478" s="7" t="s">
        <v>1246</v>
      </c>
      <c r="AH478" t="s">
        <v>2604</v>
      </c>
    </row>
    <row r="479" spans="1:34">
      <c r="A479" s="4">
        <v>478</v>
      </c>
      <c r="B479" s="4" t="s">
        <v>20</v>
      </c>
      <c r="C479" s="4" t="s">
        <v>22</v>
      </c>
      <c r="D479" s="7" t="s">
        <v>1228</v>
      </c>
      <c r="E479" s="4" t="s">
        <v>26</v>
      </c>
      <c r="F479" s="4">
        <v>0</v>
      </c>
      <c r="G479" s="4">
        <v>1205078</v>
      </c>
      <c r="H479" s="7" t="s">
        <v>2594</v>
      </c>
      <c r="I479" s="4">
        <v>1205078</v>
      </c>
      <c r="J479" s="4" t="s">
        <v>556</v>
      </c>
      <c r="K479" s="4" t="s">
        <v>637</v>
      </c>
      <c r="L479" s="4" t="s">
        <v>2014</v>
      </c>
      <c r="M479" s="7" t="s">
        <v>1235</v>
      </c>
      <c r="N479" s="4" t="s">
        <v>644</v>
      </c>
      <c r="O479" s="4" t="s">
        <v>1380</v>
      </c>
      <c r="P479" s="7" t="s">
        <v>1233</v>
      </c>
      <c r="Q479" s="7" t="s">
        <v>1233</v>
      </c>
      <c r="R479" s="7" t="s">
        <v>1233</v>
      </c>
      <c r="S479" s="4" t="s">
        <v>719</v>
      </c>
      <c r="T479" s="7">
        <v>142</v>
      </c>
      <c r="U479" s="7">
        <v>110</v>
      </c>
      <c r="V479" s="7" t="s">
        <v>1228</v>
      </c>
      <c r="W479" s="4" t="s">
        <v>2294</v>
      </c>
      <c r="X479" s="7">
        <v>270</v>
      </c>
      <c r="Y479" s="7"/>
      <c r="Z479" s="4">
        <f t="shared" si="20"/>
        <v>273</v>
      </c>
      <c r="AA479" s="7"/>
      <c r="AB479" s="7">
        <v>500</v>
      </c>
      <c r="AC479" s="7"/>
      <c r="AD479" s="7">
        <v>70</v>
      </c>
      <c r="AE479" s="4" t="s">
        <v>2299</v>
      </c>
      <c r="AF479" s="7" t="s">
        <v>1246</v>
      </c>
      <c r="AH479" t="s">
        <v>2604</v>
      </c>
    </row>
    <row r="480" spans="1:34">
      <c r="A480" s="4">
        <v>479</v>
      </c>
      <c r="B480" s="4" t="s">
        <v>20</v>
      </c>
      <c r="C480" s="4" t="s">
        <v>22</v>
      </c>
      <c r="D480" s="7" t="s">
        <v>1229</v>
      </c>
      <c r="E480" s="4" t="s">
        <v>26</v>
      </c>
      <c r="F480" s="4">
        <v>0</v>
      </c>
      <c r="G480" s="4">
        <v>1205078</v>
      </c>
      <c r="H480" s="7" t="s">
        <v>2594</v>
      </c>
      <c r="I480" s="4">
        <v>1205078</v>
      </c>
      <c r="J480" s="4" t="s">
        <v>556</v>
      </c>
      <c r="K480" s="4" t="s">
        <v>637</v>
      </c>
      <c r="L480" s="4" t="s">
        <v>2014</v>
      </c>
      <c r="M480" s="7" t="s">
        <v>1235</v>
      </c>
      <c r="N480" s="4" t="s">
        <v>644</v>
      </c>
      <c r="O480" s="4" t="s">
        <v>1380</v>
      </c>
      <c r="P480" s="7" t="s">
        <v>1233</v>
      </c>
      <c r="Q480" s="7" t="s">
        <v>1233</v>
      </c>
      <c r="R480" s="7" t="s">
        <v>1233</v>
      </c>
      <c r="S480" s="4" t="s">
        <v>719</v>
      </c>
      <c r="T480" s="7">
        <v>142</v>
      </c>
      <c r="U480" s="7">
        <v>110</v>
      </c>
      <c r="V480" s="7" t="s">
        <v>1229</v>
      </c>
      <c r="W480" s="4" t="s">
        <v>2294</v>
      </c>
      <c r="X480" s="7">
        <v>270</v>
      </c>
      <c r="Y480" s="7"/>
      <c r="Z480" s="4">
        <f t="shared" si="20"/>
        <v>273</v>
      </c>
      <c r="AA480" s="7"/>
      <c r="AB480" s="7">
        <v>500</v>
      </c>
      <c r="AC480" s="7"/>
      <c r="AD480" s="7">
        <v>70</v>
      </c>
      <c r="AE480" s="4" t="s">
        <v>2299</v>
      </c>
      <c r="AF480" s="7" t="s">
        <v>1246</v>
      </c>
      <c r="AH480" t="s">
        <v>2604</v>
      </c>
    </row>
    <row r="481" spans="1:34">
      <c r="A481" s="4">
        <v>480</v>
      </c>
      <c r="B481" s="4" t="s">
        <v>20</v>
      </c>
      <c r="C481" s="4" t="s">
        <v>22</v>
      </c>
      <c r="D481" s="7" t="s">
        <v>1230</v>
      </c>
      <c r="E481" s="4" t="s">
        <v>26</v>
      </c>
      <c r="F481" s="4">
        <v>0</v>
      </c>
      <c r="G481" s="4">
        <v>1205078</v>
      </c>
      <c r="H481" s="7" t="s">
        <v>2594</v>
      </c>
      <c r="I481" s="4">
        <v>1205078</v>
      </c>
      <c r="J481" s="4" t="s">
        <v>556</v>
      </c>
      <c r="K481" s="4" t="s">
        <v>637</v>
      </c>
      <c r="L481" s="4" t="s">
        <v>2014</v>
      </c>
      <c r="M481" s="7" t="s">
        <v>1235</v>
      </c>
      <c r="N481" s="4" t="s">
        <v>644</v>
      </c>
      <c r="O481" s="4" t="s">
        <v>1380</v>
      </c>
      <c r="P481" s="7" t="s">
        <v>1233</v>
      </c>
      <c r="Q481" s="7" t="s">
        <v>1233</v>
      </c>
      <c r="R481" s="7" t="s">
        <v>1233</v>
      </c>
      <c r="S481" s="4" t="s">
        <v>719</v>
      </c>
      <c r="T481" s="7">
        <v>142</v>
      </c>
      <c r="U481" s="7">
        <v>110</v>
      </c>
      <c r="V481" s="7" t="s">
        <v>1230</v>
      </c>
      <c r="W481" s="4" t="s">
        <v>2294</v>
      </c>
      <c r="X481" s="7">
        <v>270</v>
      </c>
      <c r="Y481" s="7"/>
      <c r="Z481" s="4">
        <f t="shared" si="20"/>
        <v>273</v>
      </c>
      <c r="AA481" s="7"/>
      <c r="AB481" s="7">
        <v>500</v>
      </c>
      <c r="AC481" s="7"/>
      <c r="AD481" s="7">
        <v>70</v>
      </c>
      <c r="AE481" s="4" t="s">
        <v>2299</v>
      </c>
      <c r="AF481" s="7" t="s">
        <v>1246</v>
      </c>
      <c r="AH481" t="s">
        <v>2604</v>
      </c>
    </row>
    <row r="482" spans="1:34">
      <c r="A482" s="4">
        <v>481</v>
      </c>
      <c r="B482" s="4" t="s">
        <v>20</v>
      </c>
      <c r="C482" s="4" t="s">
        <v>22</v>
      </c>
      <c r="D482" s="7" t="s">
        <v>1231</v>
      </c>
      <c r="E482" s="4" t="s">
        <v>26</v>
      </c>
      <c r="F482" s="4">
        <v>0</v>
      </c>
      <c r="G482" s="4">
        <v>1205078</v>
      </c>
      <c r="H482" s="7" t="s">
        <v>2594</v>
      </c>
      <c r="I482" s="4">
        <v>1205078</v>
      </c>
      <c r="J482" s="4" t="s">
        <v>556</v>
      </c>
      <c r="K482" s="4" t="s">
        <v>637</v>
      </c>
      <c r="L482" s="4" t="s">
        <v>2014</v>
      </c>
      <c r="M482" s="7" t="s">
        <v>1235</v>
      </c>
      <c r="N482" s="4" t="s">
        <v>644</v>
      </c>
      <c r="O482" s="4" t="s">
        <v>1380</v>
      </c>
      <c r="P482" s="7" t="s">
        <v>1233</v>
      </c>
      <c r="Q482" s="7" t="s">
        <v>1233</v>
      </c>
      <c r="R482" s="7" t="s">
        <v>1233</v>
      </c>
      <c r="S482" s="4" t="s">
        <v>719</v>
      </c>
      <c r="T482" s="7">
        <v>142</v>
      </c>
      <c r="U482" s="7">
        <v>110</v>
      </c>
      <c r="V482" s="7" t="s">
        <v>1230</v>
      </c>
      <c r="W482" s="4" t="s">
        <v>2294</v>
      </c>
      <c r="X482" s="7">
        <v>270</v>
      </c>
      <c r="Y482" s="7"/>
      <c r="Z482" s="4">
        <f t="shared" si="20"/>
        <v>273</v>
      </c>
      <c r="AA482" s="7"/>
      <c r="AB482" s="7">
        <v>500</v>
      </c>
      <c r="AC482" s="7"/>
      <c r="AD482" s="7">
        <v>70</v>
      </c>
      <c r="AE482" s="4" t="s">
        <v>2299</v>
      </c>
      <c r="AF482" s="7" t="s">
        <v>1246</v>
      </c>
      <c r="AH482" t="s">
        <v>2604</v>
      </c>
    </row>
    <row r="483" spans="1:34">
      <c r="A483" s="4">
        <v>482</v>
      </c>
      <c r="B483" s="4" t="s">
        <v>20</v>
      </c>
      <c r="C483" s="4" t="s">
        <v>22</v>
      </c>
      <c r="D483" s="7" t="s">
        <v>1247</v>
      </c>
      <c r="E483" s="4" t="s">
        <v>26</v>
      </c>
      <c r="F483" s="4">
        <v>0</v>
      </c>
      <c r="G483" s="4">
        <v>1204168</v>
      </c>
      <c r="H483" s="7" t="s">
        <v>2592</v>
      </c>
      <c r="I483" s="4">
        <v>1204168</v>
      </c>
      <c r="J483" s="4" t="s">
        <v>556</v>
      </c>
      <c r="K483" s="4" t="s">
        <v>637</v>
      </c>
      <c r="L483" s="7" t="s">
        <v>2017</v>
      </c>
      <c r="M483" s="7" t="s">
        <v>1252</v>
      </c>
      <c r="N483" s="4" t="s">
        <v>1232</v>
      </c>
      <c r="O483" s="4" t="s">
        <v>1380</v>
      </c>
      <c r="P483" s="7"/>
      <c r="Q483" s="4" t="s">
        <v>550</v>
      </c>
      <c r="R483" s="4" t="s">
        <v>550</v>
      </c>
      <c r="S483" s="4" t="s">
        <v>719</v>
      </c>
      <c r="T483" s="7">
        <v>148</v>
      </c>
      <c r="U483" s="7">
        <v>160</v>
      </c>
      <c r="V483" s="7" t="s">
        <v>1253</v>
      </c>
      <c r="W483" s="4" t="s">
        <v>2294</v>
      </c>
      <c r="X483" s="7">
        <v>247</v>
      </c>
      <c r="Y483" s="7"/>
      <c r="Z483" s="4">
        <f>X483+3</f>
        <v>250</v>
      </c>
      <c r="AA483" s="7"/>
      <c r="AB483" s="7">
        <v>5000</v>
      </c>
      <c r="AC483" s="7"/>
      <c r="AD483" s="7">
        <v>120</v>
      </c>
      <c r="AE483" s="4" t="s">
        <v>552</v>
      </c>
      <c r="AF483" s="7"/>
      <c r="AH483" t="s">
        <v>2604</v>
      </c>
    </row>
    <row r="484" spans="1:34">
      <c r="A484" s="4">
        <v>483</v>
      </c>
      <c r="B484" s="4" t="s">
        <v>20</v>
      </c>
      <c r="C484" s="4" t="s">
        <v>22</v>
      </c>
      <c r="D484" s="7" t="s">
        <v>1248</v>
      </c>
      <c r="E484" s="4" t="s">
        <v>26</v>
      </c>
      <c r="F484" s="4">
        <v>0</v>
      </c>
      <c r="G484" s="4">
        <v>1204168</v>
      </c>
      <c r="H484" s="7" t="s">
        <v>2592</v>
      </c>
      <c r="I484" s="4">
        <v>1204168</v>
      </c>
      <c r="J484" s="4" t="s">
        <v>556</v>
      </c>
      <c r="K484" s="4" t="s">
        <v>637</v>
      </c>
      <c r="L484" s="7" t="s">
        <v>2017</v>
      </c>
      <c r="M484" s="7" t="s">
        <v>1252</v>
      </c>
      <c r="N484" s="4" t="s">
        <v>1232</v>
      </c>
      <c r="O484" s="4" t="s">
        <v>1380</v>
      </c>
      <c r="P484" s="7"/>
      <c r="Q484" s="4" t="s">
        <v>550</v>
      </c>
      <c r="R484" s="4" t="s">
        <v>550</v>
      </c>
      <c r="S484" s="4" t="s">
        <v>719</v>
      </c>
      <c r="T484" s="7">
        <v>148</v>
      </c>
      <c r="U484" s="7">
        <v>160</v>
      </c>
      <c r="V484" s="7" t="s">
        <v>1253</v>
      </c>
      <c r="W484" s="4" t="s">
        <v>2294</v>
      </c>
      <c r="X484" s="7">
        <v>247</v>
      </c>
      <c r="Y484" s="7"/>
      <c r="Z484" s="4">
        <f>X484+3</f>
        <v>250</v>
      </c>
      <c r="AA484" s="7"/>
      <c r="AB484" s="7">
        <v>5000</v>
      </c>
      <c r="AC484" s="7"/>
      <c r="AD484" s="7">
        <v>120</v>
      </c>
      <c r="AE484" s="4" t="s">
        <v>552</v>
      </c>
      <c r="AF484" s="7"/>
      <c r="AH484" t="s">
        <v>2604</v>
      </c>
    </row>
    <row r="485" spans="1:34">
      <c r="A485" s="4">
        <v>484</v>
      </c>
      <c r="B485" s="4" t="s">
        <v>20</v>
      </c>
      <c r="C485" s="4" t="s">
        <v>22</v>
      </c>
      <c r="D485" s="7" t="s">
        <v>1249</v>
      </c>
      <c r="E485" s="4" t="s">
        <v>26</v>
      </c>
      <c r="F485" s="4">
        <v>0</v>
      </c>
      <c r="G485" s="4">
        <v>1204168</v>
      </c>
      <c r="H485" s="7" t="s">
        <v>2592</v>
      </c>
      <c r="I485" s="4">
        <v>1204168</v>
      </c>
      <c r="J485" s="4" t="s">
        <v>556</v>
      </c>
      <c r="K485" s="4" t="s">
        <v>637</v>
      </c>
      <c r="L485" s="7" t="s">
        <v>2017</v>
      </c>
      <c r="M485" s="7" t="s">
        <v>1252</v>
      </c>
      <c r="N485" s="4" t="s">
        <v>1232</v>
      </c>
      <c r="O485" s="4" t="s">
        <v>1380</v>
      </c>
      <c r="P485" s="7"/>
      <c r="Q485" s="4" t="s">
        <v>550</v>
      </c>
      <c r="R485" s="4" t="s">
        <v>550</v>
      </c>
      <c r="S485" s="4" t="s">
        <v>719</v>
      </c>
      <c r="T485" s="7">
        <v>148</v>
      </c>
      <c r="U485" s="7">
        <v>160</v>
      </c>
      <c r="V485" s="7" t="s">
        <v>1253</v>
      </c>
      <c r="W485" s="4" t="s">
        <v>2294</v>
      </c>
      <c r="X485" s="7">
        <v>247</v>
      </c>
      <c r="Y485" s="7"/>
      <c r="Z485" s="4">
        <f>X485+3</f>
        <v>250</v>
      </c>
      <c r="AA485" s="7"/>
      <c r="AB485" s="7">
        <v>5000</v>
      </c>
      <c r="AC485" s="7"/>
      <c r="AD485" s="7">
        <v>120</v>
      </c>
      <c r="AE485" s="4" t="s">
        <v>552</v>
      </c>
      <c r="AF485" s="7"/>
      <c r="AH485" t="s">
        <v>2604</v>
      </c>
    </row>
    <row r="486" spans="1:34">
      <c r="A486" s="4">
        <v>485</v>
      </c>
      <c r="B486" s="4" t="s">
        <v>20</v>
      </c>
      <c r="C486" s="4" t="s">
        <v>22</v>
      </c>
      <c r="D486" s="7" t="s">
        <v>1250</v>
      </c>
      <c r="E486" s="4" t="s">
        <v>26</v>
      </c>
      <c r="F486" s="4">
        <v>0</v>
      </c>
      <c r="G486" s="4">
        <v>1204168</v>
      </c>
      <c r="H486" s="7" t="s">
        <v>2592</v>
      </c>
      <c r="I486" s="4">
        <v>1204168</v>
      </c>
      <c r="J486" s="4" t="s">
        <v>556</v>
      </c>
      <c r="K486" s="4" t="s">
        <v>637</v>
      </c>
      <c r="L486" s="7" t="s">
        <v>2017</v>
      </c>
      <c r="M486" s="7" t="s">
        <v>1252</v>
      </c>
      <c r="N486" s="4" t="s">
        <v>1232</v>
      </c>
      <c r="O486" s="4" t="s">
        <v>1380</v>
      </c>
      <c r="P486" s="7"/>
      <c r="Q486" s="4" t="s">
        <v>550</v>
      </c>
      <c r="R486" s="4" t="s">
        <v>550</v>
      </c>
      <c r="S486" s="4" t="s">
        <v>719</v>
      </c>
      <c r="T486" s="7">
        <v>148</v>
      </c>
      <c r="U486" s="7">
        <v>160</v>
      </c>
      <c r="V486" s="7" t="s">
        <v>1253</v>
      </c>
      <c r="W486" s="4" t="s">
        <v>2294</v>
      </c>
      <c r="X486" s="7">
        <v>247</v>
      </c>
      <c r="Y486" s="7"/>
      <c r="Z486" s="4">
        <f>X486+3</f>
        <v>250</v>
      </c>
      <c r="AA486" s="7"/>
      <c r="AB486" s="7">
        <v>5000</v>
      </c>
      <c r="AC486" s="7"/>
      <c r="AD486" s="7">
        <v>120</v>
      </c>
      <c r="AE486" s="4" t="s">
        <v>552</v>
      </c>
      <c r="AF486" s="7"/>
      <c r="AH486" t="s">
        <v>2604</v>
      </c>
    </row>
    <row r="487" spans="1:34">
      <c r="A487" s="4">
        <v>486</v>
      </c>
      <c r="B487" s="4" t="s">
        <v>20</v>
      </c>
      <c r="C487" s="4" t="s">
        <v>22</v>
      </c>
      <c r="D487" s="7" t="s">
        <v>1251</v>
      </c>
      <c r="E487" s="4" t="s">
        <v>26</v>
      </c>
      <c r="F487" s="4">
        <v>0</v>
      </c>
      <c r="G487" s="4">
        <v>1204168</v>
      </c>
      <c r="H487" s="7" t="s">
        <v>2592</v>
      </c>
      <c r="I487" s="4">
        <v>1204168</v>
      </c>
      <c r="J487" s="4" t="s">
        <v>556</v>
      </c>
      <c r="K487" s="4" t="s">
        <v>637</v>
      </c>
      <c r="L487" s="7" t="s">
        <v>2017</v>
      </c>
      <c r="M487" s="7" t="s">
        <v>1252</v>
      </c>
      <c r="N487" s="4" t="s">
        <v>1232</v>
      </c>
      <c r="O487" s="4" t="s">
        <v>1380</v>
      </c>
      <c r="P487" s="7"/>
      <c r="Q487" s="4" t="s">
        <v>550</v>
      </c>
      <c r="R487" s="4" t="s">
        <v>550</v>
      </c>
      <c r="S487" s="4" t="s">
        <v>719</v>
      </c>
      <c r="T487" s="7">
        <v>148</v>
      </c>
      <c r="U487" s="7">
        <v>160</v>
      </c>
      <c r="V487" s="7" t="s">
        <v>1253</v>
      </c>
      <c r="W487" s="4" t="s">
        <v>2294</v>
      </c>
      <c r="X487" s="7">
        <v>247</v>
      </c>
      <c r="Y487" s="7"/>
      <c r="Z487" s="4">
        <f>X487+3</f>
        <v>250</v>
      </c>
      <c r="AA487" s="7"/>
      <c r="AB487" s="7">
        <v>5000</v>
      </c>
      <c r="AC487" s="7"/>
      <c r="AD487" s="7">
        <v>120</v>
      </c>
      <c r="AE487" s="4" t="s">
        <v>552</v>
      </c>
      <c r="AF487" s="7"/>
      <c r="AH487" t="s">
        <v>2604</v>
      </c>
    </row>
    <row r="488" spans="1:34">
      <c r="A488" s="4">
        <v>487</v>
      </c>
      <c r="B488" s="4" t="s">
        <v>20</v>
      </c>
      <c r="C488" s="4" t="s">
        <v>23</v>
      </c>
      <c r="D488" s="7" t="s">
        <v>1254</v>
      </c>
      <c r="E488" s="4" t="s">
        <v>26</v>
      </c>
      <c r="F488" s="4">
        <v>0</v>
      </c>
      <c r="G488" s="19">
        <v>1204409</v>
      </c>
      <c r="H488" s="7" t="s">
        <v>2598</v>
      </c>
      <c r="I488" s="4">
        <v>1204409</v>
      </c>
      <c r="J488" s="7" t="s">
        <v>556</v>
      </c>
      <c r="K488" s="4" t="s">
        <v>637</v>
      </c>
      <c r="L488" s="7" t="s">
        <v>2549</v>
      </c>
      <c r="M488" s="4" t="s">
        <v>803</v>
      </c>
      <c r="N488" s="4" t="s">
        <v>1328</v>
      </c>
      <c r="O488" s="7" t="s">
        <v>1384</v>
      </c>
      <c r="P488" s="7"/>
      <c r="Q488" s="4" t="s">
        <v>2750</v>
      </c>
      <c r="R488" s="4" t="s">
        <v>2750</v>
      </c>
      <c r="S488" s="4" t="s">
        <v>719</v>
      </c>
      <c r="T488" s="8">
        <v>132.08000000000001</v>
      </c>
      <c r="U488" s="7">
        <v>175</v>
      </c>
      <c r="V488" s="7"/>
      <c r="W488" s="7" t="s">
        <v>2293</v>
      </c>
      <c r="X488" s="7"/>
      <c r="Y488" s="8">
        <v>1235.6959999999999</v>
      </c>
      <c r="Z488" s="5"/>
      <c r="AA488" s="13">
        <f>Y488+8</f>
        <v>1243.6959999999999</v>
      </c>
      <c r="AB488" s="7">
        <v>500</v>
      </c>
      <c r="AC488" s="7"/>
      <c r="AD488" s="7">
        <v>100</v>
      </c>
      <c r="AE488" s="4" t="s">
        <v>2299</v>
      </c>
      <c r="AF488" s="7"/>
      <c r="AH488" t="s">
        <v>2604</v>
      </c>
    </row>
    <row r="489" spans="1:34">
      <c r="A489" s="4">
        <v>488</v>
      </c>
      <c r="B489" s="4" t="s">
        <v>20</v>
      </c>
      <c r="C489" s="4" t="s">
        <v>23</v>
      </c>
      <c r="D489" s="7" t="s">
        <v>1255</v>
      </c>
      <c r="E489" s="4" t="s">
        <v>26</v>
      </c>
      <c r="F489" s="4">
        <v>0</v>
      </c>
      <c r="G489" s="19">
        <v>1204409</v>
      </c>
      <c r="H489" s="7" t="s">
        <v>2598</v>
      </c>
      <c r="I489" s="4">
        <v>1204409</v>
      </c>
      <c r="J489" s="7" t="s">
        <v>556</v>
      </c>
      <c r="K489" s="4" t="s">
        <v>637</v>
      </c>
      <c r="L489" s="7" t="s">
        <v>2549</v>
      </c>
      <c r="M489" s="4" t="s">
        <v>803</v>
      </c>
      <c r="N489" s="4" t="s">
        <v>1328</v>
      </c>
      <c r="O489" s="7" t="s">
        <v>1384</v>
      </c>
      <c r="P489" s="7"/>
      <c r="Q489" s="4" t="s">
        <v>2750</v>
      </c>
      <c r="R489" s="4" t="s">
        <v>2750</v>
      </c>
      <c r="S489" s="4" t="s">
        <v>719</v>
      </c>
      <c r="T489" s="8">
        <v>132.08000000000001</v>
      </c>
      <c r="U489" s="7">
        <v>175</v>
      </c>
      <c r="V489" s="7"/>
      <c r="W489" s="7" t="s">
        <v>2293</v>
      </c>
      <c r="X489" s="7"/>
      <c r="Y489" s="8">
        <v>1235.6959999999999</v>
      </c>
      <c r="Z489" s="5"/>
      <c r="AA489" s="13">
        <f t="shared" ref="AA489:AA552" si="21">Y489+8</f>
        <v>1243.6959999999999</v>
      </c>
      <c r="AB489" s="7">
        <v>500</v>
      </c>
      <c r="AC489" s="7"/>
      <c r="AD489" s="7">
        <v>100</v>
      </c>
      <c r="AE489" s="4" t="s">
        <v>2299</v>
      </c>
      <c r="AF489" s="7"/>
      <c r="AH489" t="s">
        <v>2604</v>
      </c>
    </row>
    <row r="490" spans="1:34">
      <c r="A490" s="4">
        <v>489</v>
      </c>
      <c r="B490" s="4" t="s">
        <v>20</v>
      </c>
      <c r="C490" s="4" t="s">
        <v>23</v>
      </c>
      <c r="D490" s="7" t="s">
        <v>1256</v>
      </c>
      <c r="E490" s="4" t="s">
        <v>26</v>
      </c>
      <c r="F490" s="4">
        <v>0</v>
      </c>
      <c r="G490" s="19">
        <v>1204409</v>
      </c>
      <c r="H490" s="7" t="s">
        <v>2598</v>
      </c>
      <c r="I490" s="4">
        <v>1204409</v>
      </c>
      <c r="J490" s="7" t="s">
        <v>556</v>
      </c>
      <c r="K490" s="4" t="s">
        <v>637</v>
      </c>
      <c r="L490" s="7" t="s">
        <v>2549</v>
      </c>
      <c r="M490" s="4" t="s">
        <v>803</v>
      </c>
      <c r="N490" s="4" t="s">
        <v>1328</v>
      </c>
      <c r="O490" s="7" t="s">
        <v>1384</v>
      </c>
      <c r="P490" s="7"/>
      <c r="Q490" s="4" t="s">
        <v>2750</v>
      </c>
      <c r="R490" s="4" t="s">
        <v>2750</v>
      </c>
      <c r="S490" s="4" t="s">
        <v>719</v>
      </c>
      <c r="T490" s="8">
        <v>132.08000000000001</v>
      </c>
      <c r="U490" s="7">
        <v>175</v>
      </c>
      <c r="V490" s="7"/>
      <c r="W490" s="7" t="s">
        <v>2293</v>
      </c>
      <c r="X490" s="7"/>
      <c r="Y490" s="8">
        <v>1235.6959999999999</v>
      </c>
      <c r="Z490" s="5"/>
      <c r="AA490" s="13">
        <f t="shared" si="21"/>
        <v>1243.6959999999999</v>
      </c>
      <c r="AB490" s="7">
        <v>500</v>
      </c>
      <c r="AC490" s="7"/>
      <c r="AD490" s="7">
        <v>100</v>
      </c>
      <c r="AE490" s="4" t="s">
        <v>2299</v>
      </c>
      <c r="AF490" s="7"/>
      <c r="AH490" t="s">
        <v>2604</v>
      </c>
    </row>
    <row r="491" spans="1:34">
      <c r="A491" s="4">
        <v>490</v>
      </c>
      <c r="B491" s="4" t="s">
        <v>20</v>
      </c>
      <c r="C491" s="4" t="s">
        <v>23</v>
      </c>
      <c r="D491" s="7" t="s">
        <v>1257</v>
      </c>
      <c r="E491" s="4" t="s">
        <v>26</v>
      </c>
      <c r="F491" s="4">
        <v>0</v>
      </c>
      <c r="G491" s="19">
        <v>1204409</v>
      </c>
      <c r="H491" s="7" t="s">
        <v>2598</v>
      </c>
      <c r="I491" s="4">
        <v>1204409</v>
      </c>
      <c r="J491" s="7" t="s">
        <v>556</v>
      </c>
      <c r="K491" s="4" t="s">
        <v>637</v>
      </c>
      <c r="L491" s="7" t="s">
        <v>2550</v>
      </c>
      <c r="M491" s="4" t="s">
        <v>803</v>
      </c>
      <c r="N491" s="4" t="s">
        <v>1328</v>
      </c>
      <c r="O491" s="7" t="s">
        <v>1384</v>
      </c>
      <c r="P491" s="7"/>
      <c r="Q491" s="7" t="s">
        <v>1233</v>
      </c>
      <c r="R491" s="7" t="s">
        <v>1233</v>
      </c>
      <c r="S491" s="4" t="s">
        <v>719</v>
      </c>
      <c r="T491" s="8">
        <v>167.64000000000001</v>
      </c>
      <c r="U491" s="7">
        <v>150</v>
      </c>
      <c r="V491" s="7"/>
      <c r="W491" s="7" t="s">
        <v>2293</v>
      </c>
      <c r="X491" s="7"/>
      <c r="Y491" s="8">
        <v>1757.7280000000001</v>
      </c>
      <c r="Z491" s="5"/>
      <c r="AA491" s="13">
        <f t="shared" si="21"/>
        <v>1765.7280000000001</v>
      </c>
      <c r="AB491" s="7">
        <v>500</v>
      </c>
      <c r="AC491" s="7"/>
      <c r="AD491" s="7">
        <v>100</v>
      </c>
      <c r="AE491" s="4" t="s">
        <v>2299</v>
      </c>
      <c r="AF491" s="7"/>
      <c r="AH491" t="s">
        <v>2604</v>
      </c>
    </row>
    <row r="492" spans="1:34">
      <c r="A492" s="4">
        <v>491</v>
      </c>
      <c r="B492" s="4" t="s">
        <v>20</v>
      </c>
      <c r="C492" s="4" t="s">
        <v>23</v>
      </c>
      <c r="D492" s="7" t="s">
        <v>1258</v>
      </c>
      <c r="E492" s="4" t="s">
        <v>26</v>
      </c>
      <c r="F492" s="4">
        <v>0</v>
      </c>
      <c r="G492" s="19">
        <v>1204409</v>
      </c>
      <c r="H492" s="7" t="s">
        <v>2598</v>
      </c>
      <c r="I492" s="4">
        <v>1204409</v>
      </c>
      <c r="J492" s="7" t="s">
        <v>556</v>
      </c>
      <c r="K492" s="4" t="s">
        <v>637</v>
      </c>
      <c r="L492" s="7" t="s">
        <v>2550</v>
      </c>
      <c r="M492" s="4" t="s">
        <v>803</v>
      </c>
      <c r="N492" s="4" t="s">
        <v>1328</v>
      </c>
      <c r="O492" s="7" t="s">
        <v>1384</v>
      </c>
      <c r="P492" s="7"/>
      <c r="Q492" s="7" t="s">
        <v>1233</v>
      </c>
      <c r="R492" s="7" t="s">
        <v>1233</v>
      </c>
      <c r="S492" s="4" t="s">
        <v>719</v>
      </c>
      <c r="T492" s="8">
        <v>167.64000000000001</v>
      </c>
      <c r="U492" s="7">
        <v>150</v>
      </c>
      <c r="V492" s="7"/>
      <c r="W492" s="7" t="s">
        <v>2293</v>
      </c>
      <c r="X492" s="7"/>
      <c r="Y492" s="8">
        <v>1757.7280000000001</v>
      </c>
      <c r="Z492" s="5"/>
      <c r="AA492" s="13">
        <f t="shared" si="21"/>
        <v>1765.7280000000001</v>
      </c>
      <c r="AB492" s="7">
        <v>500</v>
      </c>
      <c r="AC492" s="7"/>
      <c r="AD492" s="7">
        <v>100</v>
      </c>
      <c r="AE492" s="4" t="s">
        <v>2299</v>
      </c>
      <c r="AF492" s="7"/>
      <c r="AH492" t="s">
        <v>2604</v>
      </c>
    </row>
    <row r="493" spans="1:34">
      <c r="A493" s="4">
        <v>492</v>
      </c>
      <c r="B493" s="4" t="s">
        <v>20</v>
      </c>
      <c r="C493" s="4" t="s">
        <v>23</v>
      </c>
      <c r="D493" s="7" t="s">
        <v>1259</v>
      </c>
      <c r="E493" s="4" t="s">
        <v>26</v>
      </c>
      <c r="F493" s="4">
        <v>0</v>
      </c>
      <c r="G493" s="19">
        <v>1204409</v>
      </c>
      <c r="H493" s="7" t="s">
        <v>2598</v>
      </c>
      <c r="I493" s="4">
        <v>1204409</v>
      </c>
      <c r="J493" s="7" t="s">
        <v>556</v>
      </c>
      <c r="K493" s="4" t="s">
        <v>637</v>
      </c>
      <c r="L493" s="7" t="s">
        <v>2550</v>
      </c>
      <c r="M493" s="4" t="s">
        <v>803</v>
      </c>
      <c r="N493" s="4" t="s">
        <v>1328</v>
      </c>
      <c r="O493" s="7" t="s">
        <v>1384</v>
      </c>
      <c r="P493" s="7"/>
      <c r="Q493" s="7" t="s">
        <v>1233</v>
      </c>
      <c r="R493" s="7" t="s">
        <v>1233</v>
      </c>
      <c r="S493" s="4" t="s">
        <v>719</v>
      </c>
      <c r="T493" s="8">
        <v>167.64000000000001</v>
      </c>
      <c r="U493" s="7">
        <v>150</v>
      </c>
      <c r="V493" s="7"/>
      <c r="W493" s="7" t="s">
        <v>2293</v>
      </c>
      <c r="X493" s="7"/>
      <c r="Y493" s="8">
        <v>1757.7280000000001</v>
      </c>
      <c r="Z493" s="5"/>
      <c r="AA493" s="13">
        <f t="shared" si="21"/>
        <v>1765.7280000000001</v>
      </c>
      <c r="AB493" s="7">
        <v>500</v>
      </c>
      <c r="AC493" s="7"/>
      <c r="AD493" s="7">
        <v>100</v>
      </c>
      <c r="AE493" s="4" t="s">
        <v>2299</v>
      </c>
      <c r="AF493" s="7"/>
      <c r="AH493" t="s">
        <v>2604</v>
      </c>
    </row>
    <row r="494" spans="1:34">
      <c r="A494" s="4">
        <v>493</v>
      </c>
      <c r="B494" s="4" t="s">
        <v>20</v>
      </c>
      <c r="C494" s="4" t="s">
        <v>23</v>
      </c>
      <c r="D494" s="7" t="s">
        <v>1260</v>
      </c>
      <c r="E494" s="4" t="s">
        <v>26</v>
      </c>
      <c r="F494" s="4">
        <v>0</v>
      </c>
      <c r="G494" s="19">
        <v>1204409</v>
      </c>
      <c r="H494" s="7" t="s">
        <v>2598</v>
      </c>
      <c r="I494" s="4">
        <v>1204409</v>
      </c>
      <c r="J494" s="7" t="s">
        <v>556</v>
      </c>
      <c r="K494" s="4" t="s">
        <v>637</v>
      </c>
      <c r="L494" s="7" t="s">
        <v>2550</v>
      </c>
      <c r="M494" s="4" t="s">
        <v>803</v>
      </c>
      <c r="N494" s="4" t="s">
        <v>1328</v>
      </c>
      <c r="O494" s="7" t="s">
        <v>1384</v>
      </c>
      <c r="P494" s="7"/>
      <c r="Q494" s="7" t="s">
        <v>1233</v>
      </c>
      <c r="R494" s="7" t="s">
        <v>1233</v>
      </c>
      <c r="S494" s="4" t="s">
        <v>719</v>
      </c>
      <c r="T494" s="8">
        <v>167.64000000000001</v>
      </c>
      <c r="U494" s="7">
        <v>150</v>
      </c>
      <c r="V494" s="7"/>
      <c r="W494" s="7" t="s">
        <v>2293</v>
      </c>
      <c r="X494" s="7"/>
      <c r="Y494" s="8">
        <v>1757.7280000000001</v>
      </c>
      <c r="Z494" s="5"/>
      <c r="AA494" s="13">
        <f t="shared" si="21"/>
        <v>1765.7280000000001</v>
      </c>
      <c r="AB494" s="7">
        <v>500</v>
      </c>
      <c r="AC494" s="7"/>
      <c r="AD494" s="7">
        <v>100</v>
      </c>
      <c r="AE494" s="4" t="s">
        <v>2299</v>
      </c>
      <c r="AF494" s="7"/>
      <c r="AH494" t="s">
        <v>2604</v>
      </c>
    </row>
    <row r="495" spans="1:34">
      <c r="A495" s="4">
        <v>494</v>
      </c>
      <c r="B495" s="4" t="s">
        <v>20</v>
      </c>
      <c r="C495" s="4" t="s">
        <v>23</v>
      </c>
      <c r="D495" s="7" t="s">
        <v>1261</v>
      </c>
      <c r="E495" s="4" t="s">
        <v>26</v>
      </c>
      <c r="F495" s="4">
        <v>0</v>
      </c>
      <c r="G495" s="19">
        <v>1204409</v>
      </c>
      <c r="H495" s="7" t="s">
        <v>2598</v>
      </c>
      <c r="I495" s="4">
        <v>1204409</v>
      </c>
      <c r="J495" s="7" t="s">
        <v>556</v>
      </c>
      <c r="K495" s="4" t="s">
        <v>637</v>
      </c>
      <c r="L495" s="7" t="s">
        <v>2550</v>
      </c>
      <c r="M495" s="4" t="s">
        <v>803</v>
      </c>
      <c r="N495" s="4" t="s">
        <v>1328</v>
      </c>
      <c r="O495" s="7" t="s">
        <v>1384</v>
      </c>
      <c r="P495" s="7"/>
      <c r="Q495" s="4" t="s">
        <v>2750</v>
      </c>
      <c r="R495" s="4" t="s">
        <v>2750</v>
      </c>
      <c r="S495" s="4" t="s">
        <v>719</v>
      </c>
      <c r="T495" s="8">
        <v>167.64000000000001</v>
      </c>
      <c r="U495" s="7">
        <v>150</v>
      </c>
      <c r="V495" s="7"/>
      <c r="W495" s="7" t="s">
        <v>2293</v>
      </c>
      <c r="X495" s="7"/>
      <c r="Y495" s="8">
        <v>1275.3440000000001</v>
      </c>
      <c r="Z495" s="5"/>
      <c r="AA495" s="13">
        <f t="shared" si="21"/>
        <v>1283.3440000000001</v>
      </c>
      <c r="AB495" s="7">
        <v>500</v>
      </c>
      <c r="AC495" s="7"/>
      <c r="AD495" s="7">
        <v>100</v>
      </c>
      <c r="AE495" s="4" t="s">
        <v>2299</v>
      </c>
      <c r="AF495" s="7"/>
      <c r="AH495" t="s">
        <v>2604</v>
      </c>
    </row>
    <row r="496" spans="1:34">
      <c r="A496" s="4">
        <v>495</v>
      </c>
      <c r="B496" s="4" t="s">
        <v>20</v>
      </c>
      <c r="C496" s="4" t="s">
        <v>23</v>
      </c>
      <c r="D496" s="7" t="s">
        <v>1262</v>
      </c>
      <c r="E496" s="4" t="s">
        <v>26</v>
      </c>
      <c r="F496" s="4">
        <v>0</v>
      </c>
      <c r="G496" s="19">
        <v>1204409</v>
      </c>
      <c r="H496" s="7" t="s">
        <v>2598</v>
      </c>
      <c r="I496" s="4">
        <v>1204409</v>
      </c>
      <c r="J496" s="7" t="s">
        <v>556</v>
      </c>
      <c r="K496" s="4" t="s">
        <v>637</v>
      </c>
      <c r="L496" s="7" t="s">
        <v>2550</v>
      </c>
      <c r="M496" s="4" t="s">
        <v>803</v>
      </c>
      <c r="N496" s="4" t="s">
        <v>1328</v>
      </c>
      <c r="O496" s="7" t="s">
        <v>1384</v>
      </c>
      <c r="P496" s="7"/>
      <c r="Q496" s="4" t="s">
        <v>2750</v>
      </c>
      <c r="R496" s="4" t="s">
        <v>2750</v>
      </c>
      <c r="S496" s="4" t="s">
        <v>719</v>
      </c>
      <c r="T496" s="8">
        <v>167.64000000000001</v>
      </c>
      <c r="U496" s="7">
        <v>150</v>
      </c>
      <c r="V496" s="7"/>
      <c r="W496" s="7" t="s">
        <v>2293</v>
      </c>
      <c r="X496" s="7"/>
      <c r="Y496" s="8">
        <v>1275.3440000000001</v>
      </c>
      <c r="Z496" s="5"/>
      <c r="AA496" s="13">
        <f t="shared" si="21"/>
        <v>1283.3440000000001</v>
      </c>
      <c r="AB496" s="7">
        <v>500</v>
      </c>
      <c r="AC496" s="7"/>
      <c r="AD496" s="7">
        <v>100</v>
      </c>
      <c r="AE496" s="4" t="s">
        <v>2299</v>
      </c>
      <c r="AF496" s="7"/>
      <c r="AH496" t="s">
        <v>2604</v>
      </c>
    </row>
    <row r="497" spans="1:34">
      <c r="A497" s="4">
        <v>496</v>
      </c>
      <c r="B497" s="4" t="s">
        <v>20</v>
      </c>
      <c r="C497" s="4" t="s">
        <v>23</v>
      </c>
      <c r="D497" s="7" t="s">
        <v>1263</v>
      </c>
      <c r="E497" s="4" t="s">
        <v>26</v>
      </c>
      <c r="F497" s="4">
        <v>0</v>
      </c>
      <c r="G497" s="19">
        <v>1204409</v>
      </c>
      <c r="H497" s="7" t="s">
        <v>2598</v>
      </c>
      <c r="I497" s="4">
        <v>1204409</v>
      </c>
      <c r="J497" s="7" t="s">
        <v>556</v>
      </c>
      <c r="K497" s="4" t="s">
        <v>637</v>
      </c>
      <c r="L497" s="7" t="s">
        <v>2550</v>
      </c>
      <c r="M497" s="4" t="s">
        <v>803</v>
      </c>
      <c r="N497" s="4" t="s">
        <v>1328</v>
      </c>
      <c r="O497" s="7" t="s">
        <v>1384</v>
      </c>
      <c r="P497" s="7"/>
      <c r="Q497" s="4" t="s">
        <v>2750</v>
      </c>
      <c r="R497" s="4" t="s">
        <v>2750</v>
      </c>
      <c r="S497" s="4" t="s">
        <v>719</v>
      </c>
      <c r="T497" s="8">
        <v>167.64000000000001</v>
      </c>
      <c r="U497" s="7">
        <v>150</v>
      </c>
      <c r="V497" s="7"/>
      <c r="W497" s="7" t="s">
        <v>2293</v>
      </c>
      <c r="X497" s="7"/>
      <c r="Y497" s="8">
        <v>1275.3440000000001</v>
      </c>
      <c r="Z497" s="5"/>
      <c r="AA497" s="13">
        <f t="shared" si="21"/>
        <v>1283.3440000000001</v>
      </c>
      <c r="AB497" s="7">
        <v>500</v>
      </c>
      <c r="AC497" s="7"/>
      <c r="AD497" s="7">
        <v>100</v>
      </c>
      <c r="AE497" s="4" t="s">
        <v>2299</v>
      </c>
      <c r="AF497" s="7"/>
      <c r="AH497" t="s">
        <v>2604</v>
      </c>
    </row>
    <row r="498" spans="1:34">
      <c r="A498" s="4">
        <v>497</v>
      </c>
      <c r="B498" s="4" t="s">
        <v>20</v>
      </c>
      <c r="C498" s="4" t="s">
        <v>22</v>
      </c>
      <c r="D498" s="7" t="s">
        <v>1264</v>
      </c>
      <c r="E498" s="4" t="s">
        <v>26</v>
      </c>
      <c r="F498" s="4">
        <v>0</v>
      </c>
      <c r="G498" s="19">
        <v>1204409</v>
      </c>
      <c r="H498" s="7" t="s">
        <v>2598</v>
      </c>
      <c r="I498" s="4">
        <v>1204409</v>
      </c>
      <c r="J498" s="7" t="s">
        <v>556</v>
      </c>
      <c r="K498" s="4" t="s">
        <v>637</v>
      </c>
      <c r="L498" s="7" t="s">
        <v>2550</v>
      </c>
      <c r="M498" s="4" t="s">
        <v>803</v>
      </c>
      <c r="N498" s="4" t="s">
        <v>1328</v>
      </c>
      <c r="O498" s="7" t="s">
        <v>1384</v>
      </c>
      <c r="P498" s="7"/>
      <c r="Q498" s="4" t="s">
        <v>2750</v>
      </c>
      <c r="R498" s="4" t="s">
        <v>2750</v>
      </c>
      <c r="S498" s="4" t="s">
        <v>719</v>
      </c>
      <c r="T498" s="8">
        <v>167.64000000000001</v>
      </c>
      <c r="U498" s="7">
        <v>150</v>
      </c>
      <c r="V498" s="7"/>
      <c r="W498" s="7" t="s">
        <v>2293</v>
      </c>
      <c r="X498" s="7"/>
      <c r="Y498" s="8">
        <v>1275.3440000000001</v>
      </c>
      <c r="Z498" s="5"/>
      <c r="AA498" s="13">
        <f t="shared" si="21"/>
        <v>1283.3440000000001</v>
      </c>
      <c r="AB498" s="7">
        <v>500</v>
      </c>
      <c r="AC498" s="7"/>
      <c r="AD498" s="7">
        <v>100</v>
      </c>
      <c r="AE498" s="4" t="s">
        <v>2299</v>
      </c>
      <c r="AF498" s="7"/>
      <c r="AH498" t="s">
        <v>2604</v>
      </c>
    </row>
    <row r="499" spans="1:34">
      <c r="A499" s="4">
        <v>498</v>
      </c>
      <c r="B499" s="4" t="s">
        <v>20</v>
      </c>
      <c r="C499" s="4" t="s">
        <v>22</v>
      </c>
      <c r="D499" s="7" t="s">
        <v>1265</v>
      </c>
      <c r="E499" s="4" t="s">
        <v>26</v>
      </c>
      <c r="F499" s="4">
        <v>0</v>
      </c>
      <c r="G499" s="19">
        <v>1204409</v>
      </c>
      <c r="H499" s="7" t="s">
        <v>2598</v>
      </c>
      <c r="I499" s="4">
        <v>1204409</v>
      </c>
      <c r="J499" s="7" t="s">
        <v>556</v>
      </c>
      <c r="K499" s="4" t="s">
        <v>637</v>
      </c>
      <c r="L499" s="7" t="s">
        <v>2550</v>
      </c>
      <c r="M499" s="4" t="s">
        <v>803</v>
      </c>
      <c r="N499" s="4" t="s">
        <v>1328</v>
      </c>
      <c r="O499" s="7" t="s">
        <v>1384</v>
      </c>
      <c r="P499" s="7"/>
      <c r="Q499" s="4" t="s">
        <v>2750</v>
      </c>
      <c r="R499" s="4" t="s">
        <v>2750</v>
      </c>
      <c r="S499" s="4" t="s">
        <v>719</v>
      </c>
      <c r="T499" s="8">
        <v>167.64000000000001</v>
      </c>
      <c r="U499" s="7">
        <v>150</v>
      </c>
      <c r="V499" s="7"/>
      <c r="W499" s="7" t="s">
        <v>2293</v>
      </c>
      <c r="X499" s="7"/>
      <c r="Y499" s="8">
        <v>1275.3440000000001</v>
      </c>
      <c r="Z499" s="5"/>
      <c r="AA499" s="13">
        <f t="shared" si="21"/>
        <v>1283.3440000000001</v>
      </c>
      <c r="AB499" s="7">
        <v>500</v>
      </c>
      <c r="AC499" s="7"/>
      <c r="AD499" s="7">
        <v>100</v>
      </c>
      <c r="AE499" s="4" t="s">
        <v>2299</v>
      </c>
      <c r="AF499" s="7"/>
      <c r="AH499" t="s">
        <v>2604</v>
      </c>
    </row>
    <row r="500" spans="1:34">
      <c r="A500" s="4">
        <v>499</v>
      </c>
      <c r="B500" s="4" t="s">
        <v>20</v>
      </c>
      <c r="C500" s="4" t="s">
        <v>23</v>
      </c>
      <c r="D500" s="7" t="s">
        <v>1266</v>
      </c>
      <c r="E500" s="4" t="s">
        <v>26</v>
      </c>
      <c r="F500" s="4">
        <v>0</v>
      </c>
      <c r="G500" s="19">
        <v>1204409</v>
      </c>
      <c r="H500" s="7" t="s">
        <v>2598</v>
      </c>
      <c r="I500" s="4">
        <v>1204409</v>
      </c>
      <c r="J500" s="7" t="s">
        <v>556</v>
      </c>
      <c r="K500" s="4" t="s">
        <v>637</v>
      </c>
      <c r="L500" s="7" t="s">
        <v>2550</v>
      </c>
      <c r="M500" s="4" t="s">
        <v>803</v>
      </c>
      <c r="N500" s="4" t="s">
        <v>1328</v>
      </c>
      <c r="O500" s="7" t="s">
        <v>1384</v>
      </c>
      <c r="P500" s="7"/>
      <c r="Q500" s="4" t="s">
        <v>2750</v>
      </c>
      <c r="R500" s="4" t="s">
        <v>2750</v>
      </c>
      <c r="S500" s="4" t="s">
        <v>719</v>
      </c>
      <c r="T500" s="8">
        <v>167.64000000000001</v>
      </c>
      <c r="U500" s="7">
        <v>150</v>
      </c>
      <c r="V500" s="7"/>
      <c r="W500" s="7" t="s">
        <v>2293</v>
      </c>
      <c r="X500" s="7"/>
      <c r="Y500" s="8">
        <v>1275.3440000000001</v>
      </c>
      <c r="Z500" s="5"/>
      <c r="AA500" s="13">
        <f t="shared" si="21"/>
        <v>1283.3440000000001</v>
      </c>
      <c r="AB500" s="7">
        <v>500</v>
      </c>
      <c r="AC500" s="7"/>
      <c r="AD500" s="7">
        <v>100</v>
      </c>
      <c r="AE500" s="4" t="s">
        <v>2299</v>
      </c>
      <c r="AF500" s="7"/>
      <c r="AH500" t="s">
        <v>2604</v>
      </c>
    </row>
    <row r="501" spans="1:34">
      <c r="A501" s="4">
        <v>500</v>
      </c>
      <c r="B501" s="4" t="s">
        <v>20</v>
      </c>
      <c r="C501" s="4" t="s">
        <v>23</v>
      </c>
      <c r="D501" s="7" t="s">
        <v>1267</v>
      </c>
      <c r="E501" s="4" t="s">
        <v>26</v>
      </c>
      <c r="F501" s="4">
        <v>0</v>
      </c>
      <c r="G501" s="19">
        <v>1204409</v>
      </c>
      <c r="H501" s="7" t="s">
        <v>2598</v>
      </c>
      <c r="I501" s="4">
        <v>1204409</v>
      </c>
      <c r="J501" s="7" t="s">
        <v>556</v>
      </c>
      <c r="K501" s="4" t="s">
        <v>637</v>
      </c>
      <c r="L501" s="7" t="s">
        <v>2550</v>
      </c>
      <c r="M501" s="4" t="s">
        <v>803</v>
      </c>
      <c r="N501" s="4" t="s">
        <v>1328</v>
      </c>
      <c r="O501" s="7" t="s">
        <v>1384</v>
      </c>
      <c r="P501" s="7"/>
      <c r="Q501" s="4" t="s">
        <v>2750</v>
      </c>
      <c r="R501" s="4" t="s">
        <v>2750</v>
      </c>
      <c r="S501" s="4" t="s">
        <v>719</v>
      </c>
      <c r="T501" s="8">
        <v>167.64000000000001</v>
      </c>
      <c r="U501" s="7">
        <v>150</v>
      </c>
      <c r="V501" s="7"/>
      <c r="W501" s="7" t="s">
        <v>2293</v>
      </c>
      <c r="X501" s="7"/>
      <c r="Y501" s="8">
        <v>1275.3440000000001</v>
      </c>
      <c r="Z501" s="5"/>
      <c r="AA501" s="13">
        <f t="shared" si="21"/>
        <v>1283.3440000000001</v>
      </c>
      <c r="AB501" s="7">
        <v>500</v>
      </c>
      <c r="AC501" s="7"/>
      <c r="AD501" s="7">
        <v>100</v>
      </c>
      <c r="AE501" s="4" t="s">
        <v>2299</v>
      </c>
      <c r="AF501" s="7"/>
      <c r="AH501" t="s">
        <v>2604</v>
      </c>
    </row>
    <row r="502" spans="1:34">
      <c r="A502" s="4">
        <v>501</v>
      </c>
      <c r="B502" s="4" t="s">
        <v>20</v>
      </c>
      <c r="C502" s="4" t="s">
        <v>23</v>
      </c>
      <c r="D502" s="7" t="s">
        <v>1268</v>
      </c>
      <c r="E502" s="4" t="s">
        <v>26</v>
      </c>
      <c r="F502" s="4">
        <v>0</v>
      </c>
      <c r="G502" s="19">
        <v>1204409</v>
      </c>
      <c r="H502" s="7" t="s">
        <v>2598</v>
      </c>
      <c r="I502" s="4">
        <v>1204409</v>
      </c>
      <c r="J502" s="7" t="s">
        <v>556</v>
      </c>
      <c r="K502" s="4" t="s">
        <v>637</v>
      </c>
      <c r="L502" s="7" t="s">
        <v>2550</v>
      </c>
      <c r="M502" s="4" t="s">
        <v>803</v>
      </c>
      <c r="N502" s="4" t="s">
        <v>1328</v>
      </c>
      <c r="O502" s="7" t="s">
        <v>1384</v>
      </c>
      <c r="P502" s="7"/>
      <c r="Q502" s="4" t="s">
        <v>2750</v>
      </c>
      <c r="R502" s="4" t="s">
        <v>2750</v>
      </c>
      <c r="S502" s="4" t="s">
        <v>719</v>
      </c>
      <c r="T502" s="8">
        <v>167.64000000000001</v>
      </c>
      <c r="U502" s="7">
        <v>150</v>
      </c>
      <c r="V502" s="7"/>
      <c r="W502" s="7" t="s">
        <v>2293</v>
      </c>
      <c r="X502" s="7"/>
      <c r="Y502" s="8">
        <v>1275.3440000000001</v>
      </c>
      <c r="Z502" s="5"/>
      <c r="AA502" s="13">
        <f t="shared" si="21"/>
        <v>1283.3440000000001</v>
      </c>
      <c r="AB502" s="7">
        <v>500</v>
      </c>
      <c r="AC502" s="7"/>
      <c r="AD502" s="7">
        <v>100</v>
      </c>
      <c r="AE502" s="4" t="s">
        <v>2299</v>
      </c>
      <c r="AF502" s="7"/>
      <c r="AH502" t="s">
        <v>2604</v>
      </c>
    </row>
    <row r="503" spans="1:34">
      <c r="A503" s="4">
        <v>502</v>
      </c>
      <c r="B503" s="4" t="s">
        <v>20</v>
      </c>
      <c r="C503" s="4" t="s">
        <v>21</v>
      </c>
      <c r="D503" s="7" t="s">
        <v>1269</v>
      </c>
      <c r="E503" s="4" t="s">
        <v>26</v>
      </c>
      <c r="F503" s="4">
        <v>0</v>
      </c>
      <c r="G503" s="19">
        <v>1204409</v>
      </c>
      <c r="H503" s="7" t="s">
        <v>2598</v>
      </c>
      <c r="I503" s="4">
        <v>1204409</v>
      </c>
      <c r="J503" s="7" t="s">
        <v>556</v>
      </c>
      <c r="K503" s="4" t="s">
        <v>637</v>
      </c>
      <c r="L503" s="7" t="s">
        <v>2545</v>
      </c>
      <c r="M503" s="4" t="s">
        <v>803</v>
      </c>
      <c r="N503" s="4" t="s">
        <v>1378</v>
      </c>
      <c r="O503" s="7" t="s">
        <v>1384</v>
      </c>
      <c r="P503" s="7"/>
      <c r="Q503" s="4" t="s">
        <v>551</v>
      </c>
      <c r="R503" s="4" t="s">
        <v>551</v>
      </c>
      <c r="S503" s="4" t="s">
        <v>24</v>
      </c>
      <c r="T503" s="8">
        <v>167.64000000000001</v>
      </c>
      <c r="U503" s="7">
        <v>190</v>
      </c>
      <c r="V503" s="7"/>
      <c r="W503" s="7" t="s">
        <v>2293</v>
      </c>
      <c r="X503" s="7"/>
      <c r="Y503" s="8">
        <v>1300.8800000000001</v>
      </c>
      <c r="Z503" s="5"/>
      <c r="AA503" s="13">
        <f t="shared" si="21"/>
        <v>1308.8800000000001</v>
      </c>
      <c r="AB503" s="7">
        <v>500</v>
      </c>
      <c r="AC503" s="7"/>
      <c r="AD503" s="7">
        <v>100</v>
      </c>
      <c r="AE503" s="4" t="s">
        <v>552</v>
      </c>
      <c r="AF503" s="7"/>
      <c r="AH503" t="s">
        <v>2604</v>
      </c>
    </row>
    <row r="504" spans="1:34">
      <c r="A504" s="4">
        <v>503</v>
      </c>
      <c r="B504" s="4" t="s">
        <v>20</v>
      </c>
      <c r="C504" s="4" t="s">
        <v>21</v>
      </c>
      <c r="D504" s="7" t="s">
        <v>1270</v>
      </c>
      <c r="E504" s="4" t="s">
        <v>26</v>
      </c>
      <c r="F504" s="4">
        <v>0</v>
      </c>
      <c r="G504" s="19">
        <v>1204409</v>
      </c>
      <c r="H504" s="7" t="s">
        <v>2598</v>
      </c>
      <c r="I504" s="4">
        <v>1204409</v>
      </c>
      <c r="J504" s="7" t="s">
        <v>556</v>
      </c>
      <c r="K504" s="4" t="s">
        <v>637</v>
      </c>
      <c r="L504" s="7" t="s">
        <v>2545</v>
      </c>
      <c r="M504" s="4" t="s">
        <v>803</v>
      </c>
      <c r="N504" s="4" t="s">
        <v>1378</v>
      </c>
      <c r="O504" s="7" t="s">
        <v>1384</v>
      </c>
      <c r="P504" s="7"/>
      <c r="Q504" s="4" t="s">
        <v>551</v>
      </c>
      <c r="R504" s="4" t="s">
        <v>551</v>
      </c>
      <c r="S504" s="4" t="s">
        <v>24</v>
      </c>
      <c r="T504" s="8">
        <v>167.64000000000001</v>
      </c>
      <c r="U504" s="7">
        <v>190</v>
      </c>
      <c r="V504" s="7"/>
      <c r="W504" s="7" t="s">
        <v>2293</v>
      </c>
      <c r="X504" s="7"/>
      <c r="Y504" s="8">
        <v>1300.8800000000001</v>
      </c>
      <c r="Z504" s="5"/>
      <c r="AA504" s="13">
        <f t="shared" si="21"/>
        <v>1308.8800000000001</v>
      </c>
      <c r="AB504" s="7">
        <v>500</v>
      </c>
      <c r="AC504" s="7"/>
      <c r="AD504" s="7">
        <v>100</v>
      </c>
      <c r="AE504" s="4" t="s">
        <v>552</v>
      </c>
      <c r="AF504" s="7"/>
      <c r="AH504" t="s">
        <v>2604</v>
      </c>
    </row>
    <row r="505" spans="1:34">
      <c r="A505" s="4">
        <v>504</v>
      </c>
      <c r="B505" s="4" t="s">
        <v>20</v>
      </c>
      <c r="C505" s="4" t="s">
        <v>21</v>
      </c>
      <c r="D505" s="7" t="s">
        <v>1271</v>
      </c>
      <c r="E505" s="4" t="s">
        <v>26</v>
      </c>
      <c r="F505" s="4">
        <v>0</v>
      </c>
      <c r="G505" s="19">
        <v>1204409</v>
      </c>
      <c r="H505" s="7" t="s">
        <v>2598</v>
      </c>
      <c r="I505" s="4">
        <v>1204409</v>
      </c>
      <c r="J505" s="7" t="s">
        <v>556</v>
      </c>
      <c r="K505" s="4" t="s">
        <v>2937</v>
      </c>
      <c r="L505" s="7" t="s">
        <v>2551</v>
      </c>
      <c r="M505" s="4" t="s">
        <v>803</v>
      </c>
      <c r="N505" s="4" t="s">
        <v>1378</v>
      </c>
      <c r="O505" s="7" t="s">
        <v>1384</v>
      </c>
      <c r="P505" s="7"/>
      <c r="Q505" s="4" t="s">
        <v>551</v>
      </c>
      <c r="R505" s="4" t="s">
        <v>551</v>
      </c>
      <c r="S505" s="4" t="s">
        <v>24</v>
      </c>
      <c r="T505" s="8">
        <v>132.08000000000001</v>
      </c>
      <c r="U505" s="7">
        <v>140</v>
      </c>
      <c r="V505" s="7"/>
      <c r="W505" s="7" t="s">
        <v>2293</v>
      </c>
      <c r="X505" s="7"/>
      <c r="Y505" s="8">
        <v>1037.7919999999999</v>
      </c>
      <c r="Z505" s="5"/>
      <c r="AA505" s="13">
        <f t="shared" si="21"/>
        <v>1045.7919999999999</v>
      </c>
      <c r="AB505" s="7">
        <v>500</v>
      </c>
      <c r="AC505" s="7"/>
      <c r="AD505" s="7">
        <v>100</v>
      </c>
      <c r="AE505" s="4" t="s">
        <v>552</v>
      </c>
      <c r="AF505" s="7"/>
      <c r="AH505" t="s">
        <v>2604</v>
      </c>
    </row>
    <row r="506" spans="1:34">
      <c r="A506" s="4">
        <v>505</v>
      </c>
      <c r="B506" s="4" t="s">
        <v>20</v>
      </c>
      <c r="C506" s="4" t="s">
        <v>21</v>
      </c>
      <c r="D506" s="7" t="s">
        <v>1272</v>
      </c>
      <c r="E506" s="4" t="s">
        <v>26</v>
      </c>
      <c r="F506" s="4">
        <v>0</v>
      </c>
      <c r="G506" s="19">
        <v>1204409</v>
      </c>
      <c r="H506" s="7" t="s">
        <v>2598</v>
      </c>
      <c r="I506" s="4">
        <v>1204409</v>
      </c>
      <c r="J506" s="7" t="s">
        <v>556</v>
      </c>
      <c r="K506" s="4" t="s">
        <v>637</v>
      </c>
      <c r="L506" s="7" t="s">
        <v>2545</v>
      </c>
      <c r="M506" s="4" t="s">
        <v>803</v>
      </c>
      <c r="N506" s="4" t="s">
        <v>1328</v>
      </c>
      <c r="O506" s="7" t="s">
        <v>1384</v>
      </c>
      <c r="P506" s="7"/>
      <c r="Q506" s="4" t="s">
        <v>551</v>
      </c>
      <c r="R506" s="4" t="s">
        <v>551</v>
      </c>
      <c r="S506" s="4" t="s">
        <v>24</v>
      </c>
      <c r="T506" s="8">
        <v>167.64000000000001</v>
      </c>
      <c r="U506" s="7">
        <v>190</v>
      </c>
      <c r="V506" s="7"/>
      <c r="W506" s="7" t="s">
        <v>2293</v>
      </c>
      <c r="X506" s="7"/>
      <c r="Y506" s="8">
        <v>1300.8800000000001</v>
      </c>
      <c r="Z506" s="5"/>
      <c r="AA506" s="13">
        <f t="shared" si="21"/>
        <v>1308.8800000000001</v>
      </c>
      <c r="AB506" s="7">
        <v>500</v>
      </c>
      <c r="AC506" s="7"/>
      <c r="AD506" s="7">
        <v>100</v>
      </c>
      <c r="AE506" s="4" t="s">
        <v>552</v>
      </c>
      <c r="AF506" s="7"/>
      <c r="AH506" t="s">
        <v>2604</v>
      </c>
    </row>
    <row r="507" spans="1:34">
      <c r="A507" s="4">
        <v>506</v>
      </c>
      <c r="B507" s="4" t="s">
        <v>20</v>
      </c>
      <c r="C507" s="4" t="s">
        <v>21</v>
      </c>
      <c r="D507" s="7" t="s">
        <v>1273</v>
      </c>
      <c r="E507" s="4" t="s">
        <v>26</v>
      </c>
      <c r="F507" s="4">
        <v>0</v>
      </c>
      <c r="G507" s="19">
        <v>1204409</v>
      </c>
      <c r="H507" s="7" t="s">
        <v>2598</v>
      </c>
      <c r="I507" s="4">
        <v>1204409</v>
      </c>
      <c r="J507" s="7" t="s">
        <v>556</v>
      </c>
      <c r="K507" s="4" t="s">
        <v>637</v>
      </c>
      <c r="L507" s="7" t="s">
        <v>2545</v>
      </c>
      <c r="M507" s="4" t="s">
        <v>803</v>
      </c>
      <c r="N507" s="4" t="s">
        <v>1328</v>
      </c>
      <c r="O507" s="7" t="s">
        <v>1384</v>
      </c>
      <c r="P507" s="7"/>
      <c r="Q507" s="4" t="s">
        <v>551</v>
      </c>
      <c r="R507" s="4" t="s">
        <v>551</v>
      </c>
      <c r="S507" s="4" t="s">
        <v>24</v>
      </c>
      <c r="T507" s="8">
        <v>167.64000000000001</v>
      </c>
      <c r="U507" s="7">
        <v>190</v>
      </c>
      <c r="V507" s="7"/>
      <c r="W507" s="7" t="s">
        <v>2293</v>
      </c>
      <c r="X507" s="7"/>
      <c r="Y507" s="8">
        <v>1300.8800000000001</v>
      </c>
      <c r="Z507" s="5"/>
      <c r="AA507" s="13">
        <f t="shared" si="21"/>
        <v>1308.8800000000001</v>
      </c>
      <c r="AB507" s="7">
        <v>500</v>
      </c>
      <c r="AC507" s="7"/>
      <c r="AD507" s="7">
        <v>100</v>
      </c>
      <c r="AE507" s="4" t="s">
        <v>552</v>
      </c>
      <c r="AF507" s="7"/>
      <c r="AH507" t="s">
        <v>2604</v>
      </c>
    </row>
    <row r="508" spans="1:34">
      <c r="A508" s="4">
        <v>507</v>
      </c>
      <c r="B508" s="4" t="s">
        <v>20</v>
      </c>
      <c r="C508" s="4" t="s">
        <v>21</v>
      </c>
      <c r="D508" s="7" t="s">
        <v>1274</v>
      </c>
      <c r="E508" s="4" t="s">
        <v>26</v>
      </c>
      <c r="F508" s="4">
        <v>0</v>
      </c>
      <c r="G508" s="19">
        <v>1204409</v>
      </c>
      <c r="H508" s="7" t="s">
        <v>2598</v>
      </c>
      <c r="I508" s="4">
        <v>1204409</v>
      </c>
      <c r="J508" s="7" t="s">
        <v>556</v>
      </c>
      <c r="K508" s="4" t="s">
        <v>1342</v>
      </c>
      <c r="L508" s="7" t="s">
        <v>2729</v>
      </c>
      <c r="M508" s="4" t="s">
        <v>803</v>
      </c>
      <c r="N508" s="4" t="s">
        <v>1328</v>
      </c>
      <c r="O508" s="7" t="s">
        <v>1381</v>
      </c>
      <c r="P508" s="7"/>
      <c r="Q508" s="4" t="s">
        <v>550</v>
      </c>
      <c r="R508" s="4" t="s">
        <v>550</v>
      </c>
      <c r="S508" s="4" t="s">
        <v>719</v>
      </c>
      <c r="T508" s="8">
        <v>167.64000000000001</v>
      </c>
      <c r="U508" s="7">
        <v>190</v>
      </c>
      <c r="V508" s="7"/>
      <c r="W508" s="7" t="s">
        <v>2293</v>
      </c>
      <c r="X508" s="7"/>
      <c r="Y508" s="8">
        <v>734.22719999999993</v>
      </c>
      <c r="Z508" s="5"/>
      <c r="AA508" s="13">
        <f t="shared" si="21"/>
        <v>742.22719999999993</v>
      </c>
      <c r="AB508" s="7">
        <v>500</v>
      </c>
      <c r="AC508" s="7"/>
      <c r="AD508" s="7">
        <v>100</v>
      </c>
      <c r="AE508" s="4" t="s">
        <v>2299</v>
      </c>
      <c r="AF508" s="7"/>
      <c r="AH508" t="s">
        <v>2604</v>
      </c>
    </row>
    <row r="509" spans="1:34">
      <c r="A509" s="4">
        <v>508</v>
      </c>
      <c r="B509" s="4" t="s">
        <v>20</v>
      </c>
      <c r="C509" s="4" t="s">
        <v>21</v>
      </c>
      <c r="D509" s="7" t="s">
        <v>1275</v>
      </c>
      <c r="E509" s="4" t="s">
        <v>26</v>
      </c>
      <c r="F509" s="4">
        <v>0</v>
      </c>
      <c r="G509" s="19">
        <v>1204409</v>
      </c>
      <c r="H509" s="7" t="s">
        <v>2598</v>
      </c>
      <c r="I509" s="4">
        <v>1204409</v>
      </c>
      <c r="J509" s="7" t="s">
        <v>556</v>
      </c>
      <c r="K509" s="4" t="s">
        <v>1342</v>
      </c>
      <c r="L509" s="7" t="s">
        <v>2729</v>
      </c>
      <c r="M509" s="4" t="s">
        <v>803</v>
      </c>
      <c r="N509" s="4" t="s">
        <v>1328</v>
      </c>
      <c r="O509" s="7" t="s">
        <v>1381</v>
      </c>
      <c r="P509" s="7"/>
      <c r="Q509" s="4" t="s">
        <v>550</v>
      </c>
      <c r="R509" s="4" t="s">
        <v>550</v>
      </c>
      <c r="S509" s="4" t="s">
        <v>719</v>
      </c>
      <c r="T509" s="8">
        <v>167.64000000000001</v>
      </c>
      <c r="U509" s="7">
        <v>190</v>
      </c>
      <c r="V509" s="7"/>
      <c r="W509" s="7" t="s">
        <v>2293</v>
      </c>
      <c r="X509" s="7"/>
      <c r="Y509" s="8">
        <v>734.22719999999993</v>
      </c>
      <c r="Z509" s="5"/>
      <c r="AA509" s="13">
        <f t="shared" si="21"/>
        <v>742.22719999999993</v>
      </c>
      <c r="AB509" s="7">
        <v>500</v>
      </c>
      <c r="AC509" s="7"/>
      <c r="AD509" s="7">
        <v>100</v>
      </c>
      <c r="AE509" s="4" t="s">
        <v>2299</v>
      </c>
      <c r="AF509" s="7"/>
      <c r="AH509" t="s">
        <v>2604</v>
      </c>
    </row>
    <row r="510" spans="1:34">
      <c r="A510" s="4">
        <v>509</v>
      </c>
      <c r="B510" s="4" t="s">
        <v>20</v>
      </c>
      <c r="C510" s="4" t="s">
        <v>21</v>
      </c>
      <c r="D510" s="7" t="s">
        <v>1276</v>
      </c>
      <c r="E510" s="4" t="s">
        <v>26</v>
      </c>
      <c r="F510" s="4">
        <v>0</v>
      </c>
      <c r="G510" s="19">
        <v>1204409</v>
      </c>
      <c r="H510" s="7" t="s">
        <v>2598</v>
      </c>
      <c r="I510" s="4">
        <v>1204409</v>
      </c>
      <c r="J510" s="7" t="s">
        <v>556</v>
      </c>
      <c r="K510" s="4" t="s">
        <v>1342</v>
      </c>
      <c r="L510" s="7" t="s">
        <v>2729</v>
      </c>
      <c r="M510" s="4" t="s">
        <v>803</v>
      </c>
      <c r="N510" s="4" t="s">
        <v>1328</v>
      </c>
      <c r="O510" s="7" t="s">
        <v>1381</v>
      </c>
      <c r="P510" s="7"/>
      <c r="Q510" s="4" t="s">
        <v>550</v>
      </c>
      <c r="R510" s="4" t="s">
        <v>550</v>
      </c>
      <c r="S510" s="4" t="s">
        <v>719</v>
      </c>
      <c r="T510" s="8">
        <v>167.64000000000001</v>
      </c>
      <c r="U510" s="7">
        <v>190</v>
      </c>
      <c r="V510" s="7"/>
      <c r="W510" s="7" t="s">
        <v>2293</v>
      </c>
      <c r="X510" s="7"/>
      <c r="Y510" s="8">
        <v>734.22719999999993</v>
      </c>
      <c r="Z510" s="5"/>
      <c r="AA510" s="13">
        <f t="shared" si="21"/>
        <v>742.22719999999993</v>
      </c>
      <c r="AB510" s="7">
        <v>500</v>
      </c>
      <c r="AC510" s="7"/>
      <c r="AD510" s="7">
        <v>100</v>
      </c>
      <c r="AE510" s="4" t="s">
        <v>2299</v>
      </c>
      <c r="AF510" s="7"/>
      <c r="AH510" t="s">
        <v>2604</v>
      </c>
    </row>
    <row r="511" spans="1:34">
      <c r="A511" s="4">
        <v>510</v>
      </c>
      <c r="B511" s="4" t="s">
        <v>20</v>
      </c>
      <c r="C511" s="4" t="s">
        <v>21</v>
      </c>
      <c r="D511" s="7" t="s">
        <v>1277</v>
      </c>
      <c r="E511" s="4" t="s">
        <v>26</v>
      </c>
      <c r="F511" s="4">
        <v>0</v>
      </c>
      <c r="G511" s="19">
        <v>1204409</v>
      </c>
      <c r="H511" s="7" t="s">
        <v>2598</v>
      </c>
      <c r="I511" s="4">
        <v>1204409</v>
      </c>
      <c r="J511" s="7" t="s">
        <v>556</v>
      </c>
      <c r="K511" s="4" t="s">
        <v>1342</v>
      </c>
      <c r="L511" s="7" t="s">
        <v>2729</v>
      </c>
      <c r="M511" s="4" t="s">
        <v>803</v>
      </c>
      <c r="N511" s="4" t="s">
        <v>1328</v>
      </c>
      <c r="O511" s="7" t="s">
        <v>1381</v>
      </c>
      <c r="P511" s="7"/>
      <c r="Q511" s="4" t="s">
        <v>550</v>
      </c>
      <c r="R511" s="4" t="s">
        <v>550</v>
      </c>
      <c r="S511" s="4" t="s">
        <v>719</v>
      </c>
      <c r="T511" s="8">
        <v>167.64000000000001</v>
      </c>
      <c r="U511" s="7">
        <v>190</v>
      </c>
      <c r="V511" s="7"/>
      <c r="W511" s="7" t="s">
        <v>2293</v>
      </c>
      <c r="X511" s="7"/>
      <c r="Y511" s="8">
        <v>734.22719999999993</v>
      </c>
      <c r="Z511" s="5"/>
      <c r="AA511" s="13">
        <f t="shared" si="21"/>
        <v>742.22719999999993</v>
      </c>
      <c r="AB511" s="7">
        <v>500</v>
      </c>
      <c r="AC511" s="7"/>
      <c r="AD511" s="7">
        <v>100</v>
      </c>
      <c r="AE511" s="4" t="s">
        <v>2299</v>
      </c>
      <c r="AF511" s="7"/>
      <c r="AH511" t="s">
        <v>2604</v>
      </c>
    </row>
    <row r="512" spans="1:34">
      <c r="A512" s="4">
        <v>511</v>
      </c>
      <c r="B512" s="4" t="s">
        <v>20</v>
      </c>
      <c r="C512" s="4" t="s">
        <v>21</v>
      </c>
      <c r="D512" s="7" t="s">
        <v>1278</v>
      </c>
      <c r="E512" s="4" t="s">
        <v>26</v>
      </c>
      <c r="F512" s="4">
        <v>0</v>
      </c>
      <c r="G512" s="19">
        <v>1204409</v>
      </c>
      <c r="H512" s="7" t="s">
        <v>2598</v>
      </c>
      <c r="I512" s="4">
        <v>1204409</v>
      </c>
      <c r="J512" s="7" t="s">
        <v>556</v>
      </c>
      <c r="K512" s="4" t="s">
        <v>1342</v>
      </c>
      <c r="L512" s="7" t="s">
        <v>2729</v>
      </c>
      <c r="M512" s="4" t="s">
        <v>803</v>
      </c>
      <c r="N512" s="4" t="s">
        <v>1328</v>
      </c>
      <c r="O512" s="7" t="s">
        <v>1381</v>
      </c>
      <c r="P512" s="7"/>
      <c r="Q512" s="4" t="s">
        <v>550</v>
      </c>
      <c r="R512" s="4" t="s">
        <v>550</v>
      </c>
      <c r="S512" s="4" t="s">
        <v>719</v>
      </c>
      <c r="T512" s="8">
        <v>167.64000000000001</v>
      </c>
      <c r="U512" s="7">
        <v>190</v>
      </c>
      <c r="V512" s="7"/>
      <c r="W512" s="7" t="s">
        <v>2293</v>
      </c>
      <c r="X512" s="7"/>
      <c r="Y512" s="8">
        <v>734.22719999999993</v>
      </c>
      <c r="Z512" s="5"/>
      <c r="AA512" s="13">
        <f t="shared" si="21"/>
        <v>742.22719999999993</v>
      </c>
      <c r="AB512" s="7">
        <v>500</v>
      </c>
      <c r="AC512" s="7"/>
      <c r="AD512" s="7">
        <v>100</v>
      </c>
      <c r="AE512" s="4" t="s">
        <v>2299</v>
      </c>
      <c r="AF512" s="7"/>
      <c r="AH512" t="s">
        <v>2604</v>
      </c>
    </row>
    <row r="513" spans="1:34">
      <c r="A513" s="4">
        <v>512</v>
      </c>
      <c r="B513" s="4" t="s">
        <v>20</v>
      </c>
      <c r="C513" s="4" t="s">
        <v>21</v>
      </c>
      <c r="D513" s="7" t="s">
        <v>1279</v>
      </c>
      <c r="E513" s="4" t="s">
        <v>26</v>
      </c>
      <c r="F513" s="4">
        <v>0</v>
      </c>
      <c r="G513" s="19">
        <v>1204409</v>
      </c>
      <c r="H513" s="7" t="s">
        <v>2598</v>
      </c>
      <c r="I513" s="4">
        <v>1204409</v>
      </c>
      <c r="J513" s="7" t="s">
        <v>556</v>
      </c>
      <c r="K513" s="4" t="s">
        <v>1342</v>
      </c>
      <c r="L513" s="7" t="s">
        <v>2729</v>
      </c>
      <c r="M513" s="4" t="s">
        <v>803</v>
      </c>
      <c r="N513" s="4" t="s">
        <v>1328</v>
      </c>
      <c r="O513" s="7" t="s">
        <v>1381</v>
      </c>
      <c r="P513" s="7"/>
      <c r="Q513" s="4" t="s">
        <v>550</v>
      </c>
      <c r="R513" s="4" t="s">
        <v>550</v>
      </c>
      <c r="S513" s="4" t="s">
        <v>719</v>
      </c>
      <c r="T513" s="8">
        <v>167.64000000000001</v>
      </c>
      <c r="U513" s="7">
        <v>190</v>
      </c>
      <c r="V513" s="7"/>
      <c r="W513" s="7" t="s">
        <v>2293</v>
      </c>
      <c r="X513" s="7"/>
      <c r="Y513" s="8">
        <v>734.22719999999993</v>
      </c>
      <c r="Z513" s="5"/>
      <c r="AA513" s="13">
        <f t="shared" si="21"/>
        <v>742.22719999999993</v>
      </c>
      <c r="AB513" s="7">
        <v>500</v>
      </c>
      <c r="AC513" s="7"/>
      <c r="AD513" s="7">
        <v>100</v>
      </c>
      <c r="AE513" s="4" t="s">
        <v>2299</v>
      </c>
      <c r="AF513" s="7"/>
      <c r="AH513" t="s">
        <v>2604</v>
      </c>
    </row>
    <row r="514" spans="1:34">
      <c r="A514" s="4">
        <v>513</v>
      </c>
      <c r="B514" s="4" t="s">
        <v>20</v>
      </c>
      <c r="C514" s="4" t="s">
        <v>21</v>
      </c>
      <c r="D514" s="7" t="s">
        <v>1280</v>
      </c>
      <c r="E514" s="4" t="s">
        <v>26</v>
      </c>
      <c r="F514" s="4">
        <v>0</v>
      </c>
      <c r="G514" s="19">
        <v>1204409</v>
      </c>
      <c r="H514" s="7" t="s">
        <v>2598</v>
      </c>
      <c r="I514" s="4">
        <v>1204409</v>
      </c>
      <c r="J514" s="7" t="s">
        <v>556</v>
      </c>
      <c r="K514" s="4" t="s">
        <v>1342</v>
      </c>
      <c r="L514" s="7" t="s">
        <v>2729</v>
      </c>
      <c r="M514" s="4" t="s">
        <v>803</v>
      </c>
      <c r="N514" s="4" t="s">
        <v>1328</v>
      </c>
      <c r="O514" s="7" t="s">
        <v>1381</v>
      </c>
      <c r="P514" s="7"/>
      <c r="Q514" s="4" t="s">
        <v>550</v>
      </c>
      <c r="R514" s="4" t="s">
        <v>550</v>
      </c>
      <c r="S514" s="4" t="s">
        <v>719</v>
      </c>
      <c r="T514" s="8">
        <v>167.64000000000001</v>
      </c>
      <c r="U514" s="7">
        <v>190</v>
      </c>
      <c r="V514" s="7"/>
      <c r="W514" s="7" t="s">
        <v>2293</v>
      </c>
      <c r="X514" s="7"/>
      <c r="Y514" s="8">
        <v>734.22719999999993</v>
      </c>
      <c r="Z514" s="5"/>
      <c r="AA514" s="13">
        <f t="shared" si="21"/>
        <v>742.22719999999993</v>
      </c>
      <c r="AB514" s="7">
        <v>500</v>
      </c>
      <c r="AC514" s="7"/>
      <c r="AD514" s="7">
        <v>100</v>
      </c>
      <c r="AE514" s="4" t="s">
        <v>2299</v>
      </c>
      <c r="AF514" s="7"/>
      <c r="AH514" t="s">
        <v>2604</v>
      </c>
    </row>
    <row r="515" spans="1:34">
      <c r="A515" s="4">
        <v>514</v>
      </c>
      <c r="B515" s="4" t="s">
        <v>20</v>
      </c>
      <c r="C515" s="4" t="s">
        <v>21</v>
      </c>
      <c r="D515" s="7" t="s">
        <v>1281</v>
      </c>
      <c r="E515" s="4" t="s">
        <v>26</v>
      </c>
      <c r="F515" s="4">
        <v>0</v>
      </c>
      <c r="G515" s="19">
        <v>1204409</v>
      </c>
      <c r="H515" s="7" t="s">
        <v>2598</v>
      </c>
      <c r="I515" s="4">
        <v>1204409</v>
      </c>
      <c r="J515" s="7" t="s">
        <v>556</v>
      </c>
      <c r="K515" s="4" t="s">
        <v>1342</v>
      </c>
      <c r="L515" s="7" t="s">
        <v>2729</v>
      </c>
      <c r="M515" s="4" t="s">
        <v>803</v>
      </c>
      <c r="N515" s="4" t="s">
        <v>1328</v>
      </c>
      <c r="O515" s="7" t="s">
        <v>1381</v>
      </c>
      <c r="P515" s="7"/>
      <c r="Q515" s="4" t="s">
        <v>550</v>
      </c>
      <c r="R515" s="4" t="s">
        <v>550</v>
      </c>
      <c r="S515" s="4" t="s">
        <v>719</v>
      </c>
      <c r="T515" s="8">
        <v>167.64000000000001</v>
      </c>
      <c r="U515" s="7">
        <v>190</v>
      </c>
      <c r="V515" s="7"/>
      <c r="W515" s="7" t="s">
        <v>2293</v>
      </c>
      <c r="X515" s="7"/>
      <c r="Y515" s="8">
        <v>734.22719999999993</v>
      </c>
      <c r="Z515" s="5"/>
      <c r="AA515" s="13">
        <f t="shared" si="21"/>
        <v>742.22719999999993</v>
      </c>
      <c r="AB515" s="7">
        <v>500</v>
      </c>
      <c r="AC515" s="7"/>
      <c r="AD515" s="7">
        <v>100</v>
      </c>
      <c r="AE515" s="4" t="s">
        <v>2299</v>
      </c>
      <c r="AF515" s="7"/>
      <c r="AH515" t="s">
        <v>2604</v>
      </c>
    </row>
    <row r="516" spans="1:34">
      <c r="A516" s="4">
        <v>515</v>
      </c>
      <c r="B516" s="4" t="s">
        <v>20</v>
      </c>
      <c r="C516" s="4" t="s">
        <v>21</v>
      </c>
      <c r="D516" s="7" t="s">
        <v>1282</v>
      </c>
      <c r="E516" s="4" t="s">
        <v>26</v>
      </c>
      <c r="F516" s="4">
        <v>0</v>
      </c>
      <c r="G516" s="19">
        <v>1204409</v>
      </c>
      <c r="H516" s="7" t="s">
        <v>2598</v>
      </c>
      <c r="I516" s="4">
        <v>1204409</v>
      </c>
      <c r="J516" s="7" t="s">
        <v>556</v>
      </c>
      <c r="K516" s="4" t="s">
        <v>1342</v>
      </c>
      <c r="L516" s="7" t="s">
        <v>2729</v>
      </c>
      <c r="M516" s="4" t="s">
        <v>803</v>
      </c>
      <c r="N516" s="4" t="s">
        <v>1328</v>
      </c>
      <c r="O516" s="7" t="s">
        <v>1381</v>
      </c>
      <c r="P516" s="7"/>
      <c r="Q516" s="4" t="s">
        <v>550</v>
      </c>
      <c r="R516" s="4" t="s">
        <v>550</v>
      </c>
      <c r="S516" s="4" t="s">
        <v>719</v>
      </c>
      <c r="T516" s="8">
        <v>167.64000000000001</v>
      </c>
      <c r="U516" s="7">
        <v>190</v>
      </c>
      <c r="V516" s="7"/>
      <c r="W516" s="7" t="s">
        <v>2293</v>
      </c>
      <c r="X516" s="7"/>
      <c r="Y516" s="8">
        <v>734.22719999999993</v>
      </c>
      <c r="Z516" s="5"/>
      <c r="AA516" s="13">
        <f t="shared" si="21"/>
        <v>742.22719999999993</v>
      </c>
      <c r="AB516" s="7">
        <v>500</v>
      </c>
      <c r="AC516" s="7"/>
      <c r="AD516" s="7">
        <v>100</v>
      </c>
      <c r="AE516" s="4" t="s">
        <v>2299</v>
      </c>
      <c r="AF516" s="7"/>
      <c r="AH516" t="s">
        <v>2604</v>
      </c>
    </row>
    <row r="517" spans="1:34">
      <c r="A517" s="4">
        <v>516</v>
      </c>
      <c r="B517" s="4" t="s">
        <v>20</v>
      </c>
      <c r="C517" s="4" t="s">
        <v>21</v>
      </c>
      <c r="D517" s="7" t="s">
        <v>1283</v>
      </c>
      <c r="E517" s="4" t="s">
        <v>26</v>
      </c>
      <c r="F517" s="4">
        <v>0</v>
      </c>
      <c r="G517" s="19">
        <v>1204409</v>
      </c>
      <c r="H517" s="7" t="s">
        <v>2598</v>
      </c>
      <c r="I517" s="4">
        <v>1204409</v>
      </c>
      <c r="J517" s="7" t="s">
        <v>556</v>
      </c>
      <c r="K517" s="4" t="s">
        <v>1342</v>
      </c>
      <c r="L517" s="7" t="s">
        <v>2729</v>
      </c>
      <c r="M517" s="4" t="s">
        <v>803</v>
      </c>
      <c r="N517" s="4" t="s">
        <v>1328</v>
      </c>
      <c r="O517" s="7" t="s">
        <v>1381</v>
      </c>
      <c r="P517" s="7"/>
      <c r="Q517" s="4" t="s">
        <v>550</v>
      </c>
      <c r="R517" s="4" t="s">
        <v>550</v>
      </c>
      <c r="S517" s="4" t="s">
        <v>719</v>
      </c>
      <c r="T517" s="8">
        <v>167.64000000000001</v>
      </c>
      <c r="U517" s="7">
        <v>190</v>
      </c>
      <c r="V517" s="7"/>
      <c r="W517" s="7" t="s">
        <v>2293</v>
      </c>
      <c r="X517" s="7"/>
      <c r="Y517" s="8">
        <v>734.22719999999993</v>
      </c>
      <c r="Z517" s="5"/>
      <c r="AA517" s="13">
        <f t="shared" si="21"/>
        <v>742.22719999999993</v>
      </c>
      <c r="AB517" s="7">
        <v>500</v>
      </c>
      <c r="AC517" s="7"/>
      <c r="AD517" s="7">
        <v>100</v>
      </c>
      <c r="AE517" s="4" t="s">
        <v>2299</v>
      </c>
      <c r="AF517" s="7"/>
      <c r="AH517" t="s">
        <v>2604</v>
      </c>
    </row>
    <row r="518" spans="1:34">
      <c r="A518" s="4">
        <v>517</v>
      </c>
      <c r="B518" s="4" t="s">
        <v>20</v>
      </c>
      <c r="C518" s="4" t="s">
        <v>21</v>
      </c>
      <c r="D518" s="7" t="s">
        <v>1284</v>
      </c>
      <c r="E518" s="4" t="s">
        <v>26</v>
      </c>
      <c r="F518" s="4">
        <v>0</v>
      </c>
      <c r="G518" s="19">
        <v>1204409</v>
      </c>
      <c r="H518" s="7" t="s">
        <v>2598</v>
      </c>
      <c r="I518" s="4">
        <v>1204409</v>
      </c>
      <c r="J518" s="7" t="s">
        <v>556</v>
      </c>
      <c r="K518" s="4" t="s">
        <v>637</v>
      </c>
      <c r="L518" s="7" t="s">
        <v>2545</v>
      </c>
      <c r="M518" s="4" t="s">
        <v>803</v>
      </c>
      <c r="N518" s="4" t="s">
        <v>1328</v>
      </c>
      <c r="O518" s="7" t="s">
        <v>1384</v>
      </c>
      <c r="P518" s="7"/>
      <c r="Q518" s="4" t="s">
        <v>551</v>
      </c>
      <c r="R518" s="4" t="s">
        <v>551</v>
      </c>
      <c r="S518" s="4" t="s">
        <v>24</v>
      </c>
      <c r="T518" s="8">
        <v>162.56</v>
      </c>
      <c r="U518" s="7">
        <v>190</v>
      </c>
      <c r="V518" s="7"/>
      <c r="W518" s="7" t="s">
        <v>2293</v>
      </c>
      <c r="X518" s="7"/>
      <c r="Y518" s="8">
        <v>1300.8800000000001</v>
      </c>
      <c r="Z518" s="5"/>
      <c r="AA518" s="13">
        <f t="shared" si="21"/>
        <v>1308.8800000000001</v>
      </c>
      <c r="AB518" s="7">
        <v>500</v>
      </c>
      <c r="AC518" s="7"/>
      <c r="AD518" s="7">
        <v>100</v>
      </c>
      <c r="AE518" s="4" t="s">
        <v>552</v>
      </c>
      <c r="AF518" s="7"/>
      <c r="AH518" t="s">
        <v>2604</v>
      </c>
    </row>
    <row r="519" spans="1:34">
      <c r="A519" s="4">
        <v>518</v>
      </c>
      <c r="B519" s="4" t="s">
        <v>20</v>
      </c>
      <c r="C519" s="4" t="s">
        <v>21</v>
      </c>
      <c r="D519" s="7" t="s">
        <v>1285</v>
      </c>
      <c r="E519" s="4" t="s">
        <v>26</v>
      </c>
      <c r="F519" s="4">
        <v>0</v>
      </c>
      <c r="G519" s="19">
        <v>1204409</v>
      </c>
      <c r="H519" s="7" t="s">
        <v>2598</v>
      </c>
      <c r="I519" s="4">
        <v>1204409</v>
      </c>
      <c r="J519" s="7" t="s">
        <v>556</v>
      </c>
      <c r="K519" s="4" t="s">
        <v>637</v>
      </c>
      <c r="L519" s="7" t="s">
        <v>2545</v>
      </c>
      <c r="M519" s="4" t="s">
        <v>803</v>
      </c>
      <c r="N519" s="4" t="s">
        <v>1328</v>
      </c>
      <c r="O519" s="7" t="s">
        <v>1384</v>
      </c>
      <c r="P519" s="7"/>
      <c r="Q519" s="4" t="s">
        <v>551</v>
      </c>
      <c r="R519" s="4" t="s">
        <v>551</v>
      </c>
      <c r="S519" s="4" t="s">
        <v>24</v>
      </c>
      <c r="T519" s="8">
        <v>162.56</v>
      </c>
      <c r="U519" s="7">
        <v>190</v>
      </c>
      <c r="V519" s="7"/>
      <c r="W519" s="7" t="s">
        <v>2293</v>
      </c>
      <c r="X519" s="7"/>
      <c r="Y519" s="8">
        <v>1300.8800000000001</v>
      </c>
      <c r="Z519" s="5"/>
      <c r="AA519" s="13">
        <f t="shared" si="21"/>
        <v>1308.8800000000001</v>
      </c>
      <c r="AB519" s="7">
        <v>500</v>
      </c>
      <c r="AC519" s="7"/>
      <c r="AD519" s="7">
        <v>100</v>
      </c>
      <c r="AE519" s="4" t="s">
        <v>552</v>
      </c>
      <c r="AF519" s="7"/>
      <c r="AH519" t="s">
        <v>2604</v>
      </c>
    </row>
    <row r="520" spans="1:34">
      <c r="A520" s="4">
        <v>519</v>
      </c>
      <c r="B520" s="4" t="s">
        <v>20</v>
      </c>
      <c r="C520" s="4" t="s">
        <v>21</v>
      </c>
      <c r="D520" s="7" t="s">
        <v>1286</v>
      </c>
      <c r="E520" s="4" t="s">
        <v>26</v>
      </c>
      <c r="F520" s="4">
        <v>0</v>
      </c>
      <c r="G520" s="19">
        <v>1204409</v>
      </c>
      <c r="H520" s="7" t="s">
        <v>2598</v>
      </c>
      <c r="I520" s="4">
        <v>1204409</v>
      </c>
      <c r="J520" s="7" t="s">
        <v>556</v>
      </c>
      <c r="K520" s="4" t="s">
        <v>637</v>
      </c>
      <c r="L520" s="7" t="s">
        <v>2545</v>
      </c>
      <c r="M520" s="4" t="s">
        <v>803</v>
      </c>
      <c r="N520" s="4" t="s">
        <v>1328</v>
      </c>
      <c r="O520" s="7" t="s">
        <v>1384</v>
      </c>
      <c r="P520" s="7"/>
      <c r="Q520" s="4" t="s">
        <v>551</v>
      </c>
      <c r="R520" s="4" t="s">
        <v>551</v>
      </c>
      <c r="S520" s="4" t="s">
        <v>24</v>
      </c>
      <c r="T520" s="8">
        <v>162.56</v>
      </c>
      <c r="U520" s="7">
        <v>190</v>
      </c>
      <c r="V520" s="7"/>
      <c r="W520" s="7" t="s">
        <v>2293</v>
      </c>
      <c r="X520" s="7"/>
      <c r="Y520" s="8">
        <v>1300.8800000000001</v>
      </c>
      <c r="Z520" s="5"/>
      <c r="AA520" s="13">
        <f t="shared" si="21"/>
        <v>1308.8800000000001</v>
      </c>
      <c r="AB520" s="7">
        <v>500</v>
      </c>
      <c r="AC520" s="7"/>
      <c r="AD520" s="7">
        <v>100</v>
      </c>
      <c r="AE520" s="4" t="s">
        <v>552</v>
      </c>
      <c r="AF520" s="7"/>
      <c r="AH520" t="s">
        <v>2604</v>
      </c>
    </row>
    <row r="521" spans="1:34">
      <c r="A521" s="4">
        <v>520</v>
      </c>
      <c r="B521" s="4" t="s">
        <v>20</v>
      </c>
      <c r="C521" s="4" t="s">
        <v>23</v>
      </c>
      <c r="D521" s="7" t="s">
        <v>1287</v>
      </c>
      <c r="E521" s="4" t="s">
        <v>26</v>
      </c>
      <c r="F521" s="4">
        <v>0</v>
      </c>
      <c r="G521" s="19">
        <v>1204409</v>
      </c>
      <c r="H521" s="7" t="s">
        <v>2598</v>
      </c>
      <c r="I521" s="4">
        <v>1204409</v>
      </c>
      <c r="J521" s="7" t="s">
        <v>556</v>
      </c>
      <c r="K521" s="4" t="s">
        <v>637</v>
      </c>
      <c r="L521" s="7" t="s">
        <v>2550</v>
      </c>
      <c r="M521" s="4" t="s">
        <v>803</v>
      </c>
      <c r="N521" s="4" t="s">
        <v>1328</v>
      </c>
      <c r="O521" s="7" t="s">
        <v>1384</v>
      </c>
      <c r="P521" s="7"/>
      <c r="Q521" s="4" t="s">
        <v>2750</v>
      </c>
      <c r="R521" s="4" t="s">
        <v>2750</v>
      </c>
      <c r="S521" s="4" t="s">
        <v>719</v>
      </c>
      <c r="T521" s="8">
        <v>167.64000000000001</v>
      </c>
      <c r="U521" s="7">
        <v>150</v>
      </c>
      <c r="V521" s="7"/>
      <c r="W521" s="7" t="s">
        <v>2293</v>
      </c>
      <c r="X521" s="7"/>
      <c r="Y521" s="8">
        <v>1275.3440000000001</v>
      </c>
      <c r="Z521" s="5"/>
      <c r="AA521" s="13">
        <f t="shared" si="21"/>
        <v>1283.3440000000001</v>
      </c>
      <c r="AB521" s="7">
        <v>500</v>
      </c>
      <c r="AC521" s="7"/>
      <c r="AD521" s="7">
        <v>100</v>
      </c>
      <c r="AE521" s="4" t="s">
        <v>2299</v>
      </c>
      <c r="AF521" s="7"/>
      <c r="AH521" t="s">
        <v>2604</v>
      </c>
    </row>
    <row r="522" spans="1:34">
      <c r="A522" s="4">
        <v>521</v>
      </c>
      <c r="B522" s="4" t="s">
        <v>20</v>
      </c>
      <c r="C522" s="4" t="s">
        <v>23</v>
      </c>
      <c r="D522" s="7" t="s">
        <v>1288</v>
      </c>
      <c r="E522" s="4" t="s">
        <v>26</v>
      </c>
      <c r="F522" s="4">
        <v>0</v>
      </c>
      <c r="G522" s="19">
        <v>1204409</v>
      </c>
      <c r="H522" s="7" t="s">
        <v>2598</v>
      </c>
      <c r="I522" s="4">
        <v>1204409</v>
      </c>
      <c r="J522" s="7" t="s">
        <v>556</v>
      </c>
      <c r="K522" s="4" t="s">
        <v>637</v>
      </c>
      <c r="L522" s="7" t="s">
        <v>2550</v>
      </c>
      <c r="M522" s="4" t="s">
        <v>803</v>
      </c>
      <c r="N522" s="4" t="s">
        <v>1328</v>
      </c>
      <c r="O522" s="7" t="s">
        <v>1384</v>
      </c>
      <c r="P522" s="7"/>
      <c r="Q522" s="4" t="s">
        <v>2750</v>
      </c>
      <c r="R522" s="4" t="s">
        <v>2750</v>
      </c>
      <c r="S522" s="4" t="s">
        <v>719</v>
      </c>
      <c r="T522" s="8">
        <v>167.64000000000001</v>
      </c>
      <c r="U522" s="7">
        <v>150</v>
      </c>
      <c r="V522" s="7"/>
      <c r="W522" s="7" t="s">
        <v>2293</v>
      </c>
      <c r="X522" s="7"/>
      <c r="Y522" s="8">
        <v>1275.3440000000001</v>
      </c>
      <c r="Z522" s="5"/>
      <c r="AA522" s="13">
        <f t="shared" si="21"/>
        <v>1283.3440000000001</v>
      </c>
      <c r="AB522" s="7">
        <v>500</v>
      </c>
      <c r="AC522" s="7"/>
      <c r="AD522" s="7">
        <v>100</v>
      </c>
      <c r="AE522" s="4" t="s">
        <v>2299</v>
      </c>
      <c r="AF522" s="7"/>
      <c r="AH522" t="s">
        <v>2604</v>
      </c>
    </row>
    <row r="523" spans="1:34">
      <c r="A523" s="4">
        <v>522</v>
      </c>
      <c r="B523" s="4" t="s">
        <v>20</v>
      </c>
      <c r="C523" s="4" t="s">
        <v>23</v>
      </c>
      <c r="D523" s="7" t="s">
        <v>1289</v>
      </c>
      <c r="E523" s="4" t="s">
        <v>26</v>
      </c>
      <c r="F523" s="4">
        <v>0</v>
      </c>
      <c r="G523" s="19">
        <v>1204409</v>
      </c>
      <c r="H523" s="7" t="s">
        <v>2598</v>
      </c>
      <c r="I523" s="4">
        <v>1204409</v>
      </c>
      <c r="J523" s="7" t="s">
        <v>556</v>
      </c>
      <c r="K523" s="4" t="s">
        <v>637</v>
      </c>
      <c r="L523" s="7" t="s">
        <v>2550</v>
      </c>
      <c r="M523" s="4" t="s">
        <v>803</v>
      </c>
      <c r="N523" s="4" t="s">
        <v>1328</v>
      </c>
      <c r="O523" s="7" t="s">
        <v>1384</v>
      </c>
      <c r="P523" s="7"/>
      <c r="Q523" s="4" t="s">
        <v>2750</v>
      </c>
      <c r="R523" s="4" t="s">
        <v>2750</v>
      </c>
      <c r="S523" s="4" t="s">
        <v>719</v>
      </c>
      <c r="T523" s="8">
        <v>167.64000000000001</v>
      </c>
      <c r="U523" s="7">
        <v>150</v>
      </c>
      <c r="V523" s="7"/>
      <c r="W523" s="7" t="s">
        <v>2293</v>
      </c>
      <c r="X523" s="7"/>
      <c r="Y523" s="8">
        <v>1275.3440000000001</v>
      </c>
      <c r="Z523" s="5"/>
      <c r="AA523" s="13">
        <f t="shared" si="21"/>
        <v>1283.3440000000001</v>
      </c>
      <c r="AB523" s="7">
        <v>500</v>
      </c>
      <c r="AC523" s="7"/>
      <c r="AD523" s="7">
        <v>100</v>
      </c>
      <c r="AE523" s="4" t="s">
        <v>2299</v>
      </c>
      <c r="AF523" s="7"/>
      <c r="AH523" t="s">
        <v>2604</v>
      </c>
    </row>
    <row r="524" spans="1:34">
      <c r="A524" s="4">
        <v>523</v>
      </c>
      <c r="B524" s="4" t="s">
        <v>20</v>
      </c>
      <c r="C524" s="4" t="s">
        <v>23</v>
      </c>
      <c r="D524" s="7" t="s">
        <v>1290</v>
      </c>
      <c r="E524" s="4" t="s">
        <v>26</v>
      </c>
      <c r="F524" s="4">
        <v>0</v>
      </c>
      <c r="G524" s="19">
        <v>1204409</v>
      </c>
      <c r="H524" s="7" t="s">
        <v>2598</v>
      </c>
      <c r="I524" s="4">
        <v>1204409</v>
      </c>
      <c r="J524" s="7" t="s">
        <v>556</v>
      </c>
      <c r="K524" s="4" t="s">
        <v>637</v>
      </c>
      <c r="L524" s="7" t="s">
        <v>2550</v>
      </c>
      <c r="M524" s="4" t="s">
        <v>803</v>
      </c>
      <c r="N524" s="4" t="s">
        <v>1328</v>
      </c>
      <c r="O524" s="7" t="s">
        <v>1384</v>
      </c>
      <c r="P524" s="7"/>
      <c r="Q524" s="4" t="s">
        <v>2750</v>
      </c>
      <c r="R524" s="4" t="s">
        <v>2750</v>
      </c>
      <c r="S524" s="4" t="s">
        <v>719</v>
      </c>
      <c r="T524" s="8">
        <v>167.64000000000001</v>
      </c>
      <c r="U524" s="7">
        <v>150</v>
      </c>
      <c r="V524" s="7"/>
      <c r="W524" s="7" t="s">
        <v>2293</v>
      </c>
      <c r="X524" s="7"/>
      <c r="Y524" s="8">
        <v>1275.3440000000001</v>
      </c>
      <c r="Z524" s="5"/>
      <c r="AA524" s="13">
        <f t="shared" si="21"/>
        <v>1283.3440000000001</v>
      </c>
      <c r="AB524" s="7">
        <v>500</v>
      </c>
      <c r="AC524" s="7"/>
      <c r="AD524" s="7">
        <v>100</v>
      </c>
      <c r="AE524" s="4" t="s">
        <v>2299</v>
      </c>
      <c r="AF524" s="7"/>
      <c r="AH524" t="s">
        <v>2604</v>
      </c>
    </row>
    <row r="525" spans="1:34">
      <c r="A525" s="4">
        <v>524</v>
      </c>
      <c r="B525" s="4" t="s">
        <v>20</v>
      </c>
      <c r="C525" s="4" t="s">
        <v>23</v>
      </c>
      <c r="D525" s="7" t="s">
        <v>1291</v>
      </c>
      <c r="E525" s="4" t="s">
        <v>26</v>
      </c>
      <c r="F525" s="4">
        <v>0</v>
      </c>
      <c r="G525" s="19">
        <v>1204409</v>
      </c>
      <c r="H525" s="7" t="s">
        <v>2598</v>
      </c>
      <c r="I525" s="4">
        <v>1204409</v>
      </c>
      <c r="J525" s="7" t="s">
        <v>556</v>
      </c>
      <c r="K525" s="4" t="s">
        <v>637</v>
      </c>
      <c r="L525" s="7" t="s">
        <v>2550</v>
      </c>
      <c r="M525" s="4" t="s">
        <v>803</v>
      </c>
      <c r="N525" s="4" t="s">
        <v>1328</v>
      </c>
      <c r="O525" s="7" t="s">
        <v>1384</v>
      </c>
      <c r="P525" s="7"/>
      <c r="Q525" s="4" t="s">
        <v>2750</v>
      </c>
      <c r="R525" s="4" t="s">
        <v>2750</v>
      </c>
      <c r="S525" s="4" t="s">
        <v>719</v>
      </c>
      <c r="T525" s="8">
        <v>167.64000000000001</v>
      </c>
      <c r="U525" s="7">
        <v>150</v>
      </c>
      <c r="V525" s="7"/>
      <c r="W525" s="7" t="s">
        <v>2293</v>
      </c>
      <c r="X525" s="7"/>
      <c r="Y525" s="8">
        <v>1275.3440000000001</v>
      </c>
      <c r="Z525" s="5"/>
      <c r="AA525" s="13">
        <f t="shared" si="21"/>
        <v>1283.3440000000001</v>
      </c>
      <c r="AB525" s="7">
        <v>500</v>
      </c>
      <c r="AC525" s="7"/>
      <c r="AD525" s="7">
        <v>100</v>
      </c>
      <c r="AE525" s="4" t="s">
        <v>2299</v>
      </c>
      <c r="AF525" s="7"/>
      <c r="AH525" t="s">
        <v>2604</v>
      </c>
    </row>
    <row r="526" spans="1:34">
      <c r="A526" s="4">
        <v>525</v>
      </c>
      <c r="B526" s="4" t="s">
        <v>20</v>
      </c>
      <c r="C526" s="4" t="s">
        <v>23</v>
      </c>
      <c r="D526" s="7" t="s">
        <v>1292</v>
      </c>
      <c r="E526" s="4" t="s">
        <v>26</v>
      </c>
      <c r="F526" s="4">
        <v>0</v>
      </c>
      <c r="G526" s="19">
        <v>1204409</v>
      </c>
      <c r="H526" s="7" t="s">
        <v>2598</v>
      </c>
      <c r="I526" s="4">
        <v>1204409</v>
      </c>
      <c r="J526" s="7" t="s">
        <v>556</v>
      </c>
      <c r="K526" s="4" t="s">
        <v>637</v>
      </c>
      <c r="L526" s="7" t="s">
        <v>2550</v>
      </c>
      <c r="M526" s="4" t="s">
        <v>803</v>
      </c>
      <c r="N526" s="4" t="s">
        <v>1328</v>
      </c>
      <c r="O526" s="7" t="s">
        <v>1384</v>
      </c>
      <c r="P526" s="7"/>
      <c r="Q526" s="4" t="s">
        <v>2750</v>
      </c>
      <c r="R526" s="4" t="s">
        <v>2750</v>
      </c>
      <c r="S526" s="4" t="s">
        <v>719</v>
      </c>
      <c r="T526" s="8">
        <v>167.64000000000001</v>
      </c>
      <c r="U526" s="7">
        <v>150</v>
      </c>
      <c r="V526" s="7"/>
      <c r="W526" s="7" t="s">
        <v>2293</v>
      </c>
      <c r="X526" s="7"/>
      <c r="Y526" s="8">
        <v>1275.3440000000001</v>
      </c>
      <c r="Z526" s="5"/>
      <c r="AA526" s="13">
        <f t="shared" si="21"/>
        <v>1283.3440000000001</v>
      </c>
      <c r="AB526" s="7">
        <v>500</v>
      </c>
      <c r="AC526" s="7"/>
      <c r="AD526" s="7">
        <v>100</v>
      </c>
      <c r="AE526" s="4" t="s">
        <v>2299</v>
      </c>
      <c r="AF526" s="7"/>
      <c r="AH526" t="s">
        <v>2604</v>
      </c>
    </row>
    <row r="527" spans="1:34">
      <c r="A527" s="4">
        <v>526</v>
      </c>
      <c r="B527" s="4" t="s">
        <v>20</v>
      </c>
      <c r="C527" s="4" t="s">
        <v>23</v>
      </c>
      <c r="D527" s="7" t="s">
        <v>1293</v>
      </c>
      <c r="E527" s="4" t="s">
        <v>26</v>
      </c>
      <c r="F527" s="4">
        <v>0</v>
      </c>
      <c r="G527" s="19">
        <v>1204409</v>
      </c>
      <c r="H527" s="7" t="s">
        <v>2598</v>
      </c>
      <c r="I527" s="4">
        <v>1204409</v>
      </c>
      <c r="J527" s="7" t="s">
        <v>556</v>
      </c>
      <c r="K527" s="4" t="s">
        <v>637</v>
      </c>
      <c r="L527" s="7" t="s">
        <v>2550</v>
      </c>
      <c r="M527" s="4" t="s">
        <v>803</v>
      </c>
      <c r="N527" s="4" t="s">
        <v>1328</v>
      </c>
      <c r="O527" s="7" t="s">
        <v>1384</v>
      </c>
      <c r="P527" s="7"/>
      <c r="Q527" s="7" t="s">
        <v>1233</v>
      </c>
      <c r="R527" s="7" t="s">
        <v>1233</v>
      </c>
      <c r="S527" s="4" t="s">
        <v>719</v>
      </c>
      <c r="T527" s="8">
        <v>167.64000000000001</v>
      </c>
      <c r="U527" s="7">
        <v>150</v>
      </c>
      <c r="V527" s="7"/>
      <c r="W527" s="7" t="s">
        <v>2293</v>
      </c>
      <c r="X527" s="7"/>
      <c r="Y527" s="8">
        <v>1757.7280000000001</v>
      </c>
      <c r="Z527" s="5"/>
      <c r="AA527" s="13">
        <f t="shared" si="21"/>
        <v>1765.7280000000001</v>
      </c>
      <c r="AB527" s="7">
        <v>500</v>
      </c>
      <c r="AC527" s="7"/>
      <c r="AD527" s="7">
        <v>100</v>
      </c>
      <c r="AE527" s="4" t="s">
        <v>2299</v>
      </c>
      <c r="AF527" s="7"/>
      <c r="AH527" t="s">
        <v>2604</v>
      </c>
    </row>
    <row r="528" spans="1:34">
      <c r="A528" s="4">
        <v>527</v>
      </c>
      <c r="B528" s="4" t="s">
        <v>20</v>
      </c>
      <c r="C528" s="4" t="s">
        <v>23</v>
      </c>
      <c r="D528" s="7" t="s">
        <v>1294</v>
      </c>
      <c r="E528" s="4" t="s">
        <v>26</v>
      </c>
      <c r="F528" s="4">
        <v>0</v>
      </c>
      <c r="G528" s="19">
        <v>1204409</v>
      </c>
      <c r="H528" s="7" t="s">
        <v>2598</v>
      </c>
      <c r="I528" s="4">
        <v>1204409</v>
      </c>
      <c r="J528" s="7" t="s">
        <v>556</v>
      </c>
      <c r="K528" s="4" t="s">
        <v>637</v>
      </c>
      <c r="L528" s="7" t="s">
        <v>2550</v>
      </c>
      <c r="M528" s="4" t="s">
        <v>803</v>
      </c>
      <c r="N528" s="4" t="s">
        <v>1328</v>
      </c>
      <c r="O528" s="7" t="s">
        <v>1384</v>
      </c>
      <c r="P528" s="7"/>
      <c r="Q528" s="7" t="s">
        <v>1233</v>
      </c>
      <c r="R528" s="7" t="s">
        <v>1233</v>
      </c>
      <c r="S528" s="4" t="s">
        <v>719</v>
      </c>
      <c r="T528" s="8">
        <v>167.64000000000001</v>
      </c>
      <c r="U528" s="7">
        <v>150</v>
      </c>
      <c r="V528" s="7"/>
      <c r="W528" s="7" t="s">
        <v>2293</v>
      </c>
      <c r="X528" s="7"/>
      <c r="Y528" s="8">
        <v>1757.7280000000001</v>
      </c>
      <c r="Z528" s="5"/>
      <c r="AA528" s="13">
        <f t="shared" si="21"/>
        <v>1765.7280000000001</v>
      </c>
      <c r="AB528" s="7">
        <v>500</v>
      </c>
      <c r="AC528" s="7"/>
      <c r="AD528" s="7">
        <v>100</v>
      </c>
      <c r="AE528" s="4" t="s">
        <v>2299</v>
      </c>
      <c r="AF528" s="7"/>
      <c r="AH528" t="s">
        <v>2604</v>
      </c>
    </row>
    <row r="529" spans="1:34">
      <c r="A529" s="4">
        <v>528</v>
      </c>
      <c r="B529" s="4" t="s">
        <v>20</v>
      </c>
      <c r="C529" s="4" t="s">
        <v>23</v>
      </c>
      <c r="D529" s="7" t="s">
        <v>1295</v>
      </c>
      <c r="E529" s="4" t="s">
        <v>26</v>
      </c>
      <c r="F529" s="4">
        <v>0</v>
      </c>
      <c r="G529" s="19">
        <v>1204409</v>
      </c>
      <c r="H529" s="7" t="s">
        <v>2598</v>
      </c>
      <c r="I529" s="4">
        <v>1204409</v>
      </c>
      <c r="J529" s="7" t="s">
        <v>556</v>
      </c>
      <c r="K529" s="4" t="s">
        <v>637</v>
      </c>
      <c r="L529" s="7" t="s">
        <v>2550</v>
      </c>
      <c r="M529" s="4" t="s">
        <v>803</v>
      </c>
      <c r="N529" s="4" t="s">
        <v>1328</v>
      </c>
      <c r="O529" s="7" t="s">
        <v>1384</v>
      </c>
      <c r="P529" s="7"/>
      <c r="Q529" s="7" t="s">
        <v>1233</v>
      </c>
      <c r="R529" s="7" t="s">
        <v>1233</v>
      </c>
      <c r="S529" s="4" t="s">
        <v>719</v>
      </c>
      <c r="T529" s="8">
        <v>167.64000000000001</v>
      </c>
      <c r="U529" s="7">
        <v>150</v>
      </c>
      <c r="V529" s="7"/>
      <c r="W529" s="7" t="s">
        <v>2293</v>
      </c>
      <c r="X529" s="7"/>
      <c r="Y529" s="8">
        <v>1757.7280000000001</v>
      </c>
      <c r="Z529" s="5"/>
      <c r="AA529" s="13">
        <f t="shared" si="21"/>
        <v>1765.7280000000001</v>
      </c>
      <c r="AB529" s="7">
        <v>500</v>
      </c>
      <c r="AC529" s="7"/>
      <c r="AD529" s="7">
        <v>100</v>
      </c>
      <c r="AE529" s="4" t="s">
        <v>2299</v>
      </c>
      <c r="AF529" s="7"/>
      <c r="AH529" t="s">
        <v>2604</v>
      </c>
    </row>
    <row r="530" spans="1:34">
      <c r="A530" s="4">
        <v>529</v>
      </c>
      <c r="B530" s="4" t="s">
        <v>20</v>
      </c>
      <c r="C530" s="4" t="s">
        <v>23</v>
      </c>
      <c r="D530" s="7" t="s">
        <v>1296</v>
      </c>
      <c r="E530" s="4" t="s">
        <v>26</v>
      </c>
      <c r="F530" s="4">
        <v>0</v>
      </c>
      <c r="G530" s="19">
        <v>1204409</v>
      </c>
      <c r="H530" s="7" t="s">
        <v>2598</v>
      </c>
      <c r="I530" s="4">
        <v>1204409</v>
      </c>
      <c r="J530" s="7" t="s">
        <v>556</v>
      </c>
      <c r="K530" s="4" t="s">
        <v>637</v>
      </c>
      <c r="L530" s="7" t="s">
        <v>2550</v>
      </c>
      <c r="M530" s="4" t="s">
        <v>803</v>
      </c>
      <c r="N530" s="4" t="s">
        <v>1328</v>
      </c>
      <c r="O530" s="7" t="s">
        <v>1384</v>
      </c>
      <c r="P530" s="7"/>
      <c r="Q530" s="7" t="s">
        <v>1233</v>
      </c>
      <c r="R530" s="7" t="s">
        <v>1233</v>
      </c>
      <c r="S530" s="4" t="s">
        <v>719</v>
      </c>
      <c r="T530" s="8">
        <v>167.64000000000001</v>
      </c>
      <c r="U530" s="7">
        <v>150</v>
      </c>
      <c r="V530" s="7"/>
      <c r="W530" s="7" t="s">
        <v>2293</v>
      </c>
      <c r="X530" s="7"/>
      <c r="Y530" s="8">
        <v>1757.7280000000001</v>
      </c>
      <c r="Z530" s="5"/>
      <c r="AA530" s="13">
        <f t="shared" si="21"/>
        <v>1765.7280000000001</v>
      </c>
      <c r="AB530" s="7">
        <v>500</v>
      </c>
      <c r="AC530" s="7"/>
      <c r="AD530" s="7">
        <v>100</v>
      </c>
      <c r="AE530" s="4" t="s">
        <v>2299</v>
      </c>
      <c r="AF530" s="7"/>
      <c r="AH530" t="s">
        <v>2604</v>
      </c>
    </row>
    <row r="531" spans="1:34">
      <c r="A531" s="4">
        <v>530</v>
      </c>
      <c r="B531" s="4" t="s">
        <v>20</v>
      </c>
      <c r="C531" s="4" t="s">
        <v>23</v>
      </c>
      <c r="D531" s="7" t="s">
        <v>1297</v>
      </c>
      <c r="E531" s="4" t="s">
        <v>26</v>
      </c>
      <c r="F531" s="4">
        <v>0</v>
      </c>
      <c r="G531" s="19">
        <v>1204409</v>
      </c>
      <c r="H531" s="7" t="s">
        <v>2598</v>
      </c>
      <c r="I531" s="4">
        <v>1204409</v>
      </c>
      <c r="J531" s="7" t="s">
        <v>556</v>
      </c>
      <c r="K531" s="4" t="s">
        <v>637</v>
      </c>
      <c r="L531" s="7" t="s">
        <v>2550</v>
      </c>
      <c r="M531" s="4" t="s">
        <v>803</v>
      </c>
      <c r="N531" s="4" t="s">
        <v>1328</v>
      </c>
      <c r="O531" s="7" t="s">
        <v>1384</v>
      </c>
      <c r="P531" s="7"/>
      <c r="Q531" s="7" t="s">
        <v>1233</v>
      </c>
      <c r="R531" s="7" t="s">
        <v>1233</v>
      </c>
      <c r="S531" s="4" t="s">
        <v>719</v>
      </c>
      <c r="T531" s="8">
        <v>167.64000000000001</v>
      </c>
      <c r="U531" s="7">
        <v>150</v>
      </c>
      <c r="V531" s="7"/>
      <c r="W531" s="7" t="s">
        <v>2293</v>
      </c>
      <c r="X531" s="7"/>
      <c r="Y531" s="8">
        <v>1757.7280000000001</v>
      </c>
      <c r="Z531" s="5"/>
      <c r="AA531" s="13">
        <f t="shared" si="21"/>
        <v>1765.7280000000001</v>
      </c>
      <c r="AB531" s="7">
        <v>500</v>
      </c>
      <c r="AC531" s="7"/>
      <c r="AD531" s="7">
        <v>100</v>
      </c>
      <c r="AE531" s="4" t="s">
        <v>2299</v>
      </c>
      <c r="AF531" s="7"/>
      <c r="AH531" t="s">
        <v>2604</v>
      </c>
    </row>
    <row r="532" spans="1:34">
      <c r="A532" s="4">
        <v>531</v>
      </c>
      <c r="B532" s="4" t="s">
        <v>20</v>
      </c>
      <c r="C532" s="4" t="s">
        <v>23</v>
      </c>
      <c r="D532" s="7" t="s">
        <v>1298</v>
      </c>
      <c r="E532" s="4" t="s">
        <v>26</v>
      </c>
      <c r="F532" s="4">
        <v>0</v>
      </c>
      <c r="G532" s="19">
        <v>1204409</v>
      </c>
      <c r="H532" s="7" t="s">
        <v>2598</v>
      </c>
      <c r="I532" s="4">
        <v>1204409</v>
      </c>
      <c r="J532" s="7" t="s">
        <v>556</v>
      </c>
      <c r="K532" s="4" t="s">
        <v>637</v>
      </c>
      <c r="L532" s="7" t="s">
        <v>2550</v>
      </c>
      <c r="M532" s="4" t="s">
        <v>803</v>
      </c>
      <c r="N532" s="4" t="s">
        <v>1328</v>
      </c>
      <c r="O532" s="7" t="s">
        <v>1384</v>
      </c>
      <c r="P532" s="7"/>
      <c r="Q532" s="7" t="s">
        <v>1233</v>
      </c>
      <c r="R532" s="7" t="s">
        <v>1233</v>
      </c>
      <c r="S532" s="4" t="s">
        <v>719</v>
      </c>
      <c r="T532" s="8">
        <v>167.64000000000001</v>
      </c>
      <c r="U532" s="7">
        <v>150</v>
      </c>
      <c r="V532" s="7"/>
      <c r="W532" s="7" t="s">
        <v>2293</v>
      </c>
      <c r="X532" s="7"/>
      <c r="Y532" s="8">
        <v>1757.7280000000001</v>
      </c>
      <c r="Z532" s="5"/>
      <c r="AA532" s="13">
        <f t="shared" si="21"/>
        <v>1765.7280000000001</v>
      </c>
      <c r="AB532" s="7">
        <v>500</v>
      </c>
      <c r="AC532" s="7"/>
      <c r="AD532" s="7">
        <v>100</v>
      </c>
      <c r="AE532" s="4" t="s">
        <v>2299</v>
      </c>
      <c r="AF532" s="7"/>
      <c r="AH532" t="s">
        <v>2604</v>
      </c>
    </row>
    <row r="533" spans="1:34">
      <c r="A533" s="4">
        <v>532</v>
      </c>
      <c r="B533" s="4" t="s">
        <v>20</v>
      </c>
      <c r="C533" s="4" t="s">
        <v>23</v>
      </c>
      <c r="D533" s="7" t="s">
        <v>1299</v>
      </c>
      <c r="E533" s="4" t="s">
        <v>26</v>
      </c>
      <c r="F533" s="4">
        <v>0</v>
      </c>
      <c r="G533" s="19">
        <v>1204409</v>
      </c>
      <c r="H533" s="7" t="s">
        <v>2598</v>
      </c>
      <c r="I533" s="4">
        <v>1204409</v>
      </c>
      <c r="J533" s="7" t="s">
        <v>556</v>
      </c>
      <c r="K533" s="4" t="s">
        <v>637</v>
      </c>
      <c r="L533" s="7" t="s">
        <v>2550</v>
      </c>
      <c r="M533" s="4" t="s">
        <v>803</v>
      </c>
      <c r="N533" s="4" t="s">
        <v>1328</v>
      </c>
      <c r="O533" s="7" t="s">
        <v>1384</v>
      </c>
      <c r="P533" s="7"/>
      <c r="Q533" s="7" t="s">
        <v>1233</v>
      </c>
      <c r="R533" s="7" t="s">
        <v>1233</v>
      </c>
      <c r="S533" s="4" t="s">
        <v>719</v>
      </c>
      <c r="T533" s="8">
        <v>167.64000000000001</v>
      </c>
      <c r="U533" s="7">
        <v>150</v>
      </c>
      <c r="V533" s="7"/>
      <c r="W533" s="7" t="s">
        <v>2293</v>
      </c>
      <c r="X533" s="7"/>
      <c r="Y533" s="8">
        <v>1757.7280000000001</v>
      </c>
      <c r="Z533" s="5"/>
      <c r="AA533" s="13">
        <f t="shared" si="21"/>
        <v>1765.7280000000001</v>
      </c>
      <c r="AB533" s="7">
        <v>500</v>
      </c>
      <c r="AC533" s="7"/>
      <c r="AD533" s="7">
        <v>100</v>
      </c>
      <c r="AE533" s="4" t="s">
        <v>2299</v>
      </c>
      <c r="AF533" s="7"/>
      <c r="AH533" t="s">
        <v>2604</v>
      </c>
    </row>
    <row r="534" spans="1:34">
      <c r="A534" s="4">
        <v>533</v>
      </c>
      <c r="B534" s="4" t="s">
        <v>20</v>
      </c>
      <c r="C534" s="4" t="s">
        <v>23</v>
      </c>
      <c r="D534" s="7" t="s">
        <v>1300</v>
      </c>
      <c r="E534" s="4" t="s">
        <v>26</v>
      </c>
      <c r="F534" s="4">
        <v>0</v>
      </c>
      <c r="G534" s="19">
        <v>1204409</v>
      </c>
      <c r="H534" s="7" t="s">
        <v>2598</v>
      </c>
      <c r="I534" s="4">
        <v>1204409</v>
      </c>
      <c r="J534" s="7" t="s">
        <v>556</v>
      </c>
      <c r="K534" s="4" t="s">
        <v>637</v>
      </c>
      <c r="L534" s="7" t="s">
        <v>2550</v>
      </c>
      <c r="M534" s="4" t="s">
        <v>803</v>
      </c>
      <c r="N534" s="4" t="s">
        <v>1328</v>
      </c>
      <c r="O534" s="7" t="s">
        <v>1384</v>
      </c>
      <c r="P534" s="7"/>
      <c r="Q534" s="7" t="s">
        <v>1233</v>
      </c>
      <c r="R534" s="7" t="s">
        <v>1233</v>
      </c>
      <c r="S534" s="4" t="s">
        <v>719</v>
      </c>
      <c r="T534" s="8">
        <v>167.64000000000001</v>
      </c>
      <c r="U534" s="7">
        <v>150</v>
      </c>
      <c r="V534" s="7"/>
      <c r="W534" s="7" t="s">
        <v>2293</v>
      </c>
      <c r="X534" s="7"/>
      <c r="Y534" s="8">
        <v>1757.7280000000001</v>
      </c>
      <c r="Z534" s="5"/>
      <c r="AA534" s="13">
        <f t="shared" si="21"/>
        <v>1765.7280000000001</v>
      </c>
      <c r="AB534" s="7">
        <v>500</v>
      </c>
      <c r="AC534" s="7"/>
      <c r="AD534" s="7">
        <v>100</v>
      </c>
      <c r="AE534" s="4" t="s">
        <v>2299</v>
      </c>
      <c r="AF534" s="7"/>
      <c r="AH534" t="s">
        <v>2604</v>
      </c>
    </row>
    <row r="535" spans="1:34">
      <c r="A535" s="4">
        <v>534</v>
      </c>
      <c r="B535" s="4" t="s">
        <v>20</v>
      </c>
      <c r="C535" s="4" t="s">
        <v>23</v>
      </c>
      <c r="D535" s="7" t="s">
        <v>1301</v>
      </c>
      <c r="E535" s="4" t="s">
        <v>26</v>
      </c>
      <c r="F535" s="4">
        <v>0</v>
      </c>
      <c r="G535" s="19">
        <v>1204409</v>
      </c>
      <c r="H535" s="7" t="s">
        <v>2598</v>
      </c>
      <c r="I535" s="4">
        <v>1204409</v>
      </c>
      <c r="J535" s="7" t="s">
        <v>556</v>
      </c>
      <c r="K535" s="4" t="s">
        <v>637</v>
      </c>
      <c r="L535" s="7" t="s">
        <v>2550</v>
      </c>
      <c r="M535" s="4" t="s">
        <v>803</v>
      </c>
      <c r="N535" s="4" t="s">
        <v>1328</v>
      </c>
      <c r="O535" s="7" t="s">
        <v>1384</v>
      </c>
      <c r="P535" s="7"/>
      <c r="Q535" s="4" t="s">
        <v>2750</v>
      </c>
      <c r="R535" s="4" t="s">
        <v>2750</v>
      </c>
      <c r="S535" s="4" t="s">
        <v>719</v>
      </c>
      <c r="T535" s="8">
        <v>167.64000000000001</v>
      </c>
      <c r="U535" s="7">
        <v>150</v>
      </c>
      <c r="V535" s="7"/>
      <c r="W535" s="7" t="s">
        <v>2293</v>
      </c>
      <c r="X535" s="7"/>
      <c r="Y535" s="8">
        <v>1275.3440000000001</v>
      </c>
      <c r="Z535" s="5"/>
      <c r="AA535" s="13">
        <f t="shared" si="21"/>
        <v>1283.3440000000001</v>
      </c>
      <c r="AB535" s="7">
        <v>500</v>
      </c>
      <c r="AC535" s="7"/>
      <c r="AD535" s="7">
        <v>100</v>
      </c>
      <c r="AE535" s="4" t="s">
        <v>2299</v>
      </c>
      <c r="AF535" s="7"/>
      <c r="AH535" t="s">
        <v>2604</v>
      </c>
    </row>
    <row r="536" spans="1:34">
      <c r="A536" s="4">
        <v>535</v>
      </c>
      <c r="B536" s="4" t="s">
        <v>20</v>
      </c>
      <c r="C536" s="4" t="s">
        <v>23</v>
      </c>
      <c r="D536" s="7" t="s">
        <v>1302</v>
      </c>
      <c r="E536" s="4" t="s">
        <v>26</v>
      </c>
      <c r="F536" s="4">
        <v>0</v>
      </c>
      <c r="G536" s="19">
        <v>1204409</v>
      </c>
      <c r="H536" s="7" t="s">
        <v>2598</v>
      </c>
      <c r="I536" s="4">
        <v>1204409</v>
      </c>
      <c r="J536" s="7" t="s">
        <v>556</v>
      </c>
      <c r="K536" s="4" t="s">
        <v>637</v>
      </c>
      <c r="L536" s="7" t="s">
        <v>2550</v>
      </c>
      <c r="M536" s="4" t="s">
        <v>803</v>
      </c>
      <c r="N536" s="4" t="s">
        <v>1328</v>
      </c>
      <c r="O536" s="7" t="s">
        <v>1384</v>
      </c>
      <c r="P536" s="7"/>
      <c r="Q536" s="4" t="s">
        <v>2750</v>
      </c>
      <c r="R536" s="4" t="s">
        <v>2750</v>
      </c>
      <c r="S536" s="4" t="s">
        <v>719</v>
      </c>
      <c r="T536" s="8">
        <v>167.64000000000001</v>
      </c>
      <c r="U536" s="7">
        <v>150</v>
      </c>
      <c r="V536" s="7"/>
      <c r="W536" s="7" t="s">
        <v>2293</v>
      </c>
      <c r="X536" s="7"/>
      <c r="Y536" s="8">
        <v>1275.3440000000001</v>
      </c>
      <c r="Z536" s="5"/>
      <c r="AA536" s="13">
        <f t="shared" si="21"/>
        <v>1283.3440000000001</v>
      </c>
      <c r="AB536" s="7">
        <v>500</v>
      </c>
      <c r="AC536" s="7"/>
      <c r="AD536" s="7">
        <v>100</v>
      </c>
      <c r="AE536" s="4" t="s">
        <v>2299</v>
      </c>
      <c r="AF536" s="7"/>
      <c r="AH536" t="s">
        <v>2604</v>
      </c>
    </row>
    <row r="537" spans="1:34">
      <c r="A537" s="4">
        <v>536</v>
      </c>
      <c r="B537" s="4" t="s">
        <v>20</v>
      </c>
      <c r="C537" s="4" t="s">
        <v>23</v>
      </c>
      <c r="D537" s="7" t="s">
        <v>1303</v>
      </c>
      <c r="E537" s="4" t="s">
        <v>26</v>
      </c>
      <c r="F537" s="4">
        <v>0</v>
      </c>
      <c r="G537" s="19">
        <v>1204409</v>
      </c>
      <c r="H537" s="7" t="s">
        <v>2598</v>
      </c>
      <c r="I537" s="4">
        <v>1204409</v>
      </c>
      <c r="J537" s="7" t="s">
        <v>556</v>
      </c>
      <c r="K537" s="4" t="s">
        <v>637</v>
      </c>
      <c r="L537" s="7" t="s">
        <v>2550</v>
      </c>
      <c r="M537" s="4" t="s">
        <v>803</v>
      </c>
      <c r="N537" s="4" t="s">
        <v>1328</v>
      </c>
      <c r="O537" s="7" t="s">
        <v>1384</v>
      </c>
      <c r="P537" s="7"/>
      <c r="Q537" s="4" t="s">
        <v>2750</v>
      </c>
      <c r="R537" s="4" t="s">
        <v>2750</v>
      </c>
      <c r="S537" s="4" t="s">
        <v>719</v>
      </c>
      <c r="T537" s="8">
        <v>167.64000000000001</v>
      </c>
      <c r="U537" s="7">
        <v>150</v>
      </c>
      <c r="V537" s="7"/>
      <c r="W537" s="7" t="s">
        <v>2293</v>
      </c>
      <c r="X537" s="7"/>
      <c r="Y537" s="8">
        <v>1275.3440000000001</v>
      </c>
      <c r="Z537" s="5"/>
      <c r="AA537" s="13">
        <f t="shared" si="21"/>
        <v>1283.3440000000001</v>
      </c>
      <c r="AB537" s="7">
        <v>500</v>
      </c>
      <c r="AC537" s="7"/>
      <c r="AD537" s="7">
        <v>100</v>
      </c>
      <c r="AE537" s="4" t="s">
        <v>2299</v>
      </c>
      <c r="AF537" s="7"/>
      <c r="AH537" t="s">
        <v>2604</v>
      </c>
    </row>
    <row r="538" spans="1:34">
      <c r="A538" s="4">
        <v>537</v>
      </c>
      <c r="B538" s="4" t="s">
        <v>20</v>
      </c>
      <c r="C538" s="4" t="s">
        <v>23</v>
      </c>
      <c r="D538" s="7" t="s">
        <v>1304</v>
      </c>
      <c r="E538" s="4" t="s">
        <v>26</v>
      </c>
      <c r="F538" s="4">
        <v>0</v>
      </c>
      <c r="G538" s="19">
        <v>1204409</v>
      </c>
      <c r="H538" s="7" t="s">
        <v>2598</v>
      </c>
      <c r="I538" s="4">
        <v>1204409</v>
      </c>
      <c r="J538" s="7" t="s">
        <v>556</v>
      </c>
      <c r="K538" s="4" t="s">
        <v>637</v>
      </c>
      <c r="L538" s="7" t="s">
        <v>2550</v>
      </c>
      <c r="M538" s="4" t="s">
        <v>803</v>
      </c>
      <c r="N538" s="4" t="s">
        <v>1328</v>
      </c>
      <c r="O538" s="7" t="s">
        <v>1384</v>
      </c>
      <c r="P538" s="7"/>
      <c r="Q538" s="4" t="s">
        <v>2750</v>
      </c>
      <c r="R538" s="4" t="s">
        <v>2750</v>
      </c>
      <c r="S538" s="4" t="s">
        <v>719</v>
      </c>
      <c r="T538" s="8">
        <v>167.64000000000001</v>
      </c>
      <c r="U538" s="7">
        <v>150</v>
      </c>
      <c r="V538" s="7"/>
      <c r="W538" s="7" t="s">
        <v>2293</v>
      </c>
      <c r="X538" s="7"/>
      <c r="Y538" s="8">
        <v>1275.3440000000001</v>
      </c>
      <c r="Z538" s="5"/>
      <c r="AA538" s="13">
        <f t="shared" si="21"/>
        <v>1283.3440000000001</v>
      </c>
      <c r="AB538" s="7">
        <v>500</v>
      </c>
      <c r="AC538" s="7"/>
      <c r="AD538" s="7">
        <v>100</v>
      </c>
      <c r="AE538" s="4" t="s">
        <v>2299</v>
      </c>
      <c r="AF538" s="7"/>
      <c r="AH538" t="s">
        <v>2604</v>
      </c>
    </row>
    <row r="539" spans="1:34">
      <c r="A539" s="4">
        <v>538</v>
      </c>
      <c r="B539" s="4" t="s">
        <v>20</v>
      </c>
      <c r="C539" s="4" t="s">
        <v>23</v>
      </c>
      <c r="D539" s="7" t="s">
        <v>1305</v>
      </c>
      <c r="E539" s="4" t="s">
        <v>26</v>
      </c>
      <c r="F539" s="4">
        <v>0</v>
      </c>
      <c r="G539" s="19">
        <v>1204409</v>
      </c>
      <c r="H539" s="7" t="s">
        <v>2598</v>
      </c>
      <c r="I539" s="4">
        <v>1204409</v>
      </c>
      <c r="J539" s="7" t="s">
        <v>556</v>
      </c>
      <c r="K539" s="4" t="s">
        <v>637</v>
      </c>
      <c r="L539" s="7" t="s">
        <v>2550</v>
      </c>
      <c r="M539" s="4" t="s">
        <v>803</v>
      </c>
      <c r="N539" s="4" t="s">
        <v>1328</v>
      </c>
      <c r="O539" s="7" t="s">
        <v>1384</v>
      </c>
      <c r="P539" s="7"/>
      <c r="Q539" s="4" t="s">
        <v>2750</v>
      </c>
      <c r="R539" s="4" t="s">
        <v>2750</v>
      </c>
      <c r="S539" s="4" t="s">
        <v>719</v>
      </c>
      <c r="T539" s="8">
        <v>167.64000000000001</v>
      </c>
      <c r="U539" s="7">
        <v>150</v>
      </c>
      <c r="V539" s="7"/>
      <c r="W539" s="7" t="s">
        <v>2293</v>
      </c>
      <c r="X539" s="7"/>
      <c r="Y539" s="8">
        <v>1275.3440000000001</v>
      </c>
      <c r="Z539" s="5"/>
      <c r="AA539" s="13">
        <f t="shared" si="21"/>
        <v>1283.3440000000001</v>
      </c>
      <c r="AB539" s="7">
        <v>500</v>
      </c>
      <c r="AC539" s="7"/>
      <c r="AD539" s="7">
        <v>100</v>
      </c>
      <c r="AE539" s="4" t="s">
        <v>2299</v>
      </c>
      <c r="AF539" s="7"/>
      <c r="AH539" t="s">
        <v>2604</v>
      </c>
    </row>
    <row r="540" spans="1:34">
      <c r="A540" s="4">
        <v>539</v>
      </c>
      <c r="B540" s="4" t="s">
        <v>20</v>
      </c>
      <c r="C540" s="4" t="s">
        <v>23</v>
      </c>
      <c r="D540" s="7" t="s">
        <v>1306</v>
      </c>
      <c r="E540" s="4" t="s">
        <v>26</v>
      </c>
      <c r="F540" s="4">
        <v>0</v>
      </c>
      <c r="G540" s="19">
        <v>1204409</v>
      </c>
      <c r="H540" s="7" t="s">
        <v>2598</v>
      </c>
      <c r="I540" s="4">
        <v>1204409</v>
      </c>
      <c r="J540" s="7" t="s">
        <v>556</v>
      </c>
      <c r="K540" s="4" t="s">
        <v>637</v>
      </c>
      <c r="L540" s="7" t="s">
        <v>2550</v>
      </c>
      <c r="M540" s="4" t="s">
        <v>803</v>
      </c>
      <c r="N540" s="4" t="s">
        <v>1328</v>
      </c>
      <c r="O540" s="7" t="s">
        <v>1384</v>
      </c>
      <c r="P540" s="7"/>
      <c r="Q540" s="4" t="s">
        <v>2750</v>
      </c>
      <c r="R540" s="4" t="s">
        <v>2750</v>
      </c>
      <c r="S540" s="4" t="s">
        <v>719</v>
      </c>
      <c r="T540" s="8">
        <v>167.64000000000001</v>
      </c>
      <c r="U540" s="7">
        <v>150</v>
      </c>
      <c r="V540" s="7"/>
      <c r="W540" s="7" t="s">
        <v>2293</v>
      </c>
      <c r="X540" s="7"/>
      <c r="Y540" s="8">
        <v>1275.3440000000001</v>
      </c>
      <c r="Z540" s="5"/>
      <c r="AA540" s="13">
        <f t="shared" si="21"/>
        <v>1283.3440000000001</v>
      </c>
      <c r="AB540" s="7">
        <v>500</v>
      </c>
      <c r="AC540" s="7"/>
      <c r="AD540" s="7">
        <v>100</v>
      </c>
      <c r="AE540" s="4" t="s">
        <v>2299</v>
      </c>
      <c r="AF540" s="7"/>
      <c r="AH540" t="s">
        <v>2604</v>
      </c>
    </row>
    <row r="541" spans="1:34">
      <c r="A541" s="4">
        <v>540</v>
      </c>
      <c r="B541" s="4" t="s">
        <v>20</v>
      </c>
      <c r="C541" s="4" t="s">
        <v>23</v>
      </c>
      <c r="D541" s="7" t="s">
        <v>1307</v>
      </c>
      <c r="E541" s="4" t="s">
        <v>26</v>
      </c>
      <c r="F541" s="4">
        <v>0</v>
      </c>
      <c r="G541" s="19">
        <v>1204409</v>
      </c>
      <c r="H541" s="7" t="s">
        <v>2598</v>
      </c>
      <c r="I541" s="4">
        <v>1204409</v>
      </c>
      <c r="J541" s="7" t="s">
        <v>556</v>
      </c>
      <c r="K541" s="4" t="s">
        <v>637</v>
      </c>
      <c r="L541" s="7" t="s">
        <v>2550</v>
      </c>
      <c r="M541" s="4" t="s">
        <v>803</v>
      </c>
      <c r="N541" s="4" t="s">
        <v>1328</v>
      </c>
      <c r="O541" s="7" t="s">
        <v>1384</v>
      </c>
      <c r="P541" s="7"/>
      <c r="Q541" s="4" t="s">
        <v>2750</v>
      </c>
      <c r="R541" s="4" t="s">
        <v>2750</v>
      </c>
      <c r="S541" s="4" t="s">
        <v>719</v>
      </c>
      <c r="T541" s="8">
        <v>167.64000000000001</v>
      </c>
      <c r="U541" s="7">
        <v>150</v>
      </c>
      <c r="V541" s="7"/>
      <c r="W541" s="7" t="s">
        <v>2293</v>
      </c>
      <c r="X541" s="7"/>
      <c r="Y541" s="8">
        <v>1275.3440000000001</v>
      </c>
      <c r="Z541" s="5"/>
      <c r="AA541" s="13">
        <f t="shared" si="21"/>
        <v>1283.3440000000001</v>
      </c>
      <c r="AB541" s="7">
        <v>500</v>
      </c>
      <c r="AC541" s="7"/>
      <c r="AD541" s="7">
        <v>100</v>
      </c>
      <c r="AE541" s="4" t="s">
        <v>2299</v>
      </c>
      <c r="AF541" s="7"/>
      <c r="AH541" t="s">
        <v>2604</v>
      </c>
    </row>
    <row r="542" spans="1:34">
      <c r="A542" s="4">
        <v>541</v>
      </c>
      <c r="B542" s="4" t="s">
        <v>20</v>
      </c>
      <c r="C542" s="4" t="s">
        <v>23</v>
      </c>
      <c r="D542" s="7" t="s">
        <v>1308</v>
      </c>
      <c r="E542" s="4" t="s">
        <v>26</v>
      </c>
      <c r="F542" s="4">
        <v>0</v>
      </c>
      <c r="G542" s="19">
        <v>1204409</v>
      </c>
      <c r="H542" s="7" t="s">
        <v>2598</v>
      </c>
      <c r="I542" s="4">
        <v>1204409</v>
      </c>
      <c r="J542" s="7" t="s">
        <v>556</v>
      </c>
      <c r="K542" s="4" t="s">
        <v>637</v>
      </c>
      <c r="L542" s="7" t="s">
        <v>2550</v>
      </c>
      <c r="M542" s="4" t="s">
        <v>803</v>
      </c>
      <c r="N542" s="4" t="s">
        <v>1328</v>
      </c>
      <c r="O542" s="7" t="s">
        <v>1384</v>
      </c>
      <c r="P542" s="7"/>
      <c r="Q542" s="4" t="s">
        <v>2750</v>
      </c>
      <c r="R542" s="4" t="s">
        <v>2750</v>
      </c>
      <c r="S542" s="4" t="s">
        <v>719</v>
      </c>
      <c r="T542" s="8">
        <v>167.64000000000001</v>
      </c>
      <c r="U542" s="7">
        <v>150</v>
      </c>
      <c r="V542" s="7"/>
      <c r="W542" s="7" t="s">
        <v>2293</v>
      </c>
      <c r="X542" s="7"/>
      <c r="Y542" s="8">
        <v>1275.3440000000001</v>
      </c>
      <c r="Z542" s="5"/>
      <c r="AA542" s="13">
        <f t="shared" si="21"/>
        <v>1283.3440000000001</v>
      </c>
      <c r="AB542" s="7">
        <v>500</v>
      </c>
      <c r="AC542" s="7"/>
      <c r="AD542" s="7">
        <v>100</v>
      </c>
      <c r="AE542" s="4" t="s">
        <v>2299</v>
      </c>
      <c r="AF542" s="7"/>
      <c r="AH542" t="s">
        <v>2604</v>
      </c>
    </row>
    <row r="543" spans="1:34">
      <c r="A543" s="4">
        <v>542</v>
      </c>
      <c r="B543" s="4" t="s">
        <v>20</v>
      </c>
      <c r="C543" s="4" t="s">
        <v>23</v>
      </c>
      <c r="D543" s="7" t="s">
        <v>1309</v>
      </c>
      <c r="E543" s="4" t="s">
        <v>26</v>
      </c>
      <c r="F543" s="4">
        <v>0</v>
      </c>
      <c r="G543" s="19">
        <v>1204409</v>
      </c>
      <c r="H543" s="7" t="s">
        <v>2598</v>
      </c>
      <c r="I543" s="4">
        <v>1204409</v>
      </c>
      <c r="J543" s="7" t="s">
        <v>556</v>
      </c>
      <c r="K543" s="4" t="s">
        <v>637</v>
      </c>
      <c r="L543" s="7" t="s">
        <v>2550</v>
      </c>
      <c r="M543" s="4" t="s">
        <v>803</v>
      </c>
      <c r="N543" s="4" t="s">
        <v>1328</v>
      </c>
      <c r="O543" s="7" t="s">
        <v>1384</v>
      </c>
      <c r="P543" s="7"/>
      <c r="Q543" s="4" t="s">
        <v>2750</v>
      </c>
      <c r="R543" s="4" t="s">
        <v>2750</v>
      </c>
      <c r="S543" s="4" t="s">
        <v>719</v>
      </c>
      <c r="T543" s="8">
        <v>167.64000000000001</v>
      </c>
      <c r="U543" s="7">
        <v>150</v>
      </c>
      <c r="V543" s="7"/>
      <c r="W543" s="7" t="s">
        <v>2293</v>
      </c>
      <c r="X543" s="7"/>
      <c r="Y543" s="8">
        <v>1275.3440000000001</v>
      </c>
      <c r="Z543" s="5"/>
      <c r="AA543" s="13">
        <f t="shared" si="21"/>
        <v>1283.3440000000001</v>
      </c>
      <c r="AB543" s="7">
        <v>500</v>
      </c>
      <c r="AC543" s="7"/>
      <c r="AD543" s="7">
        <v>100</v>
      </c>
      <c r="AE543" s="4" t="s">
        <v>2299</v>
      </c>
      <c r="AF543" s="7"/>
      <c r="AH543" t="s">
        <v>2604</v>
      </c>
    </row>
    <row r="544" spans="1:34">
      <c r="A544" s="4">
        <v>543</v>
      </c>
      <c r="B544" s="4" t="s">
        <v>20</v>
      </c>
      <c r="C544" s="4" t="s">
        <v>23</v>
      </c>
      <c r="D544" s="7" t="s">
        <v>1310</v>
      </c>
      <c r="E544" s="4" t="s">
        <v>26</v>
      </c>
      <c r="F544" s="4">
        <v>0</v>
      </c>
      <c r="G544" s="19">
        <v>1204409</v>
      </c>
      <c r="H544" s="7" t="s">
        <v>2598</v>
      </c>
      <c r="I544" s="4">
        <v>1204409</v>
      </c>
      <c r="J544" s="7" t="s">
        <v>556</v>
      </c>
      <c r="K544" s="4" t="s">
        <v>637</v>
      </c>
      <c r="L544" s="7" t="s">
        <v>2550</v>
      </c>
      <c r="M544" s="4" t="s">
        <v>803</v>
      </c>
      <c r="N544" s="4" t="s">
        <v>1328</v>
      </c>
      <c r="O544" s="7" t="s">
        <v>1384</v>
      </c>
      <c r="P544" s="7"/>
      <c r="Q544" s="4" t="s">
        <v>2750</v>
      </c>
      <c r="R544" s="4" t="s">
        <v>2750</v>
      </c>
      <c r="S544" s="4" t="s">
        <v>719</v>
      </c>
      <c r="T544" s="8">
        <v>167.64000000000001</v>
      </c>
      <c r="U544" s="7">
        <v>150</v>
      </c>
      <c r="V544" s="7"/>
      <c r="W544" s="7" t="s">
        <v>2293</v>
      </c>
      <c r="X544" s="7"/>
      <c r="Y544" s="8">
        <v>1275.3440000000001</v>
      </c>
      <c r="Z544" s="5"/>
      <c r="AA544" s="13">
        <f t="shared" si="21"/>
        <v>1283.3440000000001</v>
      </c>
      <c r="AB544" s="7">
        <v>500</v>
      </c>
      <c r="AC544" s="7"/>
      <c r="AD544" s="7">
        <v>100</v>
      </c>
      <c r="AE544" s="4" t="s">
        <v>2299</v>
      </c>
      <c r="AF544" s="7"/>
      <c r="AH544" t="s">
        <v>2604</v>
      </c>
    </row>
    <row r="545" spans="1:34">
      <c r="A545" s="4">
        <v>544</v>
      </c>
      <c r="B545" s="4" t="s">
        <v>20</v>
      </c>
      <c r="C545" s="4" t="s">
        <v>23</v>
      </c>
      <c r="D545" s="7" t="s">
        <v>1311</v>
      </c>
      <c r="E545" s="4" t="s">
        <v>26</v>
      </c>
      <c r="F545" s="4">
        <v>0</v>
      </c>
      <c r="G545" s="19">
        <v>1204409</v>
      </c>
      <c r="H545" s="7" t="s">
        <v>2598</v>
      </c>
      <c r="I545" s="4">
        <v>1204409</v>
      </c>
      <c r="J545" s="7" t="s">
        <v>556</v>
      </c>
      <c r="K545" s="4" t="s">
        <v>637</v>
      </c>
      <c r="L545" s="7" t="s">
        <v>2550</v>
      </c>
      <c r="M545" s="4" t="s">
        <v>803</v>
      </c>
      <c r="N545" s="4" t="s">
        <v>1328</v>
      </c>
      <c r="O545" s="7" t="s">
        <v>1384</v>
      </c>
      <c r="P545" s="7"/>
      <c r="Q545" s="4" t="s">
        <v>2750</v>
      </c>
      <c r="R545" s="4" t="s">
        <v>2750</v>
      </c>
      <c r="S545" s="4" t="s">
        <v>719</v>
      </c>
      <c r="T545" s="8">
        <v>167.64000000000001</v>
      </c>
      <c r="U545" s="7">
        <v>150</v>
      </c>
      <c r="V545" s="7"/>
      <c r="W545" s="7" t="s">
        <v>2293</v>
      </c>
      <c r="X545" s="7"/>
      <c r="Y545" s="8">
        <v>1275.3440000000001</v>
      </c>
      <c r="Z545" s="5"/>
      <c r="AA545" s="13">
        <f t="shared" si="21"/>
        <v>1283.3440000000001</v>
      </c>
      <c r="AB545" s="7">
        <v>500</v>
      </c>
      <c r="AC545" s="7"/>
      <c r="AD545" s="7">
        <v>100</v>
      </c>
      <c r="AE545" s="4" t="s">
        <v>2299</v>
      </c>
      <c r="AF545" s="7"/>
      <c r="AH545" t="s">
        <v>2604</v>
      </c>
    </row>
    <row r="546" spans="1:34">
      <c r="A546" s="4">
        <v>545</v>
      </c>
      <c r="B546" s="4" t="s">
        <v>20</v>
      </c>
      <c r="C546" s="4" t="s">
        <v>23</v>
      </c>
      <c r="D546" s="7" t="s">
        <v>1312</v>
      </c>
      <c r="E546" s="4" t="s">
        <v>26</v>
      </c>
      <c r="F546" s="4">
        <v>0</v>
      </c>
      <c r="G546" s="19">
        <v>1204409</v>
      </c>
      <c r="H546" s="7" t="s">
        <v>2598</v>
      </c>
      <c r="I546" s="4">
        <v>1204409</v>
      </c>
      <c r="J546" s="7" t="s">
        <v>556</v>
      </c>
      <c r="K546" s="4" t="s">
        <v>637</v>
      </c>
      <c r="L546" s="7" t="s">
        <v>2550</v>
      </c>
      <c r="M546" s="4" t="s">
        <v>803</v>
      </c>
      <c r="N546" s="4" t="s">
        <v>1328</v>
      </c>
      <c r="O546" s="7" t="s">
        <v>1384</v>
      </c>
      <c r="P546" s="7"/>
      <c r="Q546" s="4" t="s">
        <v>2750</v>
      </c>
      <c r="R546" s="4" t="s">
        <v>2750</v>
      </c>
      <c r="S546" s="4" t="s">
        <v>719</v>
      </c>
      <c r="T546" s="8">
        <v>167.64000000000001</v>
      </c>
      <c r="U546" s="7">
        <v>150</v>
      </c>
      <c r="V546" s="7"/>
      <c r="W546" s="7" t="s">
        <v>2293</v>
      </c>
      <c r="X546" s="7"/>
      <c r="Y546" s="8">
        <v>1275.3440000000001</v>
      </c>
      <c r="Z546" s="5"/>
      <c r="AA546" s="13">
        <f t="shared" si="21"/>
        <v>1283.3440000000001</v>
      </c>
      <c r="AB546" s="7">
        <v>500</v>
      </c>
      <c r="AC546" s="7"/>
      <c r="AD546" s="7">
        <v>100</v>
      </c>
      <c r="AE546" s="4" t="s">
        <v>2299</v>
      </c>
      <c r="AF546" s="7"/>
      <c r="AH546" t="s">
        <v>2604</v>
      </c>
    </row>
    <row r="547" spans="1:34">
      <c r="A547" s="4">
        <v>546</v>
      </c>
      <c r="B547" s="4" t="s">
        <v>20</v>
      </c>
      <c r="C547" s="4" t="s">
        <v>23</v>
      </c>
      <c r="D547" s="7" t="s">
        <v>1313</v>
      </c>
      <c r="E547" s="4" t="s">
        <v>26</v>
      </c>
      <c r="F547" s="4">
        <v>0</v>
      </c>
      <c r="G547" s="19">
        <v>1204409</v>
      </c>
      <c r="H547" s="7" t="s">
        <v>2598</v>
      </c>
      <c r="I547" s="4">
        <v>1204409</v>
      </c>
      <c r="J547" s="7" t="s">
        <v>556</v>
      </c>
      <c r="K547" s="4" t="s">
        <v>637</v>
      </c>
      <c r="L547" s="7" t="s">
        <v>2550</v>
      </c>
      <c r="M547" s="4" t="s">
        <v>803</v>
      </c>
      <c r="N547" s="4" t="s">
        <v>1328</v>
      </c>
      <c r="O547" s="7" t="s">
        <v>1384</v>
      </c>
      <c r="P547" s="7"/>
      <c r="Q547" s="7" t="s">
        <v>1233</v>
      </c>
      <c r="R547" s="7" t="s">
        <v>1233</v>
      </c>
      <c r="S547" s="4" t="s">
        <v>719</v>
      </c>
      <c r="T547" s="8">
        <v>167.64000000000001</v>
      </c>
      <c r="U547" s="7">
        <v>150</v>
      </c>
      <c r="V547" s="7"/>
      <c r="W547" s="7" t="s">
        <v>2293</v>
      </c>
      <c r="X547" s="7"/>
      <c r="Y547" s="8">
        <v>1757.7280000000001</v>
      </c>
      <c r="Z547" s="5"/>
      <c r="AA547" s="13">
        <f t="shared" si="21"/>
        <v>1765.7280000000001</v>
      </c>
      <c r="AB547" s="7">
        <v>500</v>
      </c>
      <c r="AC547" s="7"/>
      <c r="AD547" s="7">
        <v>100</v>
      </c>
      <c r="AE547" s="4" t="s">
        <v>2299</v>
      </c>
      <c r="AF547" s="7"/>
      <c r="AH547" t="s">
        <v>2604</v>
      </c>
    </row>
    <row r="548" spans="1:34">
      <c r="A548" s="4">
        <v>547</v>
      </c>
      <c r="B548" s="4" t="s">
        <v>20</v>
      </c>
      <c r="C548" s="4" t="s">
        <v>23</v>
      </c>
      <c r="D548" s="7" t="s">
        <v>1314</v>
      </c>
      <c r="E548" s="4" t="s">
        <v>26</v>
      </c>
      <c r="F548" s="4">
        <v>0</v>
      </c>
      <c r="G548" s="19">
        <v>1204409</v>
      </c>
      <c r="H548" s="7" t="s">
        <v>2598</v>
      </c>
      <c r="I548" s="4">
        <v>1204409</v>
      </c>
      <c r="J548" s="7" t="s">
        <v>556</v>
      </c>
      <c r="K548" s="4" t="s">
        <v>637</v>
      </c>
      <c r="L548" s="7" t="s">
        <v>2550</v>
      </c>
      <c r="M548" s="4" t="s">
        <v>803</v>
      </c>
      <c r="N548" s="4" t="s">
        <v>1328</v>
      </c>
      <c r="O548" s="7" t="s">
        <v>1384</v>
      </c>
      <c r="P548" s="7"/>
      <c r="Q548" s="7" t="s">
        <v>1233</v>
      </c>
      <c r="R548" s="7" t="s">
        <v>1233</v>
      </c>
      <c r="S548" s="4" t="s">
        <v>719</v>
      </c>
      <c r="T548" s="8">
        <v>167.64000000000001</v>
      </c>
      <c r="U548" s="7">
        <v>150</v>
      </c>
      <c r="V548" s="7"/>
      <c r="W548" s="7" t="s">
        <v>2293</v>
      </c>
      <c r="X548" s="7"/>
      <c r="Y548" s="8">
        <v>1757.7280000000001</v>
      </c>
      <c r="Z548" s="5"/>
      <c r="AA548" s="13">
        <f t="shared" si="21"/>
        <v>1765.7280000000001</v>
      </c>
      <c r="AB548" s="7">
        <v>500</v>
      </c>
      <c r="AC548" s="7"/>
      <c r="AD548" s="7">
        <v>100</v>
      </c>
      <c r="AE548" s="4" t="s">
        <v>2299</v>
      </c>
      <c r="AF548" s="7"/>
      <c r="AH548" t="s">
        <v>2604</v>
      </c>
    </row>
    <row r="549" spans="1:34">
      <c r="A549" s="4">
        <v>548</v>
      </c>
      <c r="B549" s="4" t="s">
        <v>20</v>
      </c>
      <c r="C549" s="4" t="s">
        <v>23</v>
      </c>
      <c r="D549" s="7" t="s">
        <v>1315</v>
      </c>
      <c r="E549" s="4" t="s">
        <v>26</v>
      </c>
      <c r="F549" s="4">
        <v>0</v>
      </c>
      <c r="G549" s="19">
        <v>1204409</v>
      </c>
      <c r="H549" s="7" t="s">
        <v>2598</v>
      </c>
      <c r="I549" s="4">
        <v>1204409</v>
      </c>
      <c r="J549" s="7" t="s">
        <v>556</v>
      </c>
      <c r="K549" s="4" t="s">
        <v>637</v>
      </c>
      <c r="L549" s="7" t="s">
        <v>2550</v>
      </c>
      <c r="M549" s="4" t="s">
        <v>803</v>
      </c>
      <c r="N549" s="4" t="s">
        <v>1328</v>
      </c>
      <c r="O549" s="7" t="s">
        <v>1384</v>
      </c>
      <c r="P549" s="7"/>
      <c r="Q549" s="4" t="s">
        <v>2750</v>
      </c>
      <c r="R549" s="4" t="s">
        <v>2750</v>
      </c>
      <c r="S549" s="4" t="s">
        <v>719</v>
      </c>
      <c r="T549" s="8">
        <v>167.64000000000001</v>
      </c>
      <c r="U549" s="7">
        <v>150</v>
      </c>
      <c r="V549" s="7"/>
      <c r="W549" s="7" t="s">
        <v>2293</v>
      </c>
      <c r="X549" s="7"/>
      <c r="Y549" s="8">
        <v>1275.3440000000001</v>
      </c>
      <c r="Z549" s="5"/>
      <c r="AA549" s="13">
        <f t="shared" si="21"/>
        <v>1283.3440000000001</v>
      </c>
      <c r="AB549" s="7">
        <v>500</v>
      </c>
      <c r="AC549" s="7"/>
      <c r="AD549" s="7">
        <v>100</v>
      </c>
      <c r="AE549" s="4" t="s">
        <v>2299</v>
      </c>
      <c r="AF549" s="7"/>
      <c r="AH549" t="s">
        <v>2604</v>
      </c>
    </row>
    <row r="550" spans="1:34">
      <c r="A550" s="4">
        <v>549</v>
      </c>
      <c r="B550" s="4" t="s">
        <v>20</v>
      </c>
      <c r="C550" s="4" t="s">
        <v>23</v>
      </c>
      <c r="D550" s="7" t="s">
        <v>1316</v>
      </c>
      <c r="E550" s="4" t="s">
        <v>26</v>
      </c>
      <c r="F550" s="4">
        <v>0</v>
      </c>
      <c r="G550" s="19">
        <v>1204409</v>
      </c>
      <c r="H550" s="7" t="s">
        <v>2598</v>
      </c>
      <c r="I550" s="4">
        <v>1204409</v>
      </c>
      <c r="J550" s="7" t="s">
        <v>556</v>
      </c>
      <c r="K550" s="4" t="s">
        <v>637</v>
      </c>
      <c r="L550" s="7" t="s">
        <v>2550</v>
      </c>
      <c r="M550" s="4" t="s">
        <v>803</v>
      </c>
      <c r="N550" s="4" t="s">
        <v>1328</v>
      </c>
      <c r="O550" s="7" t="s">
        <v>1384</v>
      </c>
      <c r="P550" s="7"/>
      <c r="Q550" s="4" t="s">
        <v>2750</v>
      </c>
      <c r="R550" s="4" t="s">
        <v>2750</v>
      </c>
      <c r="S550" s="4" t="s">
        <v>719</v>
      </c>
      <c r="T550" s="8">
        <v>167.64000000000001</v>
      </c>
      <c r="U550" s="7">
        <v>150</v>
      </c>
      <c r="V550" s="7"/>
      <c r="W550" s="7" t="s">
        <v>2293</v>
      </c>
      <c r="X550" s="7"/>
      <c r="Y550" s="8">
        <v>1275.3440000000001</v>
      </c>
      <c r="Z550" s="5"/>
      <c r="AA550" s="13">
        <f t="shared" si="21"/>
        <v>1283.3440000000001</v>
      </c>
      <c r="AB550" s="7">
        <v>500</v>
      </c>
      <c r="AC550" s="7"/>
      <c r="AD550" s="7">
        <v>100</v>
      </c>
      <c r="AE550" s="4" t="s">
        <v>2299</v>
      </c>
      <c r="AF550" s="7"/>
      <c r="AH550" t="s">
        <v>2604</v>
      </c>
    </row>
    <row r="551" spans="1:34">
      <c r="A551" s="4">
        <v>550</v>
      </c>
      <c r="B551" s="4" t="s">
        <v>20</v>
      </c>
      <c r="C551" s="4" t="s">
        <v>23</v>
      </c>
      <c r="D551" s="7" t="s">
        <v>1317</v>
      </c>
      <c r="E551" s="4" t="s">
        <v>26</v>
      </c>
      <c r="F551" s="4">
        <v>0</v>
      </c>
      <c r="G551" s="19">
        <v>1204409</v>
      </c>
      <c r="H551" s="7" t="s">
        <v>2598</v>
      </c>
      <c r="I551" s="4">
        <v>1204409</v>
      </c>
      <c r="J551" s="7" t="s">
        <v>556</v>
      </c>
      <c r="K551" s="4" t="s">
        <v>637</v>
      </c>
      <c r="L551" s="7" t="s">
        <v>2550</v>
      </c>
      <c r="M551" s="4" t="s">
        <v>803</v>
      </c>
      <c r="N551" s="4" t="s">
        <v>1328</v>
      </c>
      <c r="O551" s="7" t="s">
        <v>1384</v>
      </c>
      <c r="P551" s="7"/>
      <c r="Q551" s="4" t="s">
        <v>2750</v>
      </c>
      <c r="R551" s="4" t="s">
        <v>2750</v>
      </c>
      <c r="S551" s="4" t="s">
        <v>719</v>
      </c>
      <c r="T551" s="8">
        <v>167.64000000000001</v>
      </c>
      <c r="U551" s="7">
        <v>150</v>
      </c>
      <c r="V551" s="7"/>
      <c r="W551" s="7" t="s">
        <v>2293</v>
      </c>
      <c r="X551" s="7"/>
      <c r="Y551" s="8">
        <v>1275.3440000000001</v>
      </c>
      <c r="Z551" s="5"/>
      <c r="AA551" s="13">
        <f t="shared" si="21"/>
        <v>1283.3440000000001</v>
      </c>
      <c r="AB551" s="7">
        <v>500</v>
      </c>
      <c r="AC551" s="7"/>
      <c r="AD551" s="7">
        <v>100</v>
      </c>
      <c r="AE551" s="4" t="s">
        <v>2299</v>
      </c>
      <c r="AF551" s="7"/>
      <c r="AH551" t="s">
        <v>2604</v>
      </c>
    </row>
    <row r="552" spans="1:34">
      <c r="A552" s="4">
        <v>551</v>
      </c>
      <c r="B552" s="4" t="s">
        <v>20</v>
      </c>
      <c r="C552" s="4" t="s">
        <v>23</v>
      </c>
      <c r="D552" s="7" t="s">
        <v>1318</v>
      </c>
      <c r="E552" s="4" t="s">
        <v>26</v>
      </c>
      <c r="F552" s="4">
        <v>0</v>
      </c>
      <c r="G552" s="19">
        <v>1204409</v>
      </c>
      <c r="H552" s="7" t="s">
        <v>2598</v>
      </c>
      <c r="I552" s="4">
        <v>1204409</v>
      </c>
      <c r="J552" s="7" t="s">
        <v>556</v>
      </c>
      <c r="K552" s="4" t="s">
        <v>637</v>
      </c>
      <c r="L552" s="7" t="s">
        <v>2550</v>
      </c>
      <c r="M552" s="4" t="s">
        <v>803</v>
      </c>
      <c r="N552" s="4" t="s">
        <v>1328</v>
      </c>
      <c r="O552" s="7" t="s">
        <v>1384</v>
      </c>
      <c r="P552" s="7"/>
      <c r="Q552" s="4" t="s">
        <v>2750</v>
      </c>
      <c r="R552" s="4" t="s">
        <v>2750</v>
      </c>
      <c r="S552" s="4" t="s">
        <v>719</v>
      </c>
      <c r="T552" s="8">
        <v>167.64000000000001</v>
      </c>
      <c r="U552" s="7">
        <v>150</v>
      </c>
      <c r="V552" s="7"/>
      <c r="W552" s="7" t="s">
        <v>2293</v>
      </c>
      <c r="X552" s="7"/>
      <c r="Y552" s="8">
        <v>1275.3440000000001</v>
      </c>
      <c r="Z552" s="5"/>
      <c r="AA552" s="13">
        <f t="shared" si="21"/>
        <v>1283.3440000000001</v>
      </c>
      <c r="AB552" s="7">
        <v>500</v>
      </c>
      <c r="AC552" s="7"/>
      <c r="AD552" s="7">
        <v>100</v>
      </c>
      <c r="AE552" s="4" t="s">
        <v>2299</v>
      </c>
      <c r="AF552" s="7"/>
      <c r="AH552" t="s">
        <v>2604</v>
      </c>
    </row>
    <row r="553" spans="1:34">
      <c r="A553" s="4">
        <v>552</v>
      </c>
      <c r="B553" s="4" t="s">
        <v>20</v>
      </c>
      <c r="C553" s="4" t="s">
        <v>23</v>
      </c>
      <c r="D553" s="7" t="s">
        <v>1319</v>
      </c>
      <c r="E553" s="4" t="s">
        <v>26</v>
      </c>
      <c r="F553" s="4">
        <v>0</v>
      </c>
      <c r="G553" s="19">
        <v>1204409</v>
      </c>
      <c r="H553" s="7" t="s">
        <v>2598</v>
      </c>
      <c r="I553" s="4">
        <v>1204409</v>
      </c>
      <c r="J553" s="7" t="s">
        <v>556</v>
      </c>
      <c r="K553" s="4" t="s">
        <v>637</v>
      </c>
      <c r="L553" s="7" t="s">
        <v>2550</v>
      </c>
      <c r="M553" s="4" t="s">
        <v>803</v>
      </c>
      <c r="N553" s="4" t="s">
        <v>1328</v>
      </c>
      <c r="O553" s="7" t="s">
        <v>1384</v>
      </c>
      <c r="P553" s="7"/>
      <c r="Q553" s="4" t="s">
        <v>2750</v>
      </c>
      <c r="R553" s="4" t="s">
        <v>2750</v>
      </c>
      <c r="S553" s="4" t="s">
        <v>719</v>
      </c>
      <c r="T553" s="8">
        <v>167.64000000000001</v>
      </c>
      <c r="U553" s="7">
        <v>150</v>
      </c>
      <c r="V553" s="7"/>
      <c r="W553" s="7" t="s">
        <v>2293</v>
      </c>
      <c r="X553" s="7"/>
      <c r="Y553" s="8">
        <v>1275.3440000000001</v>
      </c>
      <c r="Z553" s="5"/>
      <c r="AA553" s="13">
        <f t="shared" ref="AA553:AA561" si="22">Y553+8</f>
        <v>1283.3440000000001</v>
      </c>
      <c r="AB553" s="7">
        <v>500</v>
      </c>
      <c r="AC553" s="7"/>
      <c r="AD553" s="7">
        <v>100</v>
      </c>
      <c r="AE553" s="4" t="s">
        <v>2299</v>
      </c>
      <c r="AF553" s="7"/>
      <c r="AH553" t="s">
        <v>2604</v>
      </c>
    </row>
    <row r="554" spans="1:34">
      <c r="A554" s="4">
        <v>553</v>
      </c>
      <c r="B554" s="4" t="s">
        <v>20</v>
      </c>
      <c r="C554" s="4" t="s">
        <v>23</v>
      </c>
      <c r="D554" s="7" t="s">
        <v>1320</v>
      </c>
      <c r="E554" s="4" t="s">
        <v>26</v>
      </c>
      <c r="F554" s="4">
        <v>0</v>
      </c>
      <c r="G554" s="19">
        <v>1204409</v>
      </c>
      <c r="H554" s="7" t="s">
        <v>2598</v>
      </c>
      <c r="I554" s="4">
        <v>1204409</v>
      </c>
      <c r="J554" s="7" t="s">
        <v>556</v>
      </c>
      <c r="K554" s="4" t="s">
        <v>637</v>
      </c>
      <c r="L554" s="7" t="s">
        <v>2550</v>
      </c>
      <c r="M554" s="4" t="s">
        <v>803</v>
      </c>
      <c r="N554" s="4" t="s">
        <v>1328</v>
      </c>
      <c r="O554" s="7" t="s">
        <v>1384</v>
      </c>
      <c r="P554" s="7"/>
      <c r="Q554" s="4" t="s">
        <v>2750</v>
      </c>
      <c r="R554" s="4" t="s">
        <v>2750</v>
      </c>
      <c r="S554" s="4" t="s">
        <v>719</v>
      </c>
      <c r="T554" s="8">
        <v>167.64000000000001</v>
      </c>
      <c r="U554" s="7">
        <v>150</v>
      </c>
      <c r="V554" s="7"/>
      <c r="W554" s="7" t="s">
        <v>2293</v>
      </c>
      <c r="X554" s="7"/>
      <c r="Y554" s="8">
        <v>1275.3440000000001</v>
      </c>
      <c r="Z554" s="5"/>
      <c r="AA554" s="13">
        <f t="shared" si="22"/>
        <v>1283.3440000000001</v>
      </c>
      <c r="AB554" s="7">
        <v>500</v>
      </c>
      <c r="AC554" s="7"/>
      <c r="AD554" s="7">
        <v>100</v>
      </c>
      <c r="AE554" s="4" t="s">
        <v>2299</v>
      </c>
      <c r="AF554" s="7"/>
      <c r="AH554" t="s">
        <v>2604</v>
      </c>
    </row>
    <row r="555" spans="1:34">
      <c r="A555" s="4">
        <v>554</v>
      </c>
      <c r="B555" s="4" t="s">
        <v>20</v>
      </c>
      <c r="C555" s="4" t="s">
        <v>23</v>
      </c>
      <c r="D555" s="7" t="s">
        <v>1321</v>
      </c>
      <c r="E555" s="4" t="s">
        <v>26</v>
      </c>
      <c r="F555" s="4">
        <v>0</v>
      </c>
      <c r="G555" s="19">
        <v>1204409</v>
      </c>
      <c r="H555" s="7" t="s">
        <v>2598</v>
      </c>
      <c r="I555" s="4">
        <v>1204409</v>
      </c>
      <c r="J555" s="7" t="s">
        <v>556</v>
      </c>
      <c r="K555" s="4" t="s">
        <v>637</v>
      </c>
      <c r="L555" s="7" t="s">
        <v>2550</v>
      </c>
      <c r="M555" s="4" t="s">
        <v>803</v>
      </c>
      <c r="N555" s="4" t="s">
        <v>1328</v>
      </c>
      <c r="O555" s="7" t="s">
        <v>1384</v>
      </c>
      <c r="P555" s="7"/>
      <c r="Q555" s="4" t="s">
        <v>2750</v>
      </c>
      <c r="R555" s="4" t="s">
        <v>2750</v>
      </c>
      <c r="S555" s="4" t="s">
        <v>719</v>
      </c>
      <c r="T555" s="8">
        <v>167.64000000000001</v>
      </c>
      <c r="U555" s="7">
        <v>150</v>
      </c>
      <c r="V555" s="7"/>
      <c r="W555" s="7" t="s">
        <v>2293</v>
      </c>
      <c r="X555" s="7"/>
      <c r="Y555" s="8">
        <v>1275.3440000000001</v>
      </c>
      <c r="Z555" s="5"/>
      <c r="AA555" s="13">
        <f t="shared" si="22"/>
        <v>1283.3440000000001</v>
      </c>
      <c r="AB555" s="7">
        <v>500</v>
      </c>
      <c r="AC555" s="7"/>
      <c r="AD555" s="7">
        <v>100</v>
      </c>
      <c r="AE555" s="4" t="s">
        <v>2299</v>
      </c>
      <c r="AF555" s="7"/>
      <c r="AH555" t="s">
        <v>2604</v>
      </c>
    </row>
    <row r="556" spans="1:34">
      <c r="A556" s="4">
        <v>555</v>
      </c>
      <c r="B556" s="4" t="s">
        <v>20</v>
      </c>
      <c r="C556" s="4" t="s">
        <v>23</v>
      </c>
      <c r="D556" s="7" t="s">
        <v>1322</v>
      </c>
      <c r="E556" s="4" t="s">
        <v>26</v>
      </c>
      <c r="F556" s="4">
        <v>0</v>
      </c>
      <c r="G556" s="19">
        <v>1204409</v>
      </c>
      <c r="H556" s="7" t="s">
        <v>2598</v>
      </c>
      <c r="I556" s="4">
        <v>1204409</v>
      </c>
      <c r="J556" s="7" t="s">
        <v>556</v>
      </c>
      <c r="K556" s="4" t="s">
        <v>637</v>
      </c>
      <c r="L556" s="7" t="s">
        <v>2550</v>
      </c>
      <c r="M556" s="4" t="s">
        <v>803</v>
      </c>
      <c r="N556" s="4" t="s">
        <v>1328</v>
      </c>
      <c r="O556" s="7" t="s">
        <v>1384</v>
      </c>
      <c r="P556" s="7"/>
      <c r="Q556" s="4" t="s">
        <v>2750</v>
      </c>
      <c r="R556" s="4" t="s">
        <v>2750</v>
      </c>
      <c r="S556" s="4" t="s">
        <v>719</v>
      </c>
      <c r="T556" s="8">
        <v>167.64000000000001</v>
      </c>
      <c r="U556" s="7">
        <v>150</v>
      </c>
      <c r="V556" s="7"/>
      <c r="W556" s="7" t="s">
        <v>2293</v>
      </c>
      <c r="X556" s="7"/>
      <c r="Y556" s="8">
        <v>1275.3440000000001</v>
      </c>
      <c r="Z556" s="5"/>
      <c r="AA556" s="13">
        <f t="shared" si="22"/>
        <v>1283.3440000000001</v>
      </c>
      <c r="AB556" s="7">
        <v>500</v>
      </c>
      <c r="AC556" s="7"/>
      <c r="AD556" s="7">
        <v>100</v>
      </c>
      <c r="AE556" s="4" t="s">
        <v>2299</v>
      </c>
      <c r="AF556" s="7"/>
      <c r="AH556" t="s">
        <v>2604</v>
      </c>
    </row>
    <row r="557" spans="1:34">
      <c r="A557" s="4">
        <v>556</v>
      </c>
      <c r="B557" s="4" t="s">
        <v>20</v>
      </c>
      <c r="C557" s="4" t="s">
        <v>23</v>
      </c>
      <c r="D557" s="7" t="s">
        <v>1323</v>
      </c>
      <c r="E557" s="4" t="s">
        <v>26</v>
      </c>
      <c r="F557" s="4">
        <v>0</v>
      </c>
      <c r="G557" s="19">
        <v>1204409</v>
      </c>
      <c r="H557" s="7" t="s">
        <v>2598</v>
      </c>
      <c r="I557" s="4">
        <v>1204409</v>
      </c>
      <c r="J557" s="7" t="s">
        <v>556</v>
      </c>
      <c r="K557" s="4" t="s">
        <v>637</v>
      </c>
      <c r="L557" s="7" t="s">
        <v>2550</v>
      </c>
      <c r="M557" s="4" t="s">
        <v>803</v>
      </c>
      <c r="N557" s="4" t="s">
        <v>1328</v>
      </c>
      <c r="O557" s="7" t="s">
        <v>1384</v>
      </c>
      <c r="P557" s="7"/>
      <c r="Q557" s="4" t="s">
        <v>2750</v>
      </c>
      <c r="R557" s="4" t="s">
        <v>2750</v>
      </c>
      <c r="S557" s="4" t="s">
        <v>719</v>
      </c>
      <c r="T557" s="8">
        <v>167.64000000000001</v>
      </c>
      <c r="U557" s="7">
        <v>150</v>
      </c>
      <c r="V557" s="7"/>
      <c r="W557" s="7" t="s">
        <v>2293</v>
      </c>
      <c r="X557" s="7"/>
      <c r="Y557" s="8">
        <v>1275.3440000000001</v>
      </c>
      <c r="Z557" s="5"/>
      <c r="AA557" s="13">
        <f t="shared" si="22"/>
        <v>1283.3440000000001</v>
      </c>
      <c r="AB557" s="7">
        <v>500</v>
      </c>
      <c r="AC557" s="7"/>
      <c r="AD557" s="7">
        <v>100</v>
      </c>
      <c r="AE557" s="4" t="s">
        <v>2299</v>
      </c>
      <c r="AF557" s="7"/>
      <c r="AH557" t="s">
        <v>2604</v>
      </c>
    </row>
    <row r="558" spans="1:34">
      <c r="A558" s="4">
        <v>557</v>
      </c>
      <c r="B558" s="4" t="s">
        <v>20</v>
      </c>
      <c r="C558" s="4" t="s">
        <v>23</v>
      </c>
      <c r="D558" s="7" t="s">
        <v>1324</v>
      </c>
      <c r="E558" s="4" t="s">
        <v>26</v>
      </c>
      <c r="F558" s="4">
        <v>0</v>
      </c>
      <c r="G558" s="19">
        <v>1204409</v>
      </c>
      <c r="H558" s="7" t="s">
        <v>2598</v>
      </c>
      <c r="I558" s="4">
        <v>1204409</v>
      </c>
      <c r="J558" s="7" t="s">
        <v>556</v>
      </c>
      <c r="K558" s="4" t="s">
        <v>637</v>
      </c>
      <c r="L558" s="7" t="s">
        <v>2550</v>
      </c>
      <c r="M558" s="4" t="s">
        <v>803</v>
      </c>
      <c r="N558" s="4" t="s">
        <v>1328</v>
      </c>
      <c r="O558" s="7" t="s">
        <v>1384</v>
      </c>
      <c r="P558" s="7"/>
      <c r="Q558" s="4" t="s">
        <v>2750</v>
      </c>
      <c r="R558" s="4" t="s">
        <v>2750</v>
      </c>
      <c r="S558" s="4" t="s">
        <v>719</v>
      </c>
      <c r="T558" s="8">
        <v>167.64000000000001</v>
      </c>
      <c r="U558" s="7">
        <v>150</v>
      </c>
      <c r="V558" s="7"/>
      <c r="W558" s="7" t="s">
        <v>2293</v>
      </c>
      <c r="X558" s="7"/>
      <c r="Y558" s="8">
        <v>1275.3440000000001</v>
      </c>
      <c r="Z558" s="5"/>
      <c r="AA558" s="13">
        <f t="shared" si="22"/>
        <v>1283.3440000000001</v>
      </c>
      <c r="AB558" s="7">
        <v>500</v>
      </c>
      <c r="AC558" s="7"/>
      <c r="AD558" s="7">
        <v>100</v>
      </c>
      <c r="AE558" s="4" t="s">
        <v>2299</v>
      </c>
      <c r="AF558" s="7"/>
      <c r="AH558" t="s">
        <v>2604</v>
      </c>
    </row>
    <row r="559" spans="1:34">
      <c r="A559" s="4">
        <v>558</v>
      </c>
      <c r="B559" s="4" t="s">
        <v>20</v>
      </c>
      <c r="C559" s="4" t="s">
        <v>23</v>
      </c>
      <c r="D559" s="7" t="s">
        <v>1325</v>
      </c>
      <c r="E559" s="4" t="s">
        <v>26</v>
      </c>
      <c r="F559" s="4">
        <v>0</v>
      </c>
      <c r="G559" s="19">
        <v>1204409</v>
      </c>
      <c r="H559" s="7" t="s">
        <v>2598</v>
      </c>
      <c r="I559" s="4">
        <v>1204409</v>
      </c>
      <c r="J559" s="7" t="s">
        <v>556</v>
      </c>
      <c r="K559" s="4" t="s">
        <v>637</v>
      </c>
      <c r="L559" s="7" t="s">
        <v>2550</v>
      </c>
      <c r="M559" s="4" t="s">
        <v>803</v>
      </c>
      <c r="N559" s="4" t="s">
        <v>1328</v>
      </c>
      <c r="O559" s="7" t="s">
        <v>1384</v>
      </c>
      <c r="P559" s="7"/>
      <c r="Q559" s="4" t="s">
        <v>2750</v>
      </c>
      <c r="R559" s="4" t="s">
        <v>2750</v>
      </c>
      <c r="S559" s="4" t="s">
        <v>719</v>
      </c>
      <c r="T559" s="8">
        <v>167.64000000000001</v>
      </c>
      <c r="U559" s="7">
        <v>150</v>
      </c>
      <c r="V559" s="7"/>
      <c r="W559" s="7" t="s">
        <v>2293</v>
      </c>
      <c r="X559" s="7"/>
      <c r="Y559" s="8">
        <v>1275.3440000000001</v>
      </c>
      <c r="Z559" s="5"/>
      <c r="AA559" s="13">
        <f t="shared" si="22"/>
        <v>1283.3440000000001</v>
      </c>
      <c r="AB559" s="7">
        <v>500</v>
      </c>
      <c r="AC559" s="7"/>
      <c r="AD559" s="7">
        <v>100</v>
      </c>
      <c r="AE559" s="4" t="s">
        <v>2299</v>
      </c>
      <c r="AF559" s="7"/>
      <c r="AH559" t="s">
        <v>2604</v>
      </c>
    </row>
    <row r="560" spans="1:34">
      <c r="A560" s="4">
        <v>559</v>
      </c>
      <c r="B560" s="4" t="s">
        <v>20</v>
      </c>
      <c r="C560" s="4" t="s">
        <v>23</v>
      </c>
      <c r="D560" s="7" t="s">
        <v>1326</v>
      </c>
      <c r="E560" s="4" t="s">
        <v>26</v>
      </c>
      <c r="F560" s="4">
        <v>0</v>
      </c>
      <c r="G560" s="19">
        <v>1204409</v>
      </c>
      <c r="H560" s="7" t="s">
        <v>2598</v>
      </c>
      <c r="I560" s="4">
        <v>1204409</v>
      </c>
      <c r="J560" s="7" t="s">
        <v>556</v>
      </c>
      <c r="K560" s="4" t="s">
        <v>637</v>
      </c>
      <c r="L560" s="7" t="s">
        <v>2550</v>
      </c>
      <c r="M560" s="4" t="s">
        <v>803</v>
      </c>
      <c r="N560" s="4" t="s">
        <v>1328</v>
      </c>
      <c r="O560" s="7" t="s">
        <v>1384</v>
      </c>
      <c r="P560" s="7"/>
      <c r="Q560" s="7" t="s">
        <v>1233</v>
      </c>
      <c r="R560" s="7" t="s">
        <v>1233</v>
      </c>
      <c r="S560" s="4" t="s">
        <v>719</v>
      </c>
      <c r="T560" s="8">
        <v>167.64000000000001</v>
      </c>
      <c r="U560" s="7">
        <v>150</v>
      </c>
      <c r="V560" s="7"/>
      <c r="W560" s="7" t="s">
        <v>2293</v>
      </c>
      <c r="X560" s="7"/>
      <c r="Y560" s="8">
        <v>1757.7280000000001</v>
      </c>
      <c r="Z560" s="5"/>
      <c r="AA560" s="13">
        <f t="shared" si="22"/>
        <v>1765.7280000000001</v>
      </c>
      <c r="AB560" s="7">
        <v>500</v>
      </c>
      <c r="AC560" s="7"/>
      <c r="AD560" s="7">
        <v>100</v>
      </c>
      <c r="AE560" s="4" t="s">
        <v>2299</v>
      </c>
      <c r="AF560" s="7"/>
      <c r="AH560" t="s">
        <v>2604</v>
      </c>
    </row>
    <row r="561" spans="1:34">
      <c r="A561" s="4">
        <v>560</v>
      </c>
      <c r="B561" s="4" t="s">
        <v>20</v>
      </c>
      <c r="C561" s="4" t="s">
        <v>23</v>
      </c>
      <c r="D561" s="7" t="s">
        <v>1327</v>
      </c>
      <c r="E561" s="4" t="s">
        <v>26</v>
      </c>
      <c r="F561" s="4">
        <v>0</v>
      </c>
      <c r="G561" s="19">
        <v>1204409</v>
      </c>
      <c r="H561" s="7" t="s">
        <v>2598</v>
      </c>
      <c r="I561" s="4">
        <v>1204409</v>
      </c>
      <c r="J561" s="7" t="s">
        <v>556</v>
      </c>
      <c r="K561" s="4" t="s">
        <v>637</v>
      </c>
      <c r="L561" s="7" t="s">
        <v>2550</v>
      </c>
      <c r="M561" s="4" t="s">
        <v>803</v>
      </c>
      <c r="N561" s="4" t="s">
        <v>1328</v>
      </c>
      <c r="O561" s="7" t="s">
        <v>1384</v>
      </c>
      <c r="P561" s="7"/>
      <c r="Q561" s="7" t="s">
        <v>1233</v>
      </c>
      <c r="R561" s="7" t="s">
        <v>1233</v>
      </c>
      <c r="S561" s="4" t="s">
        <v>719</v>
      </c>
      <c r="T561" s="8">
        <v>167.64000000000001</v>
      </c>
      <c r="U561" s="7">
        <v>150</v>
      </c>
      <c r="V561" s="7"/>
      <c r="W561" s="7" t="s">
        <v>2293</v>
      </c>
      <c r="X561" s="7"/>
      <c r="Y561" s="8">
        <v>1757.7280000000001</v>
      </c>
      <c r="Z561" s="5"/>
      <c r="AA561" s="13">
        <f t="shared" si="22"/>
        <v>1765.7280000000001</v>
      </c>
      <c r="AB561" s="7">
        <v>500</v>
      </c>
      <c r="AC561" s="7"/>
      <c r="AD561" s="7">
        <v>100</v>
      </c>
      <c r="AE561" s="4" t="s">
        <v>2299</v>
      </c>
      <c r="AF561" s="7"/>
      <c r="AH561" t="s">
        <v>2604</v>
      </c>
    </row>
    <row r="562" spans="1:34">
      <c r="A562" s="4">
        <v>561</v>
      </c>
      <c r="B562" s="4" t="s">
        <v>20</v>
      </c>
      <c r="C562" s="4" t="s">
        <v>21</v>
      </c>
      <c r="D562" s="7" t="s">
        <v>1396</v>
      </c>
      <c r="E562" s="7" t="s">
        <v>26</v>
      </c>
      <c r="F562" s="4">
        <v>0</v>
      </c>
      <c r="G562" s="7">
        <v>1208655</v>
      </c>
      <c r="H562" s="7" t="s">
        <v>2587</v>
      </c>
      <c r="I562" s="4">
        <v>1208655</v>
      </c>
      <c r="J562" s="7" t="s">
        <v>556</v>
      </c>
      <c r="K562" s="4" t="s">
        <v>637</v>
      </c>
      <c r="L562" s="7" t="s">
        <v>2733</v>
      </c>
      <c r="M562" s="7" t="s">
        <v>1507</v>
      </c>
      <c r="N562" s="4" t="s">
        <v>1379</v>
      </c>
      <c r="O562" s="7" t="s">
        <v>1499</v>
      </c>
      <c r="P562" s="7"/>
      <c r="Q562" s="4" t="s">
        <v>551</v>
      </c>
      <c r="R562" s="4" t="s">
        <v>551</v>
      </c>
      <c r="S562" s="4" t="s">
        <v>24</v>
      </c>
      <c r="T562" s="8">
        <v>149.86000000000001</v>
      </c>
      <c r="U562" s="7"/>
      <c r="V562" s="7"/>
      <c r="W562" s="4" t="s">
        <v>2294</v>
      </c>
      <c r="X562" s="7">
        <v>256</v>
      </c>
      <c r="Y562" s="7"/>
      <c r="Z562" s="4">
        <f t="shared" ref="Z562:Z625" si="23">X562+3</f>
        <v>259</v>
      </c>
      <c r="AA562" s="7"/>
      <c r="AB562" s="7">
        <v>1000</v>
      </c>
      <c r="AC562" s="7"/>
      <c r="AD562" s="7">
        <v>90</v>
      </c>
      <c r="AE562" s="4" t="s">
        <v>552</v>
      </c>
      <c r="AF562" s="7"/>
      <c r="AH562" t="s">
        <v>2604</v>
      </c>
    </row>
    <row r="563" spans="1:34">
      <c r="A563" s="4">
        <v>562</v>
      </c>
      <c r="B563" s="4" t="s">
        <v>20</v>
      </c>
      <c r="C563" s="4" t="s">
        <v>23</v>
      </c>
      <c r="D563" s="7" t="s">
        <v>1397</v>
      </c>
      <c r="E563" s="7" t="s">
        <v>26</v>
      </c>
      <c r="F563" s="4">
        <v>0</v>
      </c>
      <c r="G563" s="7">
        <v>1208655</v>
      </c>
      <c r="H563" s="7" t="s">
        <v>2587</v>
      </c>
      <c r="I563" s="4">
        <v>1208655</v>
      </c>
      <c r="J563" s="7" t="s">
        <v>556</v>
      </c>
      <c r="K563" s="4" t="s">
        <v>637</v>
      </c>
      <c r="L563" s="4" t="s">
        <v>2014</v>
      </c>
      <c r="M563" s="7" t="s">
        <v>1508</v>
      </c>
      <c r="N563" s="7" t="s">
        <v>1501</v>
      </c>
      <c r="O563" s="7" t="s">
        <v>1500</v>
      </c>
      <c r="P563" s="7"/>
      <c r="Q563" s="4" t="s">
        <v>551</v>
      </c>
      <c r="R563" s="4" t="s">
        <v>551</v>
      </c>
      <c r="S563" s="4" t="s">
        <v>24</v>
      </c>
      <c r="T563" s="8">
        <v>149.86000000000001</v>
      </c>
      <c r="U563" s="7"/>
      <c r="V563" s="7"/>
      <c r="W563" s="4" t="s">
        <v>2294</v>
      </c>
      <c r="X563" s="7">
        <v>201</v>
      </c>
      <c r="Y563" s="7"/>
      <c r="Z563" s="4">
        <f t="shared" si="23"/>
        <v>204</v>
      </c>
      <c r="AA563" s="7"/>
      <c r="AB563" s="7">
        <v>1000</v>
      </c>
      <c r="AC563" s="7"/>
      <c r="AD563" s="7">
        <v>90</v>
      </c>
      <c r="AE563" s="4" t="s">
        <v>552</v>
      </c>
      <c r="AF563" s="7"/>
      <c r="AH563" t="s">
        <v>2604</v>
      </c>
    </row>
    <row r="564" spans="1:34">
      <c r="A564" s="4">
        <v>563</v>
      </c>
      <c r="B564" s="4" t="s">
        <v>20</v>
      </c>
      <c r="C564" s="4" t="s">
        <v>23</v>
      </c>
      <c r="D564" s="7" t="s">
        <v>1398</v>
      </c>
      <c r="E564" s="7" t="s">
        <v>26</v>
      </c>
      <c r="F564" s="4">
        <v>0</v>
      </c>
      <c r="G564" s="7">
        <v>1208655</v>
      </c>
      <c r="H564" s="7" t="s">
        <v>2587</v>
      </c>
      <c r="I564" s="4">
        <v>1208655</v>
      </c>
      <c r="J564" s="7" t="s">
        <v>556</v>
      </c>
      <c r="K564" s="4" t="s">
        <v>637</v>
      </c>
      <c r="L564" s="4" t="s">
        <v>2014</v>
      </c>
      <c r="M564" s="7" t="s">
        <v>1508</v>
      </c>
      <c r="N564" s="7" t="s">
        <v>1501</v>
      </c>
      <c r="O564" s="7" t="s">
        <v>1500</v>
      </c>
      <c r="P564" s="7"/>
      <c r="Q564" s="4" t="s">
        <v>551</v>
      </c>
      <c r="R564" s="4" t="s">
        <v>551</v>
      </c>
      <c r="S564" s="4" t="s">
        <v>24</v>
      </c>
      <c r="T564" s="8">
        <v>149.86000000000001</v>
      </c>
      <c r="U564" s="7"/>
      <c r="V564" s="7"/>
      <c r="W564" s="4" t="s">
        <v>2294</v>
      </c>
      <c r="X564" s="7">
        <v>201</v>
      </c>
      <c r="Y564" s="7"/>
      <c r="Z564" s="4">
        <f t="shared" si="23"/>
        <v>204</v>
      </c>
      <c r="AA564" s="7"/>
      <c r="AB564" s="7">
        <v>1000</v>
      </c>
      <c r="AC564" s="7"/>
      <c r="AD564" s="7">
        <v>90</v>
      </c>
      <c r="AE564" s="4" t="s">
        <v>552</v>
      </c>
      <c r="AF564" s="7"/>
      <c r="AH564" t="s">
        <v>2604</v>
      </c>
    </row>
    <row r="565" spans="1:34">
      <c r="A565" s="4">
        <v>564</v>
      </c>
      <c r="B565" s="4" t="s">
        <v>20</v>
      </c>
      <c r="C565" s="4" t="s">
        <v>23</v>
      </c>
      <c r="D565" s="7" t="s">
        <v>1399</v>
      </c>
      <c r="E565" s="7" t="s">
        <v>26</v>
      </c>
      <c r="F565" s="4">
        <v>0</v>
      </c>
      <c r="G565" s="7">
        <v>1208655</v>
      </c>
      <c r="H565" s="7" t="s">
        <v>2587</v>
      </c>
      <c r="I565" s="4">
        <v>1208655</v>
      </c>
      <c r="J565" s="7" t="s">
        <v>556</v>
      </c>
      <c r="K565" s="4" t="s">
        <v>637</v>
      </c>
      <c r="L565" s="4" t="s">
        <v>2014</v>
      </c>
      <c r="M565" s="7" t="s">
        <v>1508</v>
      </c>
      <c r="N565" s="7" t="s">
        <v>1501</v>
      </c>
      <c r="O565" s="7" t="s">
        <v>1500</v>
      </c>
      <c r="P565" s="7"/>
      <c r="Q565" s="4" t="s">
        <v>551</v>
      </c>
      <c r="R565" s="4" t="s">
        <v>551</v>
      </c>
      <c r="S565" s="4" t="s">
        <v>24</v>
      </c>
      <c r="T565" s="8">
        <v>149.86000000000001</v>
      </c>
      <c r="U565" s="7"/>
      <c r="V565" s="7"/>
      <c r="W565" s="4" t="s">
        <v>2294</v>
      </c>
      <c r="X565" s="7">
        <v>201</v>
      </c>
      <c r="Y565" s="7"/>
      <c r="Z565" s="4">
        <f t="shared" si="23"/>
        <v>204</v>
      </c>
      <c r="AA565" s="7"/>
      <c r="AB565" s="7">
        <v>1000</v>
      </c>
      <c r="AC565" s="7"/>
      <c r="AD565" s="7">
        <v>90</v>
      </c>
      <c r="AE565" s="4" t="s">
        <v>552</v>
      </c>
      <c r="AF565" s="7"/>
      <c r="AH565" t="s">
        <v>2604</v>
      </c>
    </row>
    <row r="566" spans="1:34">
      <c r="A566" s="4">
        <v>565</v>
      </c>
      <c r="B566" s="4" t="s">
        <v>20</v>
      </c>
      <c r="C566" s="4" t="s">
        <v>23</v>
      </c>
      <c r="D566" s="7" t="s">
        <v>1400</v>
      </c>
      <c r="E566" s="7" t="s">
        <v>26</v>
      </c>
      <c r="F566" s="4">
        <v>0</v>
      </c>
      <c r="G566" s="7">
        <v>1208655</v>
      </c>
      <c r="H566" s="7" t="s">
        <v>2587</v>
      </c>
      <c r="I566" s="4">
        <v>1208655</v>
      </c>
      <c r="J566" s="7" t="s">
        <v>556</v>
      </c>
      <c r="K566" s="4" t="s">
        <v>637</v>
      </c>
      <c r="L566" s="4" t="s">
        <v>2014</v>
      </c>
      <c r="M566" s="7" t="s">
        <v>1508</v>
      </c>
      <c r="N566" s="7" t="s">
        <v>1501</v>
      </c>
      <c r="O566" s="7" t="s">
        <v>1500</v>
      </c>
      <c r="P566" s="7"/>
      <c r="Q566" s="4" t="s">
        <v>551</v>
      </c>
      <c r="R566" s="4" t="s">
        <v>551</v>
      </c>
      <c r="S566" s="4" t="s">
        <v>24</v>
      </c>
      <c r="T566" s="8">
        <v>149.86000000000001</v>
      </c>
      <c r="U566" s="7"/>
      <c r="V566" s="7"/>
      <c r="W566" s="4" t="s">
        <v>2294</v>
      </c>
      <c r="X566" s="7">
        <v>201</v>
      </c>
      <c r="Y566" s="7"/>
      <c r="Z566" s="4">
        <f t="shared" si="23"/>
        <v>204</v>
      </c>
      <c r="AA566" s="7"/>
      <c r="AB566" s="7">
        <v>1000</v>
      </c>
      <c r="AC566" s="7"/>
      <c r="AD566" s="7">
        <v>90</v>
      </c>
      <c r="AE566" s="4" t="s">
        <v>552</v>
      </c>
      <c r="AF566" s="7"/>
      <c r="AH566" t="s">
        <v>2604</v>
      </c>
    </row>
    <row r="567" spans="1:34">
      <c r="A567" s="4">
        <v>566</v>
      </c>
      <c r="B567" s="4" t="s">
        <v>20</v>
      </c>
      <c r="C567" s="4" t="s">
        <v>23</v>
      </c>
      <c r="D567" s="7" t="s">
        <v>1401</v>
      </c>
      <c r="E567" s="7" t="s">
        <v>26</v>
      </c>
      <c r="F567" s="4">
        <v>0</v>
      </c>
      <c r="G567" s="7">
        <v>1208655</v>
      </c>
      <c r="H567" s="7" t="s">
        <v>2587</v>
      </c>
      <c r="I567" s="4">
        <v>1208655</v>
      </c>
      <c r="J567" s="7" t="s">
        <v>556</v>
      </c>
      <c r="K567" s="4" t="s">
        <v>637</v>
      </c>
      <c r="L567" s="4" t="s">
        <v>2014</v>
      </c>
      <c r="M567" s="7" t="s">
        <v>1508</v>
      </c>
      <c r="N567" s="7" t="s">
        <v>1501</v>
      </c>
      <c r="O567" s="7" t="s">
        <v>1500</v>
      </c>
      <c r="P567" s="7"/>
      <c r="Q567" s="4" t="s">
        <v>551</v>
      </c>
      <c r="R567" s="4" t="s">
        <v>551</v>
      </c>
      <c r="S567" s="4" t="s">
        <v>24</v>
      </c>
      <c r="T567" s="8">
        <v>149.86000000000001</v>
      </c>
      <c r="U567" s="7"/>
      <c r="V567" s="7"/>
      <c r="W567" s="4" t="s">
        <v>2294</v>
      </c>
      <c r="X567" s="7">
        <v>201</v>
      </c>
      <c r="Y567" s="7"/>
      <c r="Z567" s="4">
        <f t="shared" si="23"/>
        <v>204</v>
      </c>
      <c r="AA567" s="7"/>
      <c r="AB567" s="7">
        <v>1000</v>
      </c>
      <c r="AC567" s="7"/>
      <c r="AD567" s="7">
        <v>90</v>
      </c>
      <c r="AE567" s="4" t="s">
        <v>552</v>
      </c>
      <c r="AF567" s="7"/>
      <c r="AH567" t="s">
        <v>2604</v>
      </c>
    </row>
    <row r="568" spans="1:34">
      <c r="A568" s="4">
        <v>567</v>
      </c>
      <c r="B568" s="4" t="s">
        <v>20</v>
      </c>
      <c r="C568" s="4" t="s">
        <v>23</v>
      </c>
      <c r="D568" s="7" t="s">
        <v>1402</v>
      </c>
      <c r="E568" s="7" t="s">
        <v>26</v>
      </c>
      <c r="F568" s="4">
        <v>0</v>
      </c>
      <c r="G568" s="7">
        <v>1208655</v>
      </c>
      <c r="H568" s="7" t="s">
        <v>2587</v>
      </c>
      <c r="I568" s="4">
        <v>1208655</v>
      </c>
      <c r="J568" s="7" t="s">
        <v>556</v>
      </c>
      <c r="K568" s="4" t="s">
        <v>637</v>
      </c>
      <c r="L568" s="4" t="s">
        <v>2014</v>
      </c>
      <c r="M568" s="7" t="s">
        <v>1508</v>
      </c>
      <c r="N568" s="7" t="s">
        <v>1501</v>
      </c>
      <c r="O568" s="7" t="s">
        <v>1500</v>
      </c>
      <c r="P568" s="7"/>
      <c r="Q568" s="4" t="s">
        <v>551</v>
      </c>
      <c r="R568" s="4" t="s">
        <v>551</v>
      </c>
      <c r="S568" s="4" t="s">
        <v>24</v>
      </c>
      <c r="T568" s="8">
        <v>149.86000000000001</v>
      </c>
      <c r="U568" s="7"/>
      <c r="V568" s="7"/>
      <c r="W568" s="4" t="s">
        <v>2294</v>
      </c>
      <c r="X568" s="7">
        <v>201</v>
      </c>
      <c r="Y568" s="7"/>
      <c r="Z568" s="4">
        <f t="shared" si="23"/>
        <v>204</v>
      </c>
      <c r="AA568" s="7"/>
      <c r="AB568" s="7">
        <v>1000</v>
      </c>
      <c r="AC568" s="7"/>
      <c r="AD568" s="7">
        <v>90</v>
      </c>
      <c r="AE568" s="4" t="s">
        <v>552</v>
      </c>
      <c r="AF568" s="7"/>
      <c r="AH568" t="s">
        <v>2604</v>
      </c>
    </row>
    <row r="569" spans="1:34">
      <c r="A569" s="4">
        <v>568</v>
      </c>
      <c r="B569" s="4" t="s">
        <v>20</v>
      </c>
      <c r="C569" s="4" t="s">
        <v>23</v>
      </c>
      <c r="D569" s="7" t="s">
        <v>1403</v>
      </c>
      <c r="E569" s="7" t="s">
        <v>26</v>
      </c>
      <c r="F569" s="4">
        <v>0</v>
      </c>
      <c r="G569" s="7">
        <v>1208655</v>
      </c>
      <c r="H569" s="7" t="s">
        <v>2587</v>
      </c>
      <c r="I569" s="4">
        <v>1208655</v>
      </c>
      <c r="J569" s="7" t="s">
        <v>556</v>
      </c>
      <c r="K569" s="4" t="s">
        <v>637</v>
      </c>
      <c r="L569" s="4" t="s">
        <v>2014</v>
      </c>
      <c r="M569" s="7" t="s">
        <v>1508</v>
      </c>
      <c r="N569" s="7" t="s">
        <v>1501</v>
      </c>
      <c r="O569" s="7" t="s">
        <v>1500</v>
      </c>
      <c r="P569" s="7"/>
      <c r="Q569" s="4" t="s">
        <v>551</v>
      </c>
      <c r="R569" s="4" t="s">
        <v>551</v>
      </c>
      <c r="S569" s="4" t="s">
        <v>24</v>
      </c>
      <c r="T569" s="8">
        <v>149.86000000000001</v>
      </c>
      <c r="U569" s="7"/>
      <c r="V569" s="7"/>
      <c r="W569" s="4" t="s">
        <v>2294</v>
      </c>
      <c r="X569" s="7">
        <v>201</v>
      </c>
      <c r="Y569" s="7"/>
      <c r="Z569" s="4">
        <f t="shared" si="23"/>
        <v>204</v>
      </c>
      <c r="AA569" s="7"/>
      <c r="AB569" s="7">
        <v>1000</v>
      </c>
      <c r="AC569" s="7"/>
      <c r="AD569" s="7">
        <v>90</v>
      </c>
      <c r="AE569" s="4" t="s">
        <v>552</v>
      </c>
      <c r="AF569" s="7"/>
      <c r="AH569" t="s">
        <v>2604</v>
      </c>
    </row>
    <row r="570" spans="1:34">
      <c r="A570" s="4">
        <v>569</v>
      </c>
      <c r="B570" s="4" t="s">
        <v>20</v>
      </c>
      <c r="C570" s="4" t="s">
        <v>23</v>
      </c>
      <c r="D570" s="7" t="s">
        <v>1404</v>
      </c>
      <c r="E570" s="7" t="s">
        <v>26</v>
      </c>
      <c r="F570" s="4">
        <v>0</v>
      </c>
      <c r="G570" s="7">
        <v>1208655</v>
      </c>
      <c r="H570" s="7" t="s">
        <v>2587</v>
      </c>
      <c r="I570" s="4">
        <v>1208655</v>
      </c>
      <c r="J570" s="7" t="s">
        <v>556</v>
      </c>
      <c r="K570" s="4" t="s">
        <v>637</v>
      </c>
      <c r="L570" s="4" t="s">
        <v>2014</v>
      </c>
      <c r="M570" s="7" t="s">
        <v>1508</v>
      </c>
      <c r="N570" s="7" t="s">
        <v>1501</v>
      </c>
      <c r="O570" s="7" t="s">
        <v>1500</v>
      </c>
      <c r="P570" s="7"/>
      <c r="Q570" s="4" t="s">
        <v>551</v>
      </c>
      <c r="R570" s="4" t="s">
        <v>551</v>
      </c>
      <c r="S570" s="4" t="s">
        <v>24</v>
      </c>
      <c r="T570" s="8">
        <v>149.86000000000001</v>
      </c>
      <c r="U570" s="7"/>
      <c r="V570" s="7"/>
      <c r="W570" s="4" t="s">
        <v>2294</v>
      </c>
      <c r="X570" s="7">
        <v>201</v>
      </c>
      <c r="Y570" s="7"/>
      <c r="Z570" s="4">
        <f t="shared" si="23"/>
        <v>204</v>
      </c>
      <c r="AA570" s="7"/>
      <c r="AB570" s="7">
        <v>1000</v>
      </c>
      <c r="AC570" s="7"/>
      <c r="AD570" s="7">
        <v>90</v>
      </c>
      <c r="AE570" s="4" t="s">
        <v>552</v>
      </c>
      <c r="AF570" s="7"/>
      <c r="AH570" t="s">
        <v>2604</v>
      </c>
    </row>
    <row r="571" spans="1:34">
      <c r="A571" s="4">
        <v>570</v>
      </c>
      <c r="B571" s="4" t="s">
        <v>20</v>
      </c>
      <c r="C571" s="4" t="s">
        <v>23</v>
      </c>
      <c r="D571" s="7" t="s">
        <v>1405</v>
      </c>
      <c r="E571" s="7" t="s">
        <v>26</v>
      </c>
      <c r="F571" s="4">
        <v>0</v>
      </c>
      <c r="G571" s="7">
        <v>1208655</v>
      </c>
      <c r="H571" s="7" t="s">
        <v>2587</v>
      </c>
      <c r="I571" s="4">
        <v>1208655</v>
      </c>
      <c r="J571" s="7" t="s">
        <v>556</v>
      </c>
      <c r="K571" s="4" t="s">
        <v>637</v>
      </c>
      <c r="L571" s="4" t="s">
        <v>2014</v>
      </c>
      <c r="M571" s="7" t="s">
        <v>1508</v>
      </c>
      <c r="N571" s="7" t="s">
        <v>1501</v>
      </c>
      <c r="O571" s="7" t="s">
        <v>1500</v>
      </c>
      <c r="P571" s="7"/>
      <c r="Q571" s="4" t="s">
        <v>551</v>
      </c>
      <c r="R571" s="4" t="s">
        <v>551</v>
      </c>
      <c r="S571" s="4" t="s">
        <v>24</v>
      </c>
      <c r="T571" s="8">
        <v>149.86000000000001</v>
      </c>
      <c r="U571" s="7"/>
      <c r="V571" s="7"/>
      <c r="W571" s="4" t="s">
        <v>2294</v>
      </c>
      <c r="X571" s="7">
        <v>201</v>
      </c>
      <c r="Y571" s="7"/>
      <c r="Z571" s="4">
        <f t="shared" si="23"/>
        <v>204</v>
      </c>
      <c r="AA571" s="7"/>
      <c r="AB571" s="7">
        <v>1000</v>
      </c>
      <c r="AC571" s="7"/>
      <c r="AD571" s="7">
        <v>90</v>
      </c>
      <c r="AE571" s="4" t="s">
        <v>552</v>
      </c>
      <c r="AF571" s="7"/>
      <c r="AH571" t="s">
        <v>2604</v>
      </c>
    </row>
    <row r="572" spans="1:34">
      <c r="A572" s="4">
        <v>571</v>
      </c>
      <c r="B572" s="4" t="s">
        <v>20</v>
      </c>
      <c r="C572" s="4" t="s">
        <v>23</v>
      </c>
      <c r="D572" s="7" t="s">
        <v>1406</v>
      </c>
      <c r="E572" s="7" t="s">
        <v>26</v>
      </c>
      <c r="F572" s="4">
        <v>0</v>
      </c>
      <c r="G572" s="7">
        <v>1208655</v>
      </c>
      <c r="H572" s="7" t="s">
        <v>2587</v>
      </c>
      <c r="I572" s="4">
        <v>1208655</v>
      </c>
      <c r="J572" s="7" t="s">
        <v>556</v>
      </c>
      <c r="K572" s="4" t="s">
        <v>637</v>
      </c>
      <c r="L572" s="4" t="s">
        <v>2014</v>
      </c>
      <c r="M572" s="7" t="s">
        <v>1508</v>
      </c>
      <c r="N572" s="7" t="s">
        <v>1501</v>
      </c>
      <c r="O572" s="7" t="s">
        <v>1500</v>
      </c>
      <c r="P572" s="7"/>
      <c r="Q572" s="4" t="s">
        <v>551</v>
      </c>
      <c r="R572" s="4" t="s">
        <v>551</v>
      </c>
      <c r="S572" s="4" t="s">
        <v>24</v>
      </c>
      <c r="T572" s="8">
        <v>149.86000000000001</v>
      </c>
      <c r="U572" s="7"/>
      <c r="V572" s="7"/>
      <c r="W572" s="4" t="s">
        <v>2294</v>
      </c>
      <c r="X572" s="7">
        <v>201</v>
      </c>
      <c r="Y572" s="7"/>
      <c r="Z572" s="4">
        <f t="shared" si="23"/>
        <v>204</v>
      </c>
      <c r="AA572" s="7"/>
      <c r="AB572" s="7">
        <v>1000</v>
      </c>
      <c r="AC572" s="7"/>
      <c r="AD572" s="7">
        <v>90</v>
      </c>
      <c r="AE572" s="4" t="s">
        <v>552</v>
      </c>
      <c r="AF572" s="7"/>
      <c r="AH572" t="s">
        <v>2604</v>
      </c>
    </row>
    <row r="573" spans="1:34">
      <c r="A573" s="4">
        <v>572</v>
      </c>
      <c r="B573" s="4" t="s">
        <v>20</v>
      </c>
      <c r="C573" s="4" t="s">
        <v>23</v>
      </c>
      <c r="D573" s="7" t="s">
        <v>1407</v>
      </c>
      <c r="E573" s="7" t="s">
        <v>26</v>
      </c>
      <c r="F573" s="4">
        <v>0</v>
      </c>
      <c r="G573" s="7">
        <v>1208655</v>
      </c>
      <c r="H573" s="7" t="s">
        <v>2587</v>
      </c>
      <c r="I573" s="4">
        <v>1208655</v>
      </c>
      <c r="J573" s="7" t="s">
        <v>556</v>
      </c>
      <c r="K573" s="4" t="s">
        <v>637</v>
      </c>
      <c r="L573" s="4" t="s">
        <v>2014</v>
      </c>
      <c r="M573" s="7" t="s">
        <v>1508</v>
      </c>
      <c r="N573" s="7" t="s">
        <v>1501</v>
      </c>
      <c r="O573" s="7" t="s">
        <v>1500</v>
      </c>
      <c r="P573" s="7"/>
      <c r="Q573" s="4" t="s">
        <v>551</v>
      </c>
      <c r="R573" s="4" t="s">
        <v>551</v>
      </c>
      <c r="S573" s="4" t="s">
        <v>24</v>
      </c>
      <c r="T573" s="8">
        <v>149.86000000000001</v>
      </c>
      <c r="U573" s="7"/>
      <c r="V573" s="7"/>
      <c r="W573" s="4" t="s">
        <v>2294</v>
      </c>
      <c r="X573" s="7">
        <v>201</v>
      </c>
      <c r="Y573" s="7"/>
      <c r="Z573" s="4">
        <f t="shared" si="23"/>
        <v>204</v>
      </c>
      <c r="AA573" s="7"/>
      <c r="AB573" s="7">
        <v>1000</v>
      </c>
      <c r="AC573" s="7"/>
      <c r="AD573" s="7">
        <v>90</v>
      </c>
      <c r="AE573" s="4" t="s">
        <v>552</v>
      </c>
      <c r="AF573" s="7"/>
      <c r="AH573" t="s">
        <v>2604</v>
      </c>
    </row>
    <row r="574" spans="1:34">
      <c r="A574" s="4">
        <v>573</v>
      </c>
      <c r="B574" s="4" t="s">
        <v>20</v>
      </c>
      <c r="C574" s="4" t="s">
        <v>23</v>
      </c>
      <c r="D574" s="7" t="s">
        <v>1408</v>
      </c>
      <c r="E574" s="7" t="s">
        <v>26</v>
      </c>
      <c r="F574" s="4">
        <v>0</v>
      </c>
      <c r="G574" s="7">
        <v>1208655</v>
      </c>
      <c r="H574" s="7" t="s">
        <v>2587</v>
      </c>
      <c r="I574" s="4">
        <v>1208655</v>
      </c>
      <c r="J574" s="7" t="s">
        <v>556</v>
      </c>
      <c r="K574" s="4" t="s">
        <v>637</v>
      </c>
      <c r="L574" s="4" t="s">
        <v>2014</v>
      </c>
      <c r="M574" s="7" t="s">
        <v>1508</v>
      </c>
      <c r="N574" s="7" t="s">
        <v>1501</v>
      </c>
      <c r="O574" s="7" t="s">
        <v>1500</v>
      </c>
      <c r="P574" s="7"/>
      <c r="Q574" s="4" t="s">
        <v>551</v>
      </c>
      <c r="R574" s="4" t="s">
        <v>551</v>
      </c>
      <c r="S574" s="4" t="s">
        <v>24</v>
      </c>
      <c r="T574" s="8">
        <v>149.86000000000001</v>
      </c>
      <c r="U574" s="7"/>
      <c r="V574" s="7"/>
      <c r="W574" s="4" t="s">
        <v>2294</v>
      </c>
      <c r="X574" s="7">
        <v>201</v>
      </c>
      <c r="Y574" s="7"/>
      <c r="Z574" s="4">
        <f t="shared" si="23"/>
        <v>204</v>
      </c>
      <c r="AA574" s="7"/>
      <c r="AB574" s="7">
        <v>1000</v>
      </c>
      <c r="AC574" s="7"/>
      <c r="AD574" s="7">
        <v>90</v>
      </c>
      <c r="AE574" s="4" t="s">
        <v>552</v>
      </c>
      <c r="AF574" s="7"/>
      <c r="AH574" t="s">
        <v>2604</v>
      </c>
    </row>
    <row r="575" spans="1:34">
      <c r="A575" s="4">
        <v>574</v>
      </c>
      <c r="B575" s="4" t="s">
        <v>20</v>
      </c>
      <c r="C575" s="4" t="s">
        <v>23</v>
      </c>
      <c r="D575" s="7" t="s">
        <v>1409</v>
      </c>
      <c r="E575" s="7" t="s">
        <v>26</v>
      </c>
      <c r="F575" s="4">
        <v>0</v>
      </c>
      <c r="G575" s="7">
        <v>1208655</v>
      </c>
      <c r="H575" s="7" t="s">
        <v>2587</v>
      </c>
      <c r="I575" s="4">
        <v>1208655</v>
      </c>
      <c r="J575" s="7" t="s">
        <v>556</v>
      </c>
      <c r="K575" s="4" t="s">
        <v>637</v>
      </c>
      <c r="L575" s="4" t="s">
        <v>2014</v>
      </c>
      <c r="M575" s="7" t="s">
        <v>1508</v>
      </c>
      <c r="N575" s="7" t="s">
        <v>1501</v>
      </c>
      <c r="O575" s="7" t="s">
        <v>1500</v>
      </c>
      <c r="P575" s="7"/>
      <c r="Q575" s="4" t="s">
        <v>551</v>
      </c>
      <c r="R575" s="4" t="s">
        <v>551</v>
      </c>
      <c r="S575" s="4" t="s">
        <v>24</v>
      </c>
      <c r="T575" s="8">
        <v>149.86000000000001</v>
      </c>
      <c r="U575" s="7"/>
      <c r="V575" s="7"/>
      <c r="W575" s="4" t="s">
        <v>2294</v>
      </c>
      <c r="X575" s="7">
        <v>201</v>
      </c>
      <c r="Y575" s="7"/>
      <c r="Z575" s="4">
        <f t="shared" si="23"/>
        <v>204</v>
      </c>
      <c r="AA575" s="7"/>
      <c r="AB575" s="7">
        <v>1000</v>
      </c>
      <c r="AC575" s="7"/>
      <c r="AD575" s="7">
        <v>90</v>
      </c>
      <c r="AE575" s="4" t="s">
        <v>552</v>
      </c>
      <c r="AF575" s="7"/>
      <c r="AH575" t="s">
        <v>2604</v>
      </c>
    </row>
    <row r="576" spans="1:34">
      <c r="A576" s="4">
        <v>575</v>
      </c>
      <c r="B576" s="4" t="s">
        <v>20</v>
      </c>
      <c r="C576" s="4" t="s">
        <v>23</v>
      </c>
      <c r="D576" s="7" t="s">
        <v>1410</v>
      </c>
      <c r="E576" s="7" t="s">
        <v>26</v>
      </c>
      <c r="F576" s="4">
        <v>0</v>
      </c>
      <c r="G576" s="7">
        <v>1208655</v>
      </c>
      <c r="H576" s="7" t="s">
        <v>2587</v>
      </c>
      <c r="I576" s="4">
        <v>1208655</v>
      </c>
      <c r="J576" s="7" t="s">
        <v>556</v>
      </c>
      <c r="K576" s="4" t="s">
        <v>637</v>
      </c>
      <c r="L576" s="4" t="s">
        <v>2014</v>
      </c>
      <c r="M576" s="7" t="s">
        <v>1508</v>
      </c>
      <c r="N576" s="7" t="s">
        <v>1501</v>
      </c>
      <c r="O576" s="7" t="s">
        <v>1500</v>
      </c>
      <c r="P576" s="7"/>
      <c r="Q576" s="4" t="s">
        <v>551</v>
      </c>
      <c r="R576" s="4" t="s">
        <v>551</v>
      </c>
      <c r="S576" s="4" t="s">
        <v>24</v>
      </c>
      <c r="T576" s="8">
        <v>149.86000000000001</v>
      </c>
      <c r="U576" s="7"/>
      <c r="V576" s="7"/>
      <c r="W576" s="4" t="s">
        <v>2294</v>
      </c>
      <c r="X576" s="7">
        <v>201</v>
      </c>
      <c r="Y576" s="7"/>
      <c r="Z576" s="4">
        <f t="shared" si="23"/>
        <v>204</v>
      </c>
      <c r="AA576" s="7"/>
      <c r="AB576" s="7">
        <v>1000</v>
      </c>
      <c r="AC576" s="7"/>
      <c r="AD576" s="7">
        <v>90</v>
      </c>
      <c r="AE576" s="4" t="s">
        <v>552</v>
      </c>
      <c r="AF576" s="7"/>
      <c r="AH576" t="s">
        <v>2604</v>
      </c>
    </row>
    <row r="577" spans="1:34">
      <c r="A577" s="4">
        <v>576</v>
      </c>
      <c r="B577" s="4" t="s">
        <v>20</v>
      </c>
      <c r="C577" s="4" t="s">
        <v>23</v>
      </c>
      <c r="D577" s="7" t="s">
        <v>1411</v>
      </c>
      <c r="E577" s="7" t="s">
        <v>26</v>
      </c>
      <c r="F577" s="4">
        <v>0</v>
      </c>
      <c r="G577" s="7">
        <v>1208655</v>
      </c>
      <c r="H577" s="7" t="s">
        <v>2587</v>
      </c>
      <c r="I577" s="4">
        <v>1208655</v>
      </c>
      <c r="J577" s="7" t="s">
        <v>556</v>
      </c>
      <c r="K577" s="4" t="s">
        <v>637</v>
      </c>
      <c r="L577" s="4" t="s">
        <v>2014</v>
      </c>
      <c r="M577" s="7" t="s">
        <v>1508</v>
      </c>
      <c r="N577" s="7" t="s">
        <v>1501</v>
      </c>
      <c r="O577" s="7" t="s">
        <v>1500</v>
      </c>
      <c r="P577" s="7"/>
      <c r="Q577" s="4" t="s">
        <v>551</v>
      </c>
      <c r="R577" s="4" t="s">
        <v>551</v>
      </c>
      <c r="S577" s="4" t="s">
        <v>24</v>
      </c>
      <c r="T577" s="8">
        <v>149.86000000000001</v>
      </c>
      <c r="U577" s="7"/>
      <c r="V577" s="7"/>
      <c r="W577" s="4" t="s">
        <v>2294</v>
      </c>
      <c r="X577" s="7">
        <v>201</v>
      </c>
      <c r="Y577" s="7"/>
      <c r="Z577" s="4">
        <f t="shared" si="23"/>
        <v>204</v>
      </c>
      <c r="AA577" s="7"/>
      <c r="AB577" s="7">
        <v>1000</v>
      </c>
      <c r="AC577" s="7"/>
      <c r="AD577" s="7">
        <v>90</v>
      </c>
      <c r="AE577" s="4" t="s">
        <v>552</v>
      </c>
      <c r="AF577" s="7"/>
      <c r="AH577" t="s">
        <v>2604</v>
      </c>
    </row>
    <row r="578" spans="1:34">
      <c r="A578" s="4">
        <v>577</v>
      </c>
      <c r="B578" s="4" t="s">
        <v>20</v>
      </c>
      <c r="C578" s="4" t="s">
        <v>23</v>
      </c>
      <c r="D578" s="7" t="s">
        <v>1412</v>
      </c>
      <c r="E578" s="7" t="s">
        <v>26</v>
      </c>
      <c r="F578" s="4">
        <v>0</v>
      </c>
      <c r="G578" s="7">
        <v>1208655</v>
      </c>
      <c r="H578" s="7" t="s">
        <v>2587</v>
      </c>
      <c r="I578" s="4">
        <v>1208655</v>
      </c>
      <c r="J578" s="7" t="s">
        <v>556</v>
      </c>
      <c r="K578" s="4" t="s">
        <v>637</v>
      </c>
      <c r="L578" s="4" t="s">
        <v>2014</v>
      </c>
      <c r="M578" s="7" t="s">
        <v>1508</v>
      </c>
      <c r="N578" s="7" t="s">
        <v>1501</v>
      </c>
      <c r="O578" s="7" t="s">
        <v>1500</v>
      </c>
      <c r="P578" s="7"/>
      <c r="Q578" s="4" t="s">
        <v>551</v>
      </c>
      <c r="R578" s="4" t="s">
        <v>551</v>
      </c>
      <c r="S578" s="4" t="s">
        <v>24</v>
      </c>
      <c r="T578" s="8">
        <v>149.86000000000001</v>
      </c>
      <c r="U578" s="7"/>
      <c r="V578" s="7"/>
      <c r="W578" s="4" t="s">
        <v>2294</v>
      </c>
      <c r="X578" s="7">
        <v>201</v>
      </c>
      <c r="Y578" s="7"/>
      <c r="Z578" s="4">
        <f t="shared" si="23"/>
        <v>204</v>
      </c>
      <c r="AA578" s="7"/>
      <c r="AB578" s="7">
        <v>1000</v>
      </c>
      <c r="AC578" s="7"/>
      <c r="AD578" s="7">
        <v>90</v>
      </c>
      <c r="AE578" s="4" t="s">
        <v>552</v>
      </c>
      <c r="AF578" s="7"/>
      <c r="AH578" t="s">
        <v>2604</v>
      </c>
    </row>
    <row r="579" spans="1:34">
      <c r="A579" s="4">
        <v>578</v>
      </c>
      <c r="B579" s="4" t="s">
        <v>20</v>
      </c>
      <c r="C579" s="4" t="s">
        <v>23</v>
      </c>
      <c r="D579" s="7" t="s">
        <v>1413</v>
      </c>
      <c r="E579" s="7" t="s">
        <v>26</v>
      </c>
      <c r="F579" s="4">
        <v>0</v>
      </c>
      <c r="G579" s="7">
        <v>1208655</v>
      </c>
      <c r="H579" s="7" t="s">
        <v>2587</v>
      </c>
      <c r="I579" s="4">
        <v>1208655</v>
      </c>
      <c r="J579" s="7" t="s">
        <v>556</v>
      </c>
      <c r="K579" s="4" t="s">
        <v>637</v>
      </c>
      <c r="L579" s="4" t="s">
        <v>2014</v>
      </c>
      <c r="M579" s="7" t="s">
        <v>1508</v>
      </c>
      <c r="N579" s="7" t="s">
        <v>1501</v>
      </c>
      <c r="O579" s="7" t="s">
        <v>1500</v>
      </c>
      <c r="P579" s="7"/>
      <c r="Q579" s="4" t="s">
        <v>551</v>
      </c>
      <c r="R579" s="4" t="s">
        <v>551</v>
      </c>
      <c r="S579" s="4" t="s">
        <v>24</v>
      </c>
      <c r="T579" s="8">
        <v>149.86000000000001</v>
      </c>
      <c r="U579" s="7"/>
      <c r="V579" s="7"/>
      <c r="W579" s="4" t="s">
        <v>2294</v>
      </c>
      <c r="X579" s="7">
        <v>201</v>
      </c>
      <c r="Y579" s="7"/>
      <c r="Z579" s="4">
        <f t="shared" si="23"/>
        <v>204</v>
      </c>
      <c r="AA579" s="7"/>
      <c r="AB579" s="7">
        <v>1000</v>
      </c>
      <c r="AC579" s="7"/>
      <c r="AD579" s="7">
        <v>90</v>
      </c>
      <c r="AE579" s="4" t="s">
        <v>552</v>
      </c>
      <c r="AF579" s="7"/>
      <c r="AH579" t="s">
        <v>2604</v>
      </c>
    </row>
    <row r="580" spans="1:34">
      <c r="A580" s="4">
        <v>579</v>
      </c>
      <c r="B580" s="4" t="s">
        <v>20</v>
      </c>
      <c r="C580" s="4" t="s">
        <v>23</v>
      </c>
      <c r="D580" s="7" t="s">
        <v>1414</v>
      </c>
      <c r="E580" s="7" t="s">
        <v>26</v>
      </c>
      <c r="F580" s="4">
        <v>0</v>
      </c>
      <c r="G580" s="7">
        <v>1208655</v>
      </c>
      <c r="H580" s="7" t="s">
        <v>2587</v>
      </c>
      <c r="I580" s="4">
        <v>1208655</v>
      </c>
      <c r="J580" s="7" t="s">
        <v>556</v>
      </c>
      <c r="K580" s="4" t="s">
        <v>637</v>
      </c>
      <c r="L580" s="4" t="s">
        <v>2014</v>
      </c>
      <c r="M580" s="7" t="s">
        <v>1508</v>
      </c>
      <c r="N580" s="7" t="s">
        <v>1501</v>
      </c>
      <c r="O580" s="7" t="s">
        <v>1500</v>
      </c>
      <c r="P580" s="7"/>
      <c r="Q580" s="4" t="s">
        <v>551</v>
      </c>
      <c r="R580" s="4" t="s">
        <v>551</v>
      </c>
      <c r="S580" s="4" t="s">
        <v>24</v>
      </c>
      <c r="T580" s="8">
        <v>149.86000000000001</v>
      </c>
      <c r="U580" s="7"/>
      <c r="V580" s="7"/>
      <c r="W580" s="4" t="s">
        <v>2294</v>
      </c>
      <c r="X580" s="7">
        <v>201</v>
      </c>
      <c r="Y580" s="7"/>
      <c r="Z580" s="4">
        <f t="shared" si="23"/>
        <v>204</v>
      </c>
      <c r="AA580" s="7"/>
      <c r="AB580" s="7">
        <v>1000</v>
      </c>
      <c r="AC580" s="7"/>
      <c r="AD580" s="7">
        <v>90</v>
      </c>
      <c r="AE580" s="4" t="s">
        <v>552</v>
      </c>
      <c r="AF580" s="7"/>
      <c r="AH580" t="s">
        <v>2604</v>
      </c>
    </row>
    <row r="581" spans="1:34">
      <c r="A581" s="4">
        <v>580</v>
      </c>
      <c r="B581" s="4" t="s">
        <v>20</v>
      </c>
      <c r="C581" s="4" t="s">
        <v>23</v>
      </c>
      <c r="D581" s="7" t="s">
        <v>1415</v>
      </c>
      <c r="E581" s="7" t="s">
        <v>26</v>
      </c>
      <c r="F581" s="4">
        <v>0</v>
      </c>
      <c r="G581" s="7">
        <v>1208655</v>
      </c>
      <c r="H581" s="7" t="s">
        <v>2587</v>
      </c>
      <c r="I581" s="4">
        <v>1208655</v>
      </c>
      <c r="J581" s="7" t="s">
        <v>556</v>
      </c>
      <c r="K581" s="4" t="s">
        <v>637</v>
      </c>
      <c r="L581" s="4" t="s">
        <v>2014</v>
      </c>
      <c r="M581" s="7" t="s">
        <v>1508</v>
      </c>
      <c r="N581" s="7" t="s">
        <v>1501</v>
      </c>
      <c r="O581" s="7" t="s">
        <v>1500</v>
      </c>
      <c r="P581" s="7"/>
      <c r="Q581" s="4" t="s">
        <v>551</v>
      </c>
      <c r="R581" s="4" t="s">
        <v>551</v>
      </c>
      <c r="S581" s="4" t="s">
        <v>24</v>
      </c>
      <c r="T581" s="8">
        <v>149.86000000000001</v>
      </c>
      <c r="U581" s="7"/>
      <c r="V581" s="7"/>
      <c r="W581" s="4" t="s">
        <v>2294</v>
      </c>
      <c r="X581" s="7">
        <v>201</v>
      </c>
      <c r="Y581" s="7"/>
      <c r="Z581" s="4">
        <f t="shared" si="23"/>
        <v>204</v>
      </c>
      <c r="AA581" s="7"/>
      <c r="AB581" s="7">
        <v>1000</v>
      </c>
      <c r="AC581" s="7"/>
      <c r="AD581" s="7">
        <v>90</v>
      </c>
      <c r="AE581" s="4" t="s">
        <v>552</v>
      </c>
      <c r="AF581" s="7"/>
      <c r="AH581" t="s">
        <v>2604</v>
      </c>
    </row>
    <row r="582" spans="1:34">
      <c r="A582" s="4">
        <v>581</v>
      </c>
      <c r="B582" s="4" t="s">
        <v>20</v>
      </c>
      <c r="C582" s="4" t="s">
        <v>23</v>
      </c>
      <c r="D582" s="7" t="s">
        <v>1416</v>
      </c>
      <c r="E582" s="7" t="s">
        <v>26</v>
      </c>
      <c r="F582" s="4">
        <v>0</v>
      </c>
      <c r="G582" s="7">
        <v>1208655</v>
      </c>
      <c r="H582" s="7" t="s">
        <v>2587</v>
      </c>
      <c r="I582" s="4">
        <v>1208655</v>
      </c>
      <c r="J582" s="7" t="s">
        <v>556</v>
      </c>
      <c r="K582" s="4" t="s">
        <v>637</v>
      </c>
      <c r="L582" s="4" t="s">
        <v>2014</v>
      </c>
      <c r="M582" s="7" t="s">
        <v>1508</v>
      </c>
      <c r="N582" s="7" t="s">
        <v>1501</v>
      </c>
      <c r="O582" s="7" t="s">
        <v>1500</v>
      </c>
      <c r="P582" s="7"/>
      <c r="Q582" s="4" t="s">
        <v>551</v>
      </c>
      <c r="R582" s="4" t="s">
        <v>551</v>
      </c>
      <c r="S582" s="4" t="s">
        <v>24</v>
      </c>
      <c r="T582" s="8">
        <v>149.86000000000001</v>
      </c>
      <c r="U582" s="7"/>
      <c r="V582" s="7"/>
      <c r="W582" s="4" t="s">
        <v>2294</v>
      </c>
      <c r="X582" s="7">
        <v>201</v>
      </c>
      <c r="Y582" s="7"/>
      <c r="Z582" s="4">
        <f t="shared" si="23"/>
        <v>204</v>
      </c>
      <c r="AA582" s="7"/>
      <c r="AB582" s="7">
        <v>1000</v>
      </c>
      <c r="AC582" s="7"/>
      <c r="AD582" s="7">
        <v>90</v>
      </c>
      <c r="AE582" s="4" t="s">
        <v>552</v>
      </c>
      <c r="AF582" s="7"/>
      <c r="AH582" t="s">
        <v>2604</v>
      </c>
    </row>
    <row r="583" spans="1:34">
      <c r="A583" s="4">
        <v>582</v>
      </c>
      <c r="B583" s="4" t="s">
        <v>20</v>
      </c>
      <c r="C583" s="4" t="s">
        <v>23</v>
      </c>
      <c r="D583" s="7" t="s">
        <v>1417</v>
      </c>
      <c r="E583" s="7" t="s">
        <v>26</v>
      </c>
      <c r="F583" s="4">
        <v>0</v>
      </c>
      <c r="G583" s="7">
        <v>1208655</v>
      </c>
      <c r="H583" s="7" t="s">
        <v>2587</v>
      </c>
      <c r="I583" s="4">
        <v>1208655</v>
      </c>
      <c r="J583" s="7" t="s">
        <v>556</v>
      </c>
      <c r="K583" s="4" t="s">
        <v>637</v>
      </c>
      <c r="L583" s="4" t="s">
        <v>2014</v>
      </c>
      <c r="M583" s="7" t="s">
        <v>1508</v>
      </c>
      <c r="N583" s="7" t="s">
        <v>1501</v>
      </c>
      <c r="O583" s="7" t="s">
        <v>1500</v>
      </c>
      <c r="P583" s="7"/>
      <c r="Q583" s="4" t="s">
        <v>551</v>
      </c>
      <c r="R583" s="4" t="s">
        <v>551</v>
      </c>
      <c r="S583" s="4" t="s">
        <v>24</v>
      </c>
      <c r="T583" s="8">
        <v>149.86000000000001</v>
      </c>
      <c r="U583" s="7"/>
      <c r="V583" s="7"/>
      <c r="W583" s="4" t="s">
        <v>2294</v>
      </c>
      <c r="X583" s="7">
        <v>201</v>
      </c>
      <c r="Y583" s="7"/>
      <c r="Z583" s="4">
        <f t="shared" si="23"/>
        <v>204</v>
      </c>
      <c r="AA583" s="7"/>
      <c r="AB583" s="7">
        <v>1000</v>
      </c>
      <c r="AC583" s="7"/>
      <c r="AD583" s="7">
        <v>90</v>
      </c>
      <c r="AE583" s="4" t="s">
        <v>552</v>
      </c>
      <c r="AF583" s="7"/>
      <c r="AH583" t="s">
        <v>2604</v>
      </c>
    </row>
    <row r="584" spans="1:34">
      <c r="A584" s="4">
        <v>583</v>
      </c>
      <c r="B584" s="4" t="s">
        <v>20</v>
      </c>
      <c r="C584" s="4" t="s">
        <v>23</v>
      </c>
      <c r="D584" s="7" t="s">
        <v>1418</v>
      </c>
      <c r="E584" s="7" t="s">
        <v>26</v>
      </c>
      <c r="F584" s="4">
        <v>0</v>
      </c>
      <c r="G584" s="7">
        <v>1208655</v>
      </c>
      <c r="H584" s="7" t="s">
        <v>2587</v>
      </c>
      <c r="I584" s="4">
        <v>1208655</v>
      </c>
      <c r="J584" s="7" t="s">
        <v>556</v>
      </c>
      <c r="K584" s="4" t="s">
        <v>637</v>
      </c>
      <c r="L584" s="4" t="s">
        <v>2014</v>
      </c>
      <c r="M584" s="7" t="s">
        <v>1508</v>
      </c>
      <c r="N584" s="7" t="s">
        <v>1501</v>
      </c>
      <c r="O584" s="7" t="s">
        <v>1500</v>
      </c>
      <c r="P584" s="7"/>
      <c r="Q584" s="4" t="s">
        <v>551</v>
      </c>
      <c r="R584" s="4" t="s">
        <v>551</v>
      </c>
      <c r="S584" s="4" t="s">
        <v>24</v>
      </c>
      <c r="T584" s="8">
        <v>149.86000000000001</v>
      </c>
      <c r="U584" s="7"/>
      <c r="V584" s="7"/>
      <c r="W584" s="4" t="s">
        <v>2294</v>
      </c>
      <c r="X584" s="7">
        <v>201</v>
      </c>
      <c r="Y584" s="7"/>
      <c r="Z584" s="4">
        <f t="shared" si="23"/>
        <v>204</v>
      </c>
      <c r="AA584" s="7"/>
      <c r="AB584" s="7">
        <v>1000</v>
      </c>
      <c r="AC584" s="7"/>
      <c r="AD584" s="7">
        <v>90</v>
      </c>
      <c r="AE584" s="4" t="s">
        <v>552</v>
      </c>
      <c r="AF584" s="7"/>
      <c r="AH584" t="s">
        <v>2604</v>
      </c>
    </row>
    <row r="585" spans="1:34">
      <c r="A585" s="4">
        <v>584</v>
      </c>
      <c r="B585" s="4" t="s">
        <v>20</v>
      </c>
      <c r="C585" s="4" t="s">
        <v>23</v>
      </c>
      <c r="D585" s="7" t="s">
        <v>1419</v>
      </c>
      <c r="E585" s="7" t="s">
        <v>26</v>
      </c>
      <c r="F585" s="4">
        <v>0</v>
      </c>
      <c r="G585" s="7">
        <v>1208655</v>
      </c>
      <c r="H585" s="7" t="s">
        <v>2587</v>
      </c>
      <c r="I585" s="4">
        <v>1208655</v>
      </c>
      <c r="J585" s="7" t="s">
        <v>556</v>
      </c>
      <c r="K585" s="4" t="s">
        <v>637</v>
      </c>
      <c r="L585" s="4" t="s">
        <v>2014</v>
      </c>
      <c r="M585" s="7" t="s">
        <v>1508</v>
      </c>
      <c r="N585" s="7" t="s">
        <v>1501</v>
      </c>
      <c r="O585" s="7" t="s">
        <v>1500</v>
      </c>
      <c r="P585" s="7"/>
      <c r="Q585" s="4" t="s">
        <v>551</v>
      </c>
      <c r="R585" s="4" t="s">
        <v>551</v>
      </c>
      <c r="S585" s="4" t="s">
        <v>24</v>
      </c>
      <c r="T585" s="8">
        <v>149.86000000000001</v>
      </c>
      <c r="U585" s="7"/>
      <c r="V585" s="7"/>
      <c r="W585" s="4" t="s">
        <v>2294</v>
      </c>
      <c r="X585" s="7">
        <v>201</v>
      </c>
      <c r="Y585" s="7"/>
      <c r="Z585" s="4">
        <f t="shared" si="23"/>
        <v>204</v>
      </c>
      <c r="AA585" s="7"/>
      <c r="AB585" s="7">
        <v>1000</v>
      </c>
      <c r="AC585" s="7"/>
      <c r="AD585" s="7">
        <v>90</v>
      </c>
      <c r="AE585" s="4" t="s">
        <v>552</v>
      </c>
      <c r="AF585" s="7"/>
      <c r="AH585" t="s">
        <v>2604</v>
      </c>
    </row>
    <row r="586" spans="1:34">
      <c r="A586" s="4">
        <v>585</v>
      </c>
      <c r="B586" s="4" t="s">
        <v>20</v>
      </c>
      <c r="C586" s="4" t="s">
        <v>21</v>
      </c>
      <c r="D586" s="7" t="s">
        <v>1420</v>
      </c>
      <c r="E586" s="7" t="s">
        <v>26</v>
      </c>
      <c r="F586" s="4">
        <v>0</v>
      </c>
      <c r="G586" s="7">
        <v>1208655</v>
      </c>
      <c r="H586" s="7" t="s">
        <v>2587</v>
      </c>
      <c r="I586" s="4">
        <v>1208655</v>
      </c>
      <c r="J586" s="7" t="s">
        <v>556</v>
      </c>
      <c r="K586" s="4" t="s">
        <v>637</v>
      </c>
      <c r="L586" s="7" t="s">
        <v>2725</v>
      </c>
      <c r="M586" s="7" t="s">
        <v>1509</v>
      </c>
      <c r="N586" s="7" t="s">
        <v>1503</v>
      </c>
      <c r="O586" s="7" t="s">
        <v>1502</v>
      </c>
      <c r="P586" s="7"/>
      <c r="Q586" s="4" t="s">
        <v>551</v>
      </c>
      <c r="R586" s="4" t="s">
        <v>551</v>
      </c>
      <c r="S586" s="4" t="s">
        <v>24</v>
      </c>
      <c r="T586" s="8">
        <v>149.86000000000001</v>
      </c>
      <c r="U586" s="7"/>
      <c r="V586" s="7"/>
      <c r="W586" s="4" t="s">
        <v>2294</v>
      </c>
      <c r="X586" s="7">
        <v>210</v>
      </c>
      <c r="Y586" s="7"/>
      <c r="Z586" s="4">
        <f t="shared" si="23"/>
        <v>213</v>
      </c>
      <c r="AA586" s="7"/>
      <c r="AB586" s="7">
        <v>1000</v>
      </c>
      <c r="AC586" s="7"/>
      <c r="AD586" s="7">
        <v>90</v>
      </c>
      <c r="AE586" s="4" t="s">
        <v>552</v>
      </c>
      <c r="AF586" s="7"/>
      <c r="AH586" t="s">
        <v>2604</v>
      </c>
    </row>
    <row r="587" spans="1:34">
      <c r="A587" s="4">
        <v>586</v>
      </c>
      <c r="B587" s="4" t="s">
        <v>20</v>
      </c>
      <c r="C587" s="4" t="s">
        <v>21</v>
      </c>
      <c r="D587" s="7" t="s">
        <v>1421</v>
      </c>
      <c r="E587" s="7" t="s">
        <v>26</v>
      </c>
      <c r="F587" s="4">
        <v>0</v>
      </c>
      <c r="G587" s="7">
        <v>1208655</v>
      </c>
      <c r="H587" s="7" t="s">
        <v>2587</v>
      </c>
      <c r="I587" s="4">
        <v>1208655</v>
      </c>
      <c r="J587" s="7" t="s">
        <v>556</v>
      </c>
      <c r="K587" s="4" t="s">
        <v>637</v>
      </c>
      <c r="L587" s="7" t="s">
        <v>2725</v>
      </c>
      <c r="M587" s="7" t="s">
        <v>1509</v>
      </c>
      <c r="N587" s="7" t="s">
        <v>1503</v>
      </c>
      <c r="O587" s="7" t="s">
        <v>1502</v>
      </c>
      <c r="P587" s="7"/>
      <c r="Q587" s="4" t="s">
        <v>551</v>
      </c>
      <c r="R587" s="4" t="s">
        <v>551</v>
      </c>
      <c r="S587" s="4" t="s">
        <v>24</v>
      </c>
      <c r="T587" s="8">
        <v>149.86000000000001</v>
      </c>
      <c r="U587" s="7"/>
      <c r="V587" s="7"/>
      <c r="W587" s="4" t="s">
        <v>2294</v>
      </c>
      <c r="X587" s="7">
        <v>210</v>
      </c>
      <c r="Y587" s="7"/>
      <c r="Z587" s="4">
        <f t="shared" si="23"/>
        <v>213</v>
      </c>
      <c r="AA587" s="7"/>
      <c r="AB587" s="7">
        <v>1000</v>
      </c>
      <c r="AC587" s="7"/>
      <c r="AD587" s="7">
        <v>90</v>
      </c>
      <c r="AE587" s="4" t="s">
        <v>552</v>
      </c>
      <c r="AF587" s="7"/>
      <c r="AH587" t="s">
        <v>2604</v>
      </c>
    </row>
    <row r="588" spans="1:34">
      <c r="A588" s="4">
        <v>587</v>
      </c>
      <c r="B588" s="4" t="s">
        <v>20</v>
      </c>
      <c r="C588" s="4" t="s">
        <v>21</v>
      </c>
      <c r="D588" s="7" t="s">
        <v>1422</v>
      </c>
      <c r="E588" s="7" t="s">
        <v>26</v>
      </c>
      <c r="F588" s="4">
        <v>0</v>
      </c>
      <c r="G588" s="7">
        <v>1208655</v>
      </c>
      <c r="H588" s="7" t="s">
        <v>2587</v>
      </c>
      <c r="I588" s="4">
        <v>1208655</v>
      </c>
      <c r="J588" s="7" t="s">
        <v>556</v>
      </c>
      <c r="K588" s="4" t="s">
        <v>637</v>
      </c>
      <c r="L588" s="7" t="s">
        <v>2725</v>
      </c>
      <c r="M588" s="7" t="s">
        <v>1509</v>
      </c>
      <c r="N588" s="7" t="s">
        <v>1503</v>
      </c>
      <c r="O588" s="7" t="s">
        <v>1502</v>
      </c>
      <c r="P588" s="7"/>
      <c r="Q588" s="4" t="s">
        <v>551</v>
      </c>
      <c r="R588" s="4" t="s">
        <v>551</v>
      </c>
      <c r="S588" s="4" t="s">
        <v>24</v>
      </c>
      <c r="T588" s="8">
        <v>149.86000000000001</v>
      </c>
      <c r="U588" s="7"/>
      <c r="V588" s="7"/>
      <c r="W588" s="4" t="s">
        <v>2294</v>
      </c>
      <c r="X588" s="7">
        <v>210</v>
      </c>
      <c r="Y588" s="7"/>
      <c r="Z588" s="4">
        <f t="shared" si="23"/>
        <v>213</v>
      </c>
      <c r="AA588" s="7"/>
      <c r="AB588" s="7">
        <v>1000</v>
      </c>
      <c r="AC588" s="7"/>
      <c r="AD588" s="7">
        <v>90</v>
      </c>
      <c r="AE588" s="4" t="s">
        <v>552</v>
      </c>
      <c r="AF588" s="7"/>
      <c r="AH588" t="s">
        <v>2604</v>
      </c>
    </row>
    <row r="589" spans="1:34">
      <c r="A589" s="4">
        <v>588</v>
      </c>
      <c r="B589" s="4" t="s">
        <v>20</v>
      </c>
      <c r="C589" s="4" t="s">
        <v>21</v>
      </c>
      <c r="D589" s="7" t="s">
        <v>1423</v>
      </c>
      <c r="E589" s="7" t="s">
        <v>26</v>
      </c>
      <c r="F589" s="4">
        <v>0</v>
      </c>
      <c r="G589" s="7">
        <v>1208655</v>
      </c>
      <c r="H589" s="7" t="s">
        <v>2587</v>
      </c>
      <c r="I589" s="4">
        <v>1208655</v>
      </c>
      <c r="J589" s="7" t="s">
        <v>556</v>
      </c>
      <c r="K589" s="4" t="s">
        <v>637</v>
      </c>
      <c r="L589" s="7" t="s">
        <v>2725</v>
      </c>
      <c r="M589" s="7" t="s">
        <v>1509</v>
      </c>
      <c r="N589" s="7" t="s">
        <v>1503</v>
      </c>
      <c r="O589" s="7" t="s">
        <v>1502</v>
      </c>
      <c r="P589" s="7"/>
      <c r="Q589" s="4" t="s">
        <v>551</v>
      </c>
      <c r="R589" s="4" t="s">
        <v>551</v>
      </c>
      <c r="S589" s="4" t="s">
        <v>24</v>
      </c>
      <c r="T589" s="8">
        <v>149.86000000000001</v>
      </c>
      <c r="U589" s="7"/>
      <c r="V589" s="7"/>
      <c r="W589" s="4" t="s">
        <v>2294</v>
      </c>
      <c r="X589" s="7">
        <v>210</v>
      </c>
      <c r="Y589" s="7"/>
      <c r="Z589" s="4">
        <f t="shared" si="23"/>
        <v>213</v>
      </c>
      <c r="AA589" s="7"/>
      <c r="AB589" s="7">
        <v>1000</v>
      </c>
      <c r="AC589" s="7"/>
      <c r="AD589" s="7">
        <v>90</v>
      </c>
      <c r="AE589" s="4" t="s">
        <v>552</v>
      </c>
      <c r="AF589" s="7"/>
      <c r="AH589" t="s">
        <v>2604</v>
      </c>
    </row>
    <row r="590" spans="1:34">
      <c r="A590" s="4">
        <v>589</v>
      </c>
      <c r="B590" s="4" t="s">
        <v>20</v>
      </c>
      <c r="C590" s="4" t="s">
        <v>21</v>
      </c>
      <c r="D590" s="7" t="s">
        <v>1424</v>
      </c>
      <c r="E590" s="7" t="s">
        <v>26</v>
      </c>
      <c r="F590" s="4">
        <v>0</v>
      </c>
      <c r="G590" s="7">
        <v>1208655</v>
      </c>
      <c r="H590" s="7" t="s">
        <v>2587</v>
      </c>
      <c r="I590" s="4">
        <v>1208655</v>
      </c>
      <c r="J590" s="7" t="s">
        <v>556</v>
      </c>
      <c r="K590" s="4" t="s">
        <v>637</v>
      </c>
      <c r="L590" s="7" t="s">
        <v>2547</v>
      </c>
      <c r="M590" s="7" t="s">
        <v>1510</v>
      </c>
      <c r="N590" s="7" t="s">
        <v>643</v>
      </c>
      <c r="O590" s="4" t="s">
        <v>1380</v>
      </c>
      <c r="P590" s="7"/>
      <c r="Q590" s="4" t="s">
        <v>551</v>
      </c>
      <c r="R590" s="4" t="s">
        <v>551</v>
      </c>
      <c r="S590" s="4" t="s">
        <v>24</v>
      </c>
      <c r="T590" s="8">
        <v>149.86000000000001</v>
      </c>
      <c r="U590" s="7"/>
      <c r="V590" s="7"/>
      <c r="W590" s="4" t="s">
        <v>2294</v>
      </c>
      <c r="X590" s="7">
        <v>175</v>
      </c>
      <c r="Y590" s="7"/>
      <c r="Z590" s="4">
        <f t="shared" si="23"/>
        <v>178</v>
      </c>
      <c r="AA590" s="7"/>
      <c r="AB590" s="7">
        <v>1000</v>
      </c>
      <c r="AC590" s="7"/>
      <c r="AD590" s="7">
        <v>90</v>
      </c>
      <c r="AE590" s="4" t="s">
        <v>552</v>
      </c>
      <c r="AF590" s="7"/>
      <c r="AH590" t="s">
        <v>2604</v>
      </c>
    </row>
    <row r="591" spans="1:34">
      <c r="A591" s="4">
        <v>590</v>
      </c>
      <c r="B591" s="4" t="s">
        <v>20</v>
      </c>
      <c r="C591" s="4" t="s">
        <v>21</v>
      </c>
      <c r="D591" s="7" t="s">
        <v>1425</v>
      </c>
      <c r="E591" s="7" t="s">
        <v>26</v>
      </c>
      <c r="F591" s="4">
        <v>0</v>
      </c>
      <c r="G591" s="7">
        <v>1208655</v>
      </c>
      <c r="H591" s="7" t="s">
        <v>2587</v>
      </c>
      <c r="I591" s="4">
        <v>1208655</v>
      </c>
      <c r="J591" s="7" t="s">
        <v>556</v>
      </c>
      <c r="K591" s="4" t="s">
        <v>637</v>
      </c>
      <c r="L591" s="7" t="s">
        <v>2547</v>
      </c>
      <c r="M591" s="7" t="s">
        <v>1510</v>
      </c>
      <c r="N591" s="7" t="s">
        <v>643</v>
      </c>
      <c r="O591" s="4" t="s">
        <v>1380</v>
      </c>
      <c r="P591" s="7"/>
      <c r="Q591" s="4" t="s">
        <v>551</v>
      </c>
      <c r="R591" s="4" t="s">
        <v>551</v>
      </c>
      <c r="S591" s="4" t="s">
        <v>24</v>
      </c>
      <c r="T591" s="8">
        <v>149.86000000000001</v>
      </c>
      <c r="U591" s="7"/>
      <c r="V591" s="7"/>
      <c r="W591" s="4" t="s">
        <v>2294</v>
      </c>
      <c r="X591" s="7">
        <v>175</v>
      </c>
      <c r="Y591" s="7"/>
      <c r="Z591" s="4">
        <f t="shared" si="23"/>
        <v>178</v>
      </c>
      <c r="AA591" s="7"/>
      <c r="AB591" s="7">
        <v>1000</v>
      </c>
      <c r="AC591" s="7"/>
      <c r="AD591" s="7">
        <v>90</v>
      </c>
      <c r="AE591" s="4" t="s">
        <v>552</v>
      </c>
      <c r="AF591" s="7"/>
      <c r="AH591" t="s">
        <v>2604</v>
      </c>
    </row>
    <row r="592" spans="1:34">
      <c r="A592" s="4">
        <v>591</v>
      </c>
      <c r="B592" s="4" t="s">
        <v>20</v>
      </c>
      <c r="C592" s="4" t="s">
        <v>21</v>
      </c>
      <c r="D592" s="7" t="s">
        <v>1426</v>
      </c>
      <c r="E592" s="7" t="s">
        <v>26</v>
      </c>
      <c r="F592" s="4">
        <v>0</v>
      </c>
      <c r="G592" s="7">
        <v>1208655</v>
      </c>
      <c r="H592" s="7" t="s">
        <v>2587</v>
      </c>
      <c r="I592" s="4">
        <v>1208655</v>
      </c>
      <c r="J592" s="7" t="s">
        <v>556</v>
      </c>
      <c r="K592" s="4" t="s">
        <v>637</v>
      </c>
      <c r="L592" s="7" t="s">
        <v>2547</v>
      </c>
      <c r="M592" s="7" t="s">
        <v>1510</v>
      </c>
      <c r="N592" s="7" t="s">
        <v>643</v>
      </c>
      <c r="O592" s="4" t="s">
        <v>1380</v>
      </c>
      <c r="P592" s="7"/>
      <c r="Q592" s="4" t="s">
        <v>551</v>
      </c>
      <c r="R592" s="4" t="s">
        <v>551</v>
      </c>
      <c r="S592" s="4" t="s">
        <v>24</v>
      </c>
      <c r="T592" s="8">
        <v>149.86000000000001</v>
      </c>
      <c r="U592" s="7"/>
      <c r="V592" s="7"/>
      <c r="W592" s="4" t="s">
        <v>2294</v>
      </c>
      <c r="X592" s="7">
        <v>175</v>
      </c>
      <c r="Y592" s="7"/>
      <c r="Z592" s="4">
        <f t="shared" si="23"/>
        <v>178</v>
      </c>
      <c r="AA592" s="7"/>
      <c r="AB592" s="7">
        <v>1000</v>
      </c>
      <c r="AC592" s="7"/>
      <c r="AD592" s="7">
        <v>90</v>
      </c>
      <c r="AE592" s="4" t="s">
        <v>552</v>
      </c>
      <c r="AF592" s="7"/>
      <c r="AH592" t="s">
        <v>2604</v>
      </c>
    </row>
    <row r="593" spans="1:34">
      <c r="A593" s="4">
        <v>592</v>
      </c>
      <c r="B593" s="4" t="s">
        <v>20</v>
      </c>
      <c r="C593" s="4" t="s">
        <v>21</v>
      </c>
      <c r="D593" s="7" t="s">
        <v>1427</v>
      </c>
      <c r="E593" s="7" t="s">
        <v>26</v>
      </c>
      <c r="F593" s="4">
        <v>0</v>
      </c>
      <c r="G593" s="7">
        <v>1208655</v>
      </c>
      <c r="H593" s="7" t="s">
        <v>2587</v>
      </c>
      <c r="I593" s="4">
        <v>1208655</v>
      </c>
      <c r="J593" s="7" t="s">
        <v>556</v>
      </c>
      <c r="K593" s="4" t="s">
        <v>637</v>
      </c>
      <c r="L593" s="7" t="s">
        <v>2547</v>
      </c>
      <c r="M593" s="7" t="s">
        <v>1510</v>
      </c>
      <c r="N593" s="7" t="s">
        <v>643</v>
      </c>
      <c r="O593" s="4" t="s">
        <v>1380</v>
      </c>
      <c r="P593" s="7"/>
      <c r="Q593" s="4" t="s">
        <v>551</v>
      </c>
      <c r="R593" s="4" t="s">
        <v>551</v>
      </c>
      <c r="S593" s="4" t="s">
        <v>24</v>
      </c>
      <c r="T593" s="8">
        <v>149.86000000000001</v>
      </c>
      <c r="U593" s="7"/>
      <c r="V593" s="7"/>
      <c r="W593" s="4" t="s">
        <v>2294</v>
      </c>
      <c r="X593" s="7">
        <v>175</v>
      </c>
      <c r="Y593" s="7"/>
      <c r="Z593" s="4">
        <f t="shared" si="23"/>
        <v>178</v>
      </c>
      <c r="AA593" s="7"/>
      <c r="AB593" s="7">
        <v>1000</v>
      </c>
      <c r="AC593" s="7"/>
      <c r="AD593" s="7">
        <v>90</v>
      </c>
      <c r="AE593" s="4" t="s">
        <v>552</v>
      </c>
      <c r="AF593" s="7"/>
      <c r="AH593" t="s">
        <v>2604</v>
      </c>
    </row>
    <row r="594" spans="1:34">
      <c r="A594" s="4">
        <v>593</v>
      </c>
      <c r="B594" s="4" t="s">
        <v>20</v>
      </c>
      <c r="C594" s="4" t="s">
        <v>773</v>
      </c>
      <c r="D594" s="7" t="s">
        <v>1428</v>
      </c>
      <c r="E594" s="7" t="s">
        <v>26</v>
      </c>
      <c r="F594" s="4">
        <v>0</v>
      </c>
      <c r="G594" s="7">
        <v>1208655</v>
      </c>
      <c r="H594" s="7" t="s">
        <v>2587</v>
      </c>
      <c r="I594" s="4">
        <v>1208655</v>
      </c>
      <c r="J594" s="7" t="s">
        <v>556</v>
      </c>
      <c r="K594" s="4" t="s">
        <v>637</v>
      </c>
      <c r="L594" s="7" t="s">
        <v>2711</v>
      </c>
      <c r="M594" s="7" t="s">
        <v>1511</v>
      </c>
      <c r="N594" s="4" t="s">
        <v>1378</v>
      </c>
      <c r="O594" s="4" t="s">
        <v>1380</v>
      </c>
      <c r="P594" s="7"/>
      <c r="Q594" s="4" t="s">
        <v>551</v>
      </c>
      <c r="R594" s="4" t="s">
        <v>551</v>
      </c>
      <c r="S594" s="4" t="s">
        <v>24</v>
      </c>
      <c r="T594" s="8">
        <v>149.86000000000001</v>
      </c>
      <c r="U594" s="7"/>
      <c r="V594" s="7"/>
      <c r="W594" s="4" t="s">
        <v>2294</v>
      </c>
      <c r="X594" s="7">
        <v>209</v>
      </c>
      <c r="Y594" s="7"/>
      <c r="Z594" s="4">
        <f t="shared" si="23"/>
        <v>212</v>
      </c>
      <c r="AA594" s="7"/>
      <c r="AB594" s="7">
        <v>1000</v>
      </c>
      <c r="AC594" s="7"/>
      <c r="AD594" s="7">
        <v>90</v>
      </c>
      <c r="AE594" s="4" t="s">
        <v>552</v>
      </c>
      <c r="AF594" s="7"/>
      <c r="AH594" t="s">
        <v>2604</v>
      </c>
    </row>
    <row r="595" spans="1:34">
      <c r="A595" s="4">
        <v>594</v>
      </c>
      <c r="B595" s="4" t="s">
        <v>20</v>
      </c>
      <c r="C595" s="4" t="s">
        <v>773</v>
      </c>
      <c r="D595" s="7" t="s">
        <v>1429</v>
      </c>
      <c r="E595" s="7" t="s">
        <v>26</v>
      </c>
      <c r="F595" s="4">
        <v>0</v>
      </c>
      <c r="G595" s="7">
        <v>1208655</v>
      </c>
      <c r="H595" s="7" t="s">
        <v>2587</v>
      </c>
      <c r="I595" s="4">
        <v>1208655</v>
      </c>
      <c r="J595" s="7" t="s">
        <v>556</v>
      </c>
      <c r="K595" s="4" t="s">
        <v>637</v>
      </c>
      <c r="L595" s="7" t="s">
        <v>2711</v>
      </c>
      <c r="M595" s="7" t="s">
        <v>1511</v>
      </c>
      <c r="N595" s="4" t="s">
        <v>1378</v>
      </c>
      <c r="O595" s="4" t="s">
        <v>1380</v>
      </c>
      <c r="P595" s="7"/>
      <c r="Q595" s="4" t="s">
        <v>551</v>
      </c>
      <c r="R595" s="4" t="s">
        <v>551</v>
      </c>
      <c r="S595" s="4" t="s">
        <v>24</v>
      </c>
      <c r="T595" s="8">
        <v>149.86000000000001</v>
      </c>
      <c r="U595" s="7"/>
      <c r="V595" s="7"/>
      <c r="W595" s="4" t="s">
        <v>2294</v>
      </c>
      <c r="X595" s="7">
        <v>209</v>
      </c>
      <c r="Y595" s="7"/>
      <c r="Z595" s="4">
        <f t="shared" si="23"/>
        <v>212</v>
      </c>
      <c r="AA595" s="7"/>
      <c r="AB595" s="7">
        <v>1000</v>
      </c>
      <c r="AC595" s="7"/>
      <c r="AD595" s="7">
        <v>90</v>
      </c>
      <c r="AE595" s="4" t="s">
        <v>552</v>
      </c>
      <c r="AF595" s="7"/>
      <c r="AH595" t="s">
        <v>2604</v>
      </c>
    </row>
    <row r="596" spans="1:34">
      <c r="A596" s="4">
        <v>595</v>
      </c>
      <c r="B596" s="4" t="s">
        <v>20</v>
      </c>
      <c r="C596" s="4" t="s">
        <v>773</v>
      </c>
      <c r="D596" s="7" t="s">
        <v>1430</v>
      </c>
      <c r="E596" s="7" t="s">
        <v>26</v>
      </c>
      <c r="F596" s="4">
        <v>0</v>
      </c>
      <c r="G596" s="7">
        <v>1208655</v>
      </c>
      <c r="H596" s="7" t="s">
        <v>2587</v>
      </c>
      <c r="I596" s="4">
        <v>1208655</v>
      </c>
      <c r="J596" s="7" t="s">
        <v>556</v>
      </c>
      <c r="K596" s="4" t="s">
        <v>637</v>
      </c>
      <c r="L596" s="7" t="s">
        <v>2711</v>
      </c>
      <c r="M596" s="7" t="s">
        <v>1511</v>
      </c>
      <c r="N596" s="4" t="s">
        <v>1378</v>
      </c>
      <c r="O596" s="4" t="s">
        <v>1380</v>
      </c>
      <c r="P596" s="7"/>
      <c r="Q596" s="4" t="s">
        <v>551</v>
      </c>
      <c r="R596" s="4" t="s">
        <v>551</v>
      </c>
      <c r="S596" s="4" t="s">
        <v>24</v>
      </c>
      <c r="T596" s="8">
        <v>149.86000000000001</v>
      </c>
      <c r="U596" s="7"/>
      <c r="V596" s="7"/>
      <c r="W596" s="4" t="s">
        <v>2294</v>
      </c>
      <c r="X596" s="7">
        <v>209</v>
      </c>
      <c r="Y596" s="7"/>
      <c r="Z596" s="4">
        <f t="shared" si="23"/>
        <v>212</v>
      </c>
      <c r="AA596" s="7"/>
      <c r="AB596" s="7">
        <v>1000</v>
      </c>
      <c r="AC596" s="7"/>
      <c r="AD596" s="7">
        <v>90</v>
      </c>
      <c r="AE596" s="4" t="s">
        <v>552</v>
      </c>
      <c r="AF596" s="7"/>
      <c r="AH596" t="s">
        <v>2604</v>
      </c>
    </row>
    <row r="597" spans="1:34">
      <c r="A597" s="4">
        <v>596</v>
      </c>
      <c r="B597" s="4" t="s">
        <v>20</v>
      </c>
      <c r="C597" s="4" t="s">
        <v>21</v>
      </c>
      <c r="D597" s="7" t="s">
        <v>1431</v>
      </c>
      <c r="E597" s="7" t="s">
        <v>26</v>
      </c>
      <c r="F597" s="4">
        <v>0</v>
      </c>
      <c r="G597" s="7">
        <v>1208655</v>
      </c>
      <c r="H597" s="7" t="s">
        <v>2587</v>
      </c>
      <c r="I597" s="4">
        <v>1208655</v>
      </c>
      <c r="J597" s="7" t="s">
        <v>556</v>
      </c>
      <c r="K597" s="4" t="s">
        <v>637</v>
      </c>
      <c r="L597" s="7" t="s">
        <v>2017</v>
      </c>
      <c r="M597" s="7" t="s">
        <v>1512</v>
      </c>
      <c r="N597" s="4" t="s">
        <v>1376</v>
      </c>
      <c r="O597" s="4" t="s">
        <v>1380</v>
      </c>
      <c r="P597" s="7"/>
      <c r="Q597" s="4" t="s">
        <v>551</v>
      </c>
      <c r="R597" s="4" t="s">
        <v>551</v>
      </c>
      <c r="S597" s="4" t="s">
        <v>24</v>
      </c>
      <c r="T597" s="8">
        <v>149.86000000000001</v>
      </c>
      <c r="U597" s="7"/>
      <c r="V597" s="7"/>
      <c r="W597" s="4" t="s">
        <v>2294</v>
      </c>
      <c r="X597" s="7">
        <v>165</v>
      </c>
      <c r="Y597" s="7"/>
      <c r="Z597" s="4">
        <f t="shared" si="23"/>
        <v>168</v>
      </c>
      <c r="AA597" s="7"/>
      <c r="AB597" s="7">
        <v>1000</v>
      </c>
      <c r="AC597" s="7"/>
      <c r="AD597" s="7">
        <v>90</v>
      </c>
      <c r="AE597" s="4" t="s">
        <v>552</v>
      </c>
      <c r="AF597" s="7"/>
      <c r="AH597" t="s">
        <v>2604</v>
      </c>
    </row>
    <row r="598" spans="1:34">
      <c r="A598" s="4">
        <v>597</v>
      </c>
      <c r="B598" s="4" t="s">
        <v>20</v>
      </c>
      <c r="C598" s="4" t="s">
        <v>21</v>
      </c>
      <c r="D598" s="7" t="s">
        <v>1432</v>
      </c>
      <c r="E598" s="7" t="s">
        <v>26</v>
      </c>
      <c r="F598" s="4">
        <v>0</v>
      </c>
      <c r="G598" s="7">
        <v>1208655</v>
      </c>
      <c r="H598" s="7" t="s">
        <v>2587</v>
      </c>
      <c r="I598" s="4">
        <v>1208655</v>
      </c>
      <c r="J598" s="7" t="s">
        <v>556</v>
      </c>
      <c r="K598" s="4" t="s">
        <v>637</v>
      </c>
      <c r="L598" s="7" t="s">
        <v>2017</v>
      </c>
      <c r="M598" s="7" t="s">
        <v>1512</v>
      </c>
      <c r="N598" s="4" t="s">
        <v>1376</v>
      </c>
      <c r="O598" s="4" t="s">
        <v>1380</v>
      </c>
      <c r="P598" s="7"/>
      <c r="Q598" s="4" t="s">
        <v>551</v>
      </c>
      <c r="R598" s="4" t="s">
        <v>551</v>
      </c>
      <c r="S598" s="4" t="s">
        <v>24</v>
      </c>
      <c r="T598" s="8">
        <v>149.86000000000001</v>
      </c>
      <c r="U598" s="7"/>
      <c r="V598" s="7"/>
      <c r="W598" s="4" t="s">
        <v>2294</v>
      </c>
      <c r="X598" s="7">
        <v>165</v>
      </c>
      <c r="Y598" s="7"/>
      <c r="Z598" s="4">
        <f t="shared" si="23"/>
        <v>168</v>
      </c>
      <c r="AA598" s="7"/>
      <c r="AB598" s="7">
        <v>1000</v>
      </c>
      <c r="AC598" s="7"/>
      <c r="AD598" s="7">
        <v>90</v>
      </c>
      <c r="AE598" s="4" t="s">
        <v>552</v>
      </c>
      <c r="AF598" s="7"/>
      <c r="AH598" t="s">
        <v>2604</v>
      </c>
    </row>
    <row r="599" spans="1:34">
      <c r="A599" s="4">
        <v>598</v>
      </c>
      <c r="B599" s="4" t="s">
        <v>20</v>
      </c>
      <c r="C599" s="4" t="s">
        <v>21</v>
      </c>
      <c r="D599" s="7" t="s">
        <v>1433</v>
      </c>
      <c r="E599" s="7" t="s">
        <v>26</v>
      </c>
      <c r="F599" s="4">
        <v>0</v>
      </c>
      <c r="G599" s="7">
        <v>1208655</v>
      </c>
      <c r="H599" s="7" t="s">
        <v>2587</v>
      </c>
      <c r="I599" s="4">
        <v>1208655</v>
      </c>
      <c r="J599" s="7" t="s">
        <v>556</v>
      </c>
      <c r="K599" s="4" t="s">
        <v>637</v>
      </c>
      <c r="L599" s="7" t="s">
        <v>2548</v>
      </c>
      <c r="M599" s="7" t="s">
        <v>1513</v>
      </c>
      <c r="N599" s="7" t="s">
        <v>643</v>
      </c>
      <c r="O599" s="4" t="s">
        <v>1380</v>
      </c>
      <c r="P599" s="7"/>
      <c r="Q599" s="4" t="s">
        <v>551</v>
      </c>
      <c r="R599" s="4" t="s">
        <v>551</v>
      </c>
      <c r="S599" s="4" t="s">
        <v>24</v>
      </c>
      <c r="T599" s="8">
        <v>147.32</v>
      </c>
      <c r="U599" s="7"/>
      <c r="V599" s="7"/>
      <c r="W599" s="4" t="s">
        <v>2294</v>
      </c>
      <c r="X599" s="7">
        <v>155</v>
      </c>
      <c r="Y599" s="7"/>
      <c r="Z599" s="4">
        <f t="shared" si="23"/>
        <v>158</v>
      </c>
      <c r="AA599" s="7"/>
      <c r="AB599" s="7">
        <v>1000</v>
      </c>
      <c r="AC599" s="7"/>
      <c r="AD599" s="7">
        <v>90</v>
      </c>
      <c r="AE599" s="4" t="s">
        <v>552</v>
      </c>
      <c r="AF599" s="7"/>
      <c r="AH599" t="s">
        <v>2604</v>
      </c>
    </row>
    <row r="600" spans="1:34">
      <c r="A600" s="4">
        <v>599</v>
      </c>
      <c r="B600" s="4" t="s">
        <v>20</v>
      </c>
      <c r="C600" s="4" t="s">
        <v>21</v>
      </c>
      <c r="D600" s="7" t="s">
        <v>1434</v>
      </c>
      <c r="E600" s="7" t="s">
        <v>26</v>
      </c>
      <c r="F600" s="4">
        <v>0</v>
      </c>
      <c r="G600" s="7">
        <v>1208655</v>
      </c>
      <c r="H600" s="7" t="s">
        <v>2587</v>
      </c>
      <c r="I600" s="4">
        <v>1208655</v>
      </c>
      <c r="J600" s="7" t="s">
        <v>556</v>
      </c>
      <c r="K600" s="4" t="s">
        <v>637</v>
      </c>
      <c r="L600" s="7" t="s">
        <v>2548</v>
      </c>
      <c r="M600" s="7" t="s">
        <v>1513</v>
      </c>
      <c r="N600" s="7" t="s">
        <v>643</v>
      </c>
      <c r="O600" s="4" t="s">
        <v>1380</v>
      </c>
      <c r="P600" s="7"/>
      <c r="Q600" s="4" t="s">
        <v>551</v>
      </c>
      <c r="R600" s="4" t="s">
        <v>551</v>
      </c>
      <c r="S600" s="4" t="s">
        <v>24</v>
      </c>
      <c r="T600" s="8">
        <v>147.32</v>
      </c>
      <c r="U600" s="7"/>
      <c r="V600" s="7"/>
      <c r="W600" s="4" t="s">
        <v>2294</v>
      </c>
      <c r="X600" s="7">
        <v>155</v>
      </c>
      <c r="Y600" s="7"/>
      <c r="Z600" s="4">
        <f t="shared" si="23"/>
        <v>158</v>
      </c>
      <c r="AA600" s="7"/>
      <c r="AB600" s="7">
        <v>1000</v>
      </c>
      <c r="AC600" s="7"/>
      <c r="AD600" s="7">
        <v>90</v>
      </c>
      <c r="AE600" s="4" t="s">
        <v>552</v>
      </c>
      <c r="AF600" s="7"/>
      <c r="AH600" t="s">
        <v>2604</v>
      </c>
    </row>
    <row r="601" spans="1:34">
      <c r="A601" s="4">
        <v>600</v>
      </c>
      <c r="B601" s="4" t="s">
        <v>20</v>
      </c>
      <c r="C601" s="4" t="s">
        <v>21</v>
      </c>
      <c r="D601" s="7" t="s">
        <v>1435</v>
      </c>
      <c r="E601" s="7" t="s">
        <v>26</v>
      </c>
      <c r="F601" s="4">
        <v>0</v>
      </c>
      <c r="G601" s="7">
        <v>1208655</v>
      </c>
      <c r="H601" s="7" t="s">
        <v>2587</v>
      </c>
      <c r="I601" s="4">
        <v>1208655</v>
      </c>
      <c r="J601" s="7" t="s">
        <v>556</v>
      </c>
      <c r="K601" s="4" t="s">
        <v>637</v>
      </c>
      <c r="L601" s="7" t="s">
        <v>2548</v>
      </c>
      <c r="M601" s="7" t="s">
        <v>1513</v>
      </c>
      <c r="N601" s="7" t="s">
        <v>643</v>
      </c>
      <c r="O601" s="4" t="s">
        <v>1380</v>
      </c>
      <c r="P601" s="7"/>
      <c r="Q601" s="4" t="s">
        <v>551</v>
      </c>
      <c r="R601" s="4" t="s">
        <v>551</v>
      </c>
      <c r="S601" s="4" t="s">
        <v>24</v>
      </c>
      <c r="T601" s="8">
        <v>147.32</v>
      </c>
      <c r="U601" s="7"/>
      <c r="V601" s="7"/>
      <c r="W601" s="4" t="s">
        <v>2294</v>
      </c>
      <c r="X601" s="7">
        <v>155</v>
      </c>
      <c r="Y601" s="7"/>
      <c r="Z601" s="4">
        <f t="shared" si="23"/>
        <v>158</v>
      </c>
      <c r="AA601" s="7"/>
      <c r="AB601" s="7">
        <v>1000</v>
      </c>
      <c r="AC601" s="7"/>
      <c r="AD601" s="7">
        <v>90</v>
      </c>
      <c r="AE601" s="4" t="s">
        <v>552</v>
      </c>
      <c r="AF601" s="7"/>
      <c r="AH601" t="s">
        <v>2604</v>
      </c>
    </row>
    <row r="602" spans="1:34">
      <c r="A602" s="4">
        <v>601</v>
      </c>
      <c r="B602" s="4" t="s">
        <v>20</v>
      </c>
      <c r="C602" s="4" t="s">
        <v>21</v>
      </c>
      <c r="D602" s="7" t="s">
        <v>1436</v>
      </c>
      <c r="E602" s="7" t="s">
        <v>26</v>
      </c>
      <c r="F602" s="4">
        <v>0</v>
      </c>
      <c r="G602" s="7">
        <v>1208655</v>
      </c>
      <c r="H602" s="7" t="s">
        <v>2587</v>
      </c>
      <c r="I602" s="4">
        <v>1208655</v>
      </c>
      <c r="J602" s="7" t="s">
        <v>556</v>
      </c>
      <c r="K602" s="4" t="s">
        <v>637</v>
      </c>
      <c r="L602" s="7" t="s">
        <v>2548</v>
      </c>
      <c r="M602" s="7" t="s">
        <v>1513</v>
      </c>
      <c r="N602" s="7" t="s">
        <v>643</v>
      </c>
      <c r="O602" s="4" t="s">
        <v>1380</v>
      </c>
      <c r="P602" s="7"/>
      <c r="Q602" s="4" t="s">
        <v>551</v>
      </c>
      <c r="R602" s="4" t="s">
        <v>551</v>
      </c>
      <c r="S602" s="4" t="s">
        <v>24</v>
      </c>
      <c r="T602" s="8">
        <v>147.32</v>
      </c>
      <c r="U602" s="7"/>
      <c r="V602" s="7"/>
      <c r="W602" s="4" t="s">
        <v>2294</v>
      </c>
      <c r="X602" s="7">
        <v>155</v>
      </c>
      <c r="Y602" s="7"/>
      <c r="Z602" s="4">
        <f t="shared" si="23"/>
        <v>158</v>
      </c>
      <c r="AA602" s="7"/>
      <c r="AB602" s="7">
        <v>1000</v>
      </c>
      <c r="AC602" s="7"/>
      <c r="AD602" s="7">
        <v>90</v>
      </c>
      <c r="AE602" s="4" t="s">
        <v>552</v>
      </c>
      <c r="AF602" s="7"/>
      <c r="AH602" t="s">
        <v>2604</v>
      </c>
    </row>
    <row r="603" spans="1:34">
      <c r="A603" s="4">
        <v>602</v>
      </c>
      <c r="B603" s="4" t="s">
        <v>20</v>
      </c>
      <c r="C603" s="4" t="s">
        <v>21</v>
      </c>
      <c r="D603" s="7" t="s">
        <v>1437</v>
      </c>
      <c r="E603" s="7" t="s">
        <v>26</v>
      </c>
      <c r="F603" s="4">
        <v>0</v>
      </c>
      <c r="G603" s="7">
        <v>1208655</v>
      </c>
      <c r="H603" s="7" t="s">
        <v>2587</v>
      </c>
      <c r="I603" s="4">
        <v>1208655</v>
      </c>
      <c r="J603" s="7" t="s">
        <v>556</v>
      </c>
      <c r="K603" s="4" t="s">
        <v>637</v>
      </c>
      <c r="L603" s="7" t="s">
        <v>2548</v>
      </c>
      <c r="M603" s="7" t="s">
        <v>1513</v>
      </c>
      <c r="N603" s="7" t="s">
        <v>643</v>
      </c>
      <c r="O603" s="4" t="s">
        <v>1380</v>
      </c>
      <c r="P603" s="7"/>
      <c r="Q603" s="4" t="s">
        <v>551</v>
      </c>
      <c r="R603" s="4" t="s">
        <v>551</v>
      </c>
      <c r="S603" s="4" t="s">
        <v>24</v>
      </c>
      <c r="T603" s="8">
        <v>147.32</v>
      </c>
      <c r="U603" s="7"/>
      <c r="V603" s="7"/>
      <c r="W603" s="4" t="s">
        <v>2294</v>
      </c>
      <c r="X603" s="7">
        <v>155</v>
      </c>
      <c r="Y603" s="7"/>
      <c r="Z603" s="4">
        <f t="shared" si="23"/>
        <v>158</v>
      </c>
      <c r="AA603" s="7"/>
      <c r="AB603" s="7">
        <v>1000</v>
      </c>
      <c r="AC603" s="7"/>
      <c r="AD603" s="7">
        <v>90</v>
      </c>
      <c r="AE603" s="4" t="s">
        <v>552</v>
      </c>
      <c r="AF603" s="7"/>
      <c r="AH603" t="s">
        <v>2604</v>
      </c>
    </row>
    <row r="604" spans="1:34">
      <c r="A604" s="4">
        <v>603</v>
      </c>
      <c r="B604" s="4" t="s">
        <v>20</v>
      </c>
      <c r="C604" s="4" t="s">
        <v>21</v>
      </c>
      <c r="D604" s="7" t="s">
        <v>1438</v>
      </c>
      <c r="E604" s="7" t="s">
        <v>26</v>
      </c>
      <c r="F604" s="4">
        <v>0</v>
      </c>
      <c r="G604" s="7">
        <v>1208655</v>
      </c>
      <c r="H604" s="7" t="s">
        <v>2587</v>
      </c>
      <c r="I604" s="4">
        <v>1208655</v>
      </c>
      <c r="J604" s="7" t="s">
        <v>556</v>
      </c>
      <c r="K604" s="4" t="s">
        <v>637</v>
      </c>
      <c r="L604" s="7" t="s">
        <v>2548</v>
      </c>
      <c r="M604" s="7" t="s">
        <v>1513</v>
      </c>
      <c r="N604" s="7" t="s">
        <v>643</v>
      </c>
      <c r="O604" s="4" t="s">
        <v>1380</v>
      </c>
      <c r="P604" s="7"/>
      <c r="Q604" s="4" t="s">
        <v>551</v>
      </c>
      <c r="R604" s="4" t="s">
        <v>551</v>
      </c>
      <c r="S604" s="4" t="s">
        <v>24</v>
      </c>
      <c r="T604" s="8">
        <v>147.32</v>
      </c>
      <c r="U604" s="7"/>
      <c r="V604" s="7"/>
      <c r="W604" s="4" t="s">
        <v>2294</v>
      </c>
      <c r="X604" s="7">
        <v>155</v>
      </c>
      <c r="Y604" s="7"/>
      <c r="Z604" s="4">
        <f t="shared" si="23"/>
        <v>158</v>
      </c>
      <c r="AA604" s="7"/>
      <c r="AB604" s="7">
        <v>1000</v>
      </c>
      <c r="AC604" s="7"/>
      <c r="AD604" s="7">
        <v>90</v>
      </c>
      <c r="AE604" s="4" t="s">
        <v>552</v>
      </c>
      <c r="AF604" s="7"/>
      <c r="AH604" t="s">
        <v>2604</v>
      </c>
    </row>
    <row r="605" spans="1:34">
      <c r="A605" s="4">
        <v>604</v>
      </c>
      <c r="B605" s="4" t="s">
        <v>20</v>
      </c>
      <c r="C605" s="4" t="s">
        <v>21</v>
      </c>
      <c r="D605" s="7" t="s">
        <v>1439</v>
      </c>
      <c r="E605" s="7" t="s">
        <v>26</v>
      </c>
      <c r="F605" s="4">
        <v>0</v>
      </c>
      <c r="G605" s="7">
        <v>1208655</v>
      </c>
      <c r="H605" s="7" t="s">
        <v>2587</v>
      </c>
      <c r="I605" s="4">
        <v>1208655</v>
      </c>
      <c r="J605" s="7" t="s">
        <v>556</v>
      </c>
      <c r="K605" s="4" t="s">
        <v>637</v>
      </c>
      <c r="L605" s="7" t="s">
        <v>2548</v>
      </c>
      <c r="M605" s="7" t="s">
        <v>1513</v>
      </c>
      <c r="N605" s="7" t="s">
        <v>643</v>
      </c>
      <c r="O605" s="4" t="s">
        <v>1380</v>
      </c>
      <c r="P605" s="7"/>
      <c r="Q605" s="4" t="s">
        <v>551</v>
      </c>
      <c r="R605" s="4" t="s">
        <v>551</v>
      </c>
      <c r="S605" s="4" t="s">
        <v>24</v>
      </c>
      <c r="T605" s="8">
        <v>147.32</v>
      </c>
      <c r="U605" s="7"/>
      <c r="V605" s="7"/>
      <c r="W605" s="4" t="s">
        <v>2294</v>
      </c>
      <c r="X605" s="7">
        <v>155</v>
      </c>
      <c r="Y605" s="7"/>
      <c r="Z605" s="4">
        <f t="shared" si="23"/>
        <v>158</v>
      </c>
      <c r="AA605" s="7"/>
      <c r="AB605" s="7">
        <v>1000</v>
      </c>
      <c r="AC605" s="7"/>
      <c r="AD605" s="7">
        <v>90</v>
      </c>
      <c r="AE605" s="4" t="s">
        <v>552</v>
      </c>
      <c r="AF605" s="7"/>
      <c r="AH605" t="s">
        <v>2604</v>
      </c>
    </row>
    <row r="606" spans="1:34">
      <c r="A606" s="4">
        <v>605</v>
      </c>
      <c r="B606" s="4" t="s">
        <v>20</v>
      </c>
      <c r="C606" s="4" t="s">
        <v>21</v>
      </c>
      <c r="D606" s="7" t="s">
        <v>1440</v>
      </c>
      <c r="E606" s="7" t="s">
        <v>26</v>
      </c>
      <c r="F606" s="4">
        <v>0</v>
      </c>
      <c r="G606" s="7">
        <v>1208655</v>
      </c>
      <c r="H606" s="7" t="s">
        <v>2587</v>
      </c>
      <c r="I606" s="4">
        <v>1208655</v>
      </c>
      <c r="J606" s="7" t="s">
        <v>556</v>
      </c>
      <c r="K606" s="4" t="s">
        <v>637</v>
      </c>
      <c r="L606" s="7" t="s">
        <v>2548</v>
      </c>
      <c r="M606" s="7" t="s">
        <v>1513</v>
      </c>
      <c r="N606" s="7" t="s">
        <v>643</v>
      </c>
      <c r="O606" s="4" t="s">
        <v>1380</v>
      </c>
      <c r="P606" s="7"/>
      <c r="Q606" s="4" t="s">
        <v>551</v>
      </c>
      <c r="R606" s="4" t="s">
        <v>551</v>
      </c>
      <c r="S606" s="4" t="s">
        <v>24</v>
      </c>
      <c r="T606" s="8">
        <v>147.32</v>
      </c>
      <c r="U606" s="7"/>
      <c r="V606" s="7"/>
      <c r="W606" s="4" t="s">
        <v>2294</v>
      </c>
      <c r="X606" s="7">
        <v>155</v>
      </c>
      <c r="Y606" s="7"/>
      <c r="Z606" s="4">
        <f t="shared" si="23"/>
        <v>158</v>
      </c>
      <c r="AA606" s="7"/>
      <c r="AB606" s="7">
        <v>1000</v>
      </c>
      <c r="AC606" s="7"/>
      <c r="AD606" s="7">
        <v>90</v>
      </c>
      <c r="AE606" s="4" t="s">
        <v>552</v>
      </c>
      <c r="AF606" s="7"/>
      <c r="AH606" t="s">
        <v>2604</v>
      </c>
    </row>
    <row r="607" spans="1:34">
      <c r="A607" s="4">
        <v>606</v>
      </c>
      <c r="B607" s="4" t="s">
        <v>20</v>
      </c>
      <c r="C607" s="4" t="s">
        <v>21</v>
      </c>
      <c r="D607" s="7" t="s">
        <v>1441</v>
      </c>
      <c r="E607" s="7" t="s">
        <v>26</v>
      </c>
      <c r="F607" s="4">
        <v>0</v>
      </c>
      <c r="G607" s="7">
        <v>1208655</v>
      </c>
      <c r="H607" s="7" t="s">
        <v>2587</v>
      </c>
      <c r="I607" s="4">
        <v>1208655</v>
      </c>
      <c r="J607" s="7" t="s">
        <v>556</v>
      </c>
      <c r="K607" s="4" t="s">
        <v>637</v>
      </c>
      <c r="L607" s="7" t="s">
        <v>2548</v>
      </c>
      <c r="M607" s="7" t="s">
        <v>1513</v>
      </c>
      <c r="N607" s="7" t="s">
        <v>643</v>
      </c>
      <c r="O607" s="4" t="s">
        <v>1380</v>
      </c>
      <c r="P607" s="7"/>
      <c r="Q607" s="4" t="s">
        <v>551</v>
      </c>
      <c r="R607" s="4" t="s">
        <v>551</v>
      </c>
      <c r="S607" s="4" t="s">
        <v>24</v>
      </c>
      <c r="T607" s="8">
        <v>147.32</v>
      </c>
      <c r="U607" s="7"/>
      <c r="V607" s="7"/>
      <c r="W607" s="4" t="s">
        <v>2294</v>
      </c>
      <c r="X607" s="7">
        <v>155</v>
      </c>
      <c r="Y607" s="7"/>
      <c r="Z607" s="4">
        <f t="shared" si="23"/>
        <v>158</v>
      </c>
      <c r="AA607" s="7"/>
      <c r="AB607" s="7">
        <v>1000</v>
      </c>
      <c r="AC607" s="7"/>
      <c r="AD607" s="7">
        <v>90</v>
      </c>
      <c r="AE607" s="4" t="s">
        <v>552</v>
      </c>
      <c r="AF607" s="7"/>
      <c r="AH607" t="s">
        <v>2604</v>
      </c>
    </row>
    <row r="608" spans="1:34">
      <c r="A608" s="4">
        <v>607</v>
      </c>
      <c r="B608" s="4" t="s">
        <v>20</v>
      </c>
      <c r="C608" s="4" t="s">
        <v>21</v>
      </c>
      <c r="D608" s="7" t="s">
        <v>1442</v>
      </c>
      <c r="E608" s="7" t="s">
        <v>26</v>
      </c>
      <c r="F608" s="4">
        <v>0</v>
      </c>
      <c r="G608" s="7">
        <v>1208655</v>
      </c>
      <c r="H608" s="7" t="s">
        <v>2587</v>
      </c>
      <c r="I608" s="4">
        <v>1208655</v>
      </c>
      <c r="J608" s="7" t="s">
        <v>556</v>
      </c>
      <c r="K608" s="4" t="s">
        <v>637</v>
      </c>
      <c r="L608" s="7" t="s">
        <v>2548</v>
      </c>
      <c r="M608" s="7" t="s">
        <v>1513</v>
      </c>
      <c r="N608" s="7" t="s">
        <v>643</v>
      </c>
      <c r="O608" s="4" t="s">
        <v>1380</v>
      </c>
      <c r="P608" s="7"/>
      <c r="Q608" s="4" t="s">
        <v>551</v>
      </c>
      <c r="R608" s="4" t="s">
        <v>551</v>
      </c>
      <c r="S608" s="4" t="s">
        <v>24</v>
      </c>
      <c r="T608" s="8">
        <v>147.32</v>
      </c>
      <c r="U608" s="7"/>
      <c r="V608" s="7"/>
      <c r="W608" s="4" t="s">
        <v>2294</v>
      </c>
      <c r="X608" s="7">
        <v>155</v>
      </c>
      <c r="Y608" s="7"/>
      <c r="Z608" s="4">
        <f t="shared" si="23"/>
        <v>158</v>
      </c>
      <c r="AA608" s="7"/>
      <c r="AB608" s="7">
        <v>1000</v>
      </c>
      <c r="AC608" s="7"/>
      <c r="AD608" s="7">
        <v>90</v>
      </c>
      <c r="AE608" s="4" t="s">
        <v>552</v>
      </c>
      <c r="AF608" s="7"/>
      <c r="AH608" t="s">
        <v>2604</v>
      </c>
    </row>
    <row r="609" spans="1:34">
      <c r="A609" s="4">
        <v>608</v>
      </c>
      <c r="B609" s="4" t="s">
        <v>20</v>
      </c>
      <c r="C609" s="4" t="s">
        <v>21</v>
      </c>
      <c r="D609" s="7" t="s">
        <v>1443</v>
      </c>
      <c r="E609" s="7" t="s">
        <v>26</v>
      </c>
      <c r="F609" s="4">
        <v>0</v>
      </c>
      <c r="G609" s="7">
        <v>1208655</v>
      </c>
      <c r="H609" s="7" t="s">
        <v>2587</v>
      </c>
      <c r="I609" s="4">
        <v>1208655</v>
      </c>
      <c r="J609" s="7" t="s">
        <v>556</v>
      </c>
      <c r="K609" s="4" t="s">
        <v>637</v>
      </c>
      <c r="L609" s="7" t="s">
        <v>2548</v>
      </c>
      <c r="M609" s="7" t="s">
        <v>1513</v>
      </c>
      <c r="N609" s="7" t="s">
        <v>643</v>
      </c>
      <c r="O609" s="4" t="s">
        <v>1380</v>
      </c>
      <c r="P609" s="7"/>
      <c r="Q609" s="4" t="s">
        <v>551</v>
      </c>
      <c r="R609" s="4" t="s">
        <v>551</v>
      </c>
      <c r="S609" s="4" t="s">
        <v>24</v>
      </c>
      <c r="T609" s="8">
        <v>147.32</v>
      </c>
      <c r="U609" s="7"/>
      <c r="V609" s="7"/>
      <c r="W609" s="4" t="s">
        <v>2294</v>
      </c>
      <c r="X609" s="7">
        <v>155</v>
      </c>
      <c r="Y609" s="7"/>
      <c r="Z609" s="4">
        <f t="shared" si="23"/>
        <v>158</v>
      </c>
      <c r="AA609" s="7"/>
      <c r="AB609" s="7">
        <v>1000</v>
      </c>
      <c r="AC609" s="7"/>
      <c r="AD609" s="7">
        <v>90</v>
      </c>
      <c r="AE609" s="4" t="s">
        <v>552</v>
      </c>
      <c r="AF609" s="7"/>
      <c r="AH609" t="s">
        <v>2604</v>
      </c>
    </row>
    <row r="610" spans="1:34">
      <c r="A610" s="4">
        <v>609</v>
      </c>
      <c r="B610" s="4" t="s">
        <v>20</v>
      </c>
      <c r="C610" s="4" t="s">
        <v>21</v>
      </c>
      <c r="D610" s="7" t="s">
        <v>1444</v>
      </c>
      <c r="E610" s="7" t="s">
        <v>26</v>
      </c>
      <c r="F610" s="4">
        <v>0</v>
      </c>
      <c r="G610" s="7">
        <v>1208655</v>
      </c>
      <c r="H610" s="7" t="s">
        <v>2587</v>
      </c>
      <c r="I610" s="4">
        <v>1208655</v>
      </c>
      <c r="J610" s="7" t="s">
        <v>556</v>
      </c>
      <c r="K610" s="4" t="s">
        <v>637</v>
      </c>
      <c r="L610" s="7" t="s">
        <v>2548</v>
      </c>
      <c r="M610" s="7" t="s">
        <v>1513</v>
      </c>
      <c r="N610" s="7" t="s">
        <v>643</v>
      </c>
      <c r="O610" s="4" t="s">
        <v>1380</v>
      </c>
      <c r="P610" s="7"/>
      <c r="Q610" s="4" t="s">
        <v>551</v>
      </c>
      <c r="R610" s="4" t="s">
        <v>551</v>
      </c>
      <c r="S610" s="4" t="s">
        <v>24</v>
      </c>
      <c r="T610" s="8">
        <v>147.32</v>
      </c>
      <c r="U610" s="7"/>
      <c r="V610" s="7"/>
      <c r="W610" s="4" t="s">
        <v>2294</v>
      </c>
      <c r="X610" s="7">
        <v>155</v>
      </c>
      <c r="Y610" s="7"/>
      <c r="Z610" s="4">
        <f t="shared" si="23"/>
        <v>158</v>
      </c>
      <c r="AA610" s="7"/>
      <c r="AB610" s="7">
        <v>1000</v>
      </c>
      <c r="AC610" s="7"/>
      <c r="AD610" s="7">
        <v>90</v>
      </c>
      <c r="AE610" s="4" t="s">
        <v>552</v>
      </c>
      <c r="AF610" s="7"/>
      <c r="AH610" t="s">
        <v>2604</v>
      </c>
    </row>
    <row r="611" spans="1:34">
      <c r="A611" s="4">
        <v>610</v>
      </c>
      <c r="B611" s="4" t="s">
        <v>20</v>
      </c>
      <c r="C611" s="4" t="s">
        <v>21</v>
      </c>
      <c r="D611" s="7" t="s">
        <v>1445</v>
      </c>
      <c r="E611" s="7" t="s">
        <v>26</v>
      </c>
      <c r="F611" s="4">
        <v>0</v>
      </c>
      <c r="G611" s="7">
        <v>1208655</v>
      </c>
      <c r="H611" s="7" t="s">
        <v>2587</v>
      </c>
      <c r="I611" s="4">
        <v>1208655</v>
      </c>
      <c r="J611" s="7" t="s">
        <v>556</v>
      </c>
      <c r="K611" s="4" t="s">
        <v>637</v>
      </c>
      <c r="L611" s="7" t="s">
        <v>2548</v>
      </c>
      <c r="M611" s="7" t="s">
        <v>1513</v>
      </c>
      <c r="N611" s="7" t="s">
        <v>643</v>
      </c>
      <c r="O611" s="4" t="s">
        <v>1380</v>
      </c>
      <c r="P611" s="7"/>
      <c r="Q611" s="4" t="s">
        <v>551</v>
      </c>
      <c r="R611" s="4" t="s">
        <v>551</v>
      </c>
      <c r="S611" s="4" t="s">
        <v>24</v>
      </c>
      <c r="T611" s="8">
        <v>147.32</v>
      </c>
      <c r="U611" s="7"/>
      <c r="V611" s="7"/>
      <c r="W611" s="4" t="s">
        <v>2294</v>
      </c>
      <c r="X611" s="7">
        <v>155</v>
      </c>
      <c r="Y611" s="7"/>
      <c r="Z611" s="4">
        <f t="shared" si="23"/>
        <v>158</v>
      </c>
      <c r="AA611" s="7"/>
      <c r="AB611" s="7">
        <v>1000</v>
      </c>
      <c r="AC611" s="7"/>
      <c r="AD611" s="7">
        <v>90</v>
      </c>
      <c r="AE611" s="4" t="s">
        <v>552</v>
      </c>
      <c r="AF611" s="7"/>
      <c r="AH611" t="s">
        <v>2604</v>
      </c>
    </row>
    <row r="612" spans="1:34">
      <c r="A612" s="4">
        <v>611</v>
      </c>
      <c r="B612" s="4" t="s">
        <v>20</v>
      </c>
      <c r="C612" s="4" t="s">
        <v>21</v>
      </c>
      <c r="D612" s="7" t="s">
        <v>1446</v>
      </c>
      <c r="E612" s="7" t="s">
        <v>26</v>
      </c>
      <c r="F612" s="4">
        <v>0</v>
      </c>
      <c r="G612" s="7">
        <v>1208655</v>
      </c>
      <c r="H612" s="7" t="s">
        <v>2587</v>
      </c>
      <c r="I612" s="4">
        <v>1208655</v>
      </c>
      <c r="J612" s="7" t="s">
        <v>556</v>
      </c>
      <c r="K612" s="4" t="s">
        <v>637</v>
      </c>
      <c r="L612" s="7" t="s">
        <v>2548</v>
      </c>
      <c r="M612" s="7" t="s">
        <v>1513</v>
      </c>
      <c r="N612" s="7" t="s">
        <v>643</v>
      </c>
      <c r="O612" s="4" t="s">
        <v>1380</v>
      </c>
      <c r="P612" s="7"/>
      <c r="Q612" s="4" t="s">
        <v>551</v>
      </c>
      <c r="R612" s="4" t="s">
        <v>551</v>
      </c>
      <c r="S612" s="4" t="s">
        <v>24</v>
      </c>
      <c r="T612" s="8">
        <v>147.32</v>
      </c>
      <c r="U612" s="7"/>
      <c r="V612" s="7"/>
      <c r="W612" s="4" t="s">
        <v>2294</v>
      </c>
      <c r="X612" s="7">
        <v>155</v>
      </c>
      <c r="Y612" s="7"/>
      <c r="Z612" s="4">
        <f t="shared" si="23"/>
        <v>158</v>
      </c>
      <c r="AA612" s="7"/>
      <c r="AB612" s="7">
        <v>1000</v>
      </c>
      <c r="AC612" s="7"/>
      <c r="AD612" s="7">
        <v>90</v>
      </c>
      <c r="AE612" s="4" t="s">
        <v>552</v>
      </c>
      <c r="AF612" s="7"/>
      <c r="AH612" t="s">
        <v>2604</v>
      </c>
    </row>
    <row r="613" spans="1:34">
      <c r="A613" s="4">
        <v>612</v>
      </c>
      <c r="B613" s="4" t="s">
        <v>20</v>
      </c>
      <c r="C613" s="4" t="s">
        <v>21</v>
      </c>
      <c r="D613" s="7" t="s">
        <v>1447</v>
      </c>
      <c r="E613" s="7" t="s">
        <v>26</v>
      </c>
      <c r="F613" s="4">
        <v>0</v>
      </c>
      <c r="G613" s="7">
        <v>1208655</v>
      </c>
      <c r="H613" s="7" t="s">
        <v>2587</v>
      </c>
      <c r="I613" s="4">
        <v>1208655</v>
      </c>
      <c r="J613" s="7" t="s">
        <v>556</v>
      </c>
      <c r="K613" s="4" t="s">
        <v>637</v>
      </c>
      <c r="L613" s="7" t="s">
        <v>2548</v>
      </c>
      <c r="M613" s="7" t="s">
        <v>1513</v>
      </c>
      <c r="N613" s="7" t="s">
        <v>643</v>
      </c>
      <c r="O613" s="4" t="s">
        <v>1380</v>
      </c>
      <c r="P613" s="7"/>
      <c r="Q613" s="4" t="s">
        <v>551</v>
      </c>
      <c r="R613" s="4" t="s">
        <v>551</v>
      </c>
      <c r="S613" s="4" t="s">
        <v>24</v>
      </c>
      <c r="T613" s="8">
        <v>147.32</v>
      </c>
      <c r="U613" s="7"/>
      <c r="V613" s="7"/>
      <c r="W613" s="4" t="s">
        <v>2294</v>
      </c>
      <c r="X613" s="7">
        <v>155</v>
      </c>
      <c r="Y613" s="7"/>
      <c r="Z613" s="4">
        <f t="shared" si="23"/>
        <v>158</v>
      </c>
      <c r="AA613" s="7"/>
      <c r="AB613" s="7">
        <v>1000</v>
      </c>
      <c r="AC613" s="7"/>
      <c r="AD613" s="7">
        <v>90</v>
      </c>
      <c r="AE613" s="4" t="s">
        <v>552</v>
      </c>
      <c r="AF613" s="7"/>
      <c r="AH613" t="s">
        <v>2604</v>
      </c>
    </row>
    <row r="614" spans="1:34">
      <c r="A614" s="4">
        <v>613</v>
      </c>
      <c r="B614" s="4" t="s">
        <v>20</v>
      </c>
      <c r="C614" s="4" t="s">
        <v>21</v>
      </c>
      <c r="D614" s="7" t="s">
        <v>1448</v>
      </c>
      <c r="E614" s="7" t="s">
        <v>26</v>
      </c>
      <c r="F614" s="4">
        <v>0</v>
      </c>
      <c r="G614" s="7">
        <v>1208655</v>
      </c>
      <c r="H614" s="7" t="s">
        <v>2587</v>
      </c>
      <c r="I614" s="4">
        <v>1208655</v>
      </c>
      <c r="J614" s="7" t="s">
        <v>556</v>
      </c>
      <c r="K614" s="4" t="s">
        <v>637</v>
      </c>
      <c r="L614" s="7" t="s">
        <v>2548</v>
      </c>
      <c r="M614" s="7" t="s">
        <v>1513</v>
      </c>
      <c r="N614" s="7" t="s">
        <v>643</v>
      </c>
      <c r="O614" s="4" t="s">
        <v>1380</v>
      </c>
      <c r="P614" s="7"/>
      <c r="Q614" s="4" t="s">
        <v>551</v>
      </c>
      <c r="R614" s="4" t="s">
        <v>551</v>
      </c>
      <c r="S614" s="4" t="s">
        <v>24</v>
      </c>
      <c r="T614" s="8">
        <v>147.32</v>
      </c>
      <c r="U614" s="7"/>
      <c r="V614" s="7"/>
      <c r="W614" s="4" t="s">
        <v>2294</v>
      </c>
      <c r="X614" s="7">
        <v>155</v>
      </c>
      <c r="Y614" s="7"/>
      <c r="Z614" s="4">
        <f t="shared" si="23"/>
        <v>158</v>
      </c>
      <c r="AA614" s="7"/>
      <c r="AB614" s="7">
        <v>1000</v>
      </c>
      <c r="AC614" s="7"/>
      <c r="AD614" s="7">
        <v>90</v>
      </c>
      <c r="AE614" s="4" t="s">
        <v>552</v>
      </c>
      <c r="AF614" s="7"/>
      <c r="AH614" t="s">
        <v>2604</v>
      </c>
    </row>
    <row r="615" spans="1:34">
      <c r="A615" s="4">
        <v>614</v>
      </c>
      <c r="B615" s="4" t="s">
        <v>20</v>
      </c>
      <c r="C615" s="4" t="s">
        <v>21</v>
      </c>
      <c r="D615" s="7" t="s">
        <v>1449</v>
      </c>
      <c r="E615" s="7" t="s">
        <v>26</v>
      </c>
      <c r="F615" s="4">
        <v>0</v>
      </c>
      <c r="G615" s="7">
        <v>1208655</v>
      </c>
      <c r="H615" s="7" t="s">
        <v>2587</v>
      </c>
      <c r="I615" s="4">
        <v>1208655</v>
      </c>
      <c r="J615" s="7" t="s">
        <v>556</v>
      </c>
      <c r="K615" s="4" t="s">
        <v>637</v>
      </c>
      <c r="L615" s="7" t="s">
        <v>2548</v>
      </c>
      <c r="M615" s="7" t="s">
        <v>1513</v>
      </c>
      <c r="N615" s="7" t="s">
        <v>643</v>
      </c>
      <c r="O615" s="4" t="s">
        <v>1380</v>
      </c>
      <c r="P615" s="7"/>
      <c r="Q615" s="4" t="s">
        <v>551</v>
      </c>
      <c r="R615" s="4" t="s">
        <v>551</v>
      </c>
      <c r="S615" s="4" t="s">
        <v>24</v>
      </c>
      <c r="T615" s="8">
        <v>147.32</v>
      </c>
      <c r="U615" s="7"/>
      <c r="V615" s="7"/>
      <c r="W615" s="4" t="s">
        <v>2294</v>
      </c>
      <c r="X615" s="7">
        <v>155</v>
      </c>
      <c r="Y615" s="7"/>
      <c r="Z615" s="4">
        <f t="shared" si="23"/>
        <v>158</v>
      </c>
      <c r="AA615" s="7"/>
      <c r="AB615" s="7">
        <v>1000</v>
      </c>
      <c r="AC615" s="7"/>
      <c r="AD615" s="7">
        <v>90</v>
      </c>
      <c r="AE615" s="4" t="s">
        <v>552</v>
      </c>
      <c r="AF615" s="7"/>
      <c r="AH615" t="s">
        <v>2604</v>
      </c>
    </row>
    <row r="616" spans="1:34">
      <c r="A616" s="4">
        <v>615</v>
      </c>
      <c r="B616" s="4" t="s">
        <v>20</v>
      </c>
      <c r="C616" s="4" t="s">
        <v>21</v>
      </c>
      <c r="D616" s="7" t="s">
        <v>1450</v>
      </c>
      <c r="E616" s="7" t="s">
        <v>26</v>
      </c>
      <c r="F616" s="4">
        <v>0</v>
      </c>
      <c r="G616" s="7">
        <v>1208655</v>
      </c>
      <c r="H616" s="7" t="s">
        <v>2587</v>
      </c>
      <c r="I616" s="4">
        <v>1208655</v>
      </c>
      <c r="J616" s="7" t="s">
        <v>556</v>
      </c>
      <c r="K616" s="4" t="s">
        <v>637</v>
      </c>
      <c r="L616" s="7" t="s">
        <v>2548</v>
      </c>
      <c r="M616" s="7" t="s">
        <v>1513</v>
      </c>
      <c r="N616" s="7" t="s">
        <v>643</v>
      </c>
      <c r="O616" s="4" t="s">
        <v>1380</v>
      </c>
      <c r="P616" s="7"/>
      <c r="Q616" s="4" t="s">
        <v>551</v>
      </c>
      <c r="R616" s="4" t="s">
        <v>551</v>
      </c>
      <c r="S616" s="4" t="s">
        <v>24</v>
      </c>
      <c r="T616" s="8">
        <v>147.32</v>
      </c>
      <c r="U616" s="7"/>
      <c r="V616" s="7"/>
      <c r="W616" s="4" t="s">
        <v>2294</v>
      </c>
      <c r="X616" s="7">
        <v>155</v>
      </c>
      <c r="Y616" s="7"/>
      <c r="Z616" s="4">
        <f t="shared" si="23"/>
        <v>158</v>
      </c>
      <c r="AA616" s="7"/>
      <c r="AB616" s="7">
        <v>1000</v>
      </c>
      <c r="AC616" s="7"/>
      <c r="AD616" s="7">
        <v>90</v>
      </c>
      <c r="AE616" s="4" t="s">
        <v>552</v>
      </c>
      <c r="AF616" s="7"/>
      <c r="AH616" t="s">
        <v>2604</v>
      </c>
    </row>
    <row r="617" spans="1:34">
      <c r="A617" s="4">
        <v>616</v>
      </c>
      <c r="B617" s="4" t="s">
        <v>20</v>
      </c>
      <c r="C617" s="4" t="s">
        <v>21</v>
      </c>
      <c r="D617" s="7" t="s">
        <v>1451</v>
      </c>
      <c r="E617" s="7" t="s">
        <v>26</v>
      </c>
      <c r="F617" s="4">
        <v>0</v>
      </c>
      <c r="G617" s="7">
        <v>1208655</v>
      </c>
      <c r="H617" s="7" t="s">
        <v>2587</v>
      </c>
      <c r="I617" s="4">
        <v>1208655</v>
      </c>
      <c r="J617" s="7" t="s">
        <v>556</v>
      </c>
      <c r="K617" s="4" t="s">
        <v>637</v>
      </c>
      <c r="L617" s="7" t="s">
        <v>2548</v>
      </c>
      <c r="M617" s="7" t="s">
        <v>1513</v>
      </c>
      <c r="N617" s="7" t="s">
        <v>643</v>
      </c>
      <c r="O617" s="4" t="s">
        <v>1380</v>
      </c>
      <c r="P617" s="7"/>
      <c r="Q617" s="4" t="s">
        <v>551</v>
      </c>
      <c r="R617" s="4" t="s">
        <v>551</v>
      </c>
      <c r="S617" s="4" t="s">
        <v>24</v>
      </c>
      <c r="T617" s="8">
        <v>147.32</v>
      </c>
      <c r="U617" s="7"/>
      <c r="V617" s="7"/>
      <c r="W617" s="4" t="s">
        <v>2294</v>
      </c>
      <c r="X617" s="7">
        <v>155</v>
      </c>
      <c r="Y617" s="7"/>
      <c r="Z617" s="4">
        <f t="shared" si="23"/>
        <v>158</v>
      </c>
      <c r="AA617" s="7"/>
      <c r="AB617" s="7">
        <v>1000</v>
      </c>
      <c r="AC617" s="7"/>
      <c r="AD617" s="7">
        <v>90</v>
      </c>
      <c r="AE617" s="4" t="s">
        <v>552</v>
      </c>
      <c r="AF617" s="7"/>
      <c r="AH617" t="s">
        <v>2604</v>
      </c>
    </row>
    <row r="618" spans="1:34">
      <c r="A618" s="4">
        <v>617</v>
      </c>
      <c r="B618" s="4" t="s">
        <v>20</v>
      </c>
      <c r="C618" s="4" t="s">
        <v>21</v>
      </c>
      <c r="D618" s="7" t="s">
        <v>1452</v>
      </c>
      <c r="E618" s="7" t="s">
        <v>26</v>
      </c>
      <c r="F618" s="4">
        <v>0</v>
      </c>
      <c r="G618" s="7">
        <v>1208655</v>
      </c>
      <c r="H618" s="7" t="s">
        <v>2587</v>
      </c>
      <c r="I618" s="4">
        <v>1208655</v>
      </c>
      <c r="J618" s="7" t="s">
        <v>556</v>
      </c>
      <c r="K618" s="4" t="s">
        <v>637</v>
      </c>
      <c r="L618" s="7" t="s">
        <v>2710</v>
      </c>
      <c r="M618" s="7" t="s">
        <v>1512</v>
      </c>
      <c r="N618" s="4" t="s">
        <v>2552</v>
      </c>
      <c r="O618" s="4" t="s">
        <v>1380</v>
      </c>
      <c r="P618" s="7"/>
      <c r="Q618" s="4" t="s">
        <v>551</v>
      </c>
      <c r="R618" s="4" t="s">
        <v>551</v>
      </c>
      <c r="S618" s="4" t="s">
        <v>24</v>
      </c>
      <c r="T618" s="8">
        <v>149.86000000000001</v>
      </c>
      <c r="U618" s="7"/>
      <c r="V618" s="7"/>
      <c r="W618" s="4" t="s">
        <v>2294</v>
      </c>
      <c r="X618" s="7">
        <v>210</v>
      </c>
      <c r="Y618" s="7"/>
      <c r="Z618" s="4">
        <f t="shared" si="23"/>
        <v>213</v>
      </c>
      <c r="AA618" s="7"/>
      <c r="AB618" s="7">
        <v>1000</v>
      </c>
      <c r="AC618" s="7"/>
      <c r="AD618" s="7">
        <v>90</v>
      </c>
      <c r="AE618" s="4" t="s">
        <v>552</v>
      </c>
      <c r="AF618" s="7"/>
      <c r="AH618" t="s">
        <v>2604</v>
      </c>
    </row>
    <row r="619" spans="1:34">
      <c r="A619" s="4">
        <v>618</v>
      </c>
      <c r="B619" s="4" t="s">
        <v>20</v>
      </c>
      <c r="C619" s="4" t="s">
        <v>21</v>
      </c>
      <c r="D619" s="7" t="s">
        <v>1453</v>
      </c>
      <c r="E619" s="7" t="s">
        <v>26</v>
      </c>
      <c r="F619" s="4">
        <v>0</v>
      </c>
      <c r="G619" s="7">
        <v>1208655</v>
      </c>
      <c r="H619" s="7" t="s">
        <v>2587</v>
      </c>
      <c r="I619" s="4">
        <v>1208655</v>
      </c>
      <c r="J619" s="7" t="s">
        <v>556</v>
      </c>
      <c r="K619" s="4" t="s">
        <v>637</v>
      </c>
      <c r="L619" s="7" t="s">
        <v>2710</v>
      </c>
      <c r="M619" s="7" t="s">
        <v>1512</v>
      </c>
      <c r="N619" s="4" t="s">
        <v>2552</v>
      </c>
      <c r="O619" s="4" t="s">
        <v>1380</v>
      </c>
      <c r="P619" s="7"/>
      <c r="Q619" s="4" t="s">
        <v>551</v>
      </c>
      <c r="R619" s="4" t="s">
        <v>551</v>
      </c>
      <c r="S619" s="4" t="s">
        <v>24</v>
      </c>
      <c r="T619" s="8">
        <v>149.86000000000001</v>
      </c>
      <c r="U619" s="7"/>
      <c r="V619" s="7"/>
      <c r="W619" s="4" t="s">
        <v>2294</v>
      </c>
      <c r="X619" s="7">
        <v>210</v>
      </c>
      <c r="Y619" s="7"/>
      <c r="Z619" s="4">
        <f t="shared" si="23"/>
        <v>213</v>
      </c>
      <c r="AA619" s="7"/>
      <c r="AB619" s="7">
        <v>1000</v>
      </c>
      <c r="AC619" s="7"/>
      <c r="AD619" s="7">
        <v>90</v>
      </c>
      <c r="AE619" s="4" t="s">
        <v>552</v>
      </c>
      <c r="AF619" s="7"/>
      <c r="AH619" t="s">
        <v>2604</v>
      </c>
    </row>
    <row r="620" spans="1:34">
      <c r="A620" s="4">
        <v>619</v>
      </c>
      <c r="B620" s="4" t="s">
        <v>20</v>
      </c>
      <c r="C620" s="4" t="s">
        <v>21</v>
      </c>
      <c r="D620" s="7" t="s">
        <v>1454</v>
      </c>
      <c r="E620" s="7" t="s">
        <v>26</v>
      </c>
      <c r="F620" s="4">
        <v>0</v>
      </c>
      <c r="G620" s="7">
        <v>1208655</v>
      </c>
      <c r="H620" s="7" t="s">
        <v>2587</v>
      </c>
      <c r="I620" s="4">
        <v>1208655</v>
      </c>
      <c r="J620" s="7" t="s">
        <v>556</v>
      </c>
      <c r="K620" s="4" t="s">
        <v>637</v>
      </c>
      <c r="L620" s="7" t="s">
        <v>2710</v>
      </c>
      <c r="M620" s="7" t="s">
        <v>1512</v>
      </c>
      <c r="N620" s="4" t="s">
        <v>2552</v>
      </c>
      <c r="O620" s="4" t="s">
        <v>1380</v>
      </c>
      <c r="P620" s="7"/>
      <c r="Q620" s="4" t="s">
        <v>551</v>
      </c>
      <c r="R620" s="4" t="s">
        <v>551</v>
      </c>
      <c r="S620" s="4" t="s">
        <v>24</v>
      </c>
      <c r="T620" s="8">
        <v>149.86000000000001</v>
      </c>
      <c r="U620" s="7"/>
      <c r="V620" s="7"/>
      <c r="W620" s="4" t="s">
        <v>2294</v>
      </c>
      <c r="X620" s="7">
        <v>210</v>
      </c>
      <c r="Y620" s="7"/>
      <c r="Z620" s="4">
        <f t="shared" si="23"/>
        <v>213</v>
      </c>
      <c r="AA620" s="7"/>
      <c r="AB620" s="7">
        <v>1000</v>
      </c>
      <c r="AC620" s="7"/>
      <c r="AD620" s="7">
        <v>90</v>
      </c>
      <c r="AE620" s="4" t="s">
        <v>552</v>
      </c>
      <c r="AF620" s="7"/>
      <c r="AH620" t="s">
        <v>2604</v>
      </c>
    </row>
    <row r="621" spans="1:34">
      <c r="A621" s="4">
        <v>620</v>
      </c>
      <c r="B621" s="4" t="s">
        <v>20</v>
      </c>
      <c r="C621" s="4" t="s">
        <v>21</v>
      </c>
      <c r="D621" s="7" t="s">
        <v>1455</v>
      </c>
      <c r="E621" s="7" t="s">
        <v>26</v>
      </c>
      <c r="F621" s="4">
        <v>0</v>
      </c>
      <c r="G621" s="7">
        <v>1208655</v>
      </c>
      <c r="H621" s="7" t="s">
        <v>2587</v>
      </c>
      <c r="I621" s="4">
        <v>1208655</v>
      </c>
      <c r="J621" s="7" t="s">
        <v>556</v>
      </c>
      <c r="K621" s="4" t="s">
        <v>637</v>
      </c>
      <c r="L621" s="7" t="s">
        <v>2710</v>
      </c>
      <c r="M621" s="7" t="s">
        <v>1512</v>
      </c>
      <c r="N621" s="4" t="s">
        <v>2552</v>
      </c>
      <c r="O621" s="4" t="s">
        <v>1380</v>
      </c>
      <c r="P621" s="7"/>
      <c r="Q621" s="4" t="s">
        <v>551</v>
      </c>
      <c r="R621" s="4" t="s">
        <v>551</v>
      </c>
      <c r="S621" s="4" t="s">
        <v>24</v>
      </c>
      <c r="T621" s="8">
        <v>149.86000000000001</v>
      </c>
      <c r="U621" s="7"/>
      <c r="V621" s="7"/>
      <c r="W621" s="4" t="s">
        <v>2294</v>
      </c>
      <c r="X621" s="7">
        <v>210</v>
      </c>
      <c r="Y621" s="7"/>
      <c r="Z621" s="4">
        <f t="shared" si="23"/>
        <v>213</v>
      </c>
      <c r="AA621" s="7"/>
      <c r="AB621" s="7">
        <v>1000</v>
      </c>
      <c r="AC621" s="7"/>
      <c r="AD621" s="7">
        <v>90</v>
      </c>
      <c r="AE621" s="4" t="s">
        <v>552</v>
      </c>
      <c r="AF621" s="7"/>
      <c r="AH621" t="s">
        <v>2604</v>
      </c>
    </row>
    <row r="622" spans="1:34">
      <c r="A622" s="4">
        <v>621</v>
      </c>
      <c r="B622" s="4" t="s">
        <v>20</v>
      </c>
      <c r="C622" s="4" t="s">
        <v>21</v>
      </c>
      <c r="D622" s="7" t="s">
        <v>1456</v>
      </c>
      <c r="E622" s="7" t="s">
        <v>26</v>
      </c>
      <c r="F622" s="4">
        <v>0</v>
      </c>
      <c r="G622" s="7">
        <v>1208655</v>
      </c>
      <c r="H622" s="7" t="s">
        <v>2587</v>
      </c>
      <c r="I622" s="4">
        <v>1208655</v>
      </c>
      <c r="J622" s="7" t="s">
        <v>556</v>
      </c>
      <c r="K622" s="4" t="s">
        <v>637</v>
      </c>
      <c r="L622" s="7" t="s">
        <v>2710</v>
      </c>
      <c r="M622" s="7" t="s">
        <v>1512</v>
      </c>
      <c r="N622" s="4" t="s">
        <v>2552</v>
      </c>
      <c r="O622" s="4" t="s">
        <v>1380</v>
      </c>
      <c r="P622" s="7"/>
      <c r="Q622" s="4" t="s">
        <v>551</v>
      </c>
      <c r="R622" s="4" t="s">
        <v>551</v>
      </c>
      <c r="S622" s="4" t="s">
        <v>24</v>
      </c>
      <c r="T622" s="8">
        <v>149.86000000000001</v>
      </c>
      <c r="U622" s="7"/>
      <c r="V622" s="7"/>
      <c r="W622" s="4" t="s">
        <v>2294</v>
      </c>
      <c r="X622" s="7">
        <v>210</v>
      </c>
      <c r="Y622" s="7"/>
      <c r="Z622" s="4">
        <f t="shared" si="23"/>
        <v>213</v>
      </c>
      <c r="AA622" s="7"/>
      <c r="AB622" s="7">
        <v>1000</v>
      </c>
      <c r="AC622" s="7"/>
      <c r="AD622" s="7">
        <v>90</v>
      </c>
      <c r="AE622" s="4" t="s">
        <v>552</v>
      </c>
      <c r="AF622" s="7"/>
      <c r="AH622" t="s">
        <v>2604</v>
      </c>
    </row>
    <row r="623" spans="1:34">
      <c r="A623" s="4">
        <v>622</v>
      </c>
      <c r="B623" s="4" t="s">
        <v>20</v>
      </c>
      <c r="C623" s="4" t="s">
        <v>21</v>
      </c>
      <c r="D623" s="7" t="s">
        <v>1457</v>
      </c>
      <c r="E623" s="7" t="s">
        <v>26</v>
      </c>
      <c r="F623" s="4">
        <v>0</v>
      </c>
      <c r="G623" s="7">
        <v>1208655</v>
      </c>
      <c r="H623" s="7" t="s">
        <v>2587</v>
      </c>
      <c r="I623" s="4">
        <v>1208655</v>
      </c>
      <c r="J623" s="7" t="s">
        <v>556</v>
      </c>
      <c r="K623" s="4" t="s">
        <v>637</v>
      </c>
      <c r="L623" s="7" t="s">
        <v>2725</v>
      </c>
      <c r="M623" s="7" t="s">
        <v>1509</v>
      </c>
      <c r="N623" s="7" t="s">
        <v>1503</v>
      </c>
      <c r="O623" s="7" t="s">
        <v>1502</v>
      </c>
      <c r="P623" s="7"/>
      <c r="Q623" s="4" t="s">
        <v>551</v>
      </c>
      <c r="R623" s="4" t="s">
        <v>551</v>
      </c>
      <c r="S623" s="4" t="s">
        <v>24</v>
      </c>
      <c r="T623" s="8">
        <v>149.86000000000001</v>
      </c>
      <c r="U623" s="7"/>
      <c r="V623" s="7"/>
      <c r="W623" s="4" t="s">
        <v>2294</v>
      </c>
      <c r="X623" s="7">
        <v>210</v>
      </c>
      <c r="Y623" s="7"/>
      <c r="Z623" s="4">
        <f t="shared" si="23"/>
        <v>213</v>
      </c>
      <c r="AA623" s="7"/>
      <c r="AB623" s="7">
        <v>1000</v>
      </c>
      <c r="AC623" s="7"/>
      <c r="AD623" s="7">
        <v>90</v>
      </c>
      <c r="AE623" s="4" t="s">
        <v>552</v>
      </c>
      <c r="AF623" s="7"/>
      <c r="AH623" t="s">
        <v>2604</v>
      </c>
    </row>
    <row r="624" spans="1:34">
      <c r="A624" s="4">
        <v>623</v>
      </c>
      <c r="B624" s="4" t="s">
        <v>20</v>
      </c>
      <c r="C624" s="4" t="s">
        <v>21</v>
      </c>
      <c r="D624" s="7" t="s">
        <v>1458</v>
      </c>
      <c r="E624" s="7" t="s">
        <v>26</v>
      </c>
      <c r="F624" s="4">
        <v>0</v>
      </c>
      <c r="G624" s="7">
        <v>1208655</v>
      </c>
      <c r="H624" s="7" t="s">
        <v>2587</v>
      </c>
      <c r="I624" s="4">
        <v>1208655</v>
      </c>
      <c r="J624" s="7" t="s">
        <v>556</v>
      </c>
      <c r="K624" s="4" t="s">
        <v>637</v>
      </c>
      <c r="L624" s="7" t="s">
        <v>2725</v>
      </c>
      <c r="M624" s="7" t="s">
        <v>1509</v>
      </c>
      <c r="N624" s="7" t="s">
        <v>1503</v>
      </c>
      <c r="O624" s="7" t="s">
        <v>1502</v>
      </c>
      <c r="P624" s="7"/>
      <c r="Q624" s="4" t="s">
        <v>551</v>
      </c>
      <c r="R624" s="4" t="s">
        <v>551</v>
      </c>
      <c r="S624" s="4" t="s">
        <v>24</v>
      </c>
      <c r="T624" s="8">
        <v>149.86000000000001</v>
      </c>
      <c r="U624" s="7"/>
      <c r="V624" s="7"/>
      <c r="W624" s="4" t="s">
        <v>2294</v>
      </c>
      <c r="X624" s="7">
        <v>210</v>
      </c>
      <c r="Y624" s="7"/>
      <c r="Z624" s="4">
        <f t="shared" si="23"/>
        <v>213</v>
      </c>
      <c r="AA624" s="7"/>
      <c r="AB624" s="7">
        <v>1000</v>
      </c>
      <c r="AC624" s="7"/>
      <c r="AD624" s="7">
        <v>90</v>
      </c>
      <c r="AE624" s="4" t="s">
        <v>552</v>
      </c>
      <c r="AF624" s="7"/>
      <c r="AH624" t="s">
        <v>2604</v>
      </c>
    </row>
    <row r="625" spans="1:34">
      <c r="A625" s="4">
        <v>624</v>
      </c>
      <c r="B625" s="4" t="s">
        <v>20</v>
      </c>
      <c r="C625" s="4" t="s">
        <v>21</v>
      </c>
      <c r="D625" s="7" t="s">
        <v>1459</v>
      </c>
      <c r="E625" s="7" t="s">
        <v>26</v>
      </c>
      <c r="F625" s="4">
        <v>0</v>
      </c>
      <c r="G625" s="7">
        <v>1208655</v>
      </c>
      <c r="H625" s="7" t="s">
        <v>2587</v>
      </c>
      <c r="I625" s="4">
        <v>1208655</v>
      </c>
      <c r="J625" s="7" t="s">
        <v>556</v>
      </c>
      <c r="K625" s="4" t="s">
        <v>637</v>
      </c>
      <c r="L625" s="7" t="s">
        <v>2725</v>
      </c>
      <c r="M625" s="7" t="s">
        <v>1509</v>
      </c>
      <c r="N625" s="7" t="s">
        <v>1503</v>
      </c>
      <c r="O625" s="7" t="s">
        <v>1502</v>
      </c>
      <c r="P625" s="7"/>
      <c r="Q625" s="4" t="s">
        <v>551</v>
      </c>
      <c r="R625" s="4" t="s">
        <v>551</v>
      </c>
      <c r="S625" s="4" t="s">
        <v>24</v>
      </c>
      <c r="T625" s="8">
        <v>149.86000000000001</v>
      </c>
      <c r="U625" s="7"/>
      <c r="V625" s="7"/>
      <c r="W625" s="4" t="s">
        <v>2294</v>
      </c>
      <c r="X625" s="7">
        <v>210</v>
      </c>
      <c r="Y625" s="7"/>
      <c r="Z625" s="4">
        <f t="shared" si="23"/>
        <v>213</v>
      </c>
      <c r="AA625" s="7"/>
      <c r="AB625" s="7">
        <v>1000</v>
      </c>
      <c r="AC625" s="7"/>
      <c r="AD625" s="7">
        <v>90</v>
      </c>
      <c r="AE625" s="4" t="s">
        <v>552</v>
      </c>
      <c r="AF625" s="7"/>
      <c r="AH625" t="s">
        <v>2604</v>
      </c>
    </row>
    <row r="626" spans="1:34">
      <c r="A626" s="4">
        <v>625</v>
      </c>
      <c r="B626" s="4" t="s">
        <v>20</v>
      </c>
      <c r="C626" s="4" t="s">
        <v>21</v>
      </c>
      <c r="D626" s="7" t="s">
        <v>1460</v>
      </c>
      <c r="E626" s="7" t="s">
        <v>26</v>
      </c>
      <c r="F626" s="4">
        <v>0</v>
      </c>
      <c r="G626" s="7">
        <v>1208655</v>
      </c>
      <c r="H626" s="7" t="s">
        <v>2587</v>
      </c>
      <c r="I626" s="4">
        <v>1208655</v>
      </c>
      <c r="J626" s="7" t="s">
        <v>556</v>
      </c>
      <c r="K626" s="4" t="s">
        <v>637</v>
      </c>
      <c r="L626" s="7" t="s">
        <v>2725</v>
      </c>
      <c r="M626" s="7" t="s">
        <v>1509</v>
      </c>
      <c r="N626" s="7" t="s">
        <v>1503</v>
      </c>
      <c r="O626" s="7" t="s">
        <v>1502</v>
      </c>
      <c r="P626" s="7"/>
      <c r="Q626" s="4" t="s">
        <v>551</v>
      </c>
      <c r="R626" s="4" t="s">
        <v>551</v>
      </c>
      <c r="S626" s="4" t="s">
        <v>24</v>
      </c>
      <c r="T626" s="8">
        <v>149.86000000000001</v>
      </c>
      <c r="U626" s="7"/>
      <c r="V626" s="7"/>
      <c r="W626" s="4" t="s">
        <v>2294</v>
      </c>
      <c r="X626" s="7">
        <v>210</v>
      </c>
      <c r="Y626" s="7"/>
      <c r="Z626" s="4">
        <f t="shared" ref="Z626:Z689" si="24">X626+3</f>
        <v>213</v>
      </c>
      <c r="AA626" s="7"/>
      <c r="AB626" s="7">
        <v>1000</v>
      </c>
      <c r="AC626" s="7"/>
      <c r="AD626" s="7">
        <v>90</v>
      </c>
      <c r="AE626" s="4" t="s">
        <v>552</v>
      </c>
      <c r="AF626" s="7"/>
      <c r="AH626" t="s">
        <v>2604</v>
      </c>
    </row>
    <row r="627" spans="1:34">
      <c r="A627" s="4">
        <v>626</v>
      </c>
      <c r="B627" s="4" t="s">
        <v>20</v>
      </c>
      <c r="C627" s="4" t="s">
        <v>21</v>
      </c>
      <c r="D627" s="7" t="s">
        <v>1461</v>
      </c>
      <c r="E627" s="7" t="s">
        <v>26</v>
      </c>
      <c r="F627" s="4">
        <v>0</v>
      </c>
      <c r="G627" s="7">
        <v>1208655</v>
      </c>
      <c r="H627" s="7" t="s">
        <v>2587</v>
      </c>
      <c r="I627" s="4">
        <v>1208655</v>
      </c>
      <c r="J627" s="7" t="s">
        <v>556</v>
      </c>
      <c r="K627" s="4" t="s">
        <v>637</v>
      </c>
      <c r="L627" s="7" t="s">
        <v>2725</v>
      </c>
      <c r="M627" s="7" t="s">
        <v>1509</v>
      </c>
      <c r="N627" s="7" t="s">
        <v>1503</v>
      </c>
      <c r="O627" s="7" t="s">
        <v>1502</v>
      </c>
      <c r="P627" s="7"/>
      <c r="Q627" s="4" t="s">
        <v>551</v>
      </c>
      <c r="R627" s="4" t="s">
        <v>551</v>
      </c>
      <c r="S627" s="4" t="s">
        <v>24</v>
      </c>
      <c r="T627" s="8">
        <v>149.86000000000001</v>
      </c>
      <c r="U627" s="7"/>
      <c r="V627" s="7"/>
      <c r="W627" s="4" t="s">
        <v>2294</v>
      </c>
      <c r="X627" s="7">
        <v>210</v>
      </c>
      <c r="Y627" s="7"/>
      <c r="Z627" s="4">
        <f t="shared" si="24"/>
        <v>213</v>
      </c>
      <c r="AA627" s="7"/>
      <c r="AB627" s="7">
        <v>1000</v>
      </c>
      <c r="AC627" s="7"/>
      <c r="AD627" s="7">
        <v>90</v>
      </c>
      <c r="AE627" s="4" t="s">
        <v>552</v>
      </c>
      <c r="AF627" s="7"/>
      <c r="AH627" t="s">
        <v>2604</v>
      </c>
    </row>
    <row r="628" spans="1:34">
      <c r="A628" s="4">
        <v>627</v>
      </c>
      <c r="B628" s="4" t="s">
        <v>20</v>
      </c>
      <c r="C628" s="4" t="s">
        <v>21</v>
      </c>
      <c r="D628" s="7" t="s">
        <v>1462</v>
      </c>
      <c r="E628" s="7" t="s">
        <v>26</v>
      </c>
      <c r="F628" s="4">
        <v>0</v>
      </c>
      <c r="G628" s="7">
        <v>1208655</v>
      </c>
      <c r="H628" s="7" t="s">
        <v>2587</v>
      </c>
      <c r="I628" s="4">
        <v>1208655</v>
      </c>
      <c r="J628" s="7" t="s">
        <v>556</v>
      </c>
      <c r="K628" s="4" t="s">
        <v>637</v>
      </c>
      <c r="L628" s="7" t="s">
        <v>2725</v>
      </c>
      <c r="M628" s="7" t="s">
        <v>1509</v>
      </c>
      <c r="N628" s="7" t="s">
        <v>1503</v>
      </c>
      <c r="O628" s="7" t="s">
        <v>1502</v>
      </c>
      <c r="P628" s="7"/>
      <c r="Q628" s="4" t="s">
        <v>551</v>
      </c>
      <c r="R628" s="4" t="s">
        <v>551</v>
      </c>
      <c r="S628" s="4" t="s">
        <v>24</v>
      </c>
      <c r="T628" s="8">
        <v>149.86000000000001</v>
      </c>
      <c r="U628" s="7"/>
      <c r="V628" s="7"/>
      <c r="W628" s="4" t="s">
        <v>2294</v>
      </c>
      <c r="X628" s="7">
        <v>210</v>
      </c>
      <c r="Y628" s="7"/>
      <c r="Z628" s="4">
        <f t="shared" si="24"/>
        <v>213</v>
      </c>
      <c r="AA628" s="7"/>
      <c r="AB628" s="7">
        <v>1000</v>
      </c>
      <c r="AC628" s="7"/>
      <c r="AD628" s="7">
        <v>90</v>
      </c>
      <c r="AE628" s="4" t="s">
        <v>552</v>
      </c>
      <c r="AF628" s="7"/>
      <c r="AH628" t="s">
        <v>2604</v>
      </c>
    </row>
    <row r="629" spans="1:34">
      <c r="A629" s="4">
        <v>628</v>
      </c>
      <c r="B629" s="4" t="s">
        <v>20</v>
      </c>
      <c r="C629" s="4" t="s">
        <v>21</v>
      </c>
      <c r="D629" s="7" t="s">
        <v>1463</v>
      </c>
      <c r="E629" s="7" t="s">
        <v>26</v>
      </c>
      <c r="F629" s="4">
        <v>0</v>
      </c>
      <c r="G629" s="7">
        <v>1208655</v>
      </c>
      <c r="H629" s="7" t="s">
        <v>2587</v>
      </c>
      <c r="I629" s="4">
        <v>1208655</v>
      </c>
      <c r="J629" s="7" t="s">
        <v>556</v>
      </c>
      <c r="K629" s="4" t="s">
        <v>637</v>
      </c>
      <c r="L629" s="7" t="s">
        <v>2725</v>
      </c>
      <c r="M629" s="7" t="s">
        <v>1509</v>
      </c>
      <c r="N629" s="7" t="s">
        <v>1503</v>
      </c>
      <c r="O629" s="7" t="s">
        <v>1502</v>
      </c>
      <c r="P629" s="7"/>
      <c r="Q629" s="4" t="s">
        <v>551</v>
      </c>
      <c r="R629" s="4" t="s">
        <v>551</v>
      </c>
      <c r="S629" s="4" t="s">
        <v>24</v>
      </c>
      <c r="T629" s="8">
        <v>149.86000000000001</v>
      </c>
      <c r="U629" s="7"/>
      <c r="V629" s="7"/>
      <c r="W629" s="4" t="s">
        <v>2294</v>
      </c>
      <c r="X629" s="7">
        <v>210</v>
      </c>
      <c r="Y629" s="7"/>
      <c r="Z629" s="4">
        <f t="shared" si="24"/>
        <v>213</v>
      </c>
      <c r="AA629" s="7"/>
      <c r="AB629" s="7">
        <v>1000</v>
      </c>
      <c r="AC629" s="7"/>
      <c r="AD629" s="7">
        <v>90</v>
      </c>
      <c r="AE629" s="4" t="s">
        <v>552</v>
      </c>
      <c r="AF629" s="7"/>
      <c r="AH629" t="s">
        <v>2604</v>
      </c>
    </row>
    <row r="630" spans="1:34">
      <c r="A630" s="4">
        <v>629</v>
      </c>
      <c r="B630" s="4" t="s">
        <v>20</v>
      </c>
      <c r="C630" s="4" t="s">
        <v>21</v>
      </c>
      <c r="D630" s="7" t="s">
        <v>1464</v>
      </c>
      <c r="E630" s="7" t="s">
        <v>26</v>
      </c>
      <c r="F630" s="4">
        <v>0</v>
      </c>
      <c r="G630" s="7">
        <v>1208655</v>
      </c>
      <c r="H630" s="7" t="s">
        <v>2587</v>
      </c>
      <c r="I630" s="4">
        <v>1208655</v>
      </c>
      <c r="J630" s="7" t="s">
        <v>556</v>
      </c>
      <c r="K630" s="4" t="s">
        <v>637</v>
      </c>
      <c r="L630" s="7" t="s">
        <v>2725</v>
      </c>
      <c r="M630" s="7" t="s">
        <v>1509</v>
      </c>
      <c r="N630" s="7" t="s">
        <v>1503</v>
      </c>
      <c r="O630" s="7" t="s">
        <v>1502</v>
      </c>
      <c r="P630" s="7"/>
      <c r="Q630" s="4" t="s">
        <v>551</v>
      </c>
      <c r="R630" s="4" t="s">
        <v>551</v>
      </c>
      <c r="S630" s="4" t="s">
        <v>24</v>
      </c>
      <c r="T630" s="8">
        <v>149.86000000000001</v>
      </c>
      <c r="U630" s="7"/>
      <c r="V630" s="7"/>
      <c r="W630" s="4" t="s">
        <v>2294</v>
      </c>
      <c r="X630" s="7">
        <v>210</v>
      </c>
      <c r="Y630" s="7"/>
      <c r="Z630" s="4">
        <f t="shared" si="24"/>
        <v>213</v>
      </c>
      <c r="AA630" s="7"/>
      <c r="AB630" s="7">
        <v>1000</v>
      </c>
      <c r="AC630" s="7"/>
      <c r="AD630" s="7">
        <v>90</v>
      </c>
      <c r="AE630" s="4" t="s">
        <v>552</v>
      </c>
      <c r="AF630" s="7"/>
      <c r="AH630" t="s">
        <v>2604</v>
      </c>
    </row>
    <row r="631" spans="1:34">
      <c r="A631" s="4">
        <v>630</v>
      </c>
      <c r="B631" s="4" t="s">
        <v>20</v>
      </c>
      <c r="C631" s="4" t="s">
        <v>21</v>
      </c>
      <c r="D631" s="7" t="s">
        <v>1465</v>
      </c>
      <c r="E631" s="7" t="s">
        <v>26</v>
      </c>
      <c r="F631" s="4">
        <v>0</v>
      </c>
      <c r="G631" s="7">
        <v>1208655</v>
      </c>
      <c r="H631" s="7" t="s">
        <v>2587</v>
      </c>
      <c r="I631" s="4">
        <v>1208655</v>
      </c>
      <c r="J631" s="7" t="s">
        <v>556</v>
      </c>
      <c r="K631" s="4" t="s">
        <v>637</v>
      </c>
      <c r="L631" s="7" t="s">
        <v>2725</v>
      </c>
      <c r="M631" s="7" t="s">
        <v>1509</v>
      </c>
      <c r="N631" s="7" t="s">
        <v>1503</v>
      </c>
      <c r="O631" s="7" t="s">
        <v>1502</v>
      </c>
      <c r="P631" s="7"/>
      <c r="Q631" s="4" t="s">
        <v>551</v>
      </c>
      <c r="R631" s="4" t="s">
        <v>551</v>
      </c>
      <c r="S631" s="4" t="s">
        <v>24</v>
      </c>
      <c r="T631" s="8">
        <v>149.86000000000001</v>
      </c>
      <c r="U631" s="7"/>
      <c r="V631" s="7"/>
      <c r="W631" s="4" t="s">
        <v>2294</v>
      </c>
      <c r="X631" s="7">
        <v>210</v>
      </c>
      <c r="Y631" s="7"/>
      <c r="Z631" s="4">
        <f t="shared" si="24"/>
        <v>213</v>
      </c>
      <c r="AA631" s="7"/>
      <c r="AB631" s="7">
        <v>1000</v>
      </c>
      <c r="AC631" s="7"/>
      <c r="AD631" s="7">
        <v>90</v>
      </c>
      <c r="AE631" s="4" t="s">
        <v>552</v>
      </c>
      <c r="AF631" s="7"/>
      <c r="AH631" t="s">
        <v>2604</v>
      </c>
    </row>
    <row r="632" spans="1:34">
      <c r="A632" s="4">
        <v>631</v>
      </c>
      <c r="B632" s="4" t="s">
        <v>20</v>
      </c>
      <c r="C632" s="4" t="s">
        <v>21</v>
      </c>
      <c r="D632" s="7" t="s">
        <v>1466</v>
      </c>
      <c r="E632" s="7" t="s">
        <v>26</v>
      </c>
      <c r="F632" s="4">
        <v>0</v>
      </c>
      <c r="G632" s="7">
        <v>1208655</v>
      </c>
      <c r="H632" s="7" t="s">
        <v>2587</v>
      </c>
      <c r="I632" s="4">
        <v>1208655</v>
      </c>
      <c r="J632" s="7" t="s">
        <v>556</v>
      </c>
      <c r="K632" s="4" t="s">
        <v>637</v>
      </c>
      <c r="L632" s="7" t="s">
        <v>2017</v>
      </c>
      <c r="M632" s="7" t="s">
        <v>1512</v>
      </c>
      <c r="N632" s="4" t="s">
        <v>1232</v>
      </c>
      <c r="O632" s="4" t="s">
        <v>1380</v>
      </c>
      <c r="P632" s="7"/>
      <c r="Q632" s="4" t="s">
        <v>551</v>
      </c>
      <c r="R632" s="4" t="s">
        <v>551</v>
      </c>
      <c r="S632" s="4" t="s">
        <v>24</v>
      </c>
      <c r="T632" s="8">
        <v>149.86000000000001</v>
      </c>
      <c r="U632" s="7"/>
      <c r="V632" s="7"/>
      <c r="W632" s="4" t="s">
        <v>2294</v>
      </c>
      <c r="X632" s="7">
        <v>165</v>
      </c>
      <c r="Y632" s="7"/>
      <c r="Z632" s="4">
        <f t="shared" si="24"/>
        <v>168</v>
      </c>
      <c r="AA632" s="7"/>
      <c r="AB632" s="7">
        <v>1000</v>
      </c>
      <c r="AC632" s="7"/>
      <c r="AD632" s="7">
        <v>90</v>
      </c>
      <c r="AE632" s="4" t="s">
        <v>552</v>
      </c>
      <c r="AF632" s="7"/>
      <c r="AH632" t="s">
        <v>2604</v>
      </c>
    </row>
    <row r="633" spans="1:34">
      <c r="A633" s="4">
        <v>632</v>
      </c>
      <c r="B633" s="4" t="s">
        <v>20</v>
      </c>
      <c r="C633" s="4" t="s">
        <v>21</v>
      </c>
      <c r="D633" s="7" t="s">
        <v>1467</v>
      </c>
      <c r="E633" s="7" t="s">
        <v>26</v>
      </c>
      <c r="F633" s="4">
        <v>0</v>
      </c>
      <c r="G633" s="7">
        <v>1208655</v>
      </c>
      <c r="H633" s="7" t="s">
        <v>2587</v>
      </c>
      <c r="I633" s="4">
        <v>1208655</v>
      </c>
      <c r="J633" s="7" t="s">
        <v>556</v>
      </c>
      <c r="K633" s="4" t="s">
        <v>637</v>
      </c>
      <c r="L633" s="7" t="s">
        <v>2017</v>
      </c>
      <c r="M633" s="7" t="s">
        <v>1512</v>
      </c>
      <c r="N633" s="4" t="s">
        <v>1232</v>
      </c>
      <c r="O633" s="4" t="s">
        <v>1380</v>
      </c>
      <c r="P633" s="7"/>
      <c r="Q633" s="4" t="s">
        <v>551</v>
      </c>
      <c r="R633" s="4" t="s">
        <v>551</v>
      </c>
      <c r="S633" s="4" t="s">
        <v>24</v>
      </c>
      <c r="T633" s="8">
        <v>149.86000000000001</v>
      </c>
      <c r="U633" s="7"/>
      <c r="V633" s="7"/>
      <c r="W633" s="4" t="s">
        <v>2294</v>
      </c>
      <c r="X633" s="7">
        <v>165</v>
      </c>
      <c r="Y633" s="7"/>
      <c r="Z633" s="4">
        <f t="shared" si="24"/>
        <v>168</v>
      </c>
      <c r="AA633" s="7"/>
      <c r="AB633" s="7">
        <v>1000</v>
      </c>
      <c r="AC633" s="7"/>
      <c r="AD633" s="7">
        <v>90</v>
      </c>
      <c r="AE633" s="4" t="s">
        <v>552</v>
      </c>
      <c r="AF633" s="7"/>
      <c r="AH633" t="s">
        <v>2604</v>
      </c>
    </row>
    <row r="634" spans="1:34">
      <c r="A634" s="4">
        <v>633</v>
      </c>
      <c r="B634" s="4" t="s">
        <v>20</v>
      </c>
      <c r="C634" s="4" t="s">
        <v>21</v>
      </c>
      <c r="D634" s="7" t="s">
        <v>1468</v>
      </c>
      <c r="E634" s="7" t="s">
        <v>26</v>
      </c>
      <c r="F634" s="4">
        <v>0</v>
      </c>
      <c r="G634" s="7">
        <v>1208655</v>
      </c>
      <c r="H634" s="7" t="s">
        <v>2587</v>
      </c>
      <c r="I634" s="4">
        <v>1208655</v>
      </c>
      <c r="J634" s="7" t="s">
        <v>556</v>
      </c>
      <c r="K634" s="4" t="s">
        <v>637</v>
      </c>
      <c r="L634" s="7" t="s">
        <v>2017</v>
      </c>
      <c r="M634" s="7" t="s">
        <v>1512</v>
      </c>
      <c r="N634" s="4" t="s">
        <v>1232</v>
      </c>
      <c r="O634" s="4" t="s">
        <v>1380</v>
      </c>
      <c r="P634" s="7"/>
      <c r="Q634" s="4" t="s">
        <v>551</v>
      </c>
      <c r="R634" s="4" t="s">
        <v>551</v>
      </c>
      <c r="S634" s="4" t="s">
        <v>24</v>
      </c>
      <c r="T634" s="8">
        <v>149.86000000000001</v>
      </c>
      <c r="U634" s="7"/>
      <c r="V634" s="7"/>
      <c r="W634" s="4" t="s">
        <v>2294</v>
      </c>
      <c r="X634" s="7">
        <v>165</v>
      </c>
      <c r="Y634" s="7"/>
      <c r="Z634" s="4">
        <f t="shared" si="24"/>
        <v>168</v>
      </c>
      <c r="AA634" s="7"/>
      <c r="AB634" s="7">
        <v>1000</v>
      </c>
      <c r="AC634" s="7"/>
      <c r="AD634" s="7">
        <v>90</v>
      </c>
      <c r="AE634" s="4" t="s">
        <v>552</v>
      </c>
      <c r="AF634" s="7"/>
      <c r="AH634" t="s">
        <v>2604</v>
      </c>
    </row>
    <row r="635" spans="1:34">
      <c r="A635" s="4">
        <v>634</v>
      </c>
      <c r="B635" s="4" t="s">
        <v>20</v>
      </c>
      <c r="C635" s="4" t="s">
        <v>21</v>
      </c>
      <c r="D635" s="7" t="s">
        <v>1469</v>
      </c>
      <c r="E635" s="7" t="s">
        <v>26</v>
      </c>
      <c r="F635" s="4">
        <v>0</v>
      </c>
      <c r="G635" s="7">
        <v>1208655</v>
      </c>
      <c r="H635" s="7" t="s">
        <v>2587</v>
      </c>
      <c r="I635" s="4">
        <v>1208655</v>
      </c>
      <c r="J635" s="7" t="s">
        <v>556</v>
      </c>
      <c r="K635" s="4" t="s">
        <v>637</v>
      </c>
      <c r="L635" s="7" t="s">
        <v>2017</v>
      </c>
      <c r="M635" s="7" t="s">
        <v>1512</v>
      </c>
      <c r="N635" s="4" t="s">
        <v>1232</v>
      </c>
      <c r="O635" s="4" t="s">
        <v>1380</v>
      </c>
      <c r="P635" s="7"/>
      <c r="Q635" s="4" t="s">
        <v>551</v>
      </c>
      <c r="R635" s="4" t="s">
        <v>551</v>
      </c>
      <c r="S635" s="4" t="s">
        <v>24</v>
      </c>
      <c r="T635" s="8">
        <v>149.86000000000001</v>
      </c>
      <c r="U635" s="7"/>
      <c r="V635" s="7"/>
      <c r="W635" s="4" t="s">
        <v>2294</v>
      </c>
      <c r="X635" s="7">
        <v>165</v>
      </c>
      <c r="Y635" s="7"/>
      <c r="Z635" s="4">
        <f t="shared" si="24"/>
        <v>168</v>
      </c>
      <c r="AA635" s="7"/>
      <c r="AB635" s="7">
        <v>1000</v>
      </c>
      <c r="AC635" s="7"/>
      <c r="AD635" s="7">
        <v>90</v>
      </c>
      <c r="AE635" s="4" t="s">
        <v>552</v>
      </c>
      <c r="AF635" s="7"/>
      <c r="AH635" t="s">
        <v>2604</v>
      </c>
    </row>
    <row r="636" spans="1:34">
      <c r="A636" s="4">
        <v>635</v>
      </c>
      <c r="B636" s="4" t="s">
        <v>20</v>
      </c>
      <c r="C636" s="4" t="s">
        <v>21</v>
      </c>
      <c r="D636" s="7" t="s">
        <v>1470</v>
      </c>
      <c r="E636" s="7" t="s">
        <v>26</v>
      </c>
      <c r="F636" s="4">
        <v>0</v>
      </c>
      <c r="G636" s="7">
        <v>1208655</v>
      </c>
      <c r="H636" s="7" t="s">
        <v>2587</v>
      </c>
      <c r="I636" s="4">
        <v>1208655</v>
      </c>
      <c r="J636" s="7" t="s">
        <v>556</v>
      </c>
      <c r="K636" s="4" t="s">
        <v>637</v>
      </c>
      <c r="L636" s="7" t="s">
        <v>2017</v>
      </c>
      <c r="M636" s="7" t="s">
        <v>1512</v>
      </c>
      <c r="N636" s="4" t="s">
        <v>1232</v>
      </c>
      <c r="O636" s="4" t="s">
        <v>1380</v>
      </c>
      <c r="P636" s="7"/>
      <c r="Q636" s="4" t="s">
        <v>551</v>
      </c>
      <c r="R636" s="4" t="s">
        <v>551</v>
      </c>
      <c r="S636" s="4" t="s">
        <v>24</v>
      </c>
      <c r="T636" s="8">
        <v>149.86000000000001</v>
      </c>
      <c r="U636" s="7"/>
      <c r="V636" s="7"/>
      <c r="W636" s="4" t="s">
        <v>2294</v>
      </c>
      <c r="X636" s="7">
        <v>165</v>
      </c>
      <c r="Y636" s="7"/>
      <c r="Z636" s="4">
        <f t="shared" si="24"/>
        <v>168</v>
      </c>
      <c r="AA636" s="7"/>
      <c r="AB636" s="7">
        <v>1000</v>
      </c>
      <c r="AC636" s="7"/>
      <c r="AD636" s="7">
        <v>90</v>
      </c>
      <c r="AE636" s="4" t="s">
        <v>552</v>
      </c>
      <c r="AF636" s="7"/>
      <c r="AH636" t="s">
        <v>2604</v>
      </c>
    </row>
    <row r="637" spans="1:34">
      <c r="A637" s="4">
        <v>636</v>
      </c>
      <c r="B637" s="4" t="s">
        <v>20</v>
      </c>
      <c r="C637" s="4" t="s">
        <v>21</v>
      </c>
      <c r="D637" s="7" t="s">
        <v>1471</v>
      </c>
      <c r="E637" s="7" t="s">
        <v>26</v>
      </c>
      <c r="F637" s="4">
        <v>0</v>
      </c>
      <c r="G637" s="7">
        <v>1208655</v>
      </c>
      <c r="H637" s="7" t="s">
        <v>2587</v>
      </c>
      <c r="I637" s="4">
        <v>1208655</v>
      </c>
      <c r="J637" s="7" t="s">
        <v>556</v>
      </c>
      <c r="K637" s="4" t="s">
        <v>637</v>
      </c>
      <c r="L637" s="7" t="s">
        <v>2548</v>
      </c>
      <c r="M637" s="7" t="s">
        <v>1513</v>
      </c>
      <c r="N637" s="7" t="s">
        <v>643</v>
      </c>
      <c r="O637" s="4" t="s">
        <v>1380</v>
      </c>
      <c r="P637" s="7"/>
      <c r="Q637" s="4" t="s">
        <v>551</v>
      </c>
      <c r="R637" s="4" t="s">
        <v>551</v>
      </c>
      <c r="S637" s="4" t="s">
        <v>24</v>
      </c>
      <c r="T637" s="8">
        <v>147.32</v>
      </c>
      <c r="U637" s="7"/>
      <c r="V637" s="7"/>
      <c r="W637" s="4" t="s">
        <v>2294</v>
      </c>
      <c r="X637" s="7">
        <v>155</v>
      </c>
      <c r="Y637" s="7"/>
      <c r="Z637" s="4">
        <f t="shared" si="24"/>
        <v>158</v>
      </c>
      <c r="AA637" s="7"/>
      <c r="AB637" s="7">
        <v>1000</v>
      </c>
      <c r="AC637" s="7"/>
      <c r="AD637" s="7">
        <v>90</v>
      </c>
      <c r="AE637" s="4" t="s">
        <v>552</v>
      </c>
      <c r="AF637" s="7"/>
      <c r="AH637" t="s">
        <v>2604</v>
      </c>
    </row>
    <row r="638" spans="1:34">
      <c r="A638" s="4">
        <v>637</v>
      </c>
      <c r="B638" s="4" t="s">
        <v>20</v>
      </c>
      <c r="C638" s="4" t="s">
        <v>21</v>
      </c>
      <c r="D638" s="7" t="s">
        <v>1472</v>
      </c>
      <c r="E638" s="7" t="s">
        <v>26</v>
      </c>
      <c r="F638" s="4">
        <v>0</v>
      </c>
      <c r="G638" s="7">
        <v>1208655</v>
      </c>
      <c r="H638" s="7" t="s">
        <v>2587</v>
      </c>
      <c r="I638" s="4">
        <v>1208655</v>
      </c>
      <c r="J638" s="7" t="s">
        <v>556</v>
      </c>
      <c r="K638" s="4" t="s">
        <v>637</v>
      </c>
      <c r="L638" s="7" t="s">
        <v>2548</v>
      </c>
      <c r="M638" s="7" t="s">
        <v>1513</v>
      </c>
      <c r="N638" s="7" t="s">
        <v>643</v>
      </c>
      <c r="O638" s="4" t="s">
        <v>1380</v>
      </c>
      <c r="P638" s="7"/>
      <c r="Q638" s="4" t="s">
        <v>551</v>
      </c>
      <c r="R638" s="4" t="s">
        <v>551</v>
      </c>
      <c r="S638" s="4" t="s">
        <v>24</v>
      </c>
      <c r="T638" s="8">
        <v>147.32</v>
      </c>
      <c r="U638" s="7"/>
      <c r="V638" s="7"/>
      <c r="W638" s="4" t="s">
        <v>2294</v>
      </c>
      <c r="X638" s="7">
        <v>155</v>
      </c>
      <c r="Y638" s="7"/>
      <c r="Z638" s="4">
        <f t="shared" si="24"/>
        <v>158</v>
      </c>
      <c r="AA638" s="7"/>
      <c r="AB638" s="7">
        <v>1000</v>
      </c>
      <c r="AC638" s="7"/>
      <c r="AD638" s="7">
        <v>90</v>
      </c>
      <c r="AE638" s="4" t="s">
        <v>552</v>
      </c>
      <c r="AF638" s="7"/>
      <c r="AH638" t="s">
        <v>2604</v>
      </c>
    </row>
    <row r="639" spans="1:34">
      <c r="A639" s="4">
        <v>638</v>
      </c>
      <c r="B639" s="4" t="s">
        <v>20</v>
      </c>
      <c r="C639" s="4" t="s">
        <v>21</v>
      </c>
      <c r="D639" s="7" t="s">
        <v>1473</v>
      </c>
      <c r="E639" s="7" t="s">
        <v>26</v>
      </c>
      <c r="F639" s="4">
        <v>0</v>
      </c>
      <c r="G639" s="7">
        <v>1208655</v>
      </c>
      <c r="H639" s="7" t="s">
        <v>2587</v>
      </c>
      <c r="I639" s="4">
        <v>1208655</v>
      </c>
      <c r="J639" s="7" t="s">
        <v>556</v>
      </c>
      <c r="K639" s="4" t="s">
        <v>637</v>
      </c>
      <c r="L639" s="7" t="s">
        <v>2548</v>
      </c>
      <c r="M639" s="7" t="s">
        <v>1513</v>
      </c>
      <c r="N639" s="7" t="s">
        <v>643</v>
      </c>
      <c r="O639" s="4" t="s">
        <v>1380</v>
      </c>
      <c r="P639" s="7"/>
      <c r="Q639" s="4" t="s">
        <v>551</v>
      </c>
      <c r="R639" s="4" t="s">
        <v>551</v>
      </c>
      <c r="S639" s="4" t="s">
        <v>24</v>
      </c>
      <c r="T639" s="8">
        <v>147.32</v>
      </c>
      <c r="U639" s="7"/>
      <c r="V639" s="7"/>
      <c r="W639" s="4" t="s">
        <v>2294</v>
      </c>
      <c r="X639" s="7">
        <v>155</v>
      </c>
      <c r="Y639" s="7"/>
      <c r="Z639" s="4">
        <f t="shared" si="24"/>
        <v>158</v>
      </c>
      <c r="AA639" s="7"/>
      <c r="AB639" s="7">
        <v>1000</v>
      </c>
      <c r="AC639" s="7"/>
      <c r="AD639" s="7">
        <v>90</v>
      </c>
      <c r="AE639" s="4" t="s">
        <v>552</v>
      </c>
      <c r="AF639" s="7"/>
      <c r="AH639" t="s">
        <v>2604</v>
      </c>
    </row>
    <row r="640" spans="1:34">
      <c r="A640" s="4">
        <v>639</v>
      </c>
      <c r="B640" s="4" t="s">
        <v>20</v>
      </c>
      <c r="C640" s="4" t="s">
        <v>21</v>
      </c>
      <c r="D640" s="7" t="s">
        <v>1474</v>
      </c>
      <c r="E640" s="7" t="s">
        <v>26</v>
      </c>
      <c r="F640" s="4">
        <v>0</v>
      </c>
      <c r="G640" s="7">
        <v>1208655</v>
      </c>
      <c r="H640" s="7" t="s">
        <v>2587</v>
      </c>
      <c r="I640" s="4">
        <v>1208655</v>
      </c>
      <c r="J640" s="7" t="s">
        <v>556</v>
      </c>
      <c r="K640" s="4" t="s">
        <v>637</v>
      </c>
      <c r="L640" s="7" t="s">
        <v>2548</v>
      </c>
      <c r="M640" s="7" t="s">
        <v>1513</v>
      </c>
      <c r="N640" s="7" t="s">
        <v>643</v>
      </c>
      <c r="O640" s="4" t="s">
        <v>1380</v>
      </c>
      <c r="P640" s="7"/>
      <c r="Q640" s="4" t="s">
        <v>551</v>
      </c>
      <c r="R640" s="4" t="s">
        <v>551</v>
      </c>
      <c r="S640" s="4" t="s">
        <v>24</v>
      </c>
      <c r="T640" s="8">
        <v>147.32</v>
      </c>
      <c r="U640" s="7"/>
      <c r="V640" s="7"/>
      <c r="W640" s="4" t="s">
        <v>2294</v>
      </c>
      <c r="X640" s="7">
        <v>155</v>
      </c>
      <c r="Y640" s="7"/>
      <c r="Z640" s="4">
        <f t="shared" si="24"/>
        <v>158</v>
      </c>
      <c r="AA640" s="7"/>
      <c r="AB640" s="7">
        <v>1000</v>
      </c>
      <c r="AC640" s="7"/>
      <c r="AD640" s="7">
        <v>90</v>
      </c>
      <c r="AE640" s="4" t="s">
        <v>552</v>
      </c>
      <c r="AF640" s="7"/>
      <c r="AH640" t="s">
        <v>2604</v>
      </c>
    </row>
    <row r="641" spans="1:34">
      <c r="A641" s="4">
        <v>640</v>
      </c>
      <c r="B641" s="4" t="s">
        <v>20</v>
      </c>
      <c r="C641" s="4" t="s">
        <v>21</v>
      </c>
      <c r="D641" s="7" t="s">
        <v>1475</v>
      </c>
      <c r="E641" s="7" t="s">
        <v>26</v>
      </c>
      <c r="F641" s="4">
        <v>0</v>
      </c>
      <c r="G641" s="7">
        <v>1208655</v>
      </c>
      <c r="H641" s="7" t="s">
        <v>2587</v>
      </c>
      <c r="I641" s="4">
        <v>1208655</v>
      </c>
      <c r="J641" s="7" t="s">
        <v>556</v>
      </c>
      <c r="K641" s="4" t="s">
        <v>637</v>
      </c>
      <c r="L641" s="7" t="s">
        <v>2548</v>
      </c>
      <c r="M641" s="7" t="s">
        <v>1513</v>
      </c>
      <c r="N641" s="7" t="s">
        <v>643</v>
      </c>
      <c r="O641" s="4" t="s">
        <v>1380</v>
      </c>
      <c r="P641" s="7"/>
      <c r="Q641" s="4" t="s">
        <v>551</v>
      </c>
      <c r="R641" s="4" t="s">
        <v>551</v>
      </c>
      <c r="S641" s="4" t="s">
        <v>24</v>
      </c>
      <c r="T641" s="8">
        <v>147.32</v>
      </c>
      <c r="U641" s="7"/>
      <c r="V641" s="7"/>
      <c r="W641" s="4" t="s">
        <v>2294</v>
      </c>
      <c r="X641" s="7">
        <v>155</v>
      </c>
      <c r="Y641" s="7"/>
      <c r="Z641" s="4">
        <f t="shared" si="24"/>
        <v>158</v>
      </c>
      <c r="AA641" s="7"/>
      <c r="AB641" s="7">
        <v>1000</v>
      </c>
      <c r="AC641" s="7"/>
      <c r="AD641" s="7">
        <v>90</v>
      </c>
      <c r="AE641" s="4" t="s">
        <v>552</v>
      </c>
      <c r="AF641" s="7"/>
      <c r="AH641" t="s">
        <v>2604</v>
      </c>
    </row>
    <row r="642" spans="1:34">
      <c r="A642" s="4">
        <v>641</v>
      </c>
      <c r="B642" s="4" t="s">
        <v>20</v>
      </c>
      <c r="C642" s="4" t="s">
        <v>21</v>
      </c>
      <c r="D642" s="7" t="s">
        <v>1476</v>
      </c>
      <c r="E642" s="7" t="s">
        <v>26</v>
      </c>
      <c r="F642" s="4">
        <v>0</v>
      </c>
      <c r="G642" s="7">
        <v>1208655</v>
      </c>
      <c r="H642" s="7" t="s">
        <v>2587</v>
      </c>
      <c r="I642" s="4">
        <v>1208655</v>
      </c>
      <c r="J642" s="7" t="s">
        <v>556</v>
      </c>
      <c r="K642" s="4" t="s">
        <v>637</v>
      </c>
      <c r="L642" s="7" t="s">
        <v>2548</v>
      </c>
      <c r="M642" s="7" t="s">
        <v>1513</v>
      </c>
      <c r="N642" s="7" t="s">
        <v>643</v>
      </c>
      <c r="O642" s="4" t="s">
        <v>1380</v>
      </c>
      <c r="P642" s="7"/>
      <c r="Q642" s="4" t="s">
        <v>551</v>
      </c>
      <c r="R642" s="4" t="s">
        <v>551</v>
      </c>
      <c r="S642" s="4" t="s">
        <v>24</v>
      </c>
      <c r="T642" s="8">
        <v>147.32</v>
      </c>
      <c r="U642" s="7"/>
      <c r="V642" s="7"/>
      <c r="W642" s="4" t="s">
        <v>2294</v>
      </c>
      <c r="X642" s="7">
        <v>155</v>
      </c>
      <c r="Y642" s="7"/>
      <c r="Z642" s="4">
        <f t="shared" si="24"/>
        <v>158</v>
      </c>
      <c r="AA642" s="7"/>
      <c r="AB642" s="7">
        <v>1000</v>
      </c>
      <c r="AC642" s="7"/>
      <c r="AD642" s="7">
        <v>90</v>
      </c>
      <c r="AE642" s="4" t="s">
        <v>552</v>
      </c>
      <c r="AF642" s="7"/>
      <c r="AH642" t="s">
        <v>2604</v>
      </c>
    </row>
    <row r="643" spans="1:34">
      <c r="A643" s="4">
        <v>642</v>
      </c>
      <c r="B643" s="4" t="s">
        <v>20</v>
      </c>
      <c r="C643" s="4" t="s">
        <v>21</v>
      </c>
      <c r="D643" s="7" t="s">
        <v>1477</v>
      </c>
      <c r="E643" s="7" t="s">
        <v>26</v>
      </c>
      <c r="F643" s="4">
        <v>0</v>
      </c>
      <c r="G643" s="7">
        <v>1208655</v>
      </c>
      <c r="H643" s="7" t="s">
        <v>2587</v>
      </c>
      <c r="I643" s="4">
        <v>1208655</v>
      </c>
      <c r="J643" s="7" t="s">
        <v>556</v>
      </c>
      <c r="K643" s="4" t="s">
        <v>637</v>
      </c>
      <c r="L643" s="7" t="s">
        <v>1651</v>
      </c>
      <c r="M643" s="7" t="s">
        <v>1514</v>
      </c>
      <c r="N643" s="7" t="s">
        <v>643</v>
      </c>
      <c r="O643" s="4" t="s">
        <v>1380</v>
      </c>
      <c r="P643" s="7"/>
      <c r="Q643" s="4" t="s">
        <v>551</v>
      </c>
      <c r="R643" s="4" t="s">
        <v>551</v>
      </c>
      <c r="S643" s="4" t="s">
        <v>24</v>
      </c>
      <c r="T643" s="8">
        <v>149.86000000000001</v>
      </c>
      <c r="U643" s="7"/>
      <c r="V643" s="7"/>
      <c r="W643" s="4" t="s">
        <v>2294</v>
      </c>
      <c r="X643" s="7">
        <v>216</v>
      </c>
      <c r="Y643" s="7"/>
      <c r="Z643" s="4">
        <f t="shared" si="24"/>
        <v>219</v>
      </c>
      <c r="AA643" s="7"/>
      <c r="AB643" s="7">
        <v>1000</v>
      </c>
      <c r="AC643" s="7"/>
      <c r="AD643" s="7">
        <v>90</v>
      </c>
      <c r="AE643" s="4" t="s">
        <v>552</v>
      </c>
      <c r="AF643" s="7"/>
      <c r="AH643" t="s">
        <v>2604</v>
      </c>
    </row>
    <row r="644" spans="1:34">
      <c r="A644" s="4">
        <v>643</v>
      </c>
      <c r="B644" s="4" t="s">
        <v>20</v>
      </c>
      <c r="C644" s="4" t="s">
        <v>21</v>
      </c>
      <c r="D644" s="7" t="s">
        <v>1478</v>
      </c>
      <c r="E644" s="7" t="s">
        <v>26</v>
      </c>
      <c r="F644" s="4">
        <v>0</v>
      </c>
      <c r="G644" s="7">
        <v>1208655</v>
      </c>
      <c r="H644" s="7" t="s">
        <v>2587</v>
      </c>
      <c r="I644" s="4">
        <v>1208655</v>
      </c>
      <c r="J644" s="7" t="s">
        <v>556</v>
      </c>
      <c r="K644" s="4" t="s">
        <v>637</v>
      </c>
      <c r="L644" s="7" t="s">
        <v>1651</v>
      </c>
      <c r="M644" s="7" t="s">
        <v>1514</v>
      </c>
      <c r="N644" s="7" t="s">
        <v>643</v>
      </c>
      <c r="O644" s="4" t="s">
        <v>1380</v>
      </c>
      <c r="P644" s="7"/>
      <c r="Q644" s="4" t="s">
        <v>551</v>
      </c>
      <c r="R644" s="4" t="s">
        <v>551</v>
      </c>
      <c r="S644" s="4" t="s">
        <v>24</v>
      </c>
      <c r="T644" s="8">
        <v>149.86000000000001</v>
      </c>
      <c r="U644" s="7"/>
      <c r="V644" s="7"/>
      <c r="W644" s="4" t="s">
        <v>2294</v>
      </c>
      <c r="X644" s="7">
        <v>216</v>
      </c>
      <c r="Y644" s="7"/>
      <c r="Z644" s="4">
        <f t="shared" si="24"/>
        <v>219</v>
      </c>
      <c r="AA644" s="7"/>
      <c r="AB644" s="7">
        <v>1000</v>
      </c>
      <c r="AC644" s="7"/>
      <c r="AD644" s="7">
        <v>90</v>
      </c>
      <c r="AE644" s="4" t="s">
        <v>552</v>
      </c>
      <c r="AF644" s="7"/>
      <c r="AH644" t="s">
        <v>2604</v>
      </c>
    </row>
    <row r="645" spans="1:34">
      <c r="A645" s="4">
        <v>644</v>
      </c>
      <c r="B645" s="4" t="s">
        <v>20</v>
      </c>
      <c r="C645" s="4" t="s">
        <v>21</v>
      </c>
      <c r="D645" s="7" t="s">
        <v>1479</v>
      </c>
      <c r="E645" s="7" t="s">
        <v>26</v>
      </c>
      <c r="F645" s="4">
        <v>0</v>
      </c>
      <c r="G645" s="7">
        <v>1208655</v>
      </c>
      <c r="H645" s="7" t="s">
        <v>2587</v>
      </c>
      <c r="I645" s="4">
        <v>1208655</v>
      </c>
      <c r="J645" s="7" t="s">
        <v>556</v>
      </c>
      <c r="K645" s="4" t="s">
        <v>637</v>
      </c>
      <c r="L645" s="7" t="s">
        <v>1651</v>
      </c>
      <c r="M645" s="7" t="s">
        <v>1514</v>
      </c>
      <c r="N645" s="7" t="s">
        <v>643</v>
      </c>
      <c r="O645" s="4" t="s">
        <v>1380</v>
      </c>
      <c r="P645" s="7"/>
      <c r="Q645" s="4" t="s">
        <v>551</v>
      </c>
      <c r="R645" s="4" t="s">
        <v>551</v>
      </c>
      <c r="S645" s="4" t="s">
        <v>24</v>
      </c>
      <c r="T645" s="8">
        <v>149.86000000000001</v>
      </c>
      <c r="U645" s="7"/>
      <c r="V645" s="7"/>
      <c r="W645" s="4" t="s">
        <v>2294</v>
      </c>
      <c r="X645" s="7">
        <v>216</v>
      </c>
      <c r="Y645" s="7"/>
      <c r="Z645" s="4">
        <f t="shared" si="24"/>
        <v>219</v>
      </c>
      <c r="AA645" s="7"/>
      <c r="AB645" s="7">
        <v>1000</v>
      </c>
      <c r="AC645" s="7"/>
      <c r="AD645" s="7">
        <v>90</v>
      </c>
      <c r="AE645" s="4" t="s">
        <v>552</v>
      </c>
      <c r="AF645" s="7"/>
      <c r="AH645" t="s">
        <v>2604</v>
      </c>
    </row>
    <row r="646" spans="1:34">
      <c r="A646" s="4">
        <v>645</v>
      </c>
      <c r="B646" s="4" t="s">
        <v>20</v>
      </c>
      <c r="C646" s="4" t="s">
        <v>21</v>
      </c>
      <c r="D646" s="7" t="s">
        <v>1480</v>
      </c>
      <c r="E646" s="7" t="s">
        <v>26</v>
      </c>
      <c r="F646" s="4">
        <v>0</v>
      </c>
      <c r="G646" s="7">
        <v>1208655</v>
      </c>
      <c r="H646" s="7" t="s">
        <v>2587</v>
      </c>
      <c r="I646" s="4">
        <v>1208655</v>
      </c>
      <c r="J646" s="7" t="s">
        <v>556</v>
      </c>
      <c r="K646" s="4" t="s">
        <v>637</v>
      </c>
      <c r="L646" s="7" t="s">
        <v>1651</v>
      </c>
      <c r="M646" s="7" t="s">
        <v>1514</v>
      </c>
      <c r="N646" s="7" t="s">
        <v>643</v>
      </c>
      <c r="O646" s="4" t="s">
        <v>1380</v>
      </c>
      <c r="P646" s="7"/>
      <c r="Q646" s="4" t="s">
        <v>551</v>
      </c>
      <c r="R646" s="4" t="s">
        <v>551</v>
      </c>
      <c r="S646" s="4" t="s">
        <v>24</v>
      </c>
      <c r="T646" s="8">
        <v>149.86000000000001</v>
      </c>
      <c r="U646" s="7"/>
      <c r="V646" s="7"/>
      <c r="W646" s="4" t="s">
        <v>2294</v>
      </c>
      <c r="X646" s="7">
        <v>216</v>
      </c>
      <c r="Y646" s="7"/>
      <c r="Z646" s="4">
        <f t="shared" si="24"/>
        <v>219</v>
      </c>
      <c r="AA646" s="7"/>
      <c r="AB646" s="7">
        <v>1000</v>
      </c>
      <c r="AC646" s="7"/>
      <c r="AD646" s="7">
        <v>90</v>
      </c>
      <c r="AE646" s="4" t="s">
        <v>552</v>
      </c>
      <c r="AF646" s="7"/>
      <c r="AH646" t="s">
        <v>2604</v>
      </c>
    </row>
    <row r="647" spans="1:34">
      <c r="A647" s="4">
        <v>646</v>
      </c>
      <c r="B647" s="4" t="s">
        <v>20</v>
      </c>
      <c r="C647" s="4" t="s">
        <v>21</v>
      </c>
      <c r="D647" s="7" t="s">
        <v>1481</v>
      </c>
      <c r="E647" s="7" t="s">
        <v>26</v>
      </c>
      <c r="F647" s="4">
        <v>0</v>
      </c>
      <c r="G647" s="7">
        <v>1208655</v>
      </c>
      <c r="H647" s="7" t="s">
        <v>2587</v>
      </c>
      <c r="I647" s="4">
        <v>1208655</v>
      </c>
      <c r="J647" s="7" t="s">
        <v>556</v>
      </c>
      <c r="K647" s="4" t="s">
        <v>637</v>
      </c>
      <c r="L647" s="7" t="s">
        <v>1651</v>
      </c>
      <c r="M647" s="7" t="s">
        <v>1514</v>
      </c>
      <c r="N647" s="7" t="s">
        <v>643</v>
      </c>
      <c r="O647" s="4" t="s">
        <v>1380</v>
      </c>
      <c r="P647" s="7"/>
      <c r="Q647" s="4" t="s">
        <v>551</v>
      </c>
      <c r="R647" s="4" t="s">
        <v>551</v>
      </c>
      <c r="S647" s="4" t="s">
        <v>24</v>
      </c>
      <c r="T647" s="8">
        <v>149.86000000000001</v>
      </c>
      <c r="U647" s="7"/>
      <c r="V647" s="7"/>
      <c r="W647" s="4" t="s">
        <v>2294</v>
      </c>
      <c r="X647" s="7">
        <v>216</v>
      </c>
      <c r="Y647" s="7"/>
      <c r="Z647" s="4">
        <f t="shared" si="24"/>
        <v>219</v>
      </c>
      <c r="AA647" s="7"/>
      <c r="AB647" s="7">
        <v>1000</v>
      </c>
      <c r="AC647" s="7"/>
      <c r="AD647" s="7">
        <v>90</v>
      </c>
      <c r="AE647" s="4" t="s">
        <v>552</v>
      </c>
      <c r="AF647" s="7"/>
      <c r="AH647" t="s">
        <v>2604</v>
      </c>
    </row>
    <row r="648" spans="1:34">
      <c r="A648" s="4">
        <v>647</v>
      </c>
      <c r="B648" s="4" t="s">
        <v>20</v>
      </c>
      <c r="C648" s="4" t="s">
        <v>21</v>
      </c>
      <c r="D648" s="7" t="s">
        <v>1482</v>
      </c>
      <c r="E648" s="7" t="s">
        <v>26</v>
      </c>
      <c r="F648" s="4">
        <v>0</v>
      </c>
      <c r="G648" s="7">
        <v>1208655</v>
      </c>
      <c r="H648" s="7" t="s">
        <v>2587</v>
      </c>
      <c r="I648" s="4">
        <v>1208655</v>
      </c>
      <c r="J648" s="7" t="s">
        <v>556</v>
      </c>
      <c r="K648" s="4" t="s">
        <v>637</v>
      </c>
      <c r="L648" s="7" t="s">
        <v>1651</v>
      </c>
      <c r="M648" s="7" t="s">
        <v>1514</v>
      </c>
      <c r="N648" s="7" t="s">
        <v>643</v>
      </c>
      <c r="O648" s="4" t="s">
        <v>1380</v>
      </c>
      <c r="P648" s="7"/>
      <c r="Q648" s="4" t="s">
        <v>551</v>
      </c>
      <c r="R648" s="4" t="s">
        <v>551</v>
      </c>
      <c r="S648" s="4" t="s">
        <v>24</v>
      </c>
      <c r="T648" s="8">
        <v>149.86000000000001</v>
      </c>
      <c r="U648" s="7"/>
      <c r="V648" s="7"/>
      <c r="W648" s="4" t="s">
        <v>2294</v>
      </c>
      <c r="X648" s="7">
        <v>216</v>
      </c>
      <c r="Y648" s="7"/>
      <c r="Z648" s="4">
        <f t="shared" si="24"/>
        <v>219</v>
      </c>
      <c r="AA648" s="7"/>
      <c r="AB648" s="7">
        <v>1000</v>
      </c>
      <c r="AC648" s="7"/>
      <c r="AD648" s="7">
        <v>90</v>
      </c>
      <c r="AE648" s="4" t="s">
        <v>552</v>
      </c>
      <c r="AF648" s="7"/>
      <c r="AH648" t="s">
        <v>2604</v>
      </c>
    </row>
    <row r="649" spans="1:34">
      <c r="A649" s="4">
        <v>648</v>
      </c>
      <c r="B649" s="4" t="s">
        <v>20</v>
      </c>
      <c r="C649" s="4" t="s">
        <v>21</v>
      </c>
      <c r="D649" s="7" t="s">
        <v>1483</v>
      </c>
      <c r="E649" s="7" t="s">
        <v>26</v>
      </c>
      <c r="F649" s="4">
        <v>0</v>
      </c>
      <c r="G649" s="7">
        <v>1208655</v>
      </c>
      <c r="H649" s="7" t="s">
        <v>2587</v>
      </c>
      <c r="I649" s="4">
        <v>1208655</v>
      </c>
      <c r="J649" s="7" t="s">
        <v>556</v>
      </c>
      <c r="K649" s="4" t="s">
        <v>637</v>
      </c>
      <c r="L649" s="7" t="s">
        <v>1651</v>
      </c>
      <c r="M649" s="7" t="s">
        <v>1514</v>
      </c>
      <c r="N649" s="7" t="s">
        <v>643</v>
      </c>
      <c r="O649" s="4" t="s">
        <v>1380</v>
      </c>
      <c r="P649" s="7"/>
      <c r="Q649" s="4" t="s">
        <v>551</v>
      </c>
      <c r="R649" s="4" t="s">
        <v>551</v>
      </c>
      <c r="S649" s="4" t="s">
        <v>24</v>
      </c>
      <c r="T649" s="8">
        <v>149.86000000000001</v>
      </c>
      <c r="U649" s="7"/>
      <c r="V649" s="7"/>
      <c r="W649" s="4" t="s">
        <v>2294</v>
      </c>
      <c r="X649" s="7">
        <v>216</v>
      </c>
      <c r="Y649" s="7"/>
      <c r="Z649" s="4">
        <f t="shared" si="24"/>
        <v>219</v>
      </c>
      <c r="AA649" s="7"/>
      <c r="AB649" s="7">
        <v>1000</v>
      </c>
      <c r="AC649" s="7"/>
      <c r="AD649" s="7">
        <v>90</v>
      </c>
      <c r="AE649" s="4" t="s">
        <v>552</v>
      </c>
      <c r="AF649" s="7"/>
      <c r="AH649" t="s">
        <v>2604</v>
      </c>
    </row>
    <row r="650" spans="1:34">
      <c r="A650" s="4">
        <v>649</v>
      </c>
      <c r="B650" s="4" t="s">
        <v>20</v>
      </c>
      <c r="C650" s="4" t="s">
        <v>21</v>
      </c>
      <c r="D650" s="7" t="s">
        <v>1484</v>
      </c>
      <c r="E650" s="7" t="s">
        <v>26</v>
      </c>
      <c r="F650" s="4">
        <v>0</v>
      </c>
      <c r="G650" s="7">
        <v>1208655</v>
      </c>
      <c r="H650" s="7" t="s">
        <v>2587</v>
      </c>
      <c r="I650" s="4">
        <v>1208655</v>
      </c>
      <c r="J650" s="7" t="s">
        <v>556</v>
      </c>
      <c r="K650" s="7" t="s">
        <v>1505</v>
      </c>
      <c r="L650" s="7" t="s">
        <v>2709</v>
      </c>
      <c r="M650" s="7" t="s">
        <v>1515</v>
      </c>
      <c r="N650" s="4" t="s">
        <v>1232</v>
      </c>
      <c r="O650" s="4" t="s">
        <v>1380</v>
      </c>
      <c r="P650" s="7"/>
      <c r="Q650" s="4" t="s">
        <v>551</v>
      </c>
      <c r="R650" s="4" t="s">
        <v>551</v>
      </c>
      <c r="S650" s="4" t="s">
        <v>24</v>
      </c>
      <c r="T650" s="8">
        <v>137.16</v>
      </c>
      <c r="U650" s="7"/>
      <c r="V650" s="7"/>
      <c r="W650" s="4" t="s">
        <v>2294</v>
      </c>
      <c r="X650" s="7">
        <v>275</v>
      </c>
      <c r="Y650" s="7"/>
      <c r="Z650" s="4">
        <f t="shared" si="24"/>
        <v>278</v>
      </c>
      <c r="AA650" s="7"/>
      <c r="AB650" s="7">
        <v>1000</v>
      </c>
      <c r="AC650" s="7"/>
      <c r="AD650" s="7">
        <v>120</v>
      </c>
      <c r="AE650" s="4" t="s">
        <v>552</v>
      </c>
      <c r="AF650" s="7"/>
    </row>
    <row r="651" spans="1:34">
      <c r="A651" s="4">
        <v>650</v>
      </c>
      <c r="B651" s="4" t="s">
        <v>20</v>
      </c>
      <c r="C651" s="4" t="s">
        <v>21</v>
      </c>
      <c r="D651" s="7" t="s">
        <v>1485</v>
      </c>
      <c r="E651" s="7" t="s">
        <v>26</v>
      </c>
      <c r="F651" s="4">
        <v>0</v>
      </c>
      <c r="G651" s="7">
        <v>1208655</v>
      </c>
      <c r="H651" s="7" t="s">
        <v>2587</v>
      </c>
      <c r="I651" s="4">
        <v>1208655</v>
      </c>
      <c r="J651" s="7" t="s">
        <v>556</v>
      </c>
      <c r="K651" s="7" t="s">
        <v>1505</v>
      </c>
      <c r="L651" s="7" t="s">
        <v>2709</v>
      </c>
      <c r="M651" s="7" t="s">
        <v>1515</v>
      </c>
      <c r="N651" s="4" t="s">
        <v>1232</v>
      </c>
      <c r="O651" s="4" t="s">
        <v>1380</v>
      </c>
      <c r="P651" s="7"/>
      <c r="Q651" s="4" t="s">
        <v>551</v>
      </c>
      <c r="R651" s="4" t="s">
        <v>551</v>
      </c>
      <c r="S651" s="4" t="s">
        <v>24</v>
      </c>
      <c r="T651" s="8">
        <v>137.16</v>
      </c>
      <c r="U651" s="7"/>
      <c r="V651" s="7"/>
      <c r="W651" s="4" t="s">
        <v>2294</v>
      </c>
      <c r="X651" s="7">
        <v>275</v>
      </c>
      <c r="Y651" s="7"/>
      <c r="Z651" s="4">
        <f t="shared" si="24"/>
        <v>278</v>
      </c>
      <c r="AA651" s="7"/>
      <c r="AB651" s="7">
        <v>1000</v>
      </c>
      <c r="AC651" s="7"/>
      <c r="AD651" s="7">
        <v>120</v>
      </c>
      <c r="AE651" s="4" t="s">
        <v>552</v>
      </c>
      <c r="AF651" s="7"/>
    </row>
    <row r="652" spans="1:34">
      <c r="A652" s="4">
        <v>651</v>
      </c>
      <c r="B652" s="4" t="s">
        <v>20</v>
      </c>
      <c r="C652" s="4" t="s">
        <v>21</v>
      </c>
      <c r="D652" s="7" t="s">
        <v>1486</v>
      </c>
      <c r="E652" s="7" t="s">
        <v>26</v>
      </c>
      <c r="F652" s="4">
        <v>0</v>
      </c>
      <c r="G652" s="7">
        <v>1208655</v>
      </c>
      <c r="H652" s="7" t="s">
        <v>2587</v>
      </c>
      <c r="I652" s="4">
        <v>1208655</v>
      </c>
      <c r="J652" s="7" t="s">
        <v>556</v>
      </c>
      <c r="K652" s="7" t="s">
        <v>1505</v>
      </c>
      <c r="L652" s="7" t="s">
        <v>2709</v>
      </c>
      <c r="M652" s="7" t="s">
        <v>1515</v>
      </c>
      <c r="N652" s="4" t="s">
        <v>1232</v>
      </c>
      <c r="O652" s="4" t="s">
        <v>1380</v>
      </c>
      <c r="P652" s="7"/>
      <c r="Q652" s="4" t="s">
        <v>551</v>
      </c>
      <c r="R652" s="4" t="s">
        <v>551</v>
      </c>
      <c r="S652" s="4" t="s">
        <v>24</v>
      </c>
      <c r="T652" s="8">
        <v>137.16</v>
      </c>
      <c r="U652" s="7"/>
      <c r="V652" s="7"/>
      <c r="W652" s="4" t="s">
        <v>2294</v>
      </c>
      <c r="X652" s="7">
        <v>275</v>
      </c>
      <c r="Y652" s="7"/>
      <c r="Z652" s="4">
        <f t="shared" si="24"/>
        <v>278</v>
      </c>
      <c r="AA652" s="7"/>
      <c r="AB652" s="7">
        <v>1000</v>
      </c>
      <c r="AC652" s="7"/>
      <c r="AD652" s="7">
        <v>120</v>
      </c>
      <c r="AE652" s="4" t="s">
        <v>552</v>
      </c>
      <c r="AF652" s="7"/>
    </row>
    <row r="653" spans="1:34">
      <c r="A653" s="4">
        <v>652</v>
      </c>
      <c r="B653" s="4" t="s">
        <v>20</v>
      </c>
      <c r="C653" s="4" t="s">
        <v>21</v>
      </c>
      <c r="D653" s="7" t="s">
        <v>1487</v>
      </c>
      <c r="E653" s="7" t="s">
        <v>26</v>
      </c>
      <c r="F653" s="4">
        <v>0</v>
      </c>
      <c r="G653" s="7">
        <v>1208655</v>
      </c>
      <c r="H653" s="7" t="s">
        <v>2587</v>
      </c>
      <c r="I653" s="4">
        <v>1208655</v>
      </c>
      <c r="J653" s="7" t="s">
        <v>556</v>
      </c>
      <c r="K653" s="7" t="s">
        <v>1505</v>
      </c>
      <c r="L653" s="7" t="s">
        <v>2709</v>
      </c>
      <c r="M653" s="7" t="s">
        <v>1515</v>
      </c>
      <c r="N653" s="4" t="s">
        <v>1232</v>
      </c>
      <c r="O653" s="4" t="s">
        <v>1380</v>
      </c>
      <c r="P653" s="7"/>
      <c r="Q653" s="4" t="s">
        <v>551</v>
      </c>
      <c r="R653" s="4" t="s">
        <v>551</v>
      </c>
      <c r="S653" s="4" t="s">
        <v>24</v>
      </c>
      <c r="T653" s="8">
        <v>137.16</v>
      </c>
      <c r="U653" s="7"/>
      <c r="V653" s="7"/>
      <c r="W653" s="4" t="s">
        <v>2294</v>
      </c>
      <c r="X653" s="7">
        <v>275</v>
      </c>
      <c r="Y653" s="7"/>
      <c r="Z653" s="4">
        <f t="shared" si="24"/>
        <v>278</v>
      </c>
      <c r="AA653" s="7"/>
      <c r="AB653" s="7">
        <v>1000</v>
      </c>
      <c r="AC653" s="7"/>
      <c r="AD653" s="7">
        <v>120</v>
      </c>
      <c r="AE653" s="4" t="s">
        <v>552</v>
      </c>
      <c r="AF653" s="7"/>
    </row>
    <row r="654" spans="1:34">
      <c r="A654" s="4">
        <v>653</v>
      </c>
      <c r="B654" s="4" t="s">
        <v>20</v>
      </c>
      <c r="C654" s="4" t="s">
        <v>21</v>
      </c>
      <c r="D654" s="7" t="s">
        <v>1488</v>
      </c>
      <c r="E654" s="7" t="s">
        <v>26</v>
      </c>
      <c r="F654" s="4">
        <v>0</v>
      </c>
      <c r="G654" s="7">
        <v>1208655</v>
      </c>
      <c r="H654" s="7" t="s">
        <v>2587</v>
      </c>
      <c r="I654" s="4">
        <v>1208655</v>
      </c>
      <c r="J654" s="7" t="s">
        <v>556</v>
      </c>
      <c r="K654" s="7" t="s">
        <v>1505</v>
      </c>
      <c r="L654" s="7" t="s">
        <v>2709</v>
      </c>
      <c r="M654" s="7" t="s">
        <v>1515</v>
      </c>
      <c r="N654" s="4" t="s">
        <v>1232</v>
      </c>
      <c r="O654" s="4" t="s">
        <v>1380</v>
      </c>
      <c r="P654" s="7"/>
      <c r="Q654" s="4" t="s">
        <v>551</v>
      </c>
      <c r="R654" s="4" t="s">
        <v>551</v>
      </c>
      <c r="S654" s="4" t="s">
        <v>24</v>
      </c>
      <c r="T654" s="8">
        <v>137.16</v>
      </c>
      <c r="U654" s="7"/>
      <c r="V654" s="7"/>
      <c r="W654" s="4" t="s">
        <v>2294</v>
      </c>
      <c r="X654" s="7">
        <v>275</v>
      </c>
      <c r="Y654" s="7"/>
      <c r="Z654" s="4">
        <f t="shared" si="24"/>
        <v>278</v>
      </c>
      <c r="AA654" s="7"/>
      <c r="AB654" s="7">
        <v>1000</v>
      </c>
      <c r="AC654" s="7"/>
      <c r="AD654" s="7">
        <v>120</v>
      </c>
      <c r="AE654" s="4" t="s">
        <v>552</v>
      </c>
      <c r="AF654" s="7"/>
    </row>
    <row r="655" spans="1:34">
      <c r="A655" s="4">
        <v>654</v>
      </c>
      <c r="B655" s="4" t="s">
        <v>20</v>
      </c>
      <c r="C655" s="4" t="s">
        <v>21</v>
      </c>
      <c r="D655" s="7" t="s">
        <v>1489</v>
      </c>
      <c r="E655" s="7" t="s">
        <v>26</v>
      </c>
      <c r="F655" s="4">
        <v>0</v>
      </c>
      <c r="G655" s="7">
        <v>1208655</v>
      </c>
      <c r="H655" s="7" t="s">
        <v>2587</v>
      </c>
      <c r="I655" s="4">
        <v>1208655</v>
      </c>
      <c r="J655" s="7" t="s">
        <v>556</v>
      </c>
      <c r="K655" s="7" t="s">
        <v>1505</v>
      </c>
      <c r="L655" s="7" t="s">
        <v>2709</v>
      </c>
      <c r="M655" s="7" t="s">
        <v>1515</v>
      </c>
      <c r="N655" s="4" t="s">
        <v>1232</v>
      </c>
      <c r="O655" s="4" t="s">
        <v>1380</v>
      </c>
      <c r="P655" s="7"/>
      <c r="Q655" s="4" t="s">
        <v>551</v>
      </c>
      <c r="R655" s="4" t="s">
        <v>551</v>
      </c>
      <c r="S655" s="4" t="s">
        <v>24</v>
      </c>
      <c r="T655" s="8">
        <v>137.16</v>
      </c>
      <c r="U655" s="7"/>
      <c r="V655" s="7"/>
      <c r="W655" s="4" t="s">
        <v>2294</v>
      </c>
      <c r="X655" s="7">
        <v>275</v>
      </c>
      <c r="Y655" s="7"/>
      <c r="Z655" s="4">
        <f t="shared" si="24"/>
        <v>278</v>
      </c>
      <c r="AA655" s="7"/>
      <c r="AB655" s="7">
        <v>1000</v>
      </c>
      <c r="AC655" s="7"/>
      <c r="AD655" s="7">
        <v>120</v>
      </c>
      <c r="AE655" s="4" t="s">
        <v>552</v>
      </c>
      <c r="AF655" s="7"/>
    </row>
    <row r="656" spans="1:34">
      <c r="A656" s="4">
        <v>655</v>
      </c>
      <c r="B656" s="4" t="s">
        <v>20</v>
      </c>
      <c r="C656" s="4" t="s">
        <v>773</v>
      </c>
      <c r="D656" s="7" t="s">
        <v>1490</v>
      </c>
      <c r="E656" s="7" t="s">
        <v>26</v>
      </c>
      <c r="F656" s="4">
        <v>0</v>
      </c>
      <c r="G656" s="7">
        <v>1208655</v>
      </c>
      <c r="H656" s="7" t="s">
        <v>2587</v>
      </c>
      <c r="I656" s="4">
        <v>1208655</v>
      </c>
      <c r="J656" s="7" t="s">
        <v>556</v>
      </c>
      <c r="K656" s="4" t="s">
        <v>637</v>
      </c>
      <c r="L656" s="7" t="s">
        <v>2017</v>
      </c>
      <c r="M656" s="7" t="s">
        <v>1512</v>
      </c>
      <c r="N656" s="4" t="s">
        <v>1232</v>
      </c>
      <c r="O656" s="4" t="s">
        <v>1380</v>
      </c>
      <c r="P656" s="7"/>
      <c r="Q656" s="4" t="s">
        <v>551</v>
      </c>
      <c r="R656" s="4" t="s">
        <v>551</v>
      </c>
      <c r="S656" s="4" t="s">
        <v>24</v>
      </c>
      <c r="T656" s="8">
        <v>149.86000000000001</v>
      </c>
      <c r="U656" s="7"/>
      <c r="V656" s="7"/>
      <c r="W656" s="4" t="s">
        <v>2294</v>
      </c>
      <c r="X656" s="7">
        <v>165</v>
      </c>
      <c r="Y656" s="7"/>
      <c r="Z656" s="4">
        <f t="shared" si="24"/>
        <v>168</v>
      </c>
      <c r="AA656" s="7"/>
      <c r="AB656" s="7">
        <v>1000</v>
      </c>
      <c r="AC656" s="7"/>
      <c r="AD656" s="7">
        <v>90</v>
      </c>
      <c r="AE656" s="4" t="s">
        <v>552</v>
      </c>
      <c r="AF656" s="7"/>
      <c r="AH656" t="s">
        <v>2604</v>
      </c>
    </row>
    <row r="657" spans="1:34">
      <c r="A657" s="4">
        <v>656</v>
      </c>
      <c r="B657" s="4" t="s">
        <v>20</v>
      </c>
      <c r="C657" s="4" t="s">
        <v>773</v>
      </c>
      <c r="D657" s="7" t="s">
        <v>1491</v>
      </c>
      <c r="E657" s="7" t="s">
        <v>26</v>
      </c>
      <c r="F657" s="4">
        <v>0</v>
      </c>
      <c r="G657" s="7">
        <v>1208655</v>
      </c>
      <c r="H657" s="7" t="s">
        <v>2587</v>
      </c>
      <c r="I657" s="4">
        <v>1208655</v>
      </c>
      <c r="J657" s="7" t="s">
        <v>556</v>
      </c>
      <c r="K657" s="4" t="s">
        <v>637</v>
      </c>
      <c r="L657" s="7" t="s">
        <v>2017</v>
      </c>
      <c r="M657" s="7" t="s">
        <v>1512</v>
      </c>
      <c r="N657" s="4" t="s">
        <v>1232</v>
      </c>
      <c r="O657" s="4" t="s">
        <v>1380</v>
      </c>
      <c r="P657" s="7"/>
      <c r="Q657" s="4" t="s">
        <v>551</v>
      </c>
      <c r="R657" s="4" t="s">
        <v>551</v>
      </c>
      <c r="S657" s="4" t="s">
        <v>24</v>
      </c>
      <c r="T657" s="8">
        <v>149.86000000000001</v>
      </c>
      <c r="U657" s="7"/>
      <c r="V657" s="7"/>
      <c r="W657" s="4" t="s">
        <v>2294</v>
      </c>
      <c r="X657" s="7">
        <v>165</v>
      </c>
      <c r="Y657" s="7"/>
      <c r="Z657" s="4">
        <f t="shared" si="24"/>
        <v>168</v>
      </c>
      <c r="AA657" s="7"/>
      <c r="AB657" s="7">
        <v>1000</v>
      </c>
      <c r="AC657" s="7"/>
      <c r="AD657" s="7">
        <v>90</v>
      </c>
      <c r="AE657" s="4" t="s">
        <v>552</v>
      </c>
      <c r="AF657" s="7"/>
      <c r="AH657" t="s">
        <v>2604</v>
      </c>
    </row>
    <row r="658" spans="1:34">
      <c r="A658" s="4">
        <v>657</v>
      </c>
      <c r="B658" s="4" t="s">
        <v>20</v>
      </c>
      <c r="C658" s="4" t="s">
        <v>773</v>
      </c>
      <c r="D658" s="7" t="s">
        <v>1492</v>
      </c>
      <c r="E658" s="7" t="s">
        <v>26</v>
      </c>
      <c r="F658" s="4">
        <v>0</v>
      </c>
      <c r="G658" s="7">
        <v>1208655</v>
      </c>
      <c r="H658" s="7" t="s">
        <v>2587</v>
      </c>
      <c r="I658" s="4">
        <v>1208655</v>
      </c>
      <c r="J658" s="7" t="s">
        <v>556</v>
      </c>
      <c r="K658" s="4" t="s">
        <v>637</v>
      </c>
      <c r="L658" s="7" t="s">
        <v>2017</v>
      </c>
      <c r="M658" s="7" t="s">
        <v>1512</v>
      </c>
      <c r="N658" s="4" t="s">
        <v>1232</v>
      </c>
      <c r="O658" s="4" t="s">
        <v>1380</v>
      </c>
      <c r="P658" s="7"/>
      <c r="Q658" s="4" t="s">
        <v>551</v>
      </c>
      <c r="R658" s="4" t="s">
        <v>551</v>
      </c>
      <c r="S658" s="4" t="s">
        <v>24</v>
      </c>
      <c r="T658" s="8">
        <v>149.86000000000001</v>
      </c>
      <c r="U658" s="7"/>
      <c r="V658" s="7"/>
      <c r="W658" s="4" t="s">
        <v>2294</v>
      </c>
      <c r="X658" s="7">
        <v>165</v>
      </c>
      <c r="Y658" s="7"/>
      <c r="Z658" s="4">
        <f t="shared" si="24"/>
        <v>168</v>
      </c>
      <c r="AA658" s="7"/>
      <c r="AB658" s="7">
        <v>1000</v>
      </c>
      <c r="AC658" s="7"/>
      <c r="AD658" s="7">
        <v>90</v>
      </c>
      <c r="AE658" s="4" t="s">
        <v>552</v>
      </c>
      <c r="AF658" s="7"/>
      <c r="AH658" t="s">
        <v>2604</v>
      </c>
    </row>
    <row r="659" spans="1:34">
      <c r="A659" s="4">
        <v>658</v>
      </c>
      <c r="B659" s="4" t="s">
        <v>20</v>
      </c>
      <c r="C659" s="4" t="s">
        <v>773</v>
      </c>
      <c r="D659" s="7" t="s">
        <v>1493</v>
      </c>
      <c r="E659" s="7" t="s">
        <v>26</v>
      </c>
      <c r="F659" s="4">
        <v>0</v>
      </c>
      <c r="G659" s="7">
        <v>1208655</v>
      </c>
      <c r="H659" s="7" t="s">
        <v>2587</v>
      </c>
      <c r="I659" s="4">
        <v>1208655</v>
      </c>
      <c r="J659" s="7" t="s">
        <v>556</v>
      </c>
      <c r="K659" s="4" t="s">
        <v>637</v>
      </c>
      <c r="L659" s="7" t="s">
        <v>2017</v>
      </c>
      <c r="M659" s="7" t="s">
        <v>1512</v>
      </c>
      <c r="N659" s="4" t="s">
        <v>1232</v>
      </c>
      <c r="O659" s="4" t="s">
        <v>1380</v>
      </c>
      <c r="P659" s="7"/>
      <c r="Q659" s="4" t="s">
        <v>551</v>
      </c>
      <c r="R659" s="4" t="s">
        <v>551</v>
      </c>
      <c r="S659" s="4" t="s">
        <v>24</v>
      </c>
      <c r="T659" s="8">
        <v>149.86000000000001</v>
      </c>
      <c r="U659" s="7"/>
      <c r="V659" s="7"/>
      <c r="W659" s="4" t="s">
        <v>2294</v>
      </c>
      <c r="X659" s="7">
        <v>165</v>
      </c>
      <c r="Y659" s="7"/>
      <c r="Z659" s="4">
        <f t="shared" si="24"/>
        <v>168</v>
      </c>
      <c r="AA659" s="7"/>
      <c r="AB659" s="7">
        <v>1000</v>
      </c>
      <c r="AC659" s="7"/>
      <c r="AD659" s="7">
        <v>90</v>
      </c>
      <c r="AE659" s="4" t="s">
        <v>552</v>
      </c>
      <c r="AF659" s="7"/>
      <c r="AH659" t="s">
        <v>2604</v>
      </c>
    </row>
    <row r="660" spans="1:34">
      <c r="A660" s="4">
        <v>659</v>
      </c>
      <c r="B660" s="4" t="s">
        <v>20</v>
      </c>
      <c r="C660" s="4" t="s">
        <v>773</v>
      </c>
      <c r="D660" s="7" t="s">
        <v>1494</v>
      </c>
      <c r="E660" s="7" t="s">
        <v>26</v>
      </c>
      <c r="F660" s="4">
        <v>0</v>
      </c>
      <c r="G660" s="7">
        <v>1208655</v>
      </c>
      <c r="H660" s="7" t="s">
        <v>2587</v>
      </c>
      <c r="I660" s="4">
        <v>1208655</v>
      </c>
      <c r="J660" s="7" t="s">
        <v>556</v>
      </c>
      <c r="K660" s="4" t="s">
        <v>637</v>
      </c>
      <c r="L660" s="7" t="s">
        <v>2017</v>
      </c>
      <c r="M660" s="7" t="s">
        <v>1512</v>
      </c>
      <c r="N660" s="4" t="s">
        <v>1232</v>
      </c>
      <c r="O660" s="4" t="s">
        <v>1380</v>
      </c>
      <c r="P660" s="7"/>
      <c r="Q660" s="4" t="s">
        <v>551</v>
      </c>
      <c r="R660" s="4" t="s">
        <v>551</v>
      </c>
      <c r="S660" s="4" t="s">
        <v>24</v>
      </c>
      <c r="T660" s="8">
        <v>149.86000000000001</v>
      </c>
      <c r="U660" s="7"/>
      <c r="V660" s="7"/>
      <c r="W660" s="4" t="s">
        <v>2294</v>
      </c>
      <c r="X660" s="7">
        <v>165</v>
      </c>
      <c r="Y660" s="7"/>
      <c r="Z660" s="4">
        <f t="shared" si="24"/>
        <v>168</v>
      </c>
      <c r="AA660" s="7"/>
      <c r="AB660" s="7">
        <v>1000</v>
      </c>
      <c r="AC660" s="7"/>
      <c r="AD660" s="7">
        <v>90</v>
      </c>
      <c r="AE660" s="4" t="s">
        <v>552</v>
      </c>
      <c r="AF660" s="7"/>
      <c r="AH660" t="s">
        <v>2604</v>
      </c>
    </row>
    <row r="661" spans="1:34">
      <c r="A661" s="4">
        <v>660</v>
      </c>
      <c r="B661" s="4" t="s">
        <v>20</v>
      </c>
      <c r="C661" s="4" t="s">
        <v>773</v>
      </c>
      <c r="D661" s="7" t="s">
        <v>1495</v>
      </c>
      <c r="E661" s="7" t="s">
        <v>26</v>
      </c>
      <c r="F661" s="4">
        <v>0</v>
      </c>
      <c r="G661" s="7">
        <v>1208655</v>
      </c>
      <c r="H661" s="7" t="s">
        <v>2587</v>
      </c>
      <c r="I661" s="4">
        <v>1208655</v>
      </c>
      <c r="J661" s="7" t="s">
        <v>556</v>
      </c>
      <c r="K661" s="4" t="s">
        <v>637</v>
      </c>
      <c r="L661" s="7" t="s">
        <v>2017</v>
      </c>
      <c r="M661" s="7" t="s">
        <v>1512</v>
      </c>
      <c r="N661" s="4" t="s">
        <v>1232</v>
      </c>
      <c r="O661" s="4" t="s">
        <v>1380</v>
      </c>
      <c r="P661" s="7"/>
      <c r="Q661" s="4" t="s">
        <v>551</v>
      </c>
      <c r="R661" s="4" t="s">
        <v>551</v>
      </c>
      <c r="S661" s="4" t="s">
        <v>24</v>
      </c>
      <c r="T661" s="8">
        <v>149.86000000000001</v>
      </c>
      <c r="U661" s="7"/>
      <c r="V661" s="7"/>
      <c r="W661" s="4" t="s">
        <v>2294</v>
      </c>
      <c r="X661" s="7">
        <v>165</v>
      </c>
      <c r="Y661" s="7"/>
      <c r="Z661" s="4">
        <f t="shared" si="24"/>
        <v>168</v>
      </c>
      <c r="AA661" s="7"/>
      <c r="AB661" s="7">
        <v>1000</v>
      </c>
      <c r="AC661" s="7"/>
      <c r="AD661" s="7">
        <v>90</v>
      </c>
      <c r="AE661" s="4" t="s">
        <v>552</v>
      </c>
      <c r="AF661" s="7"/>
      <c r="AH661" t="s">
        <v>2604</v>
      </c>
    </row>
    <row r="662" spans="1:34">
      <c r="A662" s="4">
        <v>661</v>
      </c>
      <c r="B662" s="4" t="s">
        <v>20</v>
      </c>
      <c r="C662" s="4" t="s">
        <v>773</v>
      </c>
      <c r="D662" s="7" t="s">
        <v>1496</v>
      </c>
      <c r="E662" s="7" t="s">
        <v>26</v>
      </c>
      <c r="F662" s="4">
        <v>0</v>
      </c>
      <c r="G662" s="7">
        <v>1208655</v>
      </c>
      <c r="H662" s="7" t="s">
        <v>2587</v>
      </c>
      <c r="I662" s="4">
        <v>1208655</v>
      </c>
      <c r="J662" s="7" t="s">
        <v>556</v>
      </c>
      <c r="K662" s="4" t="s">
        <v>637</v>
      </c>
      <c r="L662" s="7" t="s">
        <v>2017</v>
      </c>
      <c r="M662" s="7" t="s">
        <v>1512</v>
      </c>
      <c r="N662" s="4" t="s">
        <v>1232</v>
      </c>
      <c r="O662" s="4" t="s">
        <v>1380</v>
      </c>
      <c r="P662" s="7"/>
      <c r="Q662" s="4" t="s">
        <v>551</v>
      </c>
      <c r="R662" s="4" t="s">
        <v>551</v>
      </c>
      <c r="S662" s="4" t="s">
        <v>24</v>
      </c>
      <c r="T662" s="8">
        <v>149.86000000000001</v>
      </c>
      <c r="U662" s="7"/>
      <c r="V662" s="7"/>
      <c r="W662" s="4" t="s">
        <v>2294</v>
      </c>
      <c r="X662" s="7">
        <v>165</v>
      </c>
      <c r="Y662" s="7"/>
      <c r="Z662" s="4">
        <f t="shared" si="24"/>
        <v>168</v>
      </c>
      <c r="AA662" s="7"/>
      <c r="AB662" s="7">
        <v>1000</v>
      </c>
      <c r="AC662" s="7"/>
      <c r="AD662" s="7">
        <v>90</v>
      </c>
      <c r="AE662" s="4" t="s">
        <v>552</v>
      </c>
      <c r="AF662" s="7"/>
      <c r="AH662" t="s">
        <v>2604</v>
      </c>
    </row>
    <row r="663" spans="1:34">
      <c r="A663" s="4">
        <v>662</v>
      </c>
      <c r="B663" s="4" t="s">
        <v>20</v>
      </c>
      <c r="C663" s="4" t="s">
        <v>773</v>
      </c>
      <c r="D663" s="7" t="s">
        <v>1497</v>
      </c>
      <c r="E663" s="7" t="s">
        <v>26</v>
      </c>
      <c r="F663" s="4">
        <v>0</v>
      </c>
      <c r="G663" s="7">
        <v>1208655</v>
      </c>
      <c r="H663" s="7" t="s">
        <v>2587</v>
      </c>
      <c r="I663" s="4">
        <v>1208655</v>
      </c>
      <c r="J663" s="7" t="s">
        <v>556</v>
      </c>
      <c r="K663" s="4" t="s">
        <v>637</v>
      </c>
      <c r="L663" s="7" t="s">
        <v>2017</v>
      </c>
      <c r="M663" s="7" t="s">
        <v>1512</v>
      </c>
      <c r="N663" s="4" t="s">
        <v>1232</v>
      </c>
      <c r="O663" s="4" t="s">
        <v>1380</v>
      </c>
      <c r="P663" s="7"/>
      <c r="Q663" s="4" t="s">
        <v>551</v>
      </c>
      <c r="R663" s="4" t="s">
        <v>551</v>
      </c>
      <c r="S663" s="4" t="s">
        <v>24</v>
      </c>
      <c r="T663" s="8">
        <v>149.86000000000001</v>
      </c>
      <c r="U663" s="7"/>
      <c r="V663" s="7"/>
      <c r="W663" s="4" t="s">
        <v>2294</v>
      </c>
      <c r="X663" s="7">
        <v>165</v>
      </c>
      <c r="Y663" s="7"/>
      <c r="Z663" s="4">
        <f t="shared" si="24"/>
        <v>168</v>
      </c>
      <c r="AA663" s="7"/>
      <c r="AB663" s="7">
        <v>1000</v>
      </c>
      <c r="AC663" s="7"/>
      <c r="AD663" s="7">
        <v>90</v>
      </c>
      <c r="AE663" s="4" t="s">
        <v>552</v>
      </c>
      <c r="AF663" s="7"/>
      <c r="AH663" t="s">
        <v>2604</v>
      </c>
    </row>
    <row r="664" spans="1:34">
      <c r="A664" s="4">
        <v>663</v>
      </c>
      <c r="B664" s="4" t="s">
        <v>20</v>
      </c>
      <c r="C664" s="4" t="s">
        <v>23</v>
      </c>
      <c r="D664" s="7" t="s">
        <v>1498</v>
      </c>
      <c r="E664" s="7" t="s">
        <v>26</v>
      </c>
      <c r="F664" s="4">
        <v>0</v>
      </c>
      <c r="G664" s="7">
        <v>1208655</v>
      </c>
      <c r="H664" s="7" t="s">
        <v>2587</v>
      </c>
      <c r="I664" s="4">
        <v>1208655</v>
      </c>
      <c r="J664" s="7" t="s">
        <v>556</v>
      </c>
      <c r="K664" s="7" t="s">
        <v>1506</v>
      </c>
      <c r="L664" s="7" t="s">
        <v>2726</v>
      </c>
      <c r="M664" s="7" t="s">
        <v>1516</v>
      </c>
      <c r="N664" s="7" t="s">
        <v>1504</v>
      </c>
      <c r="O664" s="4" t="s">
        <v>1380</v>
      </c>
      <c r="P664" s="7"/>
      <c r="Q664" s="4" t="s">
        <v>551</v>
      </c>
      <c r="R664" s="4" t="s">
        <v>551</v>
      </c>
      <c r="S664" s="4" t="s">
        <v>24</v>
      </c>
      <c r="T664" s="8">
        <v>147.32</v>
      </c>
      <c r="U664" s="7"/>
      <c r="V664" s="7"/>
      <c r="W664" s="4" t="s">
        <v>2294</v>
      </c>
      <c r="X664" s="7">
        <v>274</v>
      </c>
      <c r="Y664" s="7"/>
      <c r="Z664" s="4">
        <f t="shared" si="24"/>
        <v>277</v>
      </c>
      <c r="AA664" s="7"/>
      <c r="AB664" s="7">
        <v>1000</v>
      </c>
      <c r="AC664" s="7"/>
      <c r="AD664" s="7">
        <v>120</v>
      </c>
      <c r="AE664" s="4" t="s">
        <v>552</v>
      </c>
      <c r="AF664" s="7"/>
    </row>
    <row r="665" spans="1:34">
      <c r="A665" s="4">
        <v>664</v>
      </c>
      <c r="B665" s="4" t="s">
        <v>20</v>
      </c>
      <c r="C665" s="4" t="s">
        <v>23</v>
      </c>
      <c r="D665" s="7" t="s">
        <v>1517</v>
      </c>
      <c r="E665" s="7" t="s">
        <v>26</v>
      </c>
      <c r="F665" s="4">
        <v>0</v>
      </c>
      <c r="G665" s="7">
        <v>1200134</v>
      </c>
      <c r="H665" s="7" t="s">
        <v>2589</v>
      </c>
      <c r="I665" s="4">
        <v>1200134</v>
      </c>
      <c r="J665" s="7" t="s">
        <v>556</v>
      </c>
      <c r="K665" s="7" t="s">
        <v>2329</v>
      </c>
      <c r="L665" s="4" t="s">
        <v>2014</v>
      </c>
      <c r="M665" s="7" t="s">
        <v>1561</v>
      </c>
      <c r="N665" s="7" t="s">
        <v>643</v>
      </c>
      <c r="O665" s="4" t="s">
        <v>1380</v>
      </c>
      <c r="P665" s="7"/>
      <c r="Q665" s="4" t="s">
        <v>2750</v>
      </c>
      <c r="R665" s="4" t="s">
        <v>2750</v>
      </c>
      <c r="S665" s="4" t="s">
        <v>719</v>
      </c>
      <c r="T665" s="7">
        <v>140</v>
      </c>
      <c r="U665" s="7">
        <v>90</v>
      </c>
      <c r="V665" s="7"/>
      <c r="W665" s="4" t="s">
        <v>2294</v>
      </c>
      <c r="X665" s="7">
        <v>195</v>
      </c>
      <c r="Y665" s="7"/>
      <c r="Z665" s="4">
        <f t="shared" si="24"/>
        <v>198</v>
      </c>
      <c r="AA665" s="7"/>
      <c r="AB665" s="7">
        <v>2500</v>
      </c>
      <c r="AC665" s="7"/>
      <c r="AD665" s="7">
        <v>90</v>
      </c>
      <c r="AE665" s="4" t="s">
        <v>2299</v>
      </c>
      <c r="AF665" s="7" t="s">
        <v>1588</v>
      </c>
    </row>
    <row r="666" spans="1:34">
      <c r="A666" s="4">
        <v>665</v>
      </c>
      <c r="B666" s="4" t="s">
        <v>20</v>
      </c>
      <c r="C666" s="4" t="s">
        <v>23</v>
      </c>
      <c r="D666" s="7" t="s">
        <v>1518</v>
      </c>
      <c r="E666" s="7" t="s">
        <v>26</v>
      </c>
      <c r="F666" s="4">
        <v>0</v>
      </c>
      <c r="G666" s="7">
        <v>1200134</v>
      </c>
      <c r="H666" s="7" t="s">
        <v>2589</v>
      </c>
      <c r="I666" s="4">
        <v>1200134</v>
      </c>
      <c r="J666" s="7" t="s">
        <v>556</v>
      </c>
      <c r="K666" s="7" t="s">
        <v>2329</v>
      </c>
      <c r="L666" s="4" t="s">
        <v>2014</v>
      </c>
      <c r="M666" s="7" t="s">
        <v>1561</v>
      </c>
      <c r="N666" s="7" t="s">
        <v>643</v>
      </c>
      <c r="O666" s="4" t="s">
        <v>1380</v>
      </c>
      <c r="P666" s="7"/>
      <c r="Q666" s="4" t="s">
        <v>2750</v>
      </c>
      <c r="R666" s="4" t="s">
        <v>2750</v>
      </c>
      <c r="S666" s="4" t="s">
        <v>719</v>
      </c>
      <c r="T666" s="7">
        <v>140</v>
      </c>
      <c r="U666" s="7">
        <v>90</v>
      </c>
      <c r="V666" s="7"/>
      <c r="W666" s="4" t="s">
        <v>2294</v>
      </c>
      <c r="X666" s="7">
        <v>195</v>
      </c>
      <c r="Y666" s="7"/>
      <c r="Z666" s="4">
        <f t="shared" si="24"/>
        <v>198</v>
      </c>
      <c r="AA666" s="7"/>
      <c r="AB666" s="7">
        <v>2500</v>
      </c>
      <c r="AC666" s="7"/>
      <c r="AD666" s="7">
        <v>90</v>
      </c>
      <c r="AE666" s="4" t="s">
        <v>2299</v>
      </c>
      <c r="AF666" s="7">
        <v>199</v>
      </c>
    </row>
    <row r="667" spans="1:34">
      <c r="A667" s="4">
        <v>666</v>
      </c>
      <c r="B667" s="4" t="s">
        <v>20</v>
      </c>
      <c r="C667" s="4" t="s">
        <v>23</v>
      </c>
      <c r="D667" s="7" t="s">
        <v>1519</v>
      </c>
      <c r="E667" s="7" t="s">
        <v>26</v>
      </c>
      <c r="F667" s="4">
        <v>0</v>
      </c>
      <c r="G667" s="7">
        <v>1200134</v>
      </c>
      <c r="H667" s="7" t="s">
        <v>2589</v>
      </c>
      <c r="I667" s="4">
        <v>1200134</v>
      </c>
      <c r="J667" s="7" t="s">
        <v>556</v>
      </c>
      <c r="K667" s="7" t="s">
        <v>2329</v>
      </c>
      <c r="L667" s="4" t="s">
        <v>2014</v>
      </c>
      <c r="M667" s="7" t="s">
        <v>1561</v>
      </c>
      <c r="N667" s="7" t="s">
        <v>643</v>
      </c>
      <c r="O667" s="4" t="s">
        <v>1380</v>
      </c>
      <c r="P667" s="7"/>
      <c r="Q667" s="4" t="s">
        <v>2750</v>
      </c>
      <c r="R667" s="4" t="s">
        <v>2750</v>
      </c>
      <c r="S667" s="4" t="s">
        <v>719</v>
      </c>
      <c r="T667" s="7">
        <v>140</v>
      </c>
      <c r="U667" s="7">
        <v>90</v>
      </c>
      <c r="V667" s="7"/>
      <c r="W667" s="4" t="s">
        <v>2294</v>
      </c>
      <c r="X667" s="7">
        <v>195</v>
      </c>
      <c r="Y667" s="7"/>
      <c r="Z667" s="4">
        <f t="shared" si="24"/>
        <v>198</v>
      </c>
      <c r="AA667" s="7"/>
      <c r="AB667" s="7">
        <v>2500</v>
      </c>
      <c r="AC667" s="7"/>
      <c r="AD667" s="7">
        <v>90</v>
      </c>
      <c r="AE667" s="4" t="s">
        <v>2299</v>
      </c>
      <c r="AF667" s="7">
        <v>199</v>
      </c>
    </row>
    <row r="668" spans="1:34">
      <c r="A668" s="4">
        <v>667</v>
      </c>
      <c r="B668" s="4" t="s">
        <v>20</v>
      </c>
      <c r="C668" s="4" t="s">
        <v>23</v>
      </c>
      <c r="D668" s="7" t="s">
        <v>1520</v>
      </c>
      <c r="E668" s="7" t="s">
        <v>26</v>
      </c>
      <c r="F668" s="4">
        <v>0</v>
      </c>
      <c r="G668" s="7">
        <v>1200134</v>
      </c>
      <c r="H668" s="7" t="s">
        <v>2589</v>
      </c>
      <c r="I668" s="4">
        <v>1200134</v>
      </c>
      <c r="J668" s="7" t="s">
        <v>556</v>
      </c>
      <c r="K668" s="7" t="s">
        <v>2329</v>
      </c>
      <c r="L668" s="4" t="s">
        <v>2014</v>
      </c>
      <c r="M668" s="7" t="s">
        <v>1561</v>
      </c>
      <c r="N668" s="7" t="s">
        <v>643</v>
      </c>
      <c r="O668" s="4" t="s">
        <v>1380</v>
      </c>
      <c r="P668" s="7"/>
      <c r="Q668" s="4" t="s">
        <v>2750</v>
      </c>
      <c r="R668" s="4" t="s">
        <v>2750</v>
      </c>
      <c r="S668" s="4" t="s">
        <v>719</v>
      </c>
      <c r="T668" s="7">
        <v>140</v>
      </c>
      <c r="U668" s="7">
        <v>90</v>
      </c>
      <c r="V668" s="7"/>
      <c r="W668" s="4" t="s">
        <v>2294</v>
      </c>
      <c r="X668" s="7">
        <v>195</v>
      </c>
      <c r="Y668" s="7"/>
      <c r="Z668" s="4">
        <f t="shared" si="24"/>
        <v>198</v>
      </c>
      <c r="AA668" s="7"/>
      <c r="AB668" s="7">
        <v>2500</v>
      </c>
      <c r="AC668" s="7"/>
      <c r="AD668" s="7">
        <v>90</v>
      </c>
      <c r="AE668" s="4" t="s">
        <v>2299</v>
      </c>
      <c r="AF668" s="7">
        <v>199</v>
      </c>
    </row>
    <row r="669" spans="1:34">
      <c r="A669" s="4">
        <v>668</v>
      </c>
      <c r="B669" s="4" t="s">
        <v>20</v>
      </c>
      <c r="C669" s="4" t="s">
        <v>23</v>
      </c>
      <c r="D669" s="7" t="s">
        <v>1521</v>
      </c>
      <c r="E669" s="7" t="s">
        <v>26</v>
      </c>
      <c r="F669" s="4">
        <v>0</v>
      </c>
      <c r="G669" s="7">
        <v>1200134</v>
      </c>
      <c r="H669" s="7" t="s">
        <v>2589</v>
      </c>
      <c r="I669" s="4">
        <v>1200134</v>
      </c>
      <c r="J669" s="7" t="s">
        <v>556</v>
      </c>
      <c r="K669" s="4" t="s">
        <v>637</v>
      </c>
      <c r="L669" s="4" t="s">
        <v>2014</v>
      </c>
      <c r="M669" s="7" t="s">
        <v>1562</v>
      </c>
      <c r="N669" s="4" t="s">
        <v>644</v>
      </c>
      <c r="O669" s="4" t="s">
        <v>1391</v>
      </c>
      <c r="P669" s="7"/>
      <c r="Q669" s="4" t="s">
        <v>2750</v>
      </c>
      <c r="R669" s="4" t="s">
        <v>2750</v>
      </c>
      <c r="S669" s="4" t="s">
        <v>719</v>
      </c>
      <c r="T669" s="7">
        <v>137</v>
      </c>
      <c r="U669" s="7">
        <v>113</v>
      </c>
      <c r="V669" s="7" t="s">
        <v>1566</v>
      </c>
      <c r="W669" s="4" t="s">
        <v>2294</v>
      </c>
      <c r="X669" s="7">
        <v>171</v>
      </c>
      <c r="Y669" s="7"/>
      <c r="Z669" s="4">
        <f t="shared" si="24"/>
        <v>174</v>
      </c>
      <c r="AA669" s="7"/>
      <c r="AB669" s="7">
        <v>1000</v>
      </c>
      <c r="AC669" s="7"/>
      <c r="AD669" s="7">
        <v>90</v>
      </c>
      <c r="AE669" s="4" t="s">
        <v>2299</v>
      </c>
      <c r="AF669" s="7">
        <v>175</v>
      </c>
      <c r="AH669" t="s">
        <v>2604</v>
      </c>
    </row>
    <row r="670" spans="1:34">
      <c r="A670" s="4">
        <v>669</v>
      </c>
      <c r="B670" s="4" t="s">
        <v>20</v>
      </c>
      <c r="C670" s="4" t="s">
        <v>23</v>
      </c>
      <c r="D670" s="7" t="s">
        <v>1522</v>
      </c>
      <c r="E670" s="7" t="s">
        <v>26</v>
      </c>
      <c r="F670" s="4">
        <v>0</v>
      </c>
      <c r="G670" s="7">
        <v>1200134</v>
      </c>
      <c r="H670" s="7" t="s">
        <v>2589</v>
      </c>
      <c r="I670" s="4">
        <v>1200134</v>
      </c>
      <c r="J670" s="7" t="s">
        <v>556</v>
      </c>
      <c r="K670" s="4" t="s">
        <v>637</v>
      </c>
      <c r="L670" s="4" t="s">
        <v>2014</v>
      </c>
      <c r="M670" s="7" t="s">
        <v>1562</v>
      </c>
      <c r="N670" s="4" t="s">
        <v>644</v>
      </c>
      <c r="O670" s="4" t="s">
        <v>1391</v>
      </c>
      <c r="P670" s="7"/>
      <c r="Q670" s="4" t="s">
        <v>2750</v>
      </c>
      <c r="R670" s="4" t="s">
        <v>2750</v>
      </c>
      <c r="S670" s="4" t="s">
        <v>719</v>
      </c>
      <c r="T670" s="7">
        <v>137</v>
      </c>
      <c r="U670" s="7">
        <v>113</v>
      </c>
      <c r="V670" s="7" t="s">
        <v>1567</v>
      </c>
      <c r="W670" s="4" t="s">
        <v>2294</v>
      </c>
      <c r="X670" s="7">
        <v>171</v>
      </c>
      <c r="Y670" s="7"/>
      <c r="Z670" s="4">
        <f t="shared" si="24"/>
        <v>174</v>
      </c>
      <c r="AA670" s="7"/>
      <c r="AB670" s="7">
        <v>1000</v>
      </c>
      <c r="AC670" s="7"/>
      <c r="AD670" s="7">
        <v>90</v>
      </c>
      <c r="AE670" s="4" t="s">
        <v>2299</v>
      </c>
      <c r="AF670" s="7">
        <v>175</v>
      </c>
      <c r="AH670" t="s">
        <v>2604</v>
      </c>
    </row>
    <row r="671" spans="1:34">
      <c r="A671" s="4">
        <v>670</v>
      </c>
      <c r="B671" s="4" t="s">
        <v>20</v>
      </c>
      <c r="C671" s="4" t="s">
        <v>23</v>
      </c>
      <c r="D671" s="7" t="s">
        <v>1523</v>
      </c>
      <c r="E671" s="7" t="s">
        <v>26</v>
      </c>
      <c r="F671" s="4">
        <v>0</v>
      </c>
      <c r="G671" s="7">
        <v>1200134</v>
      </c>
      <c r="H671" s="7" t="s">
        <v>2589</v>
      </c>
      <c r="I671" s="4">
        <v>1200134</v>
      </c>
      <c r="J671" s="7" t="s">
        <v>556</v>
      </c>
      <c r="K671" s="4" t="s">
        <v>637</v>
      </c>
      <c r="L671" s="4" t="s">
        <v>2014</v>
      </c>
      <c r="M671" s="7" t="s">
        <v>1562</v>
      </c>
      <c r="N671" s="4" t="s">
        <v>644</v>
      </c>
      <c r="O671" s="4" t="s">
        <v>1391</v>
      </c>
      <c r="P671" s="7"/>
      <c r="Q671" s="4" t="s">
        <v>2750</v>
      </c>
      <c r="R671" s="4" t="s">
        <v>2750</v>
      </c>
      <c r="S671" s="4" t="s">
        <v>719</v>
      </c>
      <c r="T671" s="7">
        <v>137</v>
      </c>
      <c r="U671" s="7">
        <v>113</v>
      </c>
      <c r="V671" s="7" t="s">
        <v>1568</v>
      </c>
      <c r="W671" s="4" t="s">
        <v>2294</v>
      </c>
      <c r="X671" s="7">
        <v>171</v>
      </c>
      <c r="Y671" s="7"/>
      <c r="Z671" s="4">
        <f t="shared" si="24"/>
        <v>174</v>
      </c>
      <c r="AA671" s="7"/>
      <c r="AB671" s="7">
        <v>1000</v>
      </c>
      <c r="AC671" s="7"/>
      <c r="AD671" s="7">
        <v>90</v>
      </c>
      <c r="AE671" s="4" t="s">
        <v>2299</v>
      </c>
      <c r="AF671" s="7">
        <v>175</v>
      </c>
      <c r="AH671" t="s">
        <v>2604</v>
      </c>
    </row>
    <row r="672" spans="1:34">
      <c r="A672" s="4">
        <v>671</v>
      </c>
      <c r="B672" s="4" t="s">
        <v>20</v>
      </c>
      <c r="C672" s="4" t="s">
        <v>23</v>
      </c>
      <c r="D672" s="7" t="s">
        <v>1524</v>
      </c>
      <c r="E672" s="7" t="s">
        <v>26</v>
      </c>
      <c r="F672" s="4">
        <v>0</v>
      </c>
      <c r="G672" s="7">
        <v>1200134</v>
      </c>
      <c r="H672" s="7" t="s">
        <v>2589</v>
      </c>
      <c r="I672" s="4">
        <v>1200134</v>
      </c>
      <c r="J672" s="7" t="s">
        <v>556</v>
      </c>
      <c r="K672" s="4" t="s">
        <v>637</v>
      </c>
      <c r="L672" s="4" t="s">
        <v>2014</v>
      </c>
      <c r="M672" s="7" t="s">
        <v>1563</v>
      </c>
      <c r="N672" s="4" t="s">
        <v>644</v>
      </c>
      <c r="O672" s="4" t="s">
        <v>1391</v>
      </c>
      <c r="P672" s="7"/>
      <c r="Q672" s="4" t="s">
        <v>2750</v>
      </c>
      <c r="R672" s="4" t="s">
        <v>2750</v>
      </c>
      <c r="S672" s="4" t="s">
        <v>719</v>
      </c>
      <c r="T672" s="7">
        <v>137</v>
      </c>
      <c r="U672" s="7">
        <v>113</v>
      </c>
      <c r="V672" s="7" t="s">
        <v>1569</v>
      </c>
      <c r="W672" s="4" t="s">
        <v>2294</v>
      </c>
      <c r="X672" s="7">
        <v>171</v>
      </c>
      <c r="Y672" s="7"/>
      <c r="Z672" s="4">
        <f t="shared" si="24"/>
        <v>174</v>
      </c>
      <c r="AA672" s="7"/>
      <c r="AB672" s="7">
        <v>1000</v>
      </c>
      <c r="AC672" s="7"/>
      <c r="AD672" s="7">
        <v>90</v>
      </c>
      <c r="AE672" s="4" t="s">
        <v>2299</v>
      </c>
      <c r="AF672" s="7">
        <v>175</v>
      </c>
      <c r="AH672" t="s">
        <v>2604</v>
      </c>
    </row>
    <row r="673" spans="1:34">
      <c r="A673" s="4">
        <v>672</v>
      </c>
      <c r="B673" s="4" t="s">
        <v>20</v>
      </c>
      <c r="C673" s="4" t="s">
        <v>23</v>
      </c>
      <c r="D673" s="7" t="s">
        <v>1525</v>
      </c>
      <c r="E673" s="7" t="s">
        <v>26</v>
      </c>
      <c r="F673" s="4">
        <v>0</v>
      </c>
      <c r="G673" s="7">
        <v>1200134</v>
      </c>
      <c r="H673" s="7" t="s">
        <v>2589</v>
      </c>
      <c r="I673" s="4">
        <v>1200134</v>
      </c>
      <c r="J673" s="7" t="s">
        <v>556</v>
      </c>
      <c r="K673" s="4" t="s">
        <v>637</v>
      </c>
      <c r="L673" s="4" t="s">
        <v>2014</v>
      </c>
      <c r="M673" s="7" t="s">
        <v>1563</v>
      </c>
      <c r="N673" s="4" t="s">
        <v>644</v>
      </c>
      <c r="O673" s="4" t="s">
        <v>1391</v>
      </c>
      <c r="P673" s="7"/>
      <c r="Q673" s="4" t="s">
        <v>2750</v>
      </c>
      <c r="R673" s="4" t="s">
        <v>2750</v>
      </c>
      <c r="S673" s="4" t="s">
        <v>719</v>
      </c>
      <c r="T673" s="7">
        <v>137</v>
      </c>
      <c r="U673" s="7">
        <v>113</v>
      </c>
      <c r="V673" s="7" t="s">
        <v>1566</v>
      </c>
      <c r="W673" s="4" t="s">
        <v>2294</v>
      </c>
      <c r="X673" s="7">
        <v>171</v>
      </c>
      <c r="Y673" s="7"/>
      <c r="Z673" s="4">
        <f t="shared" si="24"/>
        <v>174</v>
      </c>
      <c r="AA673" s="7"/>
      <c r="AB673" s="7">
        <v>1000</v>
      </c>
      <c r="AC673" s="7"/>
      <c r="AD673" s="7">
        <v>90</v>
      </c>
      <c r="AE673" s="4" t="s">
        <v>2299</v>
      </c>
      <c r="AF673" s="7">
        <v>175</v>
      </c>
      <c r="AH673" t="s">
        <v>2604</v>
      </c>
    </row>
    <row r="674" spans="1:34">
      <c r="A674" s="4">
        <v>673</v>
      </c>
      <c r="B674" s="4" t="s">
        <v>20</v>
      </c>
      <c r="C674" s="4" t="s">
        <v>23</v>
      </c>
      <c r="D674" s="7" t="s">
        <v>1526</v>
      </c>
      <c r="E674" s="7" t="s">
        <v>26</v>
      </c>
      <c r="F674" s="4">
        <v>0</v>
      </c>
      <c r="G674" s="7">
        <v>1200134</v>
      </c>
      <c r="H674" s="7" t="s">
        <v>2589</v>
      </c>
      <c r="I674" s="4">
        <v>1200134</v>
      </c>
      <c r="J674" s="7" t="s">
        <v>556</v>
      </c>
      <c r="K674" s="7" t="s">
        <v>2332</v>
      </c>
      <c r="L674" s="4" t="s">
        <v>2014</v>
      </c>
      <c r="M674" s="7" t="s">
        <v>1562</v>
      </c>
      <c r="N674" s="4" t="s">
        <v>1374</v>
      </c>
      <c r="O674" s="4" t="s">
        <v>557</v>
      </c>
      <c r="P674" s="7"/>
      <c r="Q674" s="4" t="s">
        <v>2750</v>
      </c>
      <c r="R674" s="4" t="s">
        <v>2750</v>
      </c>
      <c r="S674" s="4" t="s">
        <v>719</v>
      </c>
      <c r="T674" s="7">
        <v>132</v>
      </c>
      <c r="U674" s="7">
        <v>132</v>
      </c>
      <c r="V674" s="7" t="s">
        <v>1570</v>
      </c>
      <c r="W674" s="4" t="s">
        <v>2294</v>
      </c>
      <c r="X674" s="7">
        <v>285</v>
      </c>
      <c r="Y674" s="7"/>
      <c r="Z674" s="4">
        <f t="shared" si="24"/>
        <v>288</v>
      </c>
      <c r="AA674" s="7"/>
      <c r="AB674" s="7">
        <v>1000</v>
      </c>
      <c r="AC674" s="7"/>
      <c r="AD674" s="7">
        <v>90</v>
      </c>
      <c r="AE674" s="4" t="s">
        <v>2299</v>
      </c>
      <c r="AF674" s="7">
        <v>291</v>
      </c>
    </row>
    <row r="675" spans="1:34">
      <c r="A675" s="4">
        <v>674</v>
      </c>
      <c r="B675" s="4" t="s">
        <v>20</v>
      </c>
      <c r="C675" s="4" t="s">
        <v>23</v>
      </c>
      <c r="D675" s="7" t="s">
        <v>1527</v>
      </c>
      <c r="E675" s="7" t="s">
        <v>26</v>
      </c>
      <c r="F675" s="4">
        <v>0</v>
      </c>
      <c r="G675" s="7">
        <v>1200134</v>
      </c>
      <c r="H675" s="7" t="s">
        <v>2589</v>
      </c>
      <c r="I675" s="4">
        <v>1200134</v>
      </c>
      <c r="J675" s="7" t="s">
        <v>556</v>
      </c>
      <c r="K675" s="7" t="s">
        <v>2332</v>
      </c>
      <c r="L675" s="4" t="s">
        <v>2014</v>
      </c>
      <c r="M675" s="7" t="s">
        <v>1562</v>
      </c>
      <c r="N675" s="4" t="s">
        <v>1374</v>
      </c>
      <c r="O675" s="4" t="s">
        <v>557</v>
      </c>
      <c r="P675" s="7"/>
      <c r="Q675" s="4" t="s">
        <v>2750</v>
      </c>
      <c r="R675" s="4" t="s">
        <v>2750</v>
      </c>
      <c r="S675" s="4" t="s">
        <v>719</v>
      </c>
      <c r="T675" s="7">
        <v>132</v>
      </c>
      <c r="U675" s="7">
        <v>132</v>
      </c>
      <c r="V675" s="7" t="s">
        <v>1571</v>
      </c>
      <c r="W675" s="4" t="s">
        <v>2294</v>
      </c>
      <c r="X675" s="7">
        <v>285</v>
      </c>
      <c r="Y675" s="7"/>
      <c r="Z675" s="4">
        <f t="shared" si="24"/>
        <v>288</v>
      </c>
      <c r="AA675" s="7"/>
      <c r="AB675" s="7">
        <v>1000</v>
      </c>
      <c r="AC675" s="7"/>
      <c r="AD675" s="7">
        <v>90</v>
      </c>
      <c r="AE675" s="4" t="s">
        <v>2299</v>
      </c>
      <c r="AF675" s="7">
        <v>291</v>
      </c>
    </row>
    <row r="676" spans="1:34">
      <c r="A676" s="4">
        <v>675</v>
      </c>
      <c r="B676" s="4" t="s">
        <v>20</v>
      </c>
      <c r="C676" s="4" t="s">
        <v>23</v>
      </c>
      <c r="D676" s="7" t="s">
        <v>1528</v>
      </c>
      <c r="E676" s="7" t="s">
        <v>26</v>
      </c>
      <c r="F676" s="4">
        <v>0</v>
      </c>
      <c r="G676" s="7">
        <v>1200134</v>
      </c>
      <c r="H676" s="7" t="s">
        <v>2589</v>
      </c>
      <c r="I676" s="4">
        <v>1200134</v>
      </c>
      <c r="J676" s="7" t="s">
        <v>556</v>
      </c>
      <c r="K676" s="7" t="s">
        <v>2332</v>
      </c>
      <c r="L676" s="4" t="s">
        <v>2014</v>
      </c>
      <c r="M676" s="7" t="s">
        <v>1562</v>
      </c>
      <c r="N676" s="4" t="s">
        <v>1374</v>
      </c>
      <c r="O676" s="4" t="s">
        <v>557</v>
      </c>
      <c r="P676" s="7"/>
      <c r="Q676" s="4" t="s">
        <v>2750</v>
      </c>
      <c r="R676" s="4" t="s">
        <v>2750</v>
      </c>
      <c r="S676" s="4" t="s">
        <v>719</v>
      </c>
      <c r="T676" s="7">
        <v>132</v>
      </c>
      <c r="U676" s="7">
        <v>132</v>
      </c>
      <c r="V676" s="7" t="s">
        <v>1572</v>
      </c>
      <c r="W676" s="4" t="s">
        <v>2294</v>
      </c>
      <c r="X676" s="7">
        <v>285</v>
      </c>
      <c r="Y676" s="7"/>
      <c r="Z676" s="4">
        <f t="shared" si="24"/>
        <v>288</v>
      </c>
      <c r="AA676" s="7"/>
      <c r="AB676" s="7">
        <v>1000</v>
      </c>
      <c r="AC676" s="7"/>
      <c r="AD676" s="7">
        <v>90</v>
      </c>
      <c r="AE676" s="4" t="s">
        <v>2299</v>
      </c>
      <c r="AF676" s="7">
        <v>291</v>
      </c>
    </row>
    <row r="677" spans="1:34">
      <c r="A677" s="4">
        <v>676</v>
      </c>
      <c r="B677" s="4" t="s">
        <v>20</v>
      </c>
      <c r="C677" s="4" t="s">
        <v>23</v>
      </c>
      <c r="D677" s="7" t="s">
        <v>1529</v>
      </c>
      <c r="E677" s="7" t="s">
        <v>26</v>
      </c>
      <c r="F677" s="4">
        <v>0</v>
      </c>
      <c r="G677" s="7">
        <v>1200134</v>
      </c>
      <c r="H677" s="7" t="s">
        <v>2589</v>
      </c>
      <c r="I677" s="4">
        <v>1200134</v>
      </c>
      <c r="J677" s="7" t="s">
        <v>556</v>
      </c>
      <c r="K677" s="7" t="s">
        <v>2332</v>
      </c>
      <c r="L677" s="4" t="s">
        <v>2014</v>
      </c>
      <c r="M677" s="7" t="s">
        <v>1562</v>
      </c>
      <c r="N677" s="4" t="s">
        <v>1374</v>
      </c>
      <c r="O677" s="4" t="s">
        <v>557</v>
      </c>
      <c r="P677" s="7"/>
      <c r="Q677" s="4" t="s">
        <v>2750</v>
      </c>
      <c r="R677" s="4" t="s">
        <v>2750</v>
      </c>
      <c r="S677" s="4" t="s">
        <v>719</v>
      </c>
      <c r="T677" s="7">
        <v>132</v>
      </c>
      <c r="U677" s="7">
        <v>132</v>
      </c>
      <c r="V677" s="7" t="s">
        <v>1573</v>
      </c>
      <c r="W677" s="4" t="s">
        <v>2294</v>
      </c>
      <c r="X677" s="7">
        <v>334</v>
      </c>
      <c r="Y677" s="7"/>
      <c r="Z677" s="4">
        <f t="shared" si="24"/>
        <v>337</v>
      </c>
      <c r="AA677" s="7"/>
      <c r="AB677" s="7">
        <v>1000</v>
      </c>
      <c r="AC677" s="7"/>
      <c r="AD677" s="7">
        <v>90</v>
      </c>
      <c r="AE677" s="4" t="s">
        <v>2299</v>
      </c>
      <c r="AF677" s="7">
        <v>341</v>
      </c>
    </row>
    <row r="678" spans="1:34">
      <c r="A678" s="4">
        <v>677</v>
      </c>
      <c r="B678" s="4" t="s">
        <v>20</v>
      </c>
      <c r="C678" s="4" t="s">
        <v>23</v>
      </c>
      <c r="D678" s="7" t="s">
        <v>1530</v>
      </c>
      <c r="E678" s="7" t="s">
        <v>26</v>
      </c>
      <c r="F678" s="4">
        <v>0</v>
      </c>
      <c r="G678" s="7">
        <v>1200134</v>
      </c>
      <c r="H678" s="7" t="s">
        <v>2589</v>
      </c>
      <c r="I678" s="4">
        <v>1200134</v>
      </c>
      <c r="J678" s="7" t="s">
        <v>556</v>
      </c>
      <c r="K678" s="7" t="s">
        <v>2332</v>
      </c>
      <c r="L678" s="4" t="s">
        <v>2014</v>
      </c>
      <c r="M678" s="7" t="s">
        <v>1562</v>
      </c>
      <c r="N678" s="4" t="s">
        <v>1374</v>
      </c>
      <c r="O678" s="4" t="s">
        <v>557</v>
      </c>
      <c r="P678" s="7"/>
      <c r="Q678" s="4" t="s">
        <v>2750</v>
      </c>
      <c r="R678" s="4" t="s">
        <v>2750</v>
      </c>
      <c r="S678" s="4" t="s">
        <v>719</v>
      </c>
      <c r="T678" s="7">
        <v>132</v>
      </c>
      <c r="U678" s="7">
        <v>132</v>
      </c>
      <c r="V678" s="7" t="s">
        <v>1574</v>
      </c>
      <c r="W678" s="4" t="s">
        <v>2294</v>
      </c>
      <c r="X678" s="7">
        <v>334</v>
      </c>
      <c r="Y678" s="7"/>
      <c r="Z678" s="4">
        <f t="shared" si="24"/>
        <v>337</v>
      </c>
      <c r="AA678" s="7"/>
      <c r="AB678" s="7">
        <v>1000</v>
      </c>
      <c r="AC678" s="7"/>
      <c r="AD678" s="7">
        <v>90</v>
      </c>
      <c r="AE678" s="4" t="s">
        <v>2299</v>
      </c>
      <c r="AF678" s="7">
        <v>341</v>
      </c>
    </row>
    <row r="679" spans="1:34">
      <c r="A679" s="4">
        <v>678</v>
      </c>
      <c r="B679" s="4" t="s">
        <v>20</v>
      </c>
      <c r="C679" s="4" t="s">
        <v>23</v>
      </c>
      <c r="D679" s="7" t="s">
        <v>1531</v>
      </c>
      <c r="E679" s="7" t="s">
        <v>26</v>
      </c>
      <c r="F679" s="4">
        <v>0</v>
      </c>
      <c r="G679" s="7">
        <v>1200134</v>
      </c>
      <c r="H679" s="7" t="s">
        <v>2589</v>
      </c>
      <c r="I679" s="4">
        <v>1200134</v>
      </c>
      <c r="J679" s="7" t="s">
        <v>556</v>
      </c>
      <c r="K679" s="7" t="s">
        <v>2332</v>
      </c>
      <c r="L679" s="4" t="s">
        <v>2014</v>
      </c>
      <c r="M679" s="7" t="s">
        <v>1562</v>
      </c>
      <c r="N679" s="4" t="s">
        <v>1374</v>
      </c>
      <c r="O679" s="4" t="s">
        <v>557</v>
      </c>
      <c r="P679" s="7"/>
      <c r="Q679" s="4" t="s">
        <v>2750</v>
      </c>
      <c r="R679" s="4" t="s">
        <v>2750</v>
      </c>
      <c r="S679" s="4" t="s">
        <v>719</v>
      </c>
      <c r="T679" s="7">
        <v>132</v>
      </c>
      <c r="U679" s="7">
        <v>132</v>
      </c>
      <c r="V679" s="7" t="s">
        <v>1575</v>
      </c>
      <c r="W679" s="4" t="s">
        <v>2294</v>
      </c>
      <c r="X679" s="7">
        <v>285</v>
      </c>
      <c r="Y679" s="7"/>
      <c r="Z679" s="4">
        <f t="shared" si="24"/>
        <v>288</v>
      </c>
      <c r="AA679" s="7"/>
      <c r="AB679" s="7">
        <v>1000</v>
      </c>
      <c r="AC679" s="7"/>
      <c r="AD679" s="7">
        <v>90</v>
      </c>
      <c r="AE679" s="4" t="s">
        <v>2299</v>
      </c>
      <c r="AF679" s="7">
        <v>291</v>
      </c>
    </row>
    <row r="680" spans="1:34">
      <c r="A680" s="4">
        <v>679</v>
      </c>
      <c r="B680" s="4" t="s">
        <v>20</v>
      </c>
      <c r="C680" s="4" t="s">
        <v>23</v>
      </c>
      <c r="D680" s="7" t="s">
        <v>1532</v>
      </c>
      <c r="E680" s="7" t="s">
        <v>26</v>
      </c>
      <c r="F680" s="4">
        <v>0</v>
      </c>
      <c r="G680" s="7">
        <v>1200134</v>
      </c>
      <c r="H680" s="7" t="s">
        <v>2589</v>
      </c>
      <c r="I680" s="4">
        <v>1200134</v>
      </c>
      <c r="J680" s="7" t="s">
        <v>556</v>
      </c>
      <c r="K680" s="7" t="s">
        <v>2332</v>
      </c>
      <c r="L680" s="4" t="s">
        <v>2014</v>
      </c>
      <c r="M680" s="7" t="s">
        <v>1562</v>
      </c>
      <c r="N680" s="4" t="s">
        <v>1374</v>
      </c>
      <c r="O680" s="4" t="s">
        <v>557</v>
      </c>
      <c r="P680" s="7"/>
      <c r="Q680" s="4" t="s">
        <v>2750</v>
      </c>
      <c r="R680" s="4" t="s">
        <v>2750</v>
      </c>
      <c r="S680" s="4" t="s">
        <v>719</v>
      </c>
      <c r="T680" s="7">
        <v>132</v>
      </c>
      <c r="U680" s="7">
        <v>132</v>
      </c>
      <c r="V680" s="7" t="s">
        <v>1576</v>
      </c>
      <c r="W680" s="4" t="s">
        <v>2294</v>
      </c>
      <c r="X680" s="7">
        <v>285</v>
      </c>
      <c r="Y680" s="7"/>
      <c r="Z680" s="4">
        <f t="shared" si="24"/>
        <v>288</v>
      </c>
      <c r="AA680" s="7"/>
      <c r="AB680" s="7">
        <v>1000</v>
      </c>
      <c r="AC680" s="7"/>
      <c r="AD680" s="7">
        <v>90</v>
      </c>
      <c r="AE680" s="4" t="s">
        <v>2299</v>
      </c>
      <c r="AF680" s="7">
        <v>291</v>
      </c>
    </row>
    <row r="681" spans="1:34">
      <c r="A681" s="4">
        <v>680</v>
      </c>
      <c r="B681" s="4" t="s">
        <v>20</v>
      </c>
      <c r="C681" s="4" t="s">
        <v>23</v>
      </c>
      <c r="D681" s="7" t="s">
        <v>1533</v>
      </c>
      <c r="E681" s="7" t="s">
        <v>26</v>
      </c>
      <c r="F681" s="4">
        <v>0</v>
      </c>
      <c r="G681" s="7">
        <v>1200134</v>
      </c>
      <c r="H681" s="7" t="s">
        <v>2589</v>
      </c>
      <c r="I681" s="4">
        <v>1200134</v>
      </c>
      <c r="J681" s="7" t="s">
        <v>556</v>
      </c>
      <c r="K681" s="7" t="s">
        <v>2332</v>
      </c>
      <c r="L681" s="4" t="s">
        <v>2014</v>
      </c>
      <c r="M681" s="7" t="s">
        <v>1562</v>
      </c>
      <c r="N681" s="4" t="s">
        <v>1374</v>
      </c>
      <c r="O681" s="4" t="s">
        <v>557</v>
      </c>
      <c r="P681" s="7"/>
      <c r="Q681" s="4" t="s">
        <v>2750</v>
      </c>
      <c r="R681" s="4" t="s">
        <v>2750</v>
      </c>
      <c r="S681" s="4" t="s">
        <v>719</v>
      </c>
      <c r="T681" s="7">
        <v>132</v>
      </c>
      <c r="U681" s="7">
        <v>132</v>
      </c>
      <c r="V681" s="7" t="s">
        <v>1577</v>
      </c>
      <c r="W681" s="4" t="s">
        <v>2294</v>
      </c>
      <c r="X681" s="7">
        <v>334</v>
      </c>
      <c r="Y681" s="7"/>
      <c r="Z681" s="4">
        <f t="shared" si="24"/>
        <v>337</v>
      </c>
      <c r="AA681" s="7"/>
      <c r="AB681" s="7">
        <v>1000</v>
      </c>
      <c r="AC681" s="7"/>
      <c r="AD681" s="7">
        <v>90</v>
      </c>
      <c r="AE681" s="4" t="s">
        <v>2299</v>
      </c>
      <c r="AF681" s="7">
        <v>341</v>
      </c>
    </row>
    <row r="682" spans="1:34">
      <c r="A682" s="4">
        <v>681</v>
      </c>
      <c r="B682" s="4" t="s">
        <v>20</v>
      </c>
      <c r="C682" s="4" t="s">
        <v>23</v>
      </c>
      <c r="D682" s="7" t="s">
        <v>1534</v>
      </c>
      <c r="E682" s="7" t="s">
        <v>26</v>
      </c>
      <c r="F682" s="4">
        <v>0</v>
      </c>
      <c r="G682" s="7">
        <v>1200134</v>
      </c>
      <c r="H682" s="7" t="s">
        <v>2589</v>
      </c>
      <c r="I682" s="4">
        <v>1200134</v>
      </c>
      <c r="J682" s="7" t="s">
        <v>556</v>
      </c>
      <c r="K682" s="7" t="s">
        <v>2332</v>
      </c>
      <c r="L682" s="4" t="s">
        <v>2014</v>
      </c>
      <c r="M682" s="7" t="s">
        <v>1562</v>
      </c>
      <c r="N682" s="4" t="s">
        <v>1374</v>
      </c>
      <c r="O682" s="4" t="s">
        <v>557</v>
      </c>
      <c r="P682" s="7"/>
      <c r="Q682" s="4" t="s">
        <v>2750</v>
      </c>
      <c r="R682" s="4" t="s">
        <v>2750</v>
      </c>
      <c r="S682" s="4" t="s">
        <v>719</v>
      </c>
      <c r="T682" s="7">
        <v>132</v>
      </c>
      <c r="U682" s="7">
        <v>132</v>
      </c>
      <c r="V682" s="7" t="s">
        <v>1578</v>
      </c>
      <c r="W682" s="4" t="s">
        <v>2294</v>
      </c>
      <c r="X682" s="7">
        <v>334</v>
      </c>
      <c r="Y682" s="7"/>
      <c r="Z682" s="4">
        <f t="shared" si="24"/>
        <v>337</v>
      </c>
      <c r="AA682" s="7"/>
      <c r="AB682" s="7">
        <v>1000</v>
      </c>
      <c r="AC682" s="7"/>
      <c r="AD682" s="7">
        <v>90</v>
      </c>
      <c r="AE682" s="4" t="s">
        <v>2299</v>
      </c>
      <c r="AF682" s="7">
        <v>341</v>
      </c>
    </row>
    <row r="683" spans="1:34">
      <c r="A683" s="4">
        <v>682</v>
      </c>
      <c r="B683" s="4" t="s">
        <v>20</v>
      </c>
      <c r="C683" s="4" t="s">
        <v>23</v>
      </c>
      <c r="D683" s="7" t="s">
        <v>1535</v>
      </c>
      <c r="E683" s="7" t="s">
        <v>26</v>
      </c>
      <c r="F683" s="4">
        <v>0</v>
      </c>
      <c r="G683" s="7">
        <v>1200134</v>
      </c>
      <c r="H683" s="7" t="s">
        <v>2589</v>
      </c>
      <c r="I683" s="4">
        <v>1200134</v>
      </c>
      <c r="J683" s="7" t="s">
        <v>556</v>
      </c>
      <c r="K683" s="7" t="s">
        <v>2332</v>
      </c>
      <c r="L683" s="4" t="s">
        <v>2014</v>
      </c>
      <c r="M683" s="7" t="s">
        <v>1562</v>
      </c>
      <c r="N683" s="4" t="s">
        <v>1374</v>
      </c>
      <c r="O683" s="4" t="s">
        <v>557</v>
      </c>
      <c r="P683" s="7"/>
      <c r="Q683" s="4" t="s">
        <v>2750</v>
      </c>
      <c r="R683" s="4" t="s">
        <v>2750</v>
      </c>
      <c r="S683" s="4" t="s">
        <v>719</v>
      </c>
      <c r="T683" s="7">
        <v>132</v>
      </c>
      <c r="U683" s="7">
        <v>132</v>
      </c>
      <c r="V683" s="7" t="s">
        <v>1579</v>
      </c>
      <c r="W683" s="4" t="s">
        <v>2294</v>
      </c>
      <c r="X683" s="7">
        <v>334</v>
      </c>
      <c r="Y683" s="7"/>
      <c r="Z683" s="4">
        <f t="shared" si="24"/>
        <v>337</v>
      </c>
      <c r="AA683" s="7"/>
      <c r="AB683" s="7">
        <v>1000</v>
      </c>
      <c r="AC683" s="7"/>
      <c r="AD683" s="7">
        <v>90</v>
      </c>
      <c r="AE683" s="4" t="s">
        <v>2299</v>
      </c>
      <c r="AF683" s="7">
        <v>341</v>
      </c>
    </row>
    <row r="684" spans="1:34">
      <c r="A684" s="4">
        <v>683</v>
      </c>
      <c r="B684" s="4" t="s">
        <v>20</v>
      </c>
      <c r="C684" s="4" t="s">
        <v>23</v>
      </c>
      <c r="D684" s="7" t="s">
        <v>1536</v>
      </c>
      <c r="E684" s="7" t="s">
        <v>26</v>
      </c>
      <c r="F684" s="4">
        <v>0</v>
      </c>
      <c r="G684" s="7">
        <v>1200134</v>
      </c>
      <c r="H684" s="7" t="s">
        <v>2589</v>
      </c>
      <c r="I684" s="4">
        <v>1200134</v>
      </c>
      <c r="J684" s="7" t="s">
        <v>556</v>
      </c>
      <c r="K684" s="4" t="s">
        <v>637</v>
      </c>
      <c r="L684" s="4" t="s">
        <v>2014</v>
      </c>
      <c r="M684" s="7" t="s">
        <v>1562</v>
      </c>
      <c r="N684" s="4" t="s">
        <v>1232</v>
      </c>
      <c r="O684" s="4" t="s">
        <v>557</v>
      </c>
      <c r="P684" s="7"/>
      <c r="Q684" s="4" t="s">
        <v>2750</v>
      </c>
      <c r="R684" s="4" t="s">
        <v>2750</v>
      </c>
      <c r="S684" s="4" t="s">
        <v>719</v>
      </c>
      <c r="T684" s="7">
        <v>132</v>
      </c>
      <c r="U684" s="7">
        <v>132</v>
      </c>
      <c r="V684" s="7" t="s">
        <v>1580</v>
      </c>
      <c r="W684" s="4" t="s">
        <v>2294</v>
      </c>
      <c r="X684" s="7">
        <v>285</v>
      </c>
      <c r="Y684" s="7"/>
      <c r="Z684" s="4">
        <f t="shared" si="24"/>
        <v>288</v>
      </c>
      <c r="AA684" s="7"/>
      <c r="AB684" s="7">
        <v>1000</v>
      </c>
      <c r="AC684" s="7"/>
      <c r="AD684" s="7">
        <v>90</v>
      </c>
      <c r="AE684" s="4" t="s">
        <v>2299</v>
      </c>
      <c r="AF684" s="7">
        <v>291</v>
      </c>
      <c r="AH684" t="s">
        <v>2604</v>
      </c>
    </row>
    <row r="685" spans="1:34">
      <c r="A685" s="4">
        <v>684</v>
      </c>
      <c r="B685" s="4" t="s">
        <v>20</v>
      </c>
      <c r="C685" s="4" t="s">
        <v>23</v>
      </c>
      <c r="D685" s="7" t="s">
        <v>1537</v>
      </c>
      <c r="E685" s="7" t="s">
        <v>26</v>
      </c>
      <c r="F685" s="4">
        <v>0</v>
      </c>
      <c r="G685" s="7">
        <v>1200134</v>
      </c>
      <c r="H685" s="7" t="s">
        <v>2589</v>
      </c>
      <c r="I685" s="4">
        <v>1200134</v>
      </c>
      <c r="J685" s="7" t="s">
        <v>556</v>
      </c>
      <c r="K685" s="4" t="s">
        <v>637</v>
      </c>
      <c r="L685" s="4" t="s">
        <v>2014</v>
      </c>
      <c r="M685" s="7" t="s">
        <v>1562</v>
      </c>
      <c r="N685" s="4" t="s">
        <v>1232</v>
      </c>
      <c r="O685" s="4" t="s">
        <v>557</v>
      </c>
      <c r="P685" s="7"/>
      <c r="Q685" s="4" t="s">
        <v>2750</v>
      </c>
      <c r="R685" s="4" t="s">
        <v>2750</v>
      </c>
      <c r="S685" s="4" t="s">
        <v>719</v>
      </c>
      <c r="T685" s="7">
        <v>132</v>
      </c>
      <c r="U685" s="7">
        <v>132</v>
      </c>
      <c r="V685" s="7" t="s">
        <v>1581</v>
      </c>
      <c r="W685" s="4" t="s">
        <v>2294</v>
      </c>
      <c r="X685" s="7">
        <v>285</v>
      </c>
      <c r="Y685" s="7"/>
      <c r="Z685" s="4">
        <f t="shared" si="24"/>
        <v>288</v>
      </c>
      <c r="AA685" s="7"/>
      <c r="AB685" s="7">
        <v>1000</v>
      </c>
      <c r="AC685" s="7"/>
      <c r="AD685" s="7">
        <v>90</v>
      </c>
      <c r="AE685" s="4" t="s">
        <v>2299</v>
      </c>
      <c r="AF685" s="7">
        <v>291</v>
      </c>
      <c r="AH685" t="s">
        <v>2604</v>
      </c>
    </row>
    <row r="686" spans="1:34">
      <c r="A686" s="4">
        <v>685</v>
      </c>
      <c r="B686" s="4" t="s">
        <v>20</v>
      </c>
      <c r="C686" s="4" t="s">
        <v>23</v>
      </c>
      <c r="D686" s="7" t="s">
        <v>1538</v>
      </c>
      <c r="E686" s="7" t="s">
        <v>26</v>
      </c>
      <c r="F686" s="4">
        <v>0</v>
      </c>
      <c r="G686" s="7">
        <v>1200134</v>
      </c>
      <c r="H686" s="7" t="s">
        <v>2589</v>
      </c>
      <c r="I686" s="4">
        <v>1200134</v>
      </c>
      <c r="J686" s="7" t="s">
        <v>556</v>
      </c>
      <c r="K686" s="7" t="s">
        <v>2329</v>
      </c>
      <c r="L686" s="4" t="s">
        <v>2014</v>
      </c>
      <c r="M686" s="7" t="s">
        <v>1561</v>
      </c>
      <c r="N686" s="7" t="s">
        <v>643</v>
      </c>
      <c r="O686" s="4" t="s">
        <v>1380</v>
      </c>
      <c r="P686" s="7"/>
      <c r="Q686" s="4" t="s">
        <v>2750</v>
      </c>
      <c r="R686" s="4" t="s">
        <v>2750</v>
      </c>
      <c r="S686" s="4" t="s">
        <v>719</v>
      </c>
      <c r="T686" s="7">
        <v>140</v>
      </c>
      <c r="U686" s="7">
        <v>90</v>
      </c>
      <c r="V686" s="7" t="s">
        <v>1582</v>
      </c>
      <c r="W686" s="4" t="s">
        <v>2294</v>
      </c>
      <c r="X686" s="7">
        <v>243</v>
      </c>
      <c r="Y686" s="7"/>
      <c r="Z686" s="4">
        <f t="shared" si="24"/>
        <v>246</v>
      </c>
      <c r="AA686" s="7"/>
      <c r="AB686" s="7">
        <v>2500</v>
      </c>
      <c r="AC686" s="7"/>
      <c r="AD686" s="7">
        <v>90</v>
      </c>
      <c r="AE686" s="4" t="s">
        <v>2299</v>
      </c>
      <c r="AF686" s="7">
        <v>248</v>
      </c>
    </row>
    <row r="687" spans="1:34">
      <c r="A687" s="4">
        <v>686</v>
      </c>
      <c r="B687" s="4" t="s">
        <v>20</v>
      </c>
      <c r="C687" s="4" t="s">
        <v>23</v>
      </c>
      <c r="D687" s="7" t="s">
        <v>1539</v>
      </c>
      <c r="E687" s="7" t="s">
        <v>26</v>
      </c>
      <c r="F687" s="4">
        <v>0</v>
      </c>
      <c r="G687" s="7">
        <v>1200134</v>
      </c>
      <c r="H687" s="7" t="s">
        <v>2589</v>
      </c>
      <c r="I687" s="4">
        <v>1200134</v>
      </c>
      <c r="J687" s="7" t="s">
        <v>556</v>
      </c>
      <c r="K687" s="7" t="s">
        <v>2329</v>
      </c>
      <c r="L687" s="4" t="s">
        <v>2014</v>
      </c>
      <c r="M687" s="7" t="s">
        <v>1561</v>
      </c>
      <c r="N687" s="7" t="s">
        <v>643</v>
      </c>
      <c r="O687" s="4" t="s">
        <v>1380</v>
      </c>
      <c r="P687" s="7"/>
      <c r="Q687" s="4" t="s">
        <v>2750</v>
      </c>
      <c r="R687" s="4" t="s">
        <v>2750</v>
      </c>
      <c r="S687" s="4" t="s">
        <v>719</v>
      </c>
      <c r="T687" s="7">
        <v>140</v>
      </c>
      <c r="U687" s="7">
        <v>90</v>
      </c>
      <c r="V687" s="7" t="s">
        <v>1583</v>
      </c>
      <c r="W687" s="4" t="s">
        <v>2294</v>
      </c>
      <c r="X687" s="7">
        <v>243</v>
      </c>
      <c r="Y687" s="7"/>
      <c r="Z687" s="4">
        <f t="shared" si="24"/>
        <v>246</v>
      </c>
      <c r="AA687" s="7"/>
      <c r="AB687" s="7">
        <v>2500</v>
      </c>
      <c r="AC687" s="7"/>
      <c r="AD687" s="7">
        <v>90</v>
      </c>
      <c r="AE687" s="4" t="s">
        <v>2299</v>
      </c>
      <c r="AF687" s="7">
        <v>248</v>
      </c>
    </row>
    <row r="688" spans="1:34">
      <c r="A688" s="4">
        <v>687</v>
      </c>
      <c r="B688" s="4" t="s">
        <v>20</v>
      </c>
      <c r="C688" s="4" t="s">
        <v>22</v>
      </c>
      <c r="D688" s="7" t="s">
        <v>1540</v>
      </c>
      <c r="E688" s="7" t="s">
        <v>26</v>
      </c>
      <c r="F688" s="4">
        <v>0</v>
      </c>
      <c r="G688" s="7">
        <v>1200134</v>
      </c>
      <c r="H688" s="7" t="s">
        <v>2589</v>
      </c>
      <c r="I688" s="4">
        <v>1200134</v>
      </c>
      <c r="J688" s="7" t="s">
        <v>556</v>
      </c>
      <c r="K688" s="4" t="s">
        <v>637</v>
      </c>
      <c r="L688" s="4" t="s">
        <v>2014</v>
      </c>
      <c r="M688" s="4" t="s">
        <v>1563</v>
      </c>
      <c r="N688" s="7" t="s">
        <v>1565</v>
      </c>
      <c r="O688" s="4" t="s">
        <v>1380</v>
      </c>
      <c r="P688" s="7"/>
      <c r="Q688" s="7" t="s">
        <v>550</v>
      </c>
      <c r="R688" s="4" t="s">
        <v>550</v>
      </c>
      <c r="S688" s="4" t="s">
        <v>719</v>
      </c>
      <c r="T688" s="7">
        <v>137</v>
      </c>
      <c r="U688" s="7">
        <v>113</v>
      </c>
      <c r="V688" s="7"/>
      <c r="W688" s="4" t="s">
        <v>2294</v>
      </c>
      <c r="X688" s="7">
        <v>152</v>
      </c>
      <c r="Y688" s="7"/>
      <c r="Z688" s="4">
        <f t="shared" si="24"/>
        <v>155</v>
      </c>
      <c r="AA688" s="7"/>
      <c r="AB688" s="7">
        <v>1000</v>
      </c>
      <c r="AC688" s="7"/>
      <c r="AD688" s="7">
        <v>90</v>
      </c>
      <c r="AE688" s="4" t="s">
        <v>552</v>
      </c>
      <c r="AF688" s="7">
        <v>155</v>
      </c>
      <c r="AH688" t="s">
        <v>2604</v>
      </c>
    </row>
    <row r="689" spans="1:34">
      <c r="A689" s="4">
        <v>688</v>
      </c>
      <c r="B689" s="4" t="s">
        <v>20</v>
      </c>
      <c r="C689" s="4" t="s">
        <v>23</v>
      </c>
      <c r="D689" s="7" t="s">
        <v>1541</v>
      </c>
      <c r="E689" s="7" t="s">
        <v>26</v>
      </c>
      <c r="F689" s="4">
        <v>0</v>
      </c>
      <c r="G689" s="7">
        <v>1200134</v>
      </c>
      <c r="H689" s="7" t="s">
        <v>2589</v>
      </c>
      <c r="I689" s="4">
        <v>1200134</v>
      </c>
      <c r="J689" s="7" t="s">
        <v>556</v>
      </c>
      <c r="K689" s="4" t="s">
        <v>637</v>
      </c>
      <c r="L689" s="4" t="s">
        <v>2014</v>
      </c>
      <c r="M689" s="7" t="s">
        <v>1563</v>
      </c>
      <c r="N689" s="4" t="s">
        <v>644</v>
      </c>
      <c r="O689" s="4" t="s">
        <v>557</v>
      </c>
      <c r="P689" s="7"/>
      <c r="Q689" s="4" t="s">
        <v>2750</v>
      </c>
      <c r="R689" s="4" t="s">
        <v>2750</v>
      </c>
      <c r="S689" s="4" t="s">
        <v>719</v>
      </c>
      <c r="T689" s="7">
        <v>137</v>
      </c>
      <c r="U689" s="7">
        <v>113</v>
      </c>
      <c r="V689" s="7"/>
      <c r="W689" s="4" t="s">
        <v>2294</v>
      </c>
      <c r="X689" s="7">
        <v>171</v>
      </c>
      <c r="Y689" s="7"/>
      <c r="Z689" s="4">
        <f t="shared" si="24"/>
        <v>174</v>
      </c>
      <c r="AA689" s="7"/>
      <c r="AB689" s="7">
        <v>1000</v>
      </c>
      <c r="AC689" s="7"/>
      <c r="AD689" s="7">
        <v>90</v>
      </c>
      <c r="AE689" s="4" t="s">
        <v>2299</v>
      </c>
      <c r="AF689" s="7">
        <v>175</v>
      </c>
      <c r="AH689" t="s">
        <v>2604</v>
      </c>
    </row>
    <row r="690" spans="1:34">
      <c r="A690" s="4">
        <v>689</v>
      </c>
      <c r="B690" s="4" t="s">
        <v>20</v>
      </c>
      <c r="C690" s="4" t="s">
        <v>23</v>
      </c>
      <c r="D690" s="7" t="s">
        <v>1542</v>
      </c>
      <c r="E690" s="7" t="s">
        <v>26</v>
      </c>
      <c r="F690" s="4">
        <v>0</v>
      </c>
      <c r="G690" s="7">
        <v>1200134</v>
      </c>
      <c r="H690" s="7" t="s">
        <v>2589</v>
      </c>
      <c r="I690" s="4">
        <v>1200134</v>
      </c>
      <c r="J690" s="7" t="s">
        <v>556</v>
      </c>
      <c r="K690" s="4" t="s">
        <v>637</v>
      </c>
      <c r="L690" s="4" t="s">
        <v>2014</v>
      </c>
      <c r="M690" s="7" t="s">
        <v>1563</v>
      </c>
      <c r="N690" s="4" t="s">
        <v>644</v>
      </c>
      <c r="O690" s="4" t="s">
        <v>557</v>
      </c>
      <c r="P690" s="7"/>
      <c r="Q690" s="4" t="s">
        <v>2750</v>
      </c>
      <c r="R690" s="4" t="s">
        <v>2750</v>
      </c>
      <c r="S690" s="4" t="s">
        <v>719</v>
      </c>
      <c r="T690" s="7">
        <v>137</v>
      </c>
      <c r="U690" s="7">
        <v>113</v>
      </c>
      <c r="V690" s="7"/>
      <c r="W690" s="4" t="s">
        <v>2294</v>
      </c>
      <c r="X690" s="7">
        <v>171</v>
      </c>
      <c r="Y690" s="7"/>
      <c r="Z690" s="4">
        <f t="shared" ref="Z690:Z704" si="25">X690+3</f>
        <v>174</v>
      </c>
      <c r="AA690" s="7"/>
      <c r="AB690" s="7">
        <v>1000</v>
      </c>
      <c r="AC690" s="7"/>
      <c r="AD690" s="7">
        <v>90</v>
      </c>
      <c r="AE690" s="4" t="s">
        <v>2299</v>
      </c>
      <c r="AF690" s="7">
        <v>175</v>
      </c>
      <c r="AH690" t="s">
        <v>2604</v>
      </c>
    </row>
    <row r="691" spans="1:34">
      <c r="A691" s="4">
        <v>690</v>
      </c>
      <c r="B691" s="4" t="s">
        <v>20</v>
      </c>
      <c r="C691" s="4" t="s">
        <v>23</v>
      </c>
      <c r="D691" s="7" t="s">
        <v>1543</v>
      </c>
      <c r="E691" s="7" t="s">
        <v>26</v>
      </c>
      <c r="F691" s="4">
        <v>0</v>
      </c>
      <c r="G691" s="7">
        <v>1200134</v>
      </c>
      <c r="H691" s="7" t="s">
        <v>2589</v>
      </c>
      <c r="I691" s="4">
        <v>1200134</v>
      </c>
      <c r="J691" s="7" t="s">
        <v>556</v>
      </c>
      <c r="K691" s="4" t="s">
        <v>637</v>
      </c>
      <c r="L691" s="4" t="s">
        <v>2014</v>
      </c>
      <c r="M691" s="7" t="s">
        <v>1563</v>
      </c>
      <c r="N691" s="4" t="s">
        <v>644</v>
      </c>
      <c r="O691" s="4" t="s">
        <v>557</v>
      </c>
      <c r="P691" s="7"/>
      <c r="Q691" s="4" t="s">
        <v>2750</v>
      </c>
      <c r="R691" s="4" t="s">
        <v>2750</v>
      </c>
      <c r="S691" s="4" t="s">
        <v>719</v>
      </c>
      <c r="T691" s="7">
        <v>137</v>
      </c>
      <c r="U691" s="7">
        <v>113</v>
      </c>
      <c r="V691" s="7"/>
      <c r="W691" s="4" t="s">
        <v>2294</v>
      </c>
      <c r="X691" s="7">
        <v>171</v>
      </c>
      <c r="Y691" s="7"/>
      <c r="Z691" s="4">
        <f t="shared" si="25"/>
        <v>174</v>
      </c>
      <c r="AA691" s="7"/>
      <c r="AB691" s="7">
        <v>1000</v>
      </c>
      <c r="AC691" s="7"/>
      <c r="AD691" s="7">
        <v>90</v>
      </c>
      <c r="AE691" s="4" t="s">
        <v>2299</v>
      </c>
      <c r="AF691" s="7">
        <v>175</v>
      </c>
      <c r="AH691" t="s">
        <v>2604</v>
      </c>
    </row>
    <row r="692" spans="1:34">
      <c r="A692" s="4">
        <v>691</v>
      </c>
      <c r="B692" s="4" t="s">
        <v>20</v>
      </c>
      <c r="C692" s="4" t="s">
        <v>23</v>
      </c>
      <c r="D692" s="7" t="s">
        <v>1544</v>
      </c>
      <c r="E692" s="7" t="s">
        <v>26</v>
      </c>
      <c r="F692" s="4">
        <v>0</v>
      </c>
      <c r="G692" s="7">
        <v>1200134</v>
      </c>
      <c r="H692" s="7" t="s">
        <v>2589</v>
      </c>
      <c r="I692" s="4">
        <v>1200134</v>
      </c>
      <c r="J692" s="7" t="s">
        <v>556</v>
      </c>
      <c r="K692" s="4" t="s">
        <v>637</v>
      </c>
      <c r="L692" s="4" t="s">
        <v>2014</v>
      </c>
      <c r="M692" s="7" t="s">
        <v>1563</v>
      </c>
      <c r="N692" s="4" t="s">
        <v>644</v>
      </c>
      <c r="O692" s="4" t="s">
        <v>557</v>
      </c>
      <c r="P692" s="7"/>
      <c r="Q692" s="4" t="s">
        <v>2750</v>
      </c>
      <c r="R692" s="4" t="s">
        <v>2750</v>
      </c>
      <c r="S692" s="4" t="s">
        <v>719</v>
      </c>
      <c r="T692" s="7">
        <v>137</v>
      </c>
      <c r="U692" s="7">
        <v>113</v>
      </c>
      <c r="V692" s="7"/>
      <c r="W692" s="4" t="s">
        <v>2294</v>
      </c>
      <c r="X692" s="7">
        <v>171</v>
      </c>
      <c r="Y692" s="7"/>
      <c r="Z692" s="4">
        <f t="shared" si="25"/>
        <v>174</v>
      </c>
      <c r="AA692" s="7"/>
      <c r="AB692" s="7">
        <v>1000</v>
      </c>
      <c r="AC692" s="7"/>
      <c r="AD692" s="7">
        <v>90</v>
      </c>
      <c r="AE692" s="4" t="s">
        <v>2299</v>
      </c>
      <c r="AF692" s="7">
        <v>175</v>
      </c>
      <c r="AH692" t="s">
        <v>2604</v>
      </c>
    </row>
    <row r="693" spans="1:34">
      <c r="A693" s="4">
        <v>692</v>
      </c>
      <c r="B693" s="4" t="s">
        <v>20</v>
      </c>
      <c r="C693" s="4" t="s">
        <v>23</v>
      </c>
      <c r="D693" s="7" t="s">
        <v>1545</v>
      </c>
      <c r="E693" s="7" t="s">
        <v>26</v>
      </c>
      <c r="F693" s="4">
        <v>0</v>
      </c>
      <c r="G693" s="7">
        <v>1200134</v>
      </c>
      <c r="H693" s="7" t="s">
        <v>2589</v>
      </c>
      <c r="I693" s="4">
        <v>1200134</v>
      </c>
      <c r="J693" s="7" t="s">
        <v>556</v>
      </c>
      <c r="K693" s="4" t="s">
        <v>637</v>
      </c>
      <c r="L693" s="4" t="s">
        <v>2014</v>
      </c>
      <c r="M693" s="7" t="s">
        <v>1563</v>
      </c>
      <c r="N693" s="4" t="s">
        <v>644</v>
      </c>
      <c r="O693" s="4" t="s">
        <v>557</v>
      </c>
      <c r="P693" s="7"/>
      <c r="Q693" s="4" t="s">
        <v>2750</v>
      </c>
      <c r="R693" s="4" t="s">
        <v>2750</v>
      </c>
      <c r="S693" s="4" t="s">
        <v>719</v>
      </c>
      <c r="T693" s="7">
        <v>137</v>
      </c>
      <c r="U693" s="7">
        <v>113</v>
      </c>
      <c r="V693" s="7"/>
      <c r="W693" s="4" t="s">
        <v>2294</v>
      </c>
      <c r="X693" s="7">
        <v>171</v>
      </c>
      <c r="Y693" s="7"/>
      <c r="Z693" s="4">
        <f t="shared" si="25"/>
        <v>174</v>
      </c>
      <c r="AA693" s="7"/>
      <c r="AB693" s="7">
        <v>1000</v>
      </c>
      <c r="AC693" s="7"/>
      <c r="AD693" s="7">
        <v>90</v>
      </c>
      <c r="AE693" s="4" t="s">
        <v>2299</v>
      </c>
      <c r="AF693" s="7">
        <v>175</v>
      </c>
      <c r="AH693" t="s">
        <v>2604</v>
      </c>
    </row>
    <row r="694" spans="1:34">
      <c r="A694" s="4">
        <v>693</v>
      </c>
      <c r="B694" s="4" t="s">
        <v>20</v>
      </c>
      <c r="C694" s="4" t="s">
        <v>23</v>
      </c>
      <c r="D694" s="7" t="s">
        <v>1546</v>
      </c>
      <c r="E694" s="7" t="s">
        <v>26</v>
      </c>
      <c r="F694" s="4">
        <v>0</v>
      </c>
      <c r="G694" s="7">
        <v>1200134</v>
      </c>
      <c r="H694" s="7" t="s">
        <v>2589</v>
      </c>
      <c r="I694" s="4">
        <v>1200134</v>
      </c>
      <c r="J694" s="7" t="s">
        <v>556</v>
      </c>
      <c r="K694" s="4" t="s">
        <v>637</v>
      </c>
      <c r="L694" s="4" t="s">
        <v>2014</v>
      </c>
      <c r="M694" s="7" t="s">
        <v>1563</v>
      </c>
      <c r="N694" s="4" t="s">
        <v>644</v>
      </c>
      <c r="O694" s="4" t="s">
        <v>557</v>
      </c>
      <c r="P694" s="7"/>
      <c r="Q694" s="4" t="s">
        <v>2750</v>
      </c>
      <c r="R694" s="4" t="s">
        <v>2750</v>
      </c>
      <c r="S694" s="4" t="s">
        <v>719</v>
      </c>
      <c r="T694" s="7">
        <v>137</v>
      </c>
      <c r="U694" s="7">
        <v>113</v>
      </c>
      <c r="V694" s="7"/>
      <c r="W694" s="4" t="s">
        <v>2294</v>
      </c>
      <c r="X694" s="7">
        <v>171</v>
      </c>
      <c r="Y694" s="7"/>
      <c r="Z694" s="4">
        <f t="shared" si="25"/>
        <v>174</v>
      </c>
      <c r="AA694" s="7"/>
      <c r="AB694" s="7">
        <v>1000</v>
      </c>
      <c r="AC694" s="7"/>
      <c r="AD694" s="7">
        <v>90</v>
      </c>
      <c r="AE694" s="4" t="s">
        <v>2299</v>
      </c>
      <c r="AF694" s="7">
        <v>175</v>
      </c>
      <c r="AH694" t="s">
        <v>2604</v>
      </c>
    </row>
    <row r="695" spans="1:34">
      <c r="A695" s="4">
        <v>694</v>
      </c>
      <c r="B695" s="4" t="s">
        <v>20</v>
      </c>
      <c r="C695" s="4" t="s">
        <v>23</v>
      </c>
      <c r="D695" s="7" t="s">
        <v>1547</v>
      </c>
      <c r="E695" s="7" t="s">
        <v>26</v>
      </c>
      <c r="F695" s="4">
        <v>0</v>
      </c>
      <c r="G695" s="7">
        <v>1200134</v>
      </c>
      <c r="H695" s="7" t="s">
        <v>2589</v>
      </c>
      <c r="I695" s="4">
        <v>1200134</v>
      </c>
      <c r="J695" s="7" t="s">
        <v>556</v>
      </c>
      <c r="K695" s="4" t="s">
        <v>637</v>
      </c>
      <c r="L695" s="4" t="s">
        <v>2014</v>
      </c>
      <c r="M695" s="7" t="s">
        <v>1563</v>
      </c>
      <c r="N695" s="4" t="s">
        <v>644</v>
      </c>
      <c r="O695" s="4" t="s">
        <v>557</v>
      </c>
      <c r="P695" s="7"/>
      <c r="Q695" s="4" t="s">
        <v>2750</v>
      </c>
      <c r="R695" s="4" t="s">
        <v>2750</v>
      </c>
      <c r="S695" s="4" t="s">
        <v>719</v>
      </c>
      <c r="T695" s="7">
        <v>137</v>
      </c>
      <c r="U695" s="7">
        <v>113</v>
      </c>
      <c r="V695" s="7"/>
      <c r="W695" s="4" t="s">
        <v>2294</v>
      </c>
      <c r="X695" s="7">
        <v>171</v>
      </c>
      <c r="Y695" s="7"/>
      <c r="Z695" s="4">
        <f t="shared" si="25"/>
        <v>174</v>
      </c>
      <c r="AA695" s="7"/>
      <c r="AB695" s="7">
        <v>1000</v>
      </c>
      <c r="AC695" s="7"/>
      <c r="AD695" s="7">
        <v>90</v>
      </c>
      <c r="AE695" s="4" t="s">
        <v>2299</v>
      </c>
      <c r="AF695" s="7">
        <v>175</v>
      </c>
      <c r="AH695" t="s">
        <v>2604</v>
      </c>
    </row>
    <row r="696" spans="1:34">
      <c r="A696" s="4">
        <v>695</v>
      </c>
      <c r="B696" s="4" t="s">
        <v>20</v>
      </c>
      <c r="C696" s="4" t="s">
        <v>23</v>
      </c>
      <c r="D696" s="7" t="s">
        <v>1548</v>
      </c>
      <c r="E696" s="7" t="s">
        <v>26</v>
      </c>
      <c r="F696" s="4">
        <v>0</v>
      </c>
      <c r="G696" s="7">
        <v>1200134</v>
      </c>
      <c r="H696" s="7" t="s">
        <v>2589</v>
      </c>
      <c r="I696" s="4">
        <v>1200134</v>
      </c>
      <c r="J696" s="7" t="s">
        <v>556</v>
      </c>
      <c r="K696" s="4" t="s">
        <v>637</v>
      </c>
      <c r="L696" s="4" t="s">
        <v>2014</v>
      </c>
      <c r="M696" s="7" t="s">
        <v>1563</v>
      </c>
      <c r="N696" s="4" t="s">
        <v>644</v>
      </c>
      <c r="O696" s="4" t="s">
        <v>557</v>
      </c>
      <c r="P696" s="7"/>
      <c r="Q696" s="4" t="s">
        <v>2750</v>
      </c>
      <c r="R696" s="4" t="s">
        <v>2750</v>
      </c>
      <c r="S696" s="4" t="s">
        <v>719</v>
      </c>
      <c r="T696" s="7">
        <v>137</v>
      </c>
      <c r="U696" s="7">
        <v>113</v>
      </c>
      <c r="V696" s="7"/>
      <c r="W696" s="4" t="s">
        <v>2294</v>
      </c>
      <c r="X696" s="7">
        <v>171</v>
      </c>
      <c r="Y696" s="7"/>
      <c r="Z696" s="4">
        <f t="shared" si="25"/>
        <v>174</v>
      </c>
      <c r="AA696" s="7"/>
      <c r="AB696" s="7">
        <v>1000</v>
      </c>
      <c r="AC696" s="7"/>
      <c r="AD696" s="7">
        <v>90</v>
      </c>
      <c r="AE696" s="4" t="s">
        <v>2299</v>
      </c>
      <c r="AF696" s="7">
        <v>175</v>
      </c>
      <c r="AH696" t="s">
        <v>2604</v>
      </c>
    </row>
    <row r="697" spans="1:34">
      <c r="A697" s="4">
        <v>696</v>
      </c>
      <c r="B697" s="4" t="s">
        <v>20</v>
      </c>
      <c r="C697" s="4" t="s">
        <v>23</v>
      </c>
      <c r="D697" s="7" t="s">
        <v>1549</v>
      </c>
      <c r="E697" s="7" t="s">
        <v>26</v>
      </c>
      <c r="F697" s="4">
        <v>0</v>
      </c>
      <c r="G697" s="7">
        <v>1200134</v>
      </c>
      <c r="H697" s="7" t="s">
        <v>2589</v>
      </c>
      <c r="I697" s="4">
        <v>1200134</v>
      </c>
      <c r="J697" s="7" t="s">
        <v>556</v>
      </c>
      <c r="K697" s="4" t="s">
        <v>637</v>
      </c>
      <c r="L697" s="4" t="s">
        <v>2014</v>
      </c>
      <c r="M697" s="7" t="s">
        <v>1563</v>
      </c>
      <c r="N697" s="4" t="s">
        <v>644</v>
      </c>
      <c r="O697" s="4" t="s">
        <v>557</v>
      </c>
      <c r="P697" s="7"/>
      <c r="Q697" s="4" t="s">
        <v>2750</v>
      </c>
      <c r="R697" s="4" t="s">
        <v>2750</v>
      </c>
      <c r="S697" s="4" t="s">
        <v>719</v>
      </c>
      <c r="T697" s="7">
        <v>137</v>
      </c>
      <c r="U697" s="7">
        <v>113</v>
      </c>
      <c r="V697" s="7"/>
      <c r="W697" s="4" t="s">
        <v>2294</v>
      </c>
      <c r="X697" s="7">
        <v>171</v>
      </c>
      <c r="Y697" s="7"/>
      <c r="Z697" s="4">
        <f t="shared" si="25"/>
        <v>174</v>
      </c>
      <c r="AA697" s="7"/>
      <c r="AB697" s="7">
        <v>1000</v>
      </c>
      <c r="AC697" s="7"/>
      <c r="AD697" s="7">
        <v>90</v>
      </c>
      <c r="AE697" s="4" t="s">
        <v>2299</v>
      </c>
      <c r="AF697" s="7">
        <v>175</v>
      </c>
      <c r="AH697" t="s">
        <v>2604</v>
      </c>
    </row>
    <row r="698" spans="1:34">
      <c r="A698" s="4">
        <v>697</v>
      </c>
      <c r="B698" s="4" t="s">
        <v>20</v>
      </c>
      <c r="C698" s="4" t="s">
        <v>23</v>
      </c>
      <c r="D698" s="7" t="s">
        <v>1550</v>
      </c>
      <c r="E698" s="7" t="s">
        <v>26</v>
      </c>
      <c r="F698" s="4">
        <v>0</v>
      </c>
      <c r="G698" s="7">
        <v>1200134</v>
      </c>
      <c r="H698" s="7" t="s">
        <v>2589</v>
      </c>
      <c r="I698" s="4">
        <v>1200134</v>
      </c>
      <c r="J698" s="7" t="s">
        <v>556</v>
      </c>
      <c r="K698" s="4" t="s">
        <v>637</v>
      </c>
      <c r="L698" s="4" t="s">
        <v>2014</v>
      </c>
      <c r="M698" s="7" t="s">
        <v>1563</v>
      </c>
      <c r="N698" s="4" t="s">
        <v>644</v>
      </c>
      <c r="O698" s="4" t="s">
        <v>557</v>
      </c>
      <c r="P698" s="7"/>
      <c r="Q698" s="4" t="s">
        <v>2750</v>
      </c>
      <c r="R698" s="4" t="s">
        <v>2750</v>
      </c>
      <c r="S698" s="4" t="s">
        <v>719</v>
      </c>
      <c r="T698" s="7">
        <v>137</v>
      </c>
      <c r="U698" s="7">
        <v>113</v>
      </c>
      <c r="V698" s="7"/>
      <c r="W698" s="4" t="s">
        <v>2294</v>
      </c>
      <c r="X698" s="7">
        <v>171</v>
      </c>
      <c r="Y698" s="7"/>
      <c r="Z698" s="4">
        <f t="shared" si="25"/>
        <v>174</v>
      </c>
      <c r="AA698" s="7"/>
      <c r="AB698" s="7">
        <v>1000</v>
      </c>
      <c r="AC698" s="7"/>
      <c r="AD698" s="7">
        <v>90</v>
      </c>
      <c r="AE698" s="4" t="s">
        <v>2299</v>
      </c>
      <c r="AF698" s="7">
        <v>175</v>
      </c>
      <c r="AH698" t="s">
        <v>2604</v>
      </c>
    </row>
    <row r="699" spans="1:34">
      <c r="A699" s="4">
        <v>698</v>
      </c>
      <c r="B699" s="4" t="s">
        <v>20</v>
      </c>
      <c r="C699" s="4" t="s">
        <v>23</v>
      </c>
      <c r="D699" s="7" t="s">
        <v>1551</v>
      </c>
      <c r="E699" s="7" t="s">
        <v>26</v>
      </c>
      <c r="F699" s="4">
        <v>0</v>
      </c>
      <c r="G699" s="7">
        <v>1200134</v>
      </c>
      <c r="H699" s="7" t="s">
        <v>2589</v>
      </c>
      <c r="I699" s="4">
        <v>1200134</v>
      </c>
      <c r="J699" s="7" t="s">
        <v>556</v>
      </c>
      <c r="K699" s="4" t="s">
        <v>637</v>
      </c>
      <c r="L699" s="4" t="s">
        <v>2014</v>
      </c>
      <c r="M699" s="7" t="s">
        <v>1563</v>
      </c>
      <c r="N699" s="4" t="s">
        <v>644</v>
      </c>
      <c r="O699" s="4" t="s">
        <v>557</v>
      </c>
      <c r="P699" s="7"/>
      <c r="Q699" s="4" t="s">
        <v>2750</v>
      </c>
      <c r="R699" s="4" t="s">
        <v>2750</v>
      </c>
      <c r="S699" s="4" t="s">
        <v>719</v>
      </c>
      <c r="T699" s="7">
        <v>137</v>
      </c>
      <c r="U699" s="7">
        <v>113</v>
      </c>
      <c r="V699" s="7"/>
      <c r="W699" s="4" t="s">
        <v>2294</v>
      </c>
      <c r="X699" s="7">
        <v>171</v>
      </c>
      <c r="Y699" s="7"/>
      <c r="Z699" s="4">
        <f t="shared" si="25"/>
        <v>174</v>
      </c>
      <c r="AA699" s="7"/>
      <c r="AB699" s="7">
        <v>1000</v>
      </c>
      <c r="AC699" s="7"/>
      <c r="AD699" s="7">
        <v>90</v>
      </c>
      <c r="AE699" s="4" t="s">
        <v>2299</v>
      </c>
      <c r="AF699" s="7">
        <v>175</v>
      </c>
      <c r="AH699" t="s">
        <v>2604</v>
      </c>
    </row>
    <row r="700" spans="1:34">
      <c r="A700" s="4">
        <v>699</v>
      </c>
      <c r="B700" s="4" t="s">
        <v>20</v>
      </c>
      <c r="C700" s="4" t="s">
        <v>23</v>
      </c>
      <c r="D700" s="7" t="s">
        <v>1552</v>
      </c>
      <c r="E700" s="7" t="s">
        <v>26</v>
      </c>
      <c r="F700" s="4">
        <v>0</v>
      </c>
      <c r="G700" s="7">
        <v>1200134</v>
      </c>
      <c r="H700" s="7" t="s">
        <v>2589</v>
      </c>
      <c r="I700" s="4">
        <v>1200134</v>
      </c>
      <c r="J700" s="7" t="s">
        <v>556</v>
      </c>
      <c r="K700" s="4" t="s">
        <v>637</v>
      </c>
      <c r="L700" s="4" t="s">
        <v>2014</v>
      </c>
      <c r="M700" s="7" t="s">
        <v>1563</v>
      </c>
      <c r="N700" s="4" t="s">
        <v>644</v>
      </c>
      <c r="O700" s="4" t="s">
        <v>557</v>
      </c>
      <c r="P700" s="7"/>
      <c r="Q700" s="4" t="s">
        <v>2750</v>
      </c>
      <c r="R700" s="4" t="s">
        <v>2750</v>
      </c>
      <c r="S700" s="4" t="s">
        <v>719</v>
      </c>
      <c r="T700" s="7">
        <v>137</v>
      </c>
      <c r="U700" s="7">
        <v>113</v>
      </c>
      <c r="V700" s="7"/>
      <c r="W700" s="4" t="s">
        <v>2294</v>
      </c>
      <c r="X700" s="7">
        <v>171</v>
      </c>
      <c r="Y700" s="7"/>
      <c r="Z700" s="4">
        <f t="shared" si="25"/>
        <v>174</v>
      </c>
      <c r="AA700" s="7"/>
      <c r="AB700" s="7">
        <v>1000</v>
      </c>
      <c r="AC700" s="7"/>
      <c r="AD700" s="7">
        <v>90</v>
      </c>
      <c r="AE700" s="4" t="s">
        <v>2299</v>
      </c>
      <c r="AF700" s="7">
        <v>175</v>
      </c>
      <c r="AH700" t="s">
        <v>2604</v>
      </c>
    </row>
    <row r="701" spans="1:34">
      <c r="A701" s="4">
        <v>700</v>
      </c>
      <c r="B701" s="4" t="s">
        <v>20</v>
      </c>
      <c r="C701" s="4" t="s">
        <v>23</v>
      </c>
      <c r="D701" s="7" t="s">
        <v>1553</v>
      </c>
      <c r="E701" s="7" t="s">
        <v>26</v>
      </c>
      <c r="F701" s="4">
        <v>0</v>
      </c>
      <c r="G701" s="7">
        <v>1200134</v>
      </c>
      <c r="H701" s="7" t="s">
        <v>2589</v>
      </c>
      <c r="I701" s="4">
        <v>1200134</v>
      </c>
      <c r="J701" s="7" t="s">
        <v>556</v>
      </c>
      <c r="K701" s="4" t="s">
        <v>637</v>
      </c>
      <c r="L701" s="4" t="s">
        <v>2014</v>
      </c>
      <c r="M701" s="7" t="s">
        <v>1563</v>
      </c>
      <c r="N701" s="4" t="s">
        <v>644</v>
      </c>
      <c r="O701" s="4" t="s">
        <v>557</v>
      </c>
      <c r="P701" s="7"/>
      <c r="Q701" s="4" t="s">
        <v>2750</v>
      </c>
      <c r="R701" s="4" t="s">
        <v>2750</v>
      </c>
      <c r="S701" s="4" t="s">
        <v>719</v>
      </c>
      <c r="T701" s="7">
        <v>137</v>
      </c>
      <c r="U701" s="7">
        <v>113</v>
      </c>
      <c r="V701" s="7"/>
      <c r="W701" s="4" t="s">
        <v>2294</v>
      </c>
      <c r="X701" s="7">
        <v>171</v>
      </c>
      <c r="Y701" s="7"/>
      <c r="Z701" s="4">
        <f t="shared" si="25"/>
        <v>174</v>
      </c>
      <c r="AA701" s="7"/>
      <c r="AB701" s="7">
        <v>1000</v>
      </c>
      <c r="AC701" s="7"/>
      <c r="AD701" s="7">
        <v>90</v>
      </c>
      <c r="AE701" s="4" t="s">
        <v>2299</v>
      </c>
      <c r="AF701" s="7">
        <v>175</v>
      </c>
      <c r="AH701" t="s">
        <v>2604</v>
      </c>
    </row>
    <row r="702" spans="1:34">
      <c r="A702" s="4">
        <v>701</v>
      </c>
      <c r="B702" s="4" t="s">
        <v>20</v>
      </c>
      <c r="C702" s="4" t="s">
        <v>23</v>
      </c>
      <c r="D702" s="7" t="s">
        <v>1554</v>
      </c>
      <c r="E702" s="7" t="s">
        <v>26</v>
      </c>
      <c r="F702" s="4">
        <v>0</v>
      </c>
      <c r="G702" s="7">
        <v>1200134</v>
      </c>
      <c r="H702" s="7" t="s">
        <v>2589</v>
      </c>
      <c r="I702" s="4">
        <v>1200134</v>
      </c>
      <c r="J702" s="7" t="s">
        <v>556</v>
      </c>
      <c r="K702" s="4" t="s">
        <v>637</v>
      </c>
      <c r="L702" s="4" t="s">
        <v>2014</v>
      </c>
      <c r="M702" s="7" t="s">
        <v>1563</v>
      </c>
      <c r="N702" s="4" t="s">
        <v>644</v>
      </c>
      <c r="O702" s="4" t="s">
        <v>557</v>
      </c>
      <c r="P702" s="7"/>
      <c r="Q702" s="4" t="s">
        <v>2750</v>
      </c>
      <c r="R702" s="4" t="s">
        <v>2750</v>
      </c>
      <c r="S702" s="4" t="s">
        <v>719</v>
      </c>
      <c r="T702" s="7">
        <v>137</v>
      </c>
      <c r="U702" s="7">
        <v>113</v>
      </c>
      <c r="V702" s="7"/>
      <c r="W702" s="4" t="s">
        <v>2294</v>
      </c>
      <c r="X702" s="7">
        <v>171</v>
      </c>
      <c r="Y702" s="7"/>
      <c r="Z702" s="4">
        <f t="shared" si="25"/>
        <v>174</v>
      </c>
      <c r="AA702" s="7"/>
      <c r="AB702" s="7">
        <v>1000</v>
      </c>
      <c r="AC702" s="7"/>
      <c r="AD702" s="7">
        <v>90</v>
      </c>
      <c r="AE702" s="4" t="s">
        <v>2299</v>
      </c>
      <c r="AF702" s="7">
        <v>175</v>
      </c>
      <c r="AH702" t="s">
        <v>2604</v>
      </c>
    </row>
    <row r="703" spans="1:34">
      <c r="A703" s="4">
        <v>702</v>
      </c>
      <c r="B703" s="4" t="s">
        <v>20</v>
      </c>
      <c r="C703" s="4" t="s">
        <v>21</v>
      </c>
      <c r="D703" s="7" t="s">
        <v>1555</v>
      </c>
      <c r="E703" s="7" t="s">
        <v>26</v>
      </c>
      <c r="F703" s="4">
        <v>0</v>
      </c>
      <c r="G703" s="7">
        <v>1200134</v>
      </c>
      <c r="H703" s="7" t="s">
        <v>2589</v>
      </c>
      <c r="I703" s="4">
        <v>1200134</v>
      </c>
      <c r="J703" s="7" t="s">
        <v>556</v>
      </c>
      <c r="K703" s="4" t="s">
        <v>637</v>
      </c>
      <c r="L703" s="4" t="s">
        <v>2014</v>
      </c>
      <c r="M703" s="7" t="s">
        <v>1564</v>
      </c>
      <c r="N703" s="7" t="s">
        <v>1078</v>
      </c>
      <c r="O703" s="4" t="s">
        <v>1380</v>
      </c>
      <c r="P703" s="7"/>
      <c r="Q703" s="7" t="s">
        <v>550</v>
      </c>
      <c r="R703" s="4" t="s">
        <v>550</v>
      </c>
      <c r="S703" s="7" t="s">
        <v>719</v>
      </c>
      <c r="T703" s="7">
        <v>142</v>
      </c>
      <c r="U703" s="7">
        <v>117</v>
      </c>
      <c r="V703" s="7"/>
      <c r="W703" s="4" t="s">
        <v>2294</v>
      </c>
      <c r="X703" s="7">
        <v>178</v>
      </c>
      <c r="Y703" s="7"/>
      <c r="Z703" s="4">
        <f t="shared" si="25"/>
        <v>181</v>
      </c>
      <c r="AA703" s="7"/>
      <c r="AB703" s="7">
        <v>1000</v>
      </c>
      <c r="AC703" s="7"/>
      <c r="AD703" s="7">
        <v>90</v>
      </c>
      <c r="AE703" s="7"/>
      <c r="AF703" s="7">
        <v>182</v>
      </c>
      <c r="AH703" t="s">
        <v>2604</v>
      </c>
    </row>
    <row r="704" spans="1:34">
      <c r="A704" s="4">
        <v>703</v>
      </c>
      <c r="B704" s="4" t="s">
        <v>20</v>
      </c>
      <c r="C704" s="4" t="s">
        <v>21</v>
      </c>
      <c r="D704" s="7" t="s">
        <v>1556</v>
      </c>
      <c r="E704" s="7" t="s">
        <v>26</v>
      </c>
      <c r="F704" s="4">
        <v>0</v>
      </c>
      <c r="G704" s="7">
        <v>1200134</v>
      </c>
      <c r="H704" s="7" t="s">
        <v>2589</v>
      </c>
      <c r="I704" s="4">
        <v>1200134</v>
      </c>
      <c r="J704" s="7" t="s">
        <v>556</v>
      </c>
      <c r="K704" s="4" t="s">
        <v>637</v>
      </c>
      <c r="L704" s="4" t="s">
        <v>2014</v>
      </c>
      <c r="M704" s="7" t="s">
        <v>1564</v>
      </c>
      <c r="N704" s="7" t="s">
        <v>1078</v>
      </c>
      <c r="O704" s="4" t="s">
        <v>1380</v>
      </c>
      <c r="P704" s="7"/>
      <c r="Q704" s="7" t="s">
        <v>550</v>
      </c>
      <c r="R704" s="4" t="s">
        <v>550</v>
      </c>
      <c r="S704" s="7" t="s">
        <v>719</v>
      </c>
      <c r="T704" s="7">
        <v>142</v>
      </c>
      <c r="U704" s="7">
        <v>117</v>
      </c>
      <c r="V704" s="7"/>
      <c r="W704" s="4" t="s">
        <v>2294</v>
      </c>
      <c r="X704" s="7">
        <v>178</v>
      </c>
      <c r="Y704" s="7"/>
      <c r="Z704" s="4">
        <f t="shared" si="25"/>
        <v>181</v>
      </c>
      <c r="AA704" s="7"/>
      <c r="AB704" s="7">
        <v>1000</v>
      </c>
      <c r="AC704" s="7"/>
      <c r="AD704" s="7">
        <v>90</v>
      </c>
      <c r="AE704" s="7"/>
      <c r="AF704" s="7">
        <v>182</v>
      </c>
      <c r="AH704" t="s">
        <v>2604</v>
      </c>
    </row>
    <row r="705" spans="1:34">
      <c r="A705" s="4">
        <v>704</v>
      </c>
      <c r="B705" s="4" t="s">
        <v>20</v>
      </c>
      <c r="C705" s="4" t="s">
        <v>23</v>
      </c>
      <c r="D705" s="7" t="s">
        <v>1557</v>
      </c>
      <c r="E705" s="7" t="s">
        <v>26</v>
      </c>
      <c r="F705" s="4">
        <v>0</v>
      </c>
      <c r="G705" s="7">
        <v>1200134</v>
      </c>
      <c r="H705" s="7" t="s">
        <v>2589</v>
      </c>
      <c r="I705" s="4">
        <v>1200134</v>
      </c>
      <c r="J705" s="7" t="s">
        <v>556</v>
      </c>
      <c r="K705" s="4" t="s">
        <v>637</v>
      </c>
      <c r="L705" s="7" t="s">
        <v>2719</v>
      </c>
      <c r="M705" s="7" t="s">
        <v>1512</v>
      </c>
      <c r="N705" s="7" t="s">
        <v>1078</v>
      </c>
      <c r="O705" s="4" t="s">
        <v>1391</v>
      </c>
      <c r="P705" s="7"/>
      <c r="Q705" s="4" t="s">
        <v>551</v>
      </c>
      <c r="R705" s="4" t="s">
        <v>551</v>
      </c>
      <c r="S705" s="4" t="s">
        <v>24</v>
      </c>
      <c r="T705" s="7">
        <v>145</v>
      </c>
      <c r="U705" s="7">
        <v>123</v>
      </c>
      <c r="V705" s="7" t="s">
        <v>1584</v>
      </c>
      <c r="W705" s="7" t="s">
        <v>2294</v>
      </c>
      <c r="X705" s="7"/>
      <c r="Y705" s="7"/>
      <c r="Z705" s="7"/>
      <c r="AA705" s="7"/>
      <c r="AB705" s="7">
        <v>1000</v>
      </c>
      <c r="AC705" s="7"/>
      <c r="AD705" s="7">
        <v>90</v>
      </c>
      <c r="AE705" s="4" t="s">
        <v>552</v>
      </c>
      <c r="AF705" s="7"/>
      <c r="AH705" t="s">
        <v>2604</v>
      </c>
    </row>
    <row r="706" spans="1:34">
      <c r="A706" s="4">
        <v>705</v>
      </c>
      <c r="B706" s="4" t="s">
        <v>20</v>
      </c>
      <c r="C706" s="4" t="s">
        <v>23</v>
      </c>
      <c r="D706" s="7" t="s">
        <v>1558</v>
      </c>
      <c r="E706" s="7" t="s">
        <v>26</v>
      </c>
      <c r="F706" s="4">
        <v>0</v>
      </c>
      <c r="G706" s="7">
        <v>1200134</v>
      </c>
      <c r="H706" s="7" t="s">
        <v>2589</v>
      </c>
      <c r="I706" s="4">
        <v>1200134</v>
      </c>
      <c r="J706" s="7" t="s">
        <v>556</v>
      </c>
      <c r="K706" s="4" t="s">
        <v>637</v>
      </c>
      <c r="L706" s="7" t="s">
        <v>2719</v>
      </c>
      <c r="M706" s="7" t="s">
        <v>1512</v>
      </c>
      <c r="N706" s="7" t="s">
        <v>1078</v>
      </c>
      <c r="O706" s="4" t="s">
        <v>1391</v>
      </c>
      <c r="P706" s="7"/>
      <c r="Q706" s="4" t="s">
        <v>551</v>
      </c>
      <c r="R706" s="4" t="s">
        <v>551</v>
      </c>
      <c r="S706" s="4" t="s">
        <v>24</v>
      </c>
      <c r="T706" s="7">
        <v>145</v>
      </c>
      <c r="U706" s="7">
        <v>123</v>
      </c>
      <c r="V706" s="7" t="s">
        <v>1585</v>
      </c>
      <c r="W706" s="7" t="s">
        <v>2294</v>
      </c>
      <c r="X706" s="7"/>
      <c r="Y706" s="7"/>
      <c r="Z706" s="7"/>
      <c r="AA706" s="7"/>
      <c r="AB706" s="7">
        <v>1000</v>
      </c>
      <c r="AC706" s="7"/>
      <c r="AD706" s="7">
        <v>90</v>
      </c>
      <c r="AE706" s="4" t="s">
        <v>552</v>
      </c>
      <c r="AF706" s="7"/>
      <c r="AH706" t="s">
        <v>2604</v>
      </c>
    </row>
    <row r="707" spans="1:34">
      <c r="A707" s="4">
        <v>706</v>
      </c>
      <c r="B707" s="4" t="s">
        <v>20</v>
      </c>
      <c r="C707" s="4" t="s">
        <v>23</v>
      </c>
      <c r="D707" s="7" t="s">
        <v>1559</v>
      </c>
      <c r="E707" s="7" t="s">
        <v>26</v>
      </c>
      <c r="F707" s="4">
        <v>0</v>
      </c>
      <c r="G707" s="7">
        <v>1200134</v>
      </c>
      <c r="H707" s="7" t="s">
        <v>2589</v>
      </c>
      <c r="I707" s="4">
        <v>1200134</v>
      </c>
      <c r="J707" s="7" t="s">
        <v>556</v>
      </c>
      <c r="K707" s="4" t="s">
        <v>637</v>
      </c>
      <c r="L707" s="7" t="s">
        <v>2719</v>
      </c>
      <c r="M707" s="7" t="s">
        <v>1512</v>
      </c>
      <c r="N707" s="7" t="s">
        <v>1078</v>
      </c>
      <c r="O707" s="4" t="s">
        <v>1391</v>
      </c>
      <c r="P707" s="7"/>
      <c r="Q707" s="4" t="s">
        <v>551</v>
      </c>
      <c r="R707" s="4" t="s">
        <v>551</v>
      </c>
      <c r="S707" s="4" t="s">
        <v>24</v>
      </c>
      <c r="T707" s="7">
        <v>145</v>
      </c>
      <c r="U707" s="7">
        <v>123</v>
      </c>
      <c r="V707" s="7" t="s">
        <v>1586</v>
      </c>
      <c r="W707" s="7" t="s">
        <v>2294</v>
      </c>
      <c r="X707" s="7"/>
      <c r="Y707" s="7"/>
      <c r="Z707" s="7"/>
      <c r="AA707" s="7"/>
      <c r="AB707" s="7">
        <v>1000</v>
      </c>
      <c r="AC707" s="7"/>
      <c r="AD707" s="7">
        <v>90</v>
      </c>
      <c r="AE707" s="4" t="s">
        <v>552</v>
      </c>
      <c r="AF707" s="7"/>
      <c r="AH707" t="s">
        <v>2604</v>
      </c>
    </row>
    <row r="708" spans="1:34">
      <c r="A708" s="4">
        <v>707</v>
      </c>
      <c r="B708" s="4" t="s">
        <v>20</v>
      </c>
      <c r="C708" s="4" t="s">
        <v>23</v>
      </c>
      <c r="D708" s="7" t="s">
        <v>1560</v>
      </c>
      <c r="E708" s="7" t="s">
        <v>26</v>
      </c>
      <c r="F708" s="4">
        <v>0</v>
      </c>
      <c r="G708" s="7">
        <v>1200134</v>
      </c>
      <c r="H708" s="7" t="s">
        <v>2589</v>
      </c>
      <c r="I708" s="4">
        <v>1200134</v>
      </c>
      <c r="J708" s="7" t="s">
        <v>556</v>
      </c>
      <c r="K708" s="4" t="s">
        <v>637</v>
      </c>
      <c r="L708" s="7" t="s">
        <v>2719</v>
      </c>
      <c r="M708" s="7" t="s">
        <v>1512</v>
      </c>
      <c r="N708" s="7" t="s">
        <v>1078</v>
      </c>
      <c r="O708" s="4" t="s">
        <v>1391</v>
      </c>
      <c r="P708" s="7"/>
      <c r="Q708" s="4" t="s">
        <v>551</v>
      </c>
      <c r="R708" s="4" t="s">
        <v>551</v>
      </c>
      <c r="S708" s="4" t="s">
        <v>24</v>
      </c>
      <c r="T708" s="7">
        <v>145</v>
      </c>
      <c r="U708" s="7">
        <v>123</v>
      </c>
      <c r="V708" s="7" t="s">
        <v>1587</v>
      </c>
      <c r="W708" s="7" t="s">
        <v>2294</v>
      </c>
      <c r="X708" s="7"/>
      <c r="Y708" s="7"/>
      <c r="Z708" s="7"/>
      <c r="AA708" s="7"/>
      <c r="AB708" s="7">
        <v>1000</v>
      </c>
      <c r="AC708" s="7"/>
      <c r="AD708" s="7">
        <v>90</v>
      </c>
      <c r="AE708" s="4" t="s">
        <v>552</v>
      </c>
      <c r="AF708" s="7"/>
      <c r="AH708" t="s">
        <v>2604</v>
      </c>
    </row>
    <row r="709" spans="1:34">
      <c r="A709" s="4">
        <v>708</v>
      </c>
      <c r="B709" s="4" t="s">
        <v>20</v>
      </c>
      <c r="C709" s="4" t="s">
        <v>22</v>
      </c>
      <c r="D709" s="7" t="s">
        <v>1612</v>
      </c>
      <c r="E709" s="7" t="s">
        <v>26</v>
      </c>
      <c r="F709" s="4">
        <v>0</v>
      </c>
      <c r="G709" s="7">
        <v>1205802</v>
      </c>
      <c r="H709" s="4" t="s">
        <v>2601</v>
      </c>
      <c r="I709" s="4">
        <v>1205802</v>
      </c>
      <c r="J709" s="7" t="s">
        <v>556</v>
      </c>
      <c r="K709" s="4" t="s">
        <v>637</v>
      </c>
      <c r="L709" s="4" t="s">
        <v>2014</v>
      </c>
      <c r="M709" s="7" t="s">
        <v>1368</v>
      </c>
      <c r="N709" s="4" t="s">
        <v>1378</v>
      </c>
      <c r="O709" s="4" t="s">
        <v>557</v>
      </c>
      <c r="P709" s="7"/>
      <c r="Q709" s="4" t="s">
        <v>551</v>
      </c>
      <c r="R709" s="4" t="s">
        <v>551</v>
      </c>
      <c r="S709" s="4" t="s">
        <v>24</v>
      </c>
      <c r="T709" s="7">
        <v>138</v>
      </c>
      <c r="U709" s="7" t="s">
        <v>1627</v>
      </c>
      <c r="V709" s="7" t="s">
        <v>1629</v>
      </c>
      <c r="W709" s="4" t="s">
        <v>2294</v>
      </c>
      <c r="X709" s="7">
        <v>365</v>
      </c>
      <c r="Y709" s="7"/>
      <c r="Z709" s="4">
        <f t="shared" ref="Z709:Z733" si="26">X709+3</f>
        <v>368</v>
      </c>
      <c r="AA709" s="7"/>
      <c r="AB709" s="7">
        <v>800</v>
      </c>
      <c r="AC709" s="7"/>
      <c r="AD709" s="7">
        <v>120</v>
      </c>
      <c r="AE709" s="4" t="s">
        <v>552</v>
      </c>
      <c r="AF709" s="7" t="s">
        <v>1628</v>
      </c>
      <c r="AH709" t="s">
        <v>2604</v>
      </c>
    </row>
    <row r="710" spans="1:34">
      <c r="A710" s="4">
        <v>709</v>
      </c>
      <c r="B710" s="4" t="s">
        <v>20</v>
      </c>
      <c r="C710" s="4" t="s">
        <v>22</v>
      </c>
      <c r="D710" s="7" t="s">
        <v>1613</v>
      </c>
      <c r="E710" s="7" t="s">
        <v>26</v>
      </c>
      <c r="F710" s="4">
        <v>0</v>
      </c>
      <c r="G710" s="7">
        <v>1205802</v>
      </c>
      <c r="H710" s="4" t="s">
        <v>2601</v>
      </c>
      <c r="I710" s="4">
        <v>1205802</v>
      </c>
      <c r="J710" s="7" t="s">
        <v>556</v>
      </c>
      <c r="K710" s="4" t="s">
        <v>637</v>
      </c>
      <c r="L710" s="4" t="s">
        <v>2014</v>
      </c>
      <c r="M710" s="7" t="s">
        <v>1368</v>
      </c>
      <c r="N710" s="4" t="s">
        <v>1378</v>
      </c>
      <c r="O710" s="4" t="s">
        <v>557</v>
      </c>
      <c r="P710" s="7"/>
      <c r="Q710" s="4" t="s">
        <v>551</v>
      </c>
      <c r="R710" s="4" t="s">
        <v>551</v>
      </c>
      <c r="S710" s="4" t="s">
        <v>24</v>
      </c>
      <c r="T710" s="7">
        <v>138</v>
      </c>
      <c r="U710" s="7" t="s">
        <v>1627</v>
      </c>
      <c r="V710" s="7" t="s">
        <v>1630</v>
      </c>
      <c r="W710" s="4" t="s">
        <v>2294</v>
      </c>
      <c r="X710" s="7">
        <v>365</v>
      </c>
      <c r="Y710" s="7"/>
      <c r="Z710" s="4">
        <f t="shared" si="26"/>
        <v>368</v>
      </c>
      <c r="AA710" s="7"/>
      <c r="AB710" s="7">
        <v>800</v>
      </c>
      <c r="AC710" s="7"/>
      <c r="AD710" s="7">
        <v>120</v>
      </c>
      <c r="AE710" s="4" t="s">
        <v>552</v>
      </c>
      <c r="AF710" s="7" t="s">
        <v>1628</v>
      </c>
      <c r="AH710" t="s">
        <v>2604</v>
      </c>
    </row>
    <row r="711" spans="1:34">
      <c r="A711" s="4">
        <v>710</v>
      </c>
      <c r="B711" s="4" t="s">
        <v>20</v>
      </c>
      <c r="C711" s="4" t="s">
        <v>22</v>
      </c>
      <c r="D711" s="7" t="s">
        <v>1614</v>
      </c>
      <c r="E711" s="7" t="s">
        <v>26</v>
      </c>
      <c r="F711" s="4">
        <v>0</v>
      </c>
      <c r="G711" s="7">
        <v>1205802</v>
      </c>
      <c r="H711" s="4" t="s">
        <v>2601</v>
      </c>
      <c r="I711" s="4">
        <v>1205802</v>
      </c>
      <c r="J711" s="7" t="s">
        <v>556</v>
      </c>
      <c r="K711" s="4" t="s">
        <v>637</v>
      </c>
      <c r="L711" s="4" t="s">
        <v>2014</v>
      </c>
      <c r="M711" s="7" t="s">
        <v>1368</v>
      </c>
      <c r="N711" s="4" t="s">
        <v>1378</v>
      </c>
      <c r="O711" s="4" t="s">
        <v>557</v>
      </c>
      <c r="P711" s="7"/>
      <c r="Q711" s="4" t="s">
        <v>551</v>
      </c>
      <c r="R711" s="4" t="s">
        <v>551</v>
      </c>
      <c r="S711" s="4" t="s">
        <v>24</v>
      </c>
      <c r="T711" s="7">
        <v>138</v>
      </c>
      <c r="U711" s="7" t="s">
        <v>1627</v>
      </c>
      <c r="V711" s="7" t="s">
        <v>1631</v>
      </c>
      <c r="W711" s="4" t="s">
        <v>2294</v>
      </c>
      <c r="X711" s="7">
        <v>365</v>
      </c>
      <c r="Y711" s="7"/>
      <c r="Z711" s="4">
        <f t="shared" si="26"/>
        <v>368</v>
      </c>
      <c r="AA711" s="7"/>
      <c r="AB711" s="7">
        <v>800</v>
      </c>
      <c r="AC711" s="7"/>
      <c r="AD711" s="7">
        <v>120</v>
      </c>
      <c r="AE711" s="4" t="s">
        <v>552</v>
      </c>
      <c r="AF711" s="7" t="s">
        <v>1628</v>
      </c>
      <c r="AH711" t="s">
        <v>2604</v>
      </c>
    </row>
    <row r="712" spans="1:34">
      <c r="A712" s="4">
        <v>711</v>
      </c>
      <c r="B712" s="4" t="s">
        <v>20</v>
      </c>
      <c r="C712" s="4" t="s">
        <v>22</v>
      </c>
      <c r="D712" s="7" t="s">
        <v>1615</v>
      </c>
      <c r="E712" s="7" t="s">
        <v>26</v>
      </c>
      <c r="F712" s="4">
        <v>0</v>
      </c>
      <c r="G712" s="7">
        <v>1205802</v>
      </c>
      <c r="H712" s="4" t="s">
        <v>2601</v>
      </c>
      <c r="I712" s="4">
        <v>1205802</v>
      </c>
      <c r="J712" s="7" t="s">
        <v>556</v>
      </c>
      <c r="K712" s="4" t="s">
        <v>637</v>
      </c>
      <c r="L712" s="4" t="s">
        <v>2014</v>
      </c>
      <c r="M712" s="7" t="s">
        <v>1368</v>
      </c>
      <c r="N712" s="4" t="s">
        <v>1378</v>
      </c>
      <c r="O712" s="4" t="s">
        <v>557</v>
      </c>
      <c r="P712" s="7"/>
      <c r="Q712" s="4" t="s">
        <v>551</v>
      </c>
      <c r="R712" s="4" t="s">
        <v>551</v>
      </c>
      <c r="S712" s="4" t="s">
        <v>24</v>
      </c>
      <c r="T712" s="7">
        <v>138</v>
      </c>
      <c r="U712" s="7" t="s">
        <v>1627</v>
      </c>
      <c r="V712" s="7" t="s">
        <v>1632</v>
      </c>
      <c r="W712" s="4" t="s">
        <v>2294</v>
      </c>
      <c r="X712" s="7">
        <v>365</v>
      </c>
      <c r="Y712" s="7"/>
      <c r="Z712" s="4">
        <f t="shared" si="26"/>
        <v>368</v>
      </c>
      <c r="AA712" s="7"/>
      <c r="AB712" s="7">
        <v>800</v>
      </c>
      <c r="AC712" s="7"/>
      <c r="AD712" s="7">
        <v>120</v>
      </c>
      <c r="AE712" s="4" t="s">
        <v>552</v>
      </c>
      <c r="AF712" s="7" t="s">
        <v>1628</v>
      </c>
      <c r="AH712" t="s">
        <v>2604</v>
      </c>
    </row>
    <row r="713" spans="1:34">
      <c r="A713" s="4">
        <v>712</v>
      </c>
      <c r="B713" s="4" t="s">
        <v>20</v>
      </c>
      <c r="C713" s="4" t="s">
        <v>22</v>
      </c>
      <c r="D713" s="7" t="s">
        <v>1616</v>
      </c>
      <c r="E713" s="7" t="s">
        <v>26</v>
      </c>
      <c r="F713" s="4">
        <v>0</v>
      </c>
      <c r="G713" s="7">
        <v>1205802</v>
      </c>
      <c r="H713" s="4" t="s">
        <v>2601</v>
      </c>
      <c r="I713" s="4">
        <v>1205802</v>
      </c>
      <c r="J713" s="7" t="s">
        <v>556</v>
      </c>
      <c r="K713" s="4" t="s">
        <v>637</v>
      </c>
      <c r="L713" s="4" t="s">
        <v>2014</v>
      </c>
      <c r="M713" s="7" t="s">
        <v>1368</v>
      </c>
      <c r="N713" s="4" t="s">
        <v>1378</v>
      </c>
      <c r="O713" s="4" t="s">
        <v>557</v>
      </c>
      <c r="P713" s="7"/>
      <c r="Q713" s="4" t="s">
        <v>551</v>
      </c>
      <c r="R713" s="4" t="s">
        <v>551</v>
      </c>
      <c r="S713" s="4" t="s">
        <v>24</v>
      </c>
      <c r="T713" s="7">
        <v>138</v>
      </c>
      <c r="U713" s="7" t="s">
        <v>1627</v>
      </c>
      <c r="V713" s="7" t="s">
        <v>1633</v>
      </c>
      <c r="W713" s="4" t="s">
        <v>2294</v>
      </c>
      <c r="X713" s="7">
        <v>365</v>
      </c>
      <c r="Y713" s="7"/>
      <c r="Z713" s="4">
        <f t="shared" si="26"/>
        <v>368</v>
      </c>
      <c r="AA713" s="7"/>
      <c r="AB713" s="7">
        <v>800</v>
      </c>
      <c r="AC713" s="7"/>
      <c r="AD713" s="7">
        <v>120</v>
      </c>
      <c r="AE713" s="4" t="s">
        <v>552</v>
      </c>
      <c r="AF713" s="7" t="s">
        <v>1628</v>
      </c>
      <c r="AH713" t="s">
        <v>2604</v>
      </c>
    </row>
    <row r="714" spans="1:34">
      <c r="A714" s="4">
        <v>713</v>
      </c>
      <c r="B714" s="4" t="s">
        <v>20</v>
      </c>
      <c r="C714" s="4" t="s">
        <v>22</v>
      </c>
      <c r="D714" s="7" t="s">
        <v>1617</v>
      </c>
      <c r="E714" s="7" t="s">
        <v>26</v>
      </c>
      <c r="F714" s="4">
        <v>0</v>
      </c>
      <c r="G714" s="7">
        <v>1205802</v>
      </c>
      <c r="H714" s="4" t="s">
        <v>2601</v>
      </c>
      <c r="I714" s="4">
        <v>1205802</v>
      </c>
      <c r="J714" s="7" t="s">
        <v>556</v>
      </c>
      <c r="K714" s="4" t="s">
        <v>637</v>
      </c>
      <c r="L714" s="4" t="s">
        <v>2014</v>
      </c>
      <c r="M714" s="7" t="s">
        <v>1368</v>
      </c>
      <c r="N714" s="4" t="s">
        <v>1378</v>
      </c>
      <c r="O714" s="4" t="s">
        <v>557</v>
      </c>
      <c r="P714" s="7"/>
      <c r="Q714" s="4" t="s">
        <v>551</v>
      </c>
      <c r="R714" s="4" t="s">
        <v>551</v>
      </c>
      <c r="S714" s="4" t="s">
        <v>24</v>
      </c>
      <c r="T714" s="7">
        <v>138</v>
      </c>
      <c r="U714" s="7" t="s">
        <v>1627</v>
      </c>
      <c r="V714" s="7" t="s">
        <v>1634</v>
      </c>
      <c r="W714" s="4" t="s">
        <v>2294</v>
      </c>
      <c r="X714" s="7">
        <v>365</v>
      </c>
      <c r="Y714" s="7"/>
      <c r="Z714" s="4">
        <f t="shared" si="26"/>
        <v>368</v>
      </c>
      <c r="AA714" s="7"/>
      <c r="AB714" s="7">
        <v>800</v>
      </c>
      <c r="AC714" s="7"/>
      <c r="AD714" s="7">
        <v>120</v>
      </c>
      <c r="AE714" s="4" t="s">
        <v>552</v>
      </c>
      <c r="AF714" s="7" t="s">
        <v>1628</v>
      </c>
      <c r="AH714" t="s">
        <v>2604</v>
      </c>
    </row>
    <row r="715" spans="1:34">
      <c r="A715" s="4">
        <v>714</v>
      </c>
      <c r="B715" s="4" t="s">
        <v>20</v>
      </c>
      <c r="C715" s="4" t="s">
        <v>22</v>
      </c>
      <c r="D715" s="7" t="s">
        <v>1618</v>
      </c>
      <c r="E715" s="7" t="s">
        <v>26</v>
      </c>
      <c r="F715" s="4">
        <v>0</v>
      </c>
      <c r="G715" s="7">
        <v>1205802</v>
      </c>
      <c r="H715" s="4" t="s">
        <v>2601</v>
      </c>
      <c r="I715" s="4">
        <v>1205802</v>
      </c>
      <c r="J715" s="7" t="s">
        <v>556</v>
      </c>
      <c r="K715" s="4" t="s">
        <v>637</v>
      </c>
      <c r="L715" s="4" t="s">
        <v>2014</v>
      </c>
      <c r="M715" s="7" t="s">
        <v>1368</v>
      </c>
      <c r="N715" s="4" t="s">
        <v>1378</v>
      </c>
      <c r="O715" s="4" t="s">
        <v>557</v>
      </c>
      <c r="P715" s="7"/>
      <c r="Q715" s="4" t="s">
        <v>551</v>
      </c>
      <c r="R715" s="4" t="s">
        <v>551</v>
      </c>
      <c r="S715" s="4" t="s">
        <v>24</v>
      </c>
      <c r="T715" s="7">
        <v>138</v>
      </c>
      <c r="U715" s="7" t="s">
        <v>1627</v>
      </c>
      <c r="V715" s="7" t="s">
        <v>1635</v>
      </c>
      <c r="W715" s="4" t="s">
        <v>2294</v>
      </c>
      <c r="X715" s="7">
        <v>365</v>
      </c>
      <c r="Y715" s="7"/>
      <c r="Z715" s="4">
        <f t="shared" si="26"/>
        <v>368</v>
      </c>
      <c r="AA715" s="7"/>
      <c r="AB715" s="7">
        <v>800</v>
      </c>
      <c r="AC715" s="7"/>
      <c r="AD715" s="7">
        <v>120</v>
      </c>
      <c r="AE715" s="4" t="s">
        <v>552</v>
      </c>
      <c r="AF715" s="7" t="s">
        <v>1628</v>
      </c>
      <c r="AH715" t="s">
        <v>2604</v>
      </c>
    </row>
    <row r="716" spans="1:34">
      <c r="A716" s="4">
        <v>715</v>
      </c>
      <c r="B716" s="4" t="s">
        <v>20</v>
      </c>
      <c r="C716" s="4" t="s">
        <v>22</v>
      </c>
      <c r="D716" s="7" t="s">
        <v>1619</v>
      </c>
      <c r="E716" s="7" t="s">
        <v>26</v>
      </c>
      <c r="F716" s="4">
        <v>0</v>
      </c>
      <c r="G716" s="7">
        <v>1205802</v>
      </c>
      <c r="H716" s="4" t="s">
        <v>2601</v>
      </c>
      <c r="I716" s="4">
        <v>1205802</v>
      </c>
      <c r="J716" s="7" t="s">
        <v>556</v>
      </c>
      <c r="K716" s="4" t="s">
        <v>637</v>
      </c>
      <c r="L716" s="4" t="s">
        <v>2014</v>
      </c>
      <c r="M716" s="7" t="s">
        <v>1368</v>
      </c>
      <c r="N716" s="4" t="s">
        <v>1378</v>
      </c>
      <c r="O716" s="4" t="s">
        <v>557</v>
      </c>
      <c r="P716" s="7"/>
      <c r="Q716" s="4" t="s">
        <v>551</v>
      </c>
      <c r="R716" s="4" t="s">
        <v>551</v>
      </c>
      <c r="S716" s="4" t="s">
        <v>24</v>
      </c>
      <c r="T716" s="7">
        <v>138</v>
      </c>
      <c r="U716" s="7" t="s">
        <v>1627</v>
      </c>
      <c r="V716" s="7" t="s">
        <v>1636</v>
      </c>
      <c r="W716" s="4" t="s">
        <v>2294</v>
      </c>
      <c r="X716" s="7">
        <v>365</v>
      </c>
      <c r="Y716" s="7"/>
      <c r="Z716" s="4">
        <f t="shared" si="26"/>
        <v>368</v>
      </c>
      <c r="AA716" s="7"/>
      <c r="AB716" s="7">
        <v>800</v>
      </c>
      <c r="AC716" s="7"/>
      <c r="AD716" s="7">
        <v>120</v>
      </c>
      <c r="AE716" s="4" t="s">
        <v>552</v>
      </c>
      <c r="AF716" s="7" t="s">
        <v>1628</v>
      </c>
      <c r="AH716" t="s">
        <v>2604</v>
      </c>
    </row>
    <row r="717" spans="1:34">
      <c r="A717" s="4">
        <v>716</v>
      </c>
      <c r="B717" s="4" t="s">
        <v>20</v>
      </c>
      <c r="C717" s="4" t="s">
        <v>22</v>
      </c>
      <c r="D717" s="7" t="s">
        <v>1620</v>
      </c>
      <c r="E717" s="7" t="s">
        <v>26</v>
      </c>
      <c r="F717" s="4">
        <v>0</v>
      </c>
      <c r="G717" s="7">
        <v>1205802</v>
      </c>
      <c r="H717" s="4" t="s">
        <v>2601</v>
      </c>
      <c r="I717" s="4">
        <v>1205802</v>
      </c>
      <c r="J717" s="7" t="s">
        <v>556</v>
      </c>
      <c r="K717" s="4" t="s">
        <v>637</v>
      </c>
      <c r="L717" s="4" t="s">
        <v>2014</v>
      </c>
      <c r="M717" s="7" t="s">
        <v>1368</v>
      </c>
      <c r="N717" s="4" t="s">
        <v>1378</v>
      </c>
      <c r="O717" s="4" t="s">
        <v>557</v>
      </c>
      <c r="P717" s="7"/>
      <c r="Q717" s="4" t="s">
        <v>551</v>
      </c>
      <c r="R717" s="4" t="s">
        <v>551</v>
      </c>
      <c r="S717" s="4" t="s">
        <v>24</v>
      </c>
      <c r="T717" s="7">
        <v>138</v>
      </c>
      <c r="U717" s="7" t="s">
        <v>1627</v>
      </c>
      <c r="V717" s="7" t="s">
        <v>1637</v>
      </c>
      <c r="W717" s="4" t="s">
        <v>2294</v>
      </c>
      <c r="X717" s="7">
        <v>365</v>
      </c>
      <c r="Y717" s="7"/>
      <c r="Z717" s="4">
        <f t="shared" si="26"/>
        <v>368</v>
      </c>
      <c r="AA717" s="7"/>
      <c r="AB717" s="7">
        <v>800</v>
      </c>
      <c r="AC717" s="7"/>
      <c r="AD717" s="7">
        <v>120</v>
      </c>
      <c r="AE717" s="4" t="s">
        <v>552</v>
      </c>
      <c r="AF717" s="7" t="s">
        <v>1628</v>
      </c>
      <c r="AH717" t="s">
        <v>2604</v>
      </c>
    </row>
    <row r="718" spans="1:34">
      <c r="A718" s="4">
        <v>717</v>
      </c>
      <c r="B718" s="4" t="s">
        <v>20</v>
      </c>
      <c r="C718" s="4" t="s">
        <v>22</v>
      </c>
      <c r="D718" s="7" t="s">
        <v>1621</v>
      </c>
      <c r="E718" s="7" t="s">
        <v>26</v>
      </c>
      <c r="F718" s="4">
        <v>0</v>
      </c>
      <c r="G718" s="7">
        <v>1205802</v>
      </c>
      <c r="H718" s="4" t="s">
        <v>2601</v>
      </c>
      <c r="I718" s="4">
        <v>1205802</v>
      </c>
      <c r="J718" s="7" t="s">
        <v>556</v>
      </c>
      <c r="K718" s="4" t="s">
        <v>637</v>
      </c>
      <c r="L718" s="4" t="s">
        <v>2014</v>
      </c>
      <c r="M718" s="7" t="s">
        <v>1368</v>
      </c>
      <c r="N718" s="4" t="s">
        <v>1378</v>
      </c>
      <c r="O718" s="4" t="s">
        <v>557</v>
      </c>
      <c r="P718" s="7"/>
      <c r="Q718" s="4" t="s">
        <v>551</v>
      </c>
      <c r="R718" s="4" t="s">
        <v>551</v>
      </c>
      <c r="S718" s="4" t="s">
        <v>24</v>
      </c>
      <c r="T718" s="7">
        <v>138</v>
      </c>
      <c r="U718" s="7" t="s">
        <v>1627</v>
      </c>
      <c r="V718" s="7" t="s">
        <v>1638</v>
      </c>
      <c r="W718" s="4" t="s">
        <v>2294</v>
      </c>
      <c r="X718" s="7">
        <v>365</v>
      </c>
      <c r="Y718" s="7"/>
      <c r="Z718" s="4">
        <f t="shared" si="26"/>
        <v>368</v>
      </c>
      <c r="AA718" s="7"/>
      <c r="AB718" s="7">
        <v>800</v>
      </c>
      <c r="AC718" s="7"/>
      <c r="AD718" s="7">
        <v>120</v>
      </c>
      <c r="AE718" s="4" t="s">
        <v>552</v>
      </c>
      <c r="AF718" s="7" t="s">
        <v>1628</v>
      </c>
      <c r="AH718" t="s">
        <v>2604</v>
      </c>
    </row>
    <row r="719" spans="1:34">
      <c r="A719" s="4">
        <v>718</v>
      </c>
      <c r="B719" s="4" t="s">
        <v>20</v>
      </c>
      <c r="C719" s="4" t="s">
        <v>22</v>
      </c>
      <c r="D719" s="7" t="s">
        <v>1622</v>
      </c>
      <c r="E719" s="7" t="s">
        <v>26</v>
      </c>
      <c r="F719" s="4">
        <v>0</v>
      </c>
      <c r="G719" s="7">
        <v>1205802</v>
      </c>
      <c r="H719" s="4" t="s">
        <v>2601</v>
      </c>
      <c r="I719" s="4">
        <v>1205802</v>
      </c>
      <c r="J719" s="7" t="s">
        <v>556</v>
      </c>
      <c r="K719" s="4" t="s">
        <v>637</v>
      </c>
      <c r="L719" s="4" t="s">
        <v>2014</v>
      </c>
      <c r="M719" s="7" t="s">
        <v>1368</v>
      </c>
      <c r="N719" s="4" t="s">
        <v>1378</v>
      </c>
      <c r="O719" s="4" t="s">
        <v>557</v>
      </c>
      <c r="P719" s="7"/>
      <c r="Q719" s="4" t="s">
        <v>551</v>
      </c>
      <c r="R719" s="4" t="s">
        <v>551</v>
      </c>
      <c r="S719" s="4" t="s">
        <v>24</v>
      </c>
      <c r="T719" s="7">
        <v>138</v>
      </c>
      <c r="U719" s="7" t="s">
        <v>1627</v>
      </c>
      <c r="V719" s="7" t="s">
        <v>1639</v>
      </c>
      <c r="W719" s="4" t="s">
        <v>2294</v>
      </c>
      <c r="X719" s="7">
        <v>365</v>
      </c>
      <c r="Y719" s="7"/>
      <c r="Z719" s="4">
        <f t="shared" si="26"/>
        <v>368</v>
      </c>
      <c r="AA719" s="7"/>
      <c r="AB719" s="7">
        <v>800</v>
      </c>
      <c r="AC719" s="7"/>
      <c r="AD719" s="7">
        <v>120</v>
      </c>
      <c r="AE719" s="4" t="s">
        <v>552</v>
      </c>
      <c r="AF719" s="7" t="s">
        <v>1628</v>
      </c>
      <c r="AH719" t="s">
        <v>2604</v>
      </c>
    </row>
    <row r="720" spans="1:34">
      <c r="A720" s="4">
        <v>719</v>
      </c>
      <c r="B720" s="4" t="s">
        <v>20</v>
      </c>
      <c r="C720" s="4" t="s">
        <v>22</v>
      </c>
      <c r="D720" s="7" t="s">
        <v>1623</v>
      </c>
      <c r="E720" s="7" t="s">
        <v>26</v>
      </c>
      <c r="F720" s="4">
        <v>0</v>
      </c>
      <c r="G720" s="7">
        <v>1205802</v>
      </c>
      <c r="H720" s="4" t="s">
        <v>2601</v>
      </c>
      <c r="I720" s="4">
        <v>1205802</v>
      </c>
      <c r="J720" s="7" t="s">
        <v>556</v>
      </c>
      <c r="K720" s="4" t="s">
        <v>637</v>
      </c>
      <c r="L720" s="4" t="s">
        <v>2014</v>
      </c>
      <c r="M720" s="7" t="s">
        <v>1368</v>
      </c>
      <c r="N720" s="4" t="s">
        <v>1378</v>
      </c>
      <c r="O720" s="4" t="s">
        <v>557</v>
      </c>
      <c r="P720" s="7"/>
      <c r="Q720" s="4" t="s">
        <v>551</v>
      </c>
      <c r="R720" s="4" t="s">
        <v>551</v>
      </c>
      <c r="S720" s="4" t="s">
        <v>24</v>
      </c>
      <c r="T720" s="7">
        <v>138</v>
      </c>
      <c r="U720" s="7" t="s">
        <v>1627</v>
      </c>
      <c r="V720" s="7" t="s">
        <v>1640</v>
      </c>
      <c r="W720" s="4" t="s">
        <v>2294</v>
      </c>
      <c r="X720" s="7">
        <v>365</v>
      </c>
      <c r="Y720" s="7"/>
      <c r="Z720" s="4">
        <f t="shared" si="26"/>
        <v>368</v>
      </c>
      <c r="AA720" s="7"/>
      <c r="AB720" s="7">
        <v>800</v>
      </c>
      <c r="AC720" s="7"/>
      <c r="AD720" s="7">
        <v>120</v>
      </c>
      <c r="AE720" s="4" t="s">
        <v>552</v>
      </c>
      <c r="AF720" s="7" t="s">
        <v>1628</v>
      </c>
      <c r="AH720" t="s">
        <v>2604</v>
      </c>
    </row>
    <row r="721" spans="1:34">
      <c r="A721" s="4">
        <v>720</v>
      </c>
      <c r="B721" s="4" t="s">
        <v>20</v>
      </c>
      <c r="C721" s="4" t="s">
        <v>22</v>
      </c>
      <c r="D721" s="7" t="s">
        <v>1624</v>
      </c>
      <c r="E721" s="7" t="s">
        <v>26</v>
      </c>
      <c r="F721" s="4">
        <v>0</v>
      </c>
      <c r="G721" s="7">
        <v>1205802</v>
      </c>
      <c r="H721" s="4" t="s">
        <v>2601</v>
      </c>
      <c r="I721" s="4">
        <v>1205802</v>
      </c>
      <c r="J721" s="7" t="s">
        <v>556</v>
      </c>
      <c r="K721" s="4" t="s">
        <v>637</v>
      </c>
      <c r="L721" s="4" t="s">
        <v>2014</v>
      </c>
      <c r="M721" s="7" t="s">
        <v>1368</v>
      </c>
      <c r="N721" s="4" t="s">
        <v>1378</v>
      </c>
      <c r="O721" s="4" t="s">
        <v>557</v>
      </c>
      <c r="P721" s="7"/>
      <c r="Q721" s="4" t="s">
        <v>551</v>
      </c>
      <c r="R721" s="4" t="s">
        <v>551</v>
      </c>
      <c r="S721" s="4" t="s">
        <v>24</v>
      </c>
      <c r="T721" s="7">
        <v>138</v>
      </c>
      <c r="U721" s="7" t="s">
        <v>1627</v>
      </c>
      <c r="V721" s="7" t="s">
        <v>1641</v>
      </c>
      <c r="W721" s="4" t="s">
        <v>2294</v>
      </c>
      <c r="X721" s="7">
        <v>365</v>
      </c>
      <c r="Y721" s="7"/>
      <c r="Z721" s="4">
        <f t="shared" si="26"/>
        <v>368</v>
      </c>
      <c r="AA721" s="7"/>
      <c r="AB721" s="7">
        <v>800</v>
      </c>
      <c r="AC721" s="7"/>
      <c r="AD721" s="7">
        <v>120</v>
      </c>
      <c r="AE721" s="4" t="s">
        <v>552</v>
      </c>
      <c r="AF721" s="7" t="s">
        <v>1628</v>
      </c>
      <c r="AH721" t="s">
        <v>2604</v>
      </c>
    </row>
    <row r="722" spans="1:34">
      <c r="A722" s="4">
        <v>721</v>
      </c>
      <c r="B722" s="4" t="s">
        <v>20</v>
      </c>
      <c r="C722" s="4" t="s">
        <v>22</v>
      </c>
      <c r="D722" s="7" t="s">
        <v>1625</v>
      </c>
      <c r="E722" s="7" t="s">
        <v>26</v>
      </c>
      <c r="F722" s="4">
        <v>0</v>
      </c>
      <c r="G722" s="7">
        <v>1205802</v>
      </c>
      <c r="H722" s="4" t="s">
        <v>2601</v>
      </c>
      <c r="I722" s="4">
        <v>1205802</v>
      </c>
      <c r="J722" s="7" t="s">
        <v>556</v>
      </c>
      <c r="K722" s="4" t="s">
        <v>637</v>
      </c>
      <c r="L722" s="4" t="s">
        <v>2014</v>
      </c>
      <c r="M722" s="7" t="s">
        <v>1368</v>
      </c>
      <c r="N722" s="4" t="s">
        <v>1378</v>
      </c>
      <c r="O722" s="4" t="s">
        <v>557</v>
      </c>
      <c r="P722" s="7"/>
      <c r="Q722" s="4" t="s">
        <v>551</v>
      </c>
      <c r="R722" s="4" t="s">
        <v>551</v>
      </c>
      <c r="S722" s="4" t="s">
        <v>24</v>
      </c>
      <c r="T722" s="7">
        <v>138</v>
      </c>
      <c r="U722" s="7" t="s">
        <v>1627</v>
      </c>
      <c r="V722" s="7" t="s">
        <v>1642</v>
      </c>
      <c r="W722" s="4" t="s">
        <v>2294</v>
      </c>
      <c r="X722" s="7">
        <v>365</v>
      </c>
      <c r="Y722" s="7"/>
      <c r="Z722" s="4">
        <f t="shared" si="26"/>
        <v>368</v>
      </c>
      <c r="AA722" s="7"/>
      <c r="AB722" s="7">
        <v>800</v>
      </c>
      <c r="AC722" s="7"/>
      <c r="AD722" s="7">
        <v>120</v>
      </c>
      <c r="AE722" s="4" t="s">
        <v>552</v>
      </c>
      <c r="AF722" s="7" t="s">
        <v>1628</v>
      </c>
      <c r="AH722" t="s">
        <v>2604</v>
      </c>
    </row>
    <row r="723" spans="1:34">
      <c r="A723" s="4">
        <v>722</v>
      </c>
      <c r="B723" s="4" t="s">
        <v>20</v>
      </c>
      <c r="C723" s="4" t="s">
        <v>22</v>
      </c>
      <c r="D723" s="7" t="s">
        <v>1626</v>
      </c>
      <c r="E723" s="7" t="s">
        <v>26</v>
      </c>
      <c r="F723" s="4">
        <v>0</v>
      </c>
      <c r="G723" s="7">
        <v>1205802</v>
      </c>
      <c r="H723" s="4" t="s">
        <v>2601</v>
      </c>
      <c r="I723" s="4">
        <v>1205802</v>
      </c>
      <c r="J723" s="7" t="s">
        <v>556</v>
      </c>
      <c r="K723" s="4" t="s">
        <v>637</v>
      </c>
      <c r="L723" s="4" t="s">
        <v>2014</v>
      </c>
      <c r="M723" s="7" t="s">
        <v>1368</v>
      </c>
      <c r="N723" s="4" t="s">
        <v>1378</v>
      </c>
      <c r="O723" s="4" t="s">
        <v>557</v>
      </c>
      <c r="P723" s="7"/>
      <c r="Q723" s="4" t="s">
        <v>551</v>
      </c>
      <c r="R723" s="4" t="s">
        <v>551</v>
      </c>
      <c r="S723" s="4" t="s">
        <v>24</v>
      </c>
      <c r="T723" s="7">
        <v>138</v>
      </c>
      <c r="U723" s="7" t="s">
        <v>1627</v>
      </c>
      <c r="V723" s="7" t="s">
        <v>1643</v>
      </c>
      <c r="W723" s="4" t="s">
        <v>2294</v>
      </c>
      <c r="X723" s="7">
        <v>365</v>
      </c>
      <c r="Y723" s="7"/>
      <c r="Z723" s="4">
        <f t="shared" si="26"/>
        <v>368</v>
      </c>
      <c r="AA723" s="7"/>
      <c r="AB723" s="7">
        <v>800</v>
      </c>
      <c r="AC723" s="7"/>
      <c r="AD723" s="7">
        <v>120</v>
      </c>
      <c r="AE723" s="4" t="s">
        <v>552</v>
      </c>
      <c r="AF723" s="7" t="s">
        <v>1628</v>
      </c>
      <c r="AH723" t="s">
        <v>2604</v>
      </c>
    </row>
    <row r="724" spans="1:34">
      <c r="A724" s="4">
        <v>723</v>
      </c>
      <c r="B724" s="4" t="s">
        <v>20</v>
      </c>
      <c r="C724" s="4" t="s">
        <v>23</v>
      </c>
      <c r="D724" s="7" t="s">
        <v>553</v>
      </c>
      <c r="E724" s="7" t="s">
        <v>26</v>
      </c>
      <c r="F724" s="4">
        <v>0</v>
      </c>
      <c r="G724" s="7">
        <v>1205802</v>
      </c>
      <c r="H724" s="4" t="s">
        <v>2601</v>
      </c>
      <c r="I724" s="4">
        <v>1205802</v>
      </c>
      <c r="J724" s="7" t="s">
        <v>556</v>
      </c>
      <c r="K724" s="4" t="s">
        <v>637</v>
      </c>
      <c r="L724" s="4" t="s">
        <v>2014</v>
      </c>
      <c r="M724" s="7" t="s">
        <v>1368</v>
      </c>
      <c r="N724" s="4" t="s">
        <v>1378</v>
      </c>
      <c r="O724" s="4" t="s">
        <v>557</v>
      </c>
      <c r="P724" s="7"/>
      <c r="Q724" s="4" t="s">
        <v>551</v>
      </c>
      <c r="R724" s="4" t="s">
        <v>551</v>
      </c>
      <c r="S724" s="4" t="s">
        <v>24</v>
      </c>
      <c r="T724" s="7">
        <v>138</v>
      </c>
      <c r="U724" s="7" t="s">
        <v>1627</v>
      </c>
      <c r="V724" s="7" t="s">
        <v>558</v>
      </c>
      <c r="W724" s="4" t="s">
        <v>2294</v>
      </c>
      <c r="X724" s="7">
        <v>365</v>
      </c>
      <c r="Y724" s="7"/>
      <c r="Z724" s="4">
        <f t="shared" si="26"/>
        <v>368</v>
      </c>
      <c r="AA724" s="7"/>
      <c r="AB724" s="7">
        <v>800</v>
      </c>
      <c r="AC724" s="7"/>
      <c r="AD724" s="7">
        <v>120</v>
      </c>
      <c r="AE724" s="4" t="s">
        <v>552</v>
      </c>
      <c r="AF724" s="7" t="s">
        <v>1628</v>
      </c>
      <c r="AH724" t="s">
        <v>2604</v>
      </c>
    </row>
    <row r="725" spans="1:34">
      <c r="A725" s="4">
        <v>724</v>
      </c>
      <c r="B725" s="4" t="s">
        <v>20</v>
      </c>
      <c r="C725" s="4" t="s">
        <v>23</v>
      </c>
      <c r="D725" s="7" t="s">
        <v>554</v>
      </c>
      <c r="E725" s="7" t="s">
        <v>26</v>
      </c>
      <c r="F725" s="4">
        <v>0</v>
      </c>
      <c r="G725" s="7">
        <v>1205802</v>
      </c>
      <c r="H725" s="4" t="s">
        <v>2601</v>
      </c>
      <c r="I725" s="4">
        <v>1205802</v>
      </c>
      <c r="J725" s="7" t="s">
        <v>556</v>
      </c>
      <c r="K725" s="4" t="s">
        <v>637</v>
      </c>
      <c r="L725" s="4" t="s">
        <v>2014</v>
      </c>
      <c r="M725" s="7" t="s">
        <v>1368</v>
      </c>
      <c r="N725" s="4" t="s">
        <v>1378</v>
      </c>
      <c r="O725" s="4" t="s">
        <v>557</v>
      </c>
      <c r="P725" s="7"/>
      <c r="Q725" s="4" t="s">
        <v>551</v>
      </c>
      <c r="R725" s="4" t="s">
        <v>551</v>
      </c>
      <c r="S725" s="4" t="s">
        <v>24</v>
      </c>
      <c r="T725" s="7">
        <v>138</v>
      </c>
      <c r="U725" s="7" t="s">
        <v>1627</v>
      </c>
      <c r="V725" s="7" t="s">
        <v>559</v>
      </c>
      <c r="W725" s="4" t="s">
        <v>2294</v>
      </c>
      <c r="X725" s="7">
        <v>365</v>
      </c>
      <c r="Y725" s="7"/>
      <c r="Z725" s="4">
        <f t="shared" si="26"/>
        <v>368</v>
      </c>
      <c r="AA725" s="7"/>
      <c r="AB725" s="7">
        <v>800</v>
      </c>
      <c r="AC725" s="7"/>
      <c r="AD725" s="7">
        <v>120</v>
      </c>
      <c r="AE725" s="4" t="s">
        <v>552</v>
      </c>
      <c r="AF725" s="7" t="s">
        <v>1628</v>
      </c>
      <c r="AH725" t="s">
        <v>2604</v>
      </c>
    </row>
    <row r="726" spans="1:34">
      <c r="A726" s="4">
        <v>725</v>
      </c>
      <c r="B726" s="4" t="s">
        <v>20</v>
      </c>
      <c r="C726" s="4" t="s">
        <v>23</v>
      </c>
      <c r="D726" s="7" t="s">
        <v>555</v>
      </c>
      <c r="E726" s="7" t="s">
        <v>26</v>
      </c>
      <c r="F726" s="4">
        <v>0</v>
      </c>
      <c r="G726" s="7">
        <v>1205802</v>
      </c>
      <c r="H726" s="4" t="s">
        <v>2601</v>
      </c>
      <c r="I726" s="4">
        <v>1205802</v>
      </c>
      <c r="J726" s="7" t="s">
        <v>556</v>
      </c>
      <c r="K726" s="4" t="s">
        <v>637</v>
      </c>
      <c r="L726" s="4" t="s">
        <v>2014</v>
      </c>
      <c r="M726" s="7" t="s">
        <v>1368</v>
      </c>
      <c r="N726" s="4" t="s">
        <v>1378</v>
      </c>
      <c r="O726" s="4" t="s">
        <v>557</v>
      </c>
      <c r="P726" s="7"/>
      <c r="Q726" s="4" t="s">
        <v>551</v>
      </c>
      <c r="R726" s="4" t="s">
        <v>551</v>
      </c>
      <c r="S726" s="4" t="s">
        <v>24</v>
      </c>
      <c r="T726" s="7">
        <v>138</v>
      </c>
      <c r="U726" s="7" t="s">
        <v>1627</v>
      </c>
      <c r="V726" s="7" t="s">
        <v>560</v>
      </c>
      <c r="W726" s="4" t="s">
        <v>2294</v>
      </c>
      <c r="X726" s="7">
        <v>365</v>
      </c>
      <c r="Y726" s="7"/>
      <c r="Z726" s="4">
        <f t="shared" si="26"/>
        <v>368</v>
      </c>
      <c r="AA726" s="7"/>
      <c r="AB726" s="7">
        <v>800</v>
      </c>
      <c r="AC726" s="7"/>
      <c r="AD726" s="7">
        <v>120</v>
      </c>
      <c r="AE726" s="4" t="s">
        <v>552</v>
      </c>
      <c r="AF726" s="7" t="s">
        <v>1628</v>
      </c>
      <c r="AH726" t="s">
        <v>2604</v>
      </c>
    </row>
    <row r="727" spans="1:34">
      <c r="A727" s="4">
        <v>726</v>
      </c>
      <c r="B727" s="4" t="s">
        <v>20</v>
      </c>
      <c r="C727" s="4" t="s">
        <v>21</v>
      </c>
      <c r="D727" s="7" t="s">
        <v>1644</v>
      </c>
      <c r="E727" s="7" t="s">
        <v>26</v>
      </c>
      <c r="F727" s="4">
        <v>0</v>
      </c>
      <c r="G727" s="7">
        <v>1208655</v>
      </c>
      <c r="H727" s="7" t="s">
        <v>2587</v>
      </c>
      <c r="I727" s="4">
        <v>1208655</v>
      </c>
      <c r="J727" s="7" t="s">
        <v>556</v>
      </c>
      <c r="K727" s="4" t="s">
        <v>637</v>
      </c>
      <c r="L727" s="7" t="s">
        <v>2017</v>
      </c>
      <c r="M727" s="7" t="s">
        <v>1512</v>
      </c>
      <c r="N727" s="4" t="s">
        <v>1232</v>
      </c>
      <c r="O727" s="4" t="s">
        <v>1380</v>
      </c>
      <c r="P727" s="7"/>
      <c r="Q727" s="4" t="s">
        <v>551</v>
      </c>
      <c r="R727" s="4" t="s">
        <v>551</v>
      </c>
      <c r="S727" s="4" t="s">
        <v>24</v>
      </c>
      <c r="T727" s="7">
        <v>150</v>
      </c>
      <c r="U727" s="7">
        <v>144</v>
      </c>
      <c r="V727" s="7" t="s">
        <v>1729</v>
      </c>
      <c r="W727" s="4" t="s">
        <v>2294</v>
      </c>
      <c r="X727" s="7">
        <v>165</v>
      </c>
      <c r="Y727" s="7"/>
      <c r="Z727" s="4">
        <f t="shared" si="26"/>
        <v>168</v>
      </c>
      <c r="AA727" s="7"/>
      <c r="AB727" s="7">
        <v>800</v>
      </c>
      <c r="AC727" s="7"/>
      <c r="AD727" s="7">
        <v>90</v>
      </c>
      <c r="AE727" s="4" t="s">
        <v>552</v>
      </c>
      <c r="AF727" s="7"/>
      <c r="AH727" t="s">
        <v>2604</v>
      </c>
    </row>
    <row r="728" spans="1:34">
      <c r="A728" s="4">
        <v>727</v>
      </c>
      <c r="B728" s="4" t="s">
        <v>20</v>
      </c>
      <c r="C728" s="4" t="s">
        <v>21</v>
      </c>
      <c r="D728" s="7" t="s">
        <v>1645</v>
      </c>
      <c r="E728" s="7" t="s">
        <v>26</v>
      </c>
      <c r="F728" s="4">
        <v>0</v>
      </c>
      <c r="G728" s="7">
        <v>1208655</v>
      </c>
      <c r="H728" s="7" t="s">
        <v>2587</v>
      </c>
      <c r="I728" s="4">
        <v>1208655</v>
      </c>
      <c r="J728" s="7" t="s">
        <v>556</v>
      </c>
      <c r="K728" s="4" t="s">
        <v>637</v>
      </c>
      <c r="L728" s="7" t="s">
        <v>2017</v>
      </c>
      <c r="M728" s="7" t="s">
        <v>1512</v>
      </c>
      <c r="N728" s="4" t="s">
        <v>1232</v>
      </c>
      <c r="O728" s="4" t="s">
        <v>1380</v>
      </c>
      <c r="P728" s="7"/>
      <c r="Q728" s="4" t="s">
        <v>551</v>
      </c>
      <c r="R728" s="4" t="s">
        <v>551</v>
      </c>
      <c r="S728" s="4" t="s">
        <v>24</v>
      </c>
      <c r="T728" s="7">
        <v>150</v>
      </c>
      <c r="U728" s="7">
        <v>144</v>
      </c>
      <c r="V728" s="7" t="s">
        <v>1730</v>
      </c>
      <c r="W728" s="4" t="s">
        <v>2294</v>
      </c>
      <c r="X728" s="7">
        <v>165</v>
      </c>
      <c r="Y728" s="7"/>
      <c r="Z728" s="4">
        <f t="shared" si="26"/>
        <v>168</v>
      </c>
      <c r="AA728" s="7"/>
      <c r="AB728" s="7">
        <v>800</v>
      </c>
      <c r="AC728" s="7"/>
      <c r="AD728" s="7">
        <v>90</v>
      </c>
      <c r="AE728" s="4" t="s">
        <v>552</v>
      </c>
      <c r="AF728" s="7"/>
      <c r="AH728" t="s">
        <v>2604</v>
      </c>
    </row>
    <row r="729" spans="1:34">
      <c r="A729" s="4">
        <v>728</v>
      </c>
      <c r="B729" s="4" t="s">
        <v>20</v>
      </c>
      <c r="C729" s="4" t="s">
        <v>21</v>
      </c>
      <c r="D729" s="7" t="s">
        <v>1646</v>
      </c>
      <c r="E729" s="7" t="s">
        <v>26</v>
      </c>
      <c r="F729" s="4">
        <v>0</v>
      </c>
      <c r="G729" s="7">
        <v>1208655</v>
      </c>
      <c r="H729" s="7" t="s">
        <v>2587</v>
      </c>
      <c r="I729" s="4">
        <v>1208655</v>
      </c>
      <c r="J729" s="7" t="s">
        <v>556</v>
      </c>
      <c r="K729" s="4" t="s">
        <v>637</v>
      </c>
      <c r="L729" s="7" t="s">
        <v>2727</v>
      </c>
      <c r="M729" s="7" t="s">
        <v>1509</v>
      </c>
      <c r="N729" s="7" t="s">
        <v>1503</v>
      </c>
      <c r="O729" s="7" t="s">
        <v>1502</v>
      </c>
      <c r="P729" s="7"/>
      <c r="Q729" s="4" t="s">
        <v>551</v>
      </c>
      <c r="R729" s="4" t="s">
        <v>551</v>
      </c>
      <c r="S729" s="4" t="s">
        <v>24</v>
      </c>
      <c r="T729" s="7">
        <v>150</v>
      </c>
      <c r="U729" s="7">
        <v>116</v>
      </c>
      <c r="V729" s="7" t="s">
        <v>1731</v>
      </c>
      <c r="W729" s="4" t="s">
        <v>2294</v>
      </c>
      <c r="X729" s="7">
        <v>210</v>
      </c>
      <c r="Y729" s="7"/>
      <c r="Z729" s="4">
        <f t="shared" si="26"/>
        <v>213</v>
      </c>
      <c r="AA729" s="7"/>
      <c r="AB729" s="7">
        <v>800</v>
      </c>
      <c r="AC729" s="7"/>
      <c r="AD729" s="7">
        <v>90</v>
      </c>
      <c r="AE729" s="4" t="s">
        <v>552</v>
      </c>
      <c r="AF729" s="7"/>
      <c r="AH729" t="s">
        <v>2604</v>
      </c>
    </row>
    <row r="730" spans="1:34">
      <c r="A730" s="4">
        <v>729</v>
      </c>
      <c r="B730" s="4" t="s">
        <v>20</v>
      </c>
      <c r="C730" s="4" t="s">
        <v>21</v>
      </c>
      <c r="D730" s="7" t="s">
        <v>1647</v>
      </c>
      <c r="E730" s="7" t="s">
        <v>26</v>
      </c>
      <c r="F730" s="4">
        <v>0</v>
      </c>
      <c r="G730" s="7">
        <v>1208655</v>
      </c>
      <c r="H730" s="7" t="s">
        <v>2587</v>
      </c>
      <c r="I730" s="4">
        <v>1208655</v>
      </c>
      <c r="J730" s="7" t="s">
        <v>556</v>
      </c>
      <c r="K730" s="4" t="s">
        <v>637</v>
      </c>
      <c r="L730" s="7" t="s">
        <v>2727</v>
      </c>
      <c r="M730" s="7" t="s">
        <v>1509</v>
      </c>
      <c r="N730" s="7" t="s">
        <v>1503</v>
      </c>
      <c r="O730" s="7" t="s">
        <v>1502</v>
      </c>
      <c r="P730" s="7"/>
      <c r="Q730" s="4" t="s">
        <v>551</v>
      </c>
      <c r="R730" s="4" t="s">
        <v>551</v>
      </c>
      <c r="S730" s="4" t="s">
        <v>24</v>
      </c>
      <c r="T730" s="7">
        <v>150</v>
      </c>
      <c r="U730" s="7">
        <v>116</v>
      </c>
      <c r="V730" s="7" t="s">
        <v>1731</v>
      </c>
      <c r="W730" s="4" t="s">
        <v>2294</v>
      </c>
      <c r="X730" s="7">
        <v>210</v>
      </c>
      <c r="Y730" s="7"/>
      <c r="Z730" s="4">
        <f t="shared" si="26"/>
        <v>213</v>
      </c>
      <c r="AA730" s="7"/>
      <c r="AB730" s="7">
        <v>800</v>
      </c>
      <c r="AC730" s="7"/>
      <c r="AD730" s="7">
        <v>90</v>
      </c>
      <c r="AE730" s="4" t="s">
        <v>552</v>
      </c>
      <c r="AF730" s="7"/>
      <c r="AH730" t="s">
        <v>2604</v>
      </c>
    </row>
    <row r="731" spans="1:34">
      <c r="A731" s="4">
        <v>730</v>
      </c>
      <c r="B731" s="4" t="s">
        <v>20</v>
      </c>
      <c r="C731" s="4" t="s">
        <v>21</v>
      </c>
      <c r="D731" s="7" t="s">
        <v>1648</v>
      </c>
      <c r="E731" s="7" t="s">
        <v>26</v>
      </c>
      <c r="F731" s="4">
        <v>0</v>
      </c>
      <c r="G731" s="7">
        <v>1208655</v>
      </c>
      <c r="H731" s="7" t="s">
        <v>2587</v>
      </c>
      <c r="I731" s="4">
        <v>1208655</v>
      </c>
      <c r="J731" s="7" t="s">
        <v>556</v>
      </c>
      <c r="K731" s="4" t="s">
        <v>637</v>
      </c>
      <c r="L731" s="7" t="s">
        <v>2727</v>
      </c>
      <c r="M731" s="7" t="s">
        <v>1509</v>
      </c>
      <c r="N731" s="7" t="s">
        <v>1503</v>
      </c>
      <c r="O731" s="7" t="s">
        <v>1502</v>
      </c>
      <c r="P731" s="7"/>
      <c r="Q731" s="4" t="s">
        <v>551</v>
      </c>
      <c r="R731" s="4" t="s">
        <v>551</v>
      </c>
      <c r="S731" s="4" t="s">
        <v>24</v>
      </c>
      <c r="T731" s="7">
        <v>150</v>
      </c>
      <c r="U731" s="7">
        <v>116</v>
      </c>
      <c r="V731" s="7" t="s">
        <v>1731</v>
      </c>
      <c r="W731" s="4" t="s">
        <v>2294</v>
      </c>
      <c r="X731" s="7">
        <v>210</v>
      </c>
      <c r="Y731" s="7"/>
      <c r="Z731" s="4">
        <f t="shared" si="26"/>
        <v>213</v>
      </c>
      <c r="AA731" s="7"/>
      <c r="AB731" s="7">
        <v>800</v>
      </c>
      <c r="AC731" s="7"/>
      <c r="AD731" s="7">
        <v>90</v>
      </c>
      <c r="AE731" s="4" t="s">
        <v>552</v>
      </c>
      <c r="AF731" s="7"/>
      <c r="AH731" t="s">
        <v>2604</v>
      </c>
    </row>
    <row r="732" spans="1:34">
      <c r="A732" s="4">
        <v>731</v>
      </c>
      <c r="B732" s="4" t="s">
        <v>20</v>
      </c>
      <c r="C732" s="4" t="s">
        <v>21</v>
      </c>
      <c r="D732" s="7" t="s">
        <v>1649</v>
      </c>
      <c r="E732" s="7" t="s">
        <v>26</v>
      </c>
      <c r="F732" s="4">
        <v>0</v>
      </c>
      <c r="G732" s="7">
        <v>1208655</v>
      </c>
      <c r="H732" s="7" t="s">
        <v>2587</v>
      </c>
      <c r="I732" s="4">
        <v>1208655</v>
      </c>
      <c r="J732" s="7" t="s">
        <v>556</v>
      </c>
      <c r="K732" s="4" t="s">
        <v>637</v>
      </c>
      <c r="L732" s="7" t="s">
        <v>2727</v>
      </c>
      <c r="M732" s="7" t="s">
        <v>1509</v>
      </c>
      <c r="N732" s="7" t="s">
        <v>1503</v>
      </c>
      <c r="O732" s="7" t="s">
        <v>1502</v>
      </c>
      <c r="P732" s="7"/>
      <c r="Q732" s="4" t="s">
        <v>551</v>
      </c>
      <c r="R732" s="4" t="s">
        <v>551</v>
      </c>
      <c r="S732" s="4" t="s">
        <v>24</v>
      </c>
      <c r="T732" s="7">
        <v>150</v>
      </c>
      <c r="U732" s="7">
        <v>116</v>
      </c>
      <c r="V732" s="7" t="s">
        <v>1731</v>
      </c>
      <c r="W732" s="4" t="s">
        <v>2294</v>
      </c>
      <c r="X732" s="7">
        <v>210</v>
      </c>
      <c r="Y732" s="7"/>
      <c r="Z732" s="4">
        <f t="shared" si="26"/>
        <v>213</v>
      </c>
      <c r="AA732" s="7"/>
      <c r="AB732" s="7">
        <v>800</v>
      </c>
      <c r="AC732" s="7"/>
      <c r="AD732" s="7">
        <v>90</v>
      </c>
      <c r="AE732" s="4" t="s">
        <v>552</v>
      </c>
      <c r="AF732" s="7"/>
      <c r="AH732" t="s">
        <v>2604</v>
      </c>
    </row>
    <row r="733" spans="1:34">
      <c r="A733" s="4">
        <v>732</v>
      </c>
      <c r="B733" s="4" t="s">
        <v>20</v>
      </c>
      <c r="C733" s="4" t="s">
        <v>21</v>
      </c>
      <c r="D733" s="7" t="s">
        <v>1650</v>
      </c>
      <c r="E733" s="7" t="s">
        <v>26</v>
      </c>
      <c r="F733" s="4">
        <v>0</v>
      </c>
      <c r="G733" s="7">
        <v>1208655</v>
      </c>
      <c r="H733" s="7" t="s">
        <v>2587</v>
      </c>
      <c r="I733" s="4">
        <v>1208655</v>
      </c>
      <c r="J733" s="7" t="s">
        <v>556</v>
      </c>
      <c r="K733" s="4" t="s">
        <v>637</v>
      </c>
      <c r="L733" s="7" t="s">
        <v>2727</v>
      </c>
      <c r="M733" s="7" t="s">
        <v>1509</v>
      </c>
      <c r="N733" s="7" t="s">
        <v>1503</v>
      </c>
      <c r="O733" s="7" t="s">
        <v>1502</v>
      </c>
      <c r="P733" s="7"/>
      <c r="Q733" s="4" t="s">
        <v>551</v>
      </c>
      <c r="R733" s="4" t="s">
        <v>551</v>
      </c>
      <c r="S733" s="4" t="s">
        <v>24</v>
      </c>
      <c r="T733" s="7">
        <v>150</v>
      </c>
      <c r="U733" s="7">
        <v>116</v>
      </c>
      <c r="V733" s="7" t="s">
        <v>1731</v>
      </c>
      <c r="W733" s="4" t="s">
        <v>2294</v>
      </c>
      <c r="X733" s="7">
        <v>210</v>
      </c>
      <c r="Y733" s="7"/>
      <c r="Z733" s="4">
        <f t="shared" si="26"/>
        <v>213</v>
      </c>
      <c r="AA733" s="7"/>
      <c r="AB733" s="7">
        <v>800</v>
      </c>
      <c r="AC733" s="7"/>
      <c r="AD733" s="7">
        <v>90</v>
      </c>
      <c r="AE733" s="4" t="s">
        <v>552</v>
      </c>
      <c r="AF733" s="7"/>
      <c r="AH733" t="s">
        <v>2604</v>
      </c>
    </row>
    <row r="734" spans="1:34">
      <c r="A734" s="4">
        <v>733</v>
      </c>
      <c r="B734" s="4" t="s">
        <v>20</v>
      </c>
      <c r="C734" s="4" t="s">
        <v>23</v>
      </c>
      <c r="D734" s="7" t="s">
        <v>1652</v>
      </c>
      <c r="E734" s="4" t="s">
        <v>26</v>
      </c>
      <c r="F734" s="4">
        <v>0</v>
      </c>
      <c r="G734" s="4">
        <v>1202233</v>
      </c>
      <c r="H734" s="4" t="s">
        <v>2596</v>
      </c>
      <c r="I734" s="4">
        <v>1202233</v>
      </c>
      <c r="J734" s="4" t="s">
        <v>25</v>
      </c>
      <c r="K734" s="7" t="s">
        <v>1334</v>
      </c>
      <c r="L734" s="7" t="s">
        <v>2732</v>
      </c>
      <c r="M734" s="4" t="s">
        <v>803</v>
      </c>
      <c r="N734" s="7" t="s">
        <v>1699</v>
      </c>
      <c r="O734" s="4" t="s">
        <v>732</v>
      </c>
      <c r="P734" s="7"/>
      <c r="Q734" s="4" t="s">
        <v>551</v>
      </c>
      <c r="R734" s="4" t="s">
        <v>551</v>
      </c>
      <c r="S734" s="4" t="s">
        <v>24</v>
      </c>
      <c r="T734" s="8">
        <v>172.72</v>
      </c>
      <c r="U734" s="7"/>
      <c r="V734" s="7" t="s">
        <v>272</v>
      </c>
      <c r="W734" s="4" t="s">
        <v>2294</v>
      </c>
      <c r="X734" s="13">
        <v>5.2</v>
      </c>
      <c r="Y734" s="7"/>
      <c r="Z734" s="5">
        <f>X734*86*1.28+6</f>
        <v>578.41600000000005</v>
      </c>
      <c r="AA734" s="7"/>
      <c r="AB734" s="7">
        <v>1000</v>
      </c>
      <c r="AC734" s="7"/>
      <c r="AD734" s="4">
        <v>120</v>
      </c>
      <c r="AE734" s="4" t="s">
        <v>552</v>
      </c>
      <c r="AF734" s="7"/>
    </row>
    <row r="735" spans="1:34">
      <c r="A735" s="4">
        <v>734</v>
      </c>
      <c r="B735" s="4" t="s">
        <v>20</v>
      </c>
      <c r="C735" s="4" t="s">
        <v>23</v>
      </c>
      <c r="D735" s="7" t="s">
        <v>1653</v>
      </c>
      <c r="E735" s="4" t="s">
        <v>26</v>
      </c>
      <c r="F735" s="4">
        <v>0</v>
      </c>
      <c r="G735" s="4">
        <v>1202233</v>
      </c>
      <c r="H735" s="4" t="s">
        <v>2596</v>
      </c>
      <c r="I735" s="4">
        <v>1202233</v>
      </c>
      <c r="J735" s="4" t="s">
        <v>25</v>
      </c>
      <c r="K735" s="4" t="s">
        <v>637</v>
      </c>
      <c r="L735" s="4" t="s">
        <v>2014</v>
      </c>
      <c r="M735" s="7" t="s">
        <v>510</v>
      </c>
      <c r="N735" s="7" t="s">
        <v>1700</v>
      </c>
      <c r="O735" s="4" t="s">
        <v>1385</v>
      </c>
      <c r="P735" s="7"/>
      <c r="Q735" s="4" t="s">
        <v>551</v>
      </c>
      <c r="R735" s="4" t="s">
        <v>551</v>
      </c>
      <c r="S735" s="4" t="s">
        <v>24</v>
      </c>
      <c r="T735" s="8">
        <v>147.32</v>
      </c>
      <c r="U735" s="7"/>
      <c r="V735" s="7" t="s">
        <v>273</v>
      </c>
      <c r="W735" s="4" t="s">
        <v>2294</v>
      </c>
      <c r="X735" s="13">
        <v>5.2</v>
      </c>
      <c r="Y735" s="7"/>
      <c r="Z735" s="5">
        <f t="shared" ref="Z735:Z752" si="27">X735*86*1.25+6</f>
        <v>565</v>
      </c>
      <c r="AA735" s="7"/>
      <c r="AB735" s="7">
        <v>1000</v>
      </c>
      <c r="AC735" s="7"/>
      <c r="AD735" s="4">
        <v>120</v>
      </c>
      <c r="AE735" s="4" t="s">
        <v>552</v>
      </c>
      <c r="AF735" s="7"/>
      <c r="AH735" t="s">
        <v>2604</v>
      </c>
    </row>
    <row r="736" spans="1:34">
      <c r="A736" s="4">
        <v>735</v>
      </c>
      <c r="B736" s="4" t="s">
        <v>20</v>
      </c>
      <c r="C736" s="4" t="s">
        <v>23</v>
      </c>
      <c r="D736" s="7" t="s">
        <v>1654</v>
      </c>
      <c r="E736" s="4" t="s">
        <v>26</v>
      </c>
      <c r="F736" s="4">
        <v>0</v>
      </c>
      <c r="G736" s="4">
        <v>1202233</v>
      </c>
      <c r="H736" s="4" t="s">
        <v>2596</v>
      </c>
      <c r="I736" s="4">
        <v>1202233</v>
      </c>
      <c r="J736" s="4" t="s">
        <v>25</v>
      </c>
      <c r="K736" s="7" t="s">
        <v>1335</v>
      </c>
      <c r="L736" s="7" t="s">
        <v>2724</v>
      </c>
      <c r="M736" s="7" t="s">
        <v>511</v>
      </c>
      <c r="N736" s="7" t="s">
        <v>1700</v>
      </c>
      <c r="O736" s="4" t="s">
        <v>1380</v>
      </c>
      <c r="P736" s="7"/>
      <c r="Q736" s="4" t="s">
        <v>551</v>
      </c>
      <c r="R736" s="4" t="s">
        <v>551</v>
      </c>
      <c r="S736" s="4" t="s">
        <v>24</v>
      </c>
      <c r="T736" s="8">
        <v>137.16</v>
      </c>
      <c r="U736" s="7"/>
      <c r="V736" s="7" t="s">
        <v>274</v>
      </c>
      <c r="W736" s="4" t="s">
        <v>2294</v>
      </c>
      <c r="X736" s="13">
        <v>5.2</v>
      </c>
      <c r="Y736" s="7"/>
      <c r="Z736" s="5">
        <f t="shared" si="27"/>
        <v>565</v>
      </c>
      <c r="AA736" s="7"/>
      <c r="AB736" s="7">
        <v>1000</v>
      </c>
      <c r="AC736" s="7"/>
      <c r="AD736" s="4">
        <v>120</v>
      </c>
      <c r="AE736" s="4" t="s">
        <v>552</v>
      </c>
      <c r="AF736" s="7"/>
    </row>
    <row r="737" spans="1:34">
      <c r="A737" s="4">
        <v>736</v>
      </c>
      <c r="B737" s="4" t="s">
        <v>20</v>
      </c>
      <c r="C737" s="4" t="s">
        <v>22</v>
      </c>
      <c r="D737" s="7" t="s">
        <v>1655</v>
      </c>
      <c r="E737" s="4" t="s">
        <v>26</v>
      </c>
      <c r="F737" s="4">
        <v>0</v>
      </c>
      <c r="G737" s="4">
        <v>1202233</v>
      </c>
      <c r="H737" s="4" t="s">
        <v>2596</v>
      </c>
      <c r="I737" s="4">
        <v>1202233</v>
      </c>
      <c r="J737" s="4" t="s">
        <v>25</v>
      </c>
      <c r="K737" s="7" t="s">
        <v>1335</v>
      </c>
      <c r="L737" s="7" t="s">
        <v>2724</v>
      </c>
      <c r="M737" s="7" t="s">
        <v>511</v>
      </c>
      <c r="N737" s="7" t="s">
        <v>1700</v>
      </c>
      <c r="O737" s="4" t="s">
        <v>1380</v>
      </c>
      <c r="P737" s="7"/>
      <c r="Q737" s="4" t="s">
        <v>551</v>
      </c>
      <c r="R737" s="4" t="s">
        <v>551</v>
      </c>
      <c r="S737" s="4" t="s">
        <v>24</v>
      </c>
      <c r="T737" s="8">
        <v>137.16</v>
      </c>
      <c r="U737" s="7"/>
      <c r="V737" s="7" t="s">
        <v>275</v>
      </c>
      <c r="W737" s="4" t="s">
        <v>2294</v>
      </c>
      <c r="X737" s="13">
        <v>2.69</v>
      </c>
      <c r="Y737" s="7"/>
      <c r="Z737" s="5">
        <f t="shared" si="27"/>
        <v>295.17500000000001</v>
      </c>
      <c r="AA737" s="7"/>
      <c r="AB737" s="7">
        <v>1000</v>
      </c>
      <c r="AC737" s="7"/>
      <c r="AD737" s="4">
        <v>120</v>
      </c>
      <c r="AE737" s="4" t="s">
        <v>552</v>
      </c>
      <c r="AF737" s="7"/>
    </row>
    <row r="738" spans="1:34">
      <c r="A738" s="4">
        <v>737</v>
      </c>
      <c r="B738" s="4" t="s">
        <v>20</v>
      </c>
      <c r="C738" s="4" t="s">
        <v>23</v>
      </c>
      <c r="D738" s="7" t="s">
        <v>1656</v>
      </c>
      <c r="E738" s="4" t="s">
        <v>26</v>
      </c>
      <c r="F738" s="4">
        <v>0</v>
      </c>
      <c r="G738" s="4">
        <v>1202233</v>
      </c>
      <c r="H738" s="4" t="s">
        <v>2596</v>
      </c>
      <c r="I738" s="4">
        <v>1202233</v>
      </c>
      <c r="J738" s="4" t="s">
        <v>25</v>
      </c>
      <c r="K738" s="7" t="s">
        <v>1335</v>
      </c>
      <c r="L738" s="7" t="s">
        <v>2724</v>
      </c>
      <c r="M738" s="7" t="s">
        <v>511</v>
      </c>
      <c r="N738" s="7" t="s">
        <v>1700</v>
      </c>
      <c r="O738" s="4" t="s">
        <v>1380</v>
      </c>
      <c r="P738" s="7"/>
      <c r="Q738" s="4" t="s">
        <v>551</v>
      </c>
      <c r="R738" s="4" t="s">
        <v>551</v>
      </c>
      <c r="S738" s="4" t="s">
        <v>24</v>
      </c>
      <c r="T738" s="8">
        <v>137.16</v>
      </c>
      <c r="U738" s="7"/>
      <c r="V738" s="7" t="s">
        <v>276</v>
      </c>
      <c r="W738" s="4" t="s">
        <v>2294</v>
      </c>
      <c r="X738" s="13">
        <v>3.1518000000000002</v>
      </c>
      <c r="Y738" s="7"/>
      <c r="Z738" s="5">
        <f t="shared" si="27"/>
        <v>344.81849999999997</v>
      </c>
      <c r="AA738" s="7"/>
      <c r="AB738" s="7">
        <v>1000</v>
      </c>
      <c r="AC738" s="7"/>
      <c r="AD738" s="4">
        <v>120</v>
      </c>
      <c r="AE738" s="4" t="s">
        <v>552</v>
      </c>
      <c r="AF738" s="7"/>
    </row>
    <row r="739" spans="1:34">
      <c r="A739" s="4">
        <v>738</v>
      </c>
      <c r="B739" s="4" t="s">
        <v>20</v>
      </c>
      <c r="C739" s="4" t="s">
        <v>23</v>
      </c>
      <c r="D739" s="7" t="s">
        <v>1657</v>
      </c>
      <c r="E739" s="4" t="s">
        <v>26</v>
      </c>
      <c r="F739" s="4">
        <v>0</v>
      </c>
      <c r="G739" s="4">
        <v>1202233</v>
      </c>
      <c r="H739" s="4" t="s">
        <v>2596</v>
      </c>
      <c r="I739" s="4">
        <v>1202233</v>
      </c>
      <c r="J739" s="4" t="s">
        <v>25</v>
      </c>
      <c r="K739" s="7" t="s">
        <v>1335</v>
      </c>
      <c r="L739" s="7" t="s">
        <v>2724</v>
      </c>
      <c r="M739" s="7" t="s">
        <v>511</v>
      </c>
      <c r="N739" s="7" t="s">
        <v>1700</v>
      </c>
      <c r="O739" s="4" t="s">
        <v>1380</v>
      </c>
      <c r="P739" s="7"/>
      <c r="Q739" s="4" t="s">
        <v>551</v>
      </c>
      <c r="R739" s="4" t="s">
        <v>551</v>
      </c>
      <c r="S739" s="4" t="s">
        <v>24</v>
      </c>
      <c r="T739" s="8">
        <v>137.16</v>
      </c>
      <c r="U739" s="7"/>
      <c r="V739" s="7" t="s">
        <v>277</v>
      </c>
      <c r="W739" s="4" t="s">
        <v>2294</v>
      </c>
      <c r="X739" s="13">
        <v>3.1518000000000002</v>
      </c>
      <c r="Y739" s="7"/>
      <c r="Z739" s="5">
        <f t="shared" si="27"/>
        <v>344.81849999999997</v>
      </c>
      <c r="AA739" s="7"/>
      <c r="AB739" s="7">
        <v>1000</v>
      </c>
      <c r="AC739" s="7"/>
      <c r="AD739" s="4">
        <v>120</v>
      </c>
      <c r="AE739" s="4" t="s">
        <v>552</v>
      </c>
      <c r="AF739" s="7"/>
    </row>
    <row r="740" spans="1:34">
      <c r="A740" s="4">
        <v>739</v>
      </c>
      <c r="B740" s="4" t="s">
        <v>20</v>
      </c>
      <c r="C740" s="4" t="s">
        <v>23</v>
      </c>
      <c r="D740" s="7" t="s">
        <v>1658</v>
      </c>
      <c r="E740" s="4" t="s">
        <v>26</v>
      </c>
      <c r="F740" s="4">
        <v>0</v>
      </c>
      <c r="G740" s="4">
        <v>1202233</v>
      </c>
      <c r="H740" s="4" t="s">
        <v>2596</v>
      </c>
      <c r="I740" s="4">
        <v>1202233</v>
      </c>
      <c r="J740" s="4" t="s">
        <v>25</v>
      </c>
      <c r="K740" s="7" t="s">
        <v>1335</v>
      </c>
      <c r="L740" s="7" t="s">
        <v>2724</v>
      </c>
      <c r="M740" s="7" t="s">
        <v>511</v>
      </c>
      <c r="N740" s="7" t="s">
        <v>1700</v>
      </c>
      <c r="O740" s="4" t="s">
        <v>1380</v>
      </c>
      <c r="P740" s="7"/>
      <c r="Q740" s="4" t="s">
        <v>551</v>
      </c>
      <c r="R740" s="4" t="s">
        <v>551</v>
      </c>
      <c r="S740" s="4" t="s">
        <v>24</v>
      </c>
      <c r="T740" s="8">
        <v>137.16</v>
      </c>
      <c r="U740" s="7"/>
      <c r="V740" s="7" t="s">
        <v>278</v>
      </c>
      <c r="W740" s="4" t="s">
        <v>2294</v>
      </c>
      <c r="X740" s="13">
        <v>3.1518000000000002</v>
      </c>
      <c r="Y740" s="7"/>
      <c r="Z740" s="5">
        <f t="shared" si="27"/>
        <v>344.81849999999997</v>
      </c>
      <c r="AA740" s="7"/>
      <c r="AB740" s="7">
        <v>1000</v>
      </c>
      <c r="AC740" s="7"/>
      <c r="AD740" s="4">
        <v>120</v>
      </c>
      <c r="AE740" s="4" t="s">
        <v>552</v>
      </c>
      <c r="AF740" s="7"/>
    </row>
    <row r="741" spans="1:34">
      <c r="A741" s="4">
        <v>740</v>
      </c>
      <c r="B741" s="4" t="s">
        <v>20</v>
      </c>
      <c r="C741" s="4" t="s">
        <v>23</v>
      </c>
      <c r="D741" s="7" t="s">
        <v>1659</v>
      </c>
      <c r="E741" s="4" t="s">
        <v>26</v>
      </c>
      <c r="F741" s="4">
        <v>0</v>
      </c>
      <c r="G741" s="4">
        <v>1202233</v>
      </c>
      <c r="H741" s="4" t="s">
        <v>2596</v>
      </c>
      <c r="I741" s="4">
        <v>1202233</v>
      </c>
      <c r="J741" s="4" t="s">
        <v>25</v>
      </c>
      <c r="K741" s="7" t="s">
        <v>1335</v>
      </c>
      <c r="L741" s="7" t="s">
        <v>2724</v>
      </c>
      <c r="M741" s="7" t="s">
        <v>511</v>
      </c>
      <c r="N741" s="7" t="s">
        <v>1700</v>
      </c>
      <c r="O741" s="4" t="s">
        <v>1380</v>
      </c>
      <c r="P741" s="7"/>
      <c r="Q741" s="4" t="s">
        <v>551</v>
      </c>
      <c r="R741" s="4" t="s">
        <v>551</v>
      </c>
      <c r="S741" s="4" t="s">
        <v>24</v>
      </c>
      <c r="T741" s="8">
        <v>137.16</v>
      </c>
      <c r="U741" s="7"/>
      <c r="V741" s="7" t="s">
        <v>279</v>
      </c>
      <c r="W741" s="4" t="s">
        <v>2294</v>
      </c>
      <c r="X741" s="13">
        <v>3.1518000000000002</v>
      </c>
      <c r="Y741" s="7"/>
      <c r="Z741" s="5">
        <f t="shared" si="27"/>
        <v>344.81849999999997</v>
      </c>
      <c r="AA741" s="7"/>
      <c r="AB741" s="7">
        <v>1000</v>
      </c>
      <c r="AC741" s="7"/>
      <c r="AD741" s="4">
        <v>120</v>
      </c>
      <c r="AE741" s="4" t="s">
        <v>552</v>
      </c>
      <c r="AF741" s="7"/>
    </row>
    <row r="742" spans="1:34">
      <c r="A742" s="4">
        <v>741</v>
      </c>
      <c r="B742" s="4" t="s">
        <v>20</v>
      </c>
      <c r="C742" s="4" t="s">
        <v>23</v>
      </c>
      <c r="D742" s="7" t="s">
        <v>1660</v>
      </c>
      <c r="E742" s="4" t="s">
        <v>26</v>
      </c>
      <c r="F742" s="4">
        <v>0</v>
      </c>
      <c r="G742" s="4">
        <v>1202233</v>
      </c>
      <c r="H742" s="4" t="s">
        <v>2596</v>
      </c>
      <c r="I742" s="4">
        <v>1202233</v>
      </c>
      <c r="J742" s="4" t="s">
        <v>25</v>
      </c>
      <c r="K742" s="4" t="s">
        <v>1338</v>
      </c>
      <c r="L742" s="4" t="s">
        <v>2720</v>
      </c>
      <c r="M742" s="7" t="s">
        <v>512</v>
      </c>
      <c r="N742" s="4" t="s">
        <v>1232</v>
      </c>
      <c r="O742" s="4" t="s">
        <v>1386</v>
      </c>
      <c r="P742" s="7"/>
      <c r="Q742" s="4" t="s">
        <v>551</v>
      </c>
      <c r="R742" s="4" t="s">
        <v>551</v>
      </c>
      <c r="S742" s="4" t="s">
        <v>24</v>
      </c>
      <c r="T742" s="8">
        <v>137.16</v>
      </c>
      <c r="U742" s="7"/>
      <c r="V742" s="7" t="s">
        <v>280</v>
      </c>
      <c r="W742" s="4" t="s">
        <v>2294</v>
      </c>
      <c r="X742" s="13">
        <v>3.3</v>
      </c>
      <c r="Y742" s="7"/>
      <c r="Z742" s="5">
        <f t="shared" si="27"/>
        <v>360.75</v>
      </c>
      <c r="AA742" s="7"/>
      <c r="AB742" s="7">
        <v>1000</v>
      </c>
      <c r="AC742" s="7"/>
      <c r="AD742" s="4">
        <v>120</v>
      </c>
      <c r="AE742" s="4" t="s">
        <v>552</v>
      </c>
      <c r="AF742" s="7"/>
    </row>
    <row r="743" spans="1:34">
      <c r="A743" s="4">
        <v>742</v>
      </c>
      <c r="B743" s="4" t="s">
        <v>20</v>
      </c>
      <c r="C743" s="4" t="s">
        <v>23</v>
      </c>
      <c r="D743" s="7" t="s">
        <v>1661</v>
      </c>
      <c r="E743" s="4" t="s">
        <v>26</v>
      </c>
      <c r="F743" s="4">
        <v>0</v>
      </c>
      <c r="G743" s="4">
        <v>1202233</v>
      </c>
      <c r="H743" s="4" t="s">
        <v>2596</v>
      </c>
      <c r="I743" s="4">
        <v>1202233</v>
      </c>
      <c r="J743" s="4" t="s">
        <v>25</v>
      </c>
      <c r="K743" s="4" t="s">
        <v>2657</v>
      </c>
      <c r="L743" s="4" t="s">
        <v>2720</v>
      </c>
      <c r="M743" s="7" t="s">
        <v>512</v>
      </c>
      <c r="N743" s="4" t="s">
        <v>1232</v>
      </c>
      <c r="O743" s="4" t="s">
        <v>1386</v>
      </c>
      <c r="P743" s="7"/>
      <c r="Q743" s="4" t="s">
        <v>551</v>
      </c>
      <c r="R743" s="4" t="s">
        <v>551</v>
      </c>
      <c r="S743" s="4" t="s">
        <v>24</v>
      </c>
      <c r="T743" s="8">
        <v>137.16</v>
      </c>
      <c r="U743" s="7"/>
      <c r="V743" s="7" t="s">
        <v>281</v>
      </c>
      <c r="W743" s="4" t="s">
        <v>2294</v>
      </c>
      <c r="X743" s="13">
        <v>4.6100000000000003</v>
      </c>
      <c r="Y743" s="7"/>
      <c r="Z743" s="5">
        <f t="shared" si="27"/>
        <v>501.57500000000005</v>
      </c>
      <c r="AA743" s="7"/>
      <c r="AB743" s="7">
        <v>1000</v>
      </c>
      <c r="AC743" s="7"/>
      <c r="AD743" s="4">
        <v>120</v>
      </c>
      <c r="AE743" s="4" t="s">
        <v>552</v>
      </c>
      <c r="AF743" s="7"/>
    </row>
    <row r="744" spans="1:34">
      <c r="A744" s="4">
        <v>743</v>
      </c>
      <c r="B744" s="4" t="s">
        <v>20</v>
      </c>
      <c r="C744" s="4" t="s">
        <v>23</v>
      </c>
      <c r="D744" s="7" t="s">
        <v>1662</v>
      </c>
      <c r="E744" s="4" t="s">
        <v>26</v>
      </c>
      <c r="F744" s="4">
        <v>0</v>
      </c>
      <c r="G744" s="4">
        <v>1202233</v>
      </c>
      <c r="H744" s="4" t="s">
        <v>2596</v>
      </c>
      <c r="I744" s="4">
        <v>1202233</v>
      </c>
      <c r="J744" s="4" t="s">
        <v>25</v>
      </c>
      <c r="K744" s="4" t="s">
        <v>2657</v>
      </c>
      <c r="L744" s="4" t="s">
        <v>2720</v>
      </c>
      <c r="M744" s="7" t="s">
        <v>512</v>
      </c>
      <c r="N744" s="4" t="s">
        <v>1232</v>
      </c>
      <c r="O744" s="4" t="s">
        <v>1386</v>
      </c>
      <c r="P744" s="7"/>
      <c r="Q744" s="4" t="s">
        <v>551</v>
      </c>
      <c r="R744" s="4" t="s">
        <v>551</v>
      </c>
      <c r="S744" s="4" t="s">
        <v>24</v>
      </c>
      <c r="T744" s="8">
        <v>137.16</v>
      </c>
      <c r="U744" s="7"/>
      <c r="V744" s="7" t="s">
        <v>282</v>
      </c>
      <c r="W744" s="4" t="s">
        <v>2294</v>
      </c>
      <c r="X744" s="13">
        <v>4.6100000000000003</v>
      </c>
      <c r="Y744" s="7"/>
      <c r="Z744" s="5">
        <f t="shared" si="27"/>
        <v>501.57500000000005</v>
      </c>
      <c r="AA744" s="7"/>
      <c r="AB744" s="7">
        <v>1000</v>
      </c>
      <c r="AC744" s="7"/>
      <c r="AD744" s="4">
        <v>120</v>
      </c>
      <c r="AE744" s="4" t="s">
        <v>552</v>
      </c>
      <c r="AF744" s="7"/>
    </row>
    <row r="745" spans="1:34">
      <c r="A745" s="4">
        <v>744</v>
      </c>
      <c r="B745" s="4" t="s">
        <v>20</v>
      </c>
      <c r="C745" s="4" t="s">
        <v>23</v>
      </c>
      <c r="D745" s="7" t="s">
        <v>1663</v>
      </c>
      <c r="E745" s="4" t="s">
        <v>26</v>
      </c>
      <c r="F745" s="4">
        <v>0</v>
      </c>
      <c r="G745" s="4">
        <v>1202233</v>
      </c>
      <c r="H745" s="4" t="s">
        <v>2596</v>
      </c>
      <c r="I745" s="4">
        <v>1202233</v>
      </c>
      <c r="J745" s="4" t="s">
        <v>25</v>
      </c>
      <c r="K745" s="4" t="s">
        <v>2657</v>
      </c>
      <c r="L745" s="4" t="s">
        <v>2720</v>
      </c>
      <c r="M745" s="7" t="s">
        <v>512</v>
      </c>
      <c r="N745" s="4" t="s">
        <v>1232</v>
      </c>
      <c r="O745" s="4" t="s">
        <v>1386</v>
      </c>
      <c r="P745" s="7"/>
      <c r="Q745" s="4" t="s">
        <v>551</v>
      </c>
      <c r="R745" s="4" t="s">
        <v>551</v>
      </c>
      <c r="S745" s="4" t="s">
        <v>24</v>
      </c>
      <c r="T745" s="8">
        <v>137.16</v>
      </c>
      <c r="U745" s="7"/>
      <c r="V745" s="7" t="s">
        <v>283</v>
      </c>
      <c r="W745" s="4" t="s">
        <v>2294</v>
      </c>
      <c r="X745" s="13">
        <v>4.6100000000000003</v>
      </c>
      <c r="Y745" s="7"/>
      <c r="Z745" s="5">
        <f t="shared" si="27"/>
        <v>501.57500000000005</v>
      </c>
      <c r="AA745" s="7"/>
      <c r="AB745" s="7">
        <v>1000</v>
      </c>
      <c r="AC745" s="7"/>
      <c r="AD745" s="4">
        <v>120</v>
      </c>
      <c r="AE745" s="4" t="s">
        <v>552</v>
      </c>
      <c r="AF745" s="7"/>
    </row>
    <row r="746" spans="1:34">
      <c r="A746" s="4">
        <v>745</v>
      </c>
      <c r="B746" s="4" t="s">
        <v>20</v>
      </c>
      <c r="C746" s="4" t="s">
        <v>23</v>
      </c>
      <c r="D746" s="7" t="s">
        <v>1664</v>
      </c>
      <c r="E746" s="4" t="s">
        <v>26</v>
      </c>
      <c r="F746" s="4">
        <v>0</v>
      </c>
      <c r="G746" s="4">
        <v>1202233</v>
      </c>
      <c r="H746" s="4" t="s">
        <v>2596</v>
      </c>
      <c r="I746" s="4">
        <v>1202233</v>
      </c>
      <c r="J746" s="4" t="s">
        <v>25</v>
      </c>
      <c r="K746" s="4" t="s">
        <v>2658</v>
      </c>
      <c r="L746" s="4" t="s">
        <v>2720</v>
      </c>
      <c r="M746" s="7" t="s">
        <v>512</v>
      </c>
      <c r="N746" s="4" t="s">
        <v>1232</v>
      </c>
      <c r="O746" s="4" t="s">
        <v>1386</v>
      </c>
      <c r="P746" s="7"/>
      <c r="Q746" s="4" t="s">
        <v>551</v>
      </c>
      <c r="R746" s="4" t="s">
        <v>551</v>
      </c>
      <c r="S746" s="4" t="s">
        <v>24</v>
      </c>
      <c r="T746" s="8">
        <v>137.16</v>
      </c>
      <c r="U746" s="7"/>
      <c r="V746" s="7" t="s">
        <v>284</v>
      </c>
      <c r="W746" s="4" t="s">
        <v>2294</v>
      </c>
      <c r="X746" s="13">
        <v>5.77</v>
      </c>
      <c r="Y746" s="7"/>
      <c r="Z746" s="5">
        <f t="shared" si="27"/>
        <v>626.27499999999998</v>
      </c>
      <c r="AA746" s="7"/>
      <c r="AB746" s="7">
        <v>1000</v>
      </c>
      <c r="AC746" s="7"/>
      <c r="AD746" s="4">
        <v>120</v>
      </c>
      <c r="AE746" s="4" t="s">
        <v>552</v>
      </c>
      <c r="AF746" s="7"/>
    </row>
    <row r="747" spans="1:34">
      <c r="A747" s="4">
        <v>746</v>
      </c>
      <c r="B747" s="4" t="s">
        <v>20</v>
      </c>
      <c r="C747" s="4" t="s">
        <v>23</v>
      </c>
      <c r="D747" s="7" t="s">
        <v>1665</v>
      </c>
      <c r="E747" s="4" t="s">
        <v>26</v>
      </c>
      <c r="F747" s="4">
        <v>0</v>
      </c>
      <c r="G747" s="4">
        <v>1202233</v>
      </c>
      <c r="H747" s="4" t="s">
        <v>2596</v>
      </c>
      <c r="I747" s="4">
        <v>1202233</v>
      </c>
      <c r="J747" s="4" t="s">
        <v>25</v>
      </c>
      <c r="K747" s="4" t="s">
        <v>2658</v>
      </c>
      <c r="L747" s="4" t="s">
        <v>2720</v>
      </c>
      <c r="M747" s="7" t="s">
        <v>512</v>
      </c>
      <c r="N747" s="4" t="s">
        <v>1374</v>
      </c>
      <c r="O747" s="4" t="s">
        <v>1386</v>
      </c>
      <c r="P747" s="7"/>
      <c r="Q747" s="4" t="s">
        <v>551</v>
      </c>
      <c r="R747" s="4" t="s">
        <v>551</v>
      </c>
      <c r="S747" s="4" t="s">
        <v>24</v>
      </c>
      <c r="T747" s="8">
        <v>137.16</v>
      </c>
      <c r="U747" s="7"/>
      <c r="V747" s="7" t="s">
        <v>285</v>
      </c>
      <c r="W747" s="4" t="s">
        <v>2294</v>
      </c>
      <c r="X747" s="13">
        <v>5.77</v>
      </c>
      <c r="Y747" s="7"/>
      <c r="Z747" s="5">
        <f t="shared" si="27"/>
        <v>626.27499999999998</v>
      </c>
      <c r="AA747" s="7"/>
      <c r="AB747" s="7">
        <v>1000</v>
      </c>
      <c r="AC747" s="7"/>
      <c r="AD747" s="4">
        <v>120</v>
      </c>
      <c r="AE747" s="4" t="s">
        <v>552</v>
      </c>
      <c r="AF747" s="7"/>
    </row>
    <row r="748" spans="1:34">
      <c r="A748" s="4">
        <v>747</v>
      </c>
      <c r="B748" s="4" t="s">
        <v>20</v>
      </c>
      <c r="C748" s="4" t="s">
        <v>23</v>
      </c>
      <c r="D748" s="7" t="s">
        <v>1666</v>
      </c>
      <c r="E748" s="4" t="s">
        <v>26</v>
      </c>
      <c r="F748" s="4">
        <v>0</v>
      </c>
      <c r="G748" s="4">
        <v>1202233</v>
      </c>
      <c r="H748" s="4" t="s">
        <v>2596</v>
      </c>
      <c r="I748" s="4">
        <v>1202233</v>
      </c>
      <c r="J748" s="4" t="s">
        <v>25</v>
      </c>
      <c r="K748" s="4" t="s">
        <v>637</v>
      </c>
      <c r="L748" s="4" t="s">
        <v>2014</v>
      </c>
      <c r="M748" s="7" t="s">
        <v>512</v>
      </c>
      <c r="N748" s="4" t="s">
        <v>1374</v>
      </c>
      <c r="O748" s="4" t="s">
        <v>1386</v>
      </c>
      <c r="P748" s="7"/>
      <c r="Q748" s="4" t="s">
        <v>551</v>
      </c>
      <c r="R748" s="4" t="s">
        <v>551</v>
      </c>
      <c r="S748" s="4" t="s">
        <v>24</v>
      </c>
      <c r="T748" s="8">
        <v>137.16</v>
      </c>
      <c r="U748" s="7"/>
      <c r="V748" s="7" t="s">
        <v>286</v>
      </c>
      <c r="W748" s="4" t="s">
        <v>2294</v>
      </c>
      <c r="X748" s="13">
        <v>2.5691999999999999</v>
      </c>
      <c r="Y748" s="7"/>
      <c r="Z748" s="5">
        <f t="shared" si="27"/>
        <v>282.18900000000002</v>
      </c>
      <c r="AA748" s="7"/>
      <c r="AB748" s="7">
        <v>1000</v>
      </c>
      <c r="AC748" s="7"/>
      <c r="AD748" s="4">
        <v>120</v>
      </c>
      <c r="AE748" s="4" t="s">
        <v>552</v>
      </c>
      <c r="AF748" s="7"/>
      <c r="AH748" t="s">
        <v>2604</v>
      </c>
    </row>
    <row r="749" spans="1:34">
      <c r="A749" s="4">
        <v>748</v>
      </c>
      <c r="B749" s="4" t="s">
        <v>20</v>
      </c>
      <c r="C749" s="4" t="s">
        <v>23</v>
      </c>
      <c r="D749" s="7" t="s">
        <v>1667</v>
      </c>
      <c r="E749" s="4" t="s">
        <v>26</v>
      </c>
      <c r="F749" s="4">
        <v>0</v>
      </c>
      <c r="G749" s="4">
        <v>1202233</v>
      </c>
      <c r="H749" s="4" t="s">
        <v>2596</v>
      </c>
      <c r="I749" s="4">
        <v>1202233</v>
      </c>
      <c r="J749" s="4" t="s">
        <v>25</v>
      </c>
      <c r="K749" s="4" t="s">
        <v>637</v>
      </c>
      <c r="L749" s="4" t="s">
        <v>2014</v>
      </c>
      <c r="M749" s="7" t="s">
        <v>512</v>
      </c>
      <c r="N749" s="4" t="s">
        <v>1232</v>
      </c>
      <c r="O749" s="4" t="s">
        <v>1386</v>
      </c>
      <c r="P749" s="7"/>
      <c r="Q749" s="4" t="s">
        <v>551</v>
      </c>
      <c r="R749" s="4" t="s">
        <v>551</v>
      </c>
      <c r="S749" s="4" t="s">
        <v>24</v>
      </c>
      <c r="T749" s="8">
        <v>137.16</v>
      </c>
      <c r="U749" s="7"/>
      <c r="V749" s="7" t="s">
        <v>287</v>
      </c>
      <c r="W749" s="4" t="s">
        <v>2294</v>
      </c>
      <c r="X749" s="13">
        <v>2.5691999999999999</v>
      </c>
      <c r="Y749" s="7"/>
      <c r="Z749" s="5">
        <f t="shared" si="27"/>
        <v>282.18900000000002</v>
      </c>
      <c r="AA749" s="7"/>
      <c r="AB749" s="7">
        <v>1000</v>
      </c>
      <c r="AC749" s="7"/>
      <c r="AD749" s="4">
        <v>120</v>
      </c>
      <c r="AE749" s="4" t="s">
        <v>552</v>
      </c>
      <c r="AF749" s="7"/>
      <c r="AH749" t="s">
        <v>2604</v>
      </c>
    </row>
    <row r="750" spans="1:34">
      <c r="A750" s="4">
        <v>749</v>
      </c>
      <c r="B750" s="4" t="s">
        <v>20</v>
      </c>
      <c r="C750" s="4" t="s">
        <v>23</v>
      </c>
      <c r="D750" s="7" t="s">
        <v>1668</v>
      </c>
      <c r="E750" s="4" t="s">
        <v>26</v>
      </c>
      <c r="F750" s="4">
        <v>0</v>
      </c>
      <c r="G750" s="4">
        <v>1202233</v>
      </c>
      <c r="H750" s="4" t="s">
        <v>2596</v>
      </c>
      <c r="I750" s="4">
        <v>1202233</v>
      </c>
      <c r="J750" s="4" t="s">
        <v>25</v>
      </c>
      <c r="K750" s="4" t="s">
        <v>637</v>
      </c>
      <c r="L750" s="4" t="s">
        <v>2014</v>
      </c>
      <c r="M750" s="7" t="s">
        <v>512</v>
      </c>
      <c r="N750" s="4" t="s">
        <v>1232</v>
      </c>
      <c r="O750" s="4" t="s">
        <v>1386</v>
      </c>
      <c r="P750" s="7"/>
      <c r="Q750" s="4" t="s">
        <v>551</v>
      </c>
      <c r="R750" s="4" t="s">
        <v>551</v>
      </c>
      <c r="S750" s="4" t="s">
        <v>24</v>
      </c>
      <c r="T750" s="8">
        <v>137.16</v>
      </c>
      <c r="U750" s="7"/>
      <c r="V750" s="7" t="s">
        <v>288</v>
      </c>
      <c r="W750" s="4" t="s">
        <v>2294</v>
      </c>
      <c r="X750" s="13">
        <v>2.8140000000000001</v>
      </c>
      <c r="Y750" s="7"/>
      <c r="Z750" s="5">
        <f t="shared" si="27"/>
        <v>308.505</v>
      </c>
      <c r="AA750" s="7"/>
      <c r="AB750" s="7">
        <v>1000</v>
      </c>
      <c r="AC750" s="7"/>
      <c r="AD750" s="4">
        <v>120</v>
      </c>
      <c r="AE750" s="4" t="s">
        <v>552</v>
      </c>
      <c r="AF750" s="7"/>
      <c r="AH750" t="s">
        <v>2604</v>
      </c>
    </row>
    <row r="751" spans="1:34">
      <c r="A751" s="4">
        <v>750</v>
      </c>
      <c r="B751" s="4" t="s">
        <v>20</v>
      </c>
      <c r="C751" s="4" t="s">
        <v>23</v>
      </c>
      <c r="D751" s="7" t="s">
        <v>1669</v>
      </c>
      <c r="E751" s="4" t="s">
        <v>26</v>
      </c>
      <c r="F751" s="4">
        <v>0</v>
      </c>
      <c r="G751" s="4">
        <v>1202233</v>
      </c>
      <c r="H751" s="4" t="s">
        <v>2596</v>
      </c>
      <c r="I751" s="4">
        <v>1202233</v>
      </c>
      <c r="J751" s="4" t="s">
        <v>25</v>
      </c>
      <c r="K751" s="4" t="s">
        <v>637</v>
      </c>
      <c r="L751" s="4" t="s">
        <v>2014</v>
      </c>
      <c r="M751" s="7" t="s">
        <v>512</v>
      </c>
      <c r="N751" s="4" t="s">
        <v>1376</v>
      </c>
      <c r="O751" s="4" t="s">
        <v>1386</v>
      </c>
      <c r="P751" s="7"/>
      <c r="Q751" s="4" t="s">
        <v>551</v>
      </c>
      <c r="R751" s="4" t="s">
        <v>551</v>
      </c>
      <c r="S751" s="4" t="s">
        <v>24</v>
      </c>
      <c r="T751" s="8">
        <v>137.16</v>
      </c>
      <c r="U751" s="7"/>
      <c r="V751" s="7" t="s">
        <v>289</v>
      </c>
      <c r="W751" s="4" t="s">
        <v>2294</v>
      </c>
      <c r="X751" s="13">
        <v>2.8140000000000001</v>
      </c>
      <c r="Y751" s="7"/>
      <c r="Z751" s="5">
        <f t="shared" si="27"/>
        <v>308.505</v>
      </c>
      <c r="AA751" s="7"/>
      <c r="AB751" s="7">
        <v>1000</v>
      </c>
      <c r="AC751" s="7"/>
      <c r="AD751" s="4">
        <v>120</v>
      </c>
      <c r="AE751" s="4" t="s">
        <v>552</v>
      </c>
      <c r="AF751" s="7"/>
      <c r="AH751" t="s">
        <v>2604</v>
      </c>
    </row>
    <row r="752" spans="1:34">
      <c r="A752" s="4">
        <v>751</v>
      </c>
      <c r="B752" s="4" t="s">
        <v>20</v>
      </c>
      <c r="C752" s="4" t="s">
        <v>23</v>
      </c>
      <c r="D752" s="7" t="s">
        <v>1670</v>
      </c>
      <c r="E752" s="4" t="s">
        <v>26</v>
      </c>
      <c r="F752" s="4">
        <v>0</v>
      </c>
      <c r="G752" s="4">
        <v>1202233</v>
      </c>
      <c r="H752" s="4" t="s">
        <v>2596</v>
      </c>
      <c r="I752" s="4">
        <v>1202233</v>
      </c>
      <c r="J752" s="4" t="s">
        <v>25</v>
      </c>
      <c r="K752" s="4" t="s">
        <v>637</v>
      </c>
      <c r="L752" s="4" t="s">
        <v>2014</v>
      </c>
      <c r="M752" s="7" t="s">
        <v>512</v>
      </c>
      <c r="N752" s="4" t="s">
        <v>1376</v>
      </c>
      <c r="O752" s="4" t="s">
        <v>1386</v>
      </c>
      <c r="P752" s="7"/>
      <c r="Q752" s="4" t="s">
        <v>551</v>
      </c>
      <c r="R752" s="4" t="s">
        <v>551</v>
      </c>
      <c r="S752" s="4" t="s">
        <v>24</v>
      </c>
      <c r="T752" s="8">
        <v>137.16</v>
      </c>
      <c r="U752" s="7"/>
      <c r="V752" s="7" t="s">
        <v>290</v>
      </c>
      <c r="W752" s="4" t="s">
        <v>2294</v>
      </c>
      <c r="X752" s="13">
        <v>2.8140000000000001</v>
      </c>
      <c r="Y752" s="7"/>
      <c r="Z752" s="5">
        <f t="shared" si="27"/>
        <v>308.505</v>
      </c>
      <c r="AA752" s="7"/>
      <c r="AB752" s="7">
        <v>1000</v>
      </c>
      <c r="AC752" s="7"/>
      <c r="AD752" s="4">
        <v>120</v>
      </c>
      <c r="AE752" s="4" t="s">
        <v>552</v>
      </c>
      <c r="AF752" s="7"/>
      <c r="AH752" t="s">
        <v>2604</v>
      </c>
    </row>
    <row r="753" spans="1:34">
      <c r="A753" s="4">
        <v>752</v>
      </c>
      <c r="B753" s="4" t="s">
        <v>20</v>
      </c>
      <c r="C753" s="4" t="s">
        <v>23</v>
      </c>
      <c r="D753" s="7" t="s">
        <v>1671</v>
      </c>
      <c r="E753" s="4" t="s">
        <v>26</v>
      </c>
      <c r="F753" s="4">
        <v>0</v>
      </c>
      <c r="G753" s="19">
        <v>1205622</v>
      </c>
      <c r="H753" s="4" t="s">
        <v>2595</v>
      </c>
      <c r="I753" s="4">
        <v>1205622</v>
      </c>
      <c r="J753" s="4" t="s">
        <v>25</v>
      </c>
      <c r="K753" s="4" t="s">
        <v>637</v>
      </c>
      <c r="L753" s="7" t="s">
        <v>2728</v>
      </c>
      <c r="M753" s="7" t="s">
        <v>34</v>
      </c>
      <c r="N753" s="4" t="s">
        <v>2552</v>
      </c>
      <c r="O753" s="4" t="s">
        <v>1388</v>
      </c>
      <c r="P753" s="7"/>
      <c r="Q753" s="4" t="s">
        <v>551</v>
      </c>
      <c r="R753" s="4" t="s">
        <v>551</v>
      </c>
      <c r="S753" s="4" t="s">
        <v>24</v>
      </c>
      <c r="T753" s="8">
        <v>154.94</v>
      </c>
      <c r="U753" s="7"/>
      <c r="V753" s="7" t="s">
        <v>291</v>
      </c>
      <c r="W753" s="4" t="s">
        <v>2294</v>
      </c>
      <c r="X753" s="13">
        <v>3.1926000000000001</v>
      </c>
      <c r="Y753" s="7"/>
      <c r="Z753" s="5">
        <f>X753*86*1.05+6</f>
        <v>294.29178000000002</v>
      </c>
      <c r="AA753" s="7"/>
      <c r="AB753" s="7">
        <v>1000</v>
      </c>
      <c r="AC753" s="7"/>
      <c r="AD753" s="4">
        <v>100</v>
      </c>
      <c r="AE753" s="4" t="s">
        <v>552</v>
      </c>
      <c r="AF753" s="7"/>
      <c r="AH753" t="s">
        <v>2604</v>
      </c>
    </row>
    <row r="754" spans="1:34">
      <c r="A754" s="4">
        <v>753</v>
      </c>
      <c r="B754" s="4" t="s">
        <v>20</v>
      </c>
      <c r="C754" s="4" t="s">
        <v>23</v>
      </c>
      <c r="D754" s="7" t="s">
        <v>1672</v>
      </c>
      <c r="E754" s="4" t="s">
        <v>26</v>
      </c>
      <c r="F754" s="4">
        <v>0</v>
      </c>
      <c r="G754" s="19">
        <v>1205622</v>
      </c>
      <c r="H754" s="4" t="s">
        <v>2595</v>
      </c>
      <c r="I754" s="4">
        <v>1205622</v>
      </c>
      <c r="J754" s="4" t="s">
        <v>25</v>
      </c>
      <c r="K754" s="4" t="s">
        <v>637</v>
      </c>
      <c r="L754" s="7" t="s">
        <v>2728</v>
      </c>
      <c r="M754" s="7" t="s">
        <v>34</v>
      </c>
      <c r="N754" s="4" t="s">
        <v>2552</v>
      </c>
      <c r="O754" s="4" t="s">
        <v>1388</v>
      </c>
      <c r="P754" s="7"/>
      <c r="Q754" s="4" t="s">
        <v>551</v>
      </c>
      <c r="R754" s="4" t="s">
        <v>551</v>
      </c>
      <c r="S754" s="4" t="s">
        <v>24</v>
      </c>
      <c r="T754" s="8">
        <v>154.94</v>
      </c>
      <c r="U754" s="7"/>
      <c r="V754" s="7" t="s">
        <v>292</v>
      </c>
      <c r="W754" s="4" t="s">
        <v>2294</v>
      </c>
      <c r="X754" s="13">
        <v>3.1926000000000001</v>
      </c>
      <c r="Y754" s="7"/>
      <c r="Z754" s="5">
        <f>X754*86*1.05+6</f>
        <v>294.29178000000002</v>
      </c>
      <c r="AA754" s="7"/>
      <c r="AB754" s="7">
        <v>1000</v>
      </c>
      <c r="AC754" s="7"/>
      <c r="AD754" s="4">
        <v>100</v>
      </c>
      <c r="AE754" s="4" t="s">
        <v>552</v>
      </c>
      <c r="AF754" s="7"/>
      <c r="AH754" t="s">
        <v>2604</v>
      </c>
    </row>
    <row r="755" spans="1:34">
      <c r="A755" s="4">
        <v>754</v>
      </c>
      <c r="B755" s="4" t="s">
        <v>20</v>
      </c>
      <c r="C755" s="4" t="s">
        <v>23</v>
      </c>
      <c r="D755" s="7" t="s">
        <v>1673</v>
      </c>
      <c r="E755" s="4" t="s">
        <v>26</v>
      </c>
      <c r="F755" s="4">
        <v>0</v>
      </c>
      <c r="G755" s="19">
        <v>1205622</v>
      </c>
      <c r="H755" s="4" t="s">
        <v>2595</v>
      </c>
      <c r="I755" s="4">
        <v>1205622</v>
      </c>
      <c r="J755" s="4" t="s">
        <v>25</v>
      </c>
      <c r="K755" s="4" t="s">
        <v>637</v>
      </c>
      <c r="L755" s="4" t="s">
        <v>2014</v>
      </c>
      <c r="M755" s="7" t="s">
        <v>27</v>
      </c>
      <c r="N755" s="4" t="s">
        <v>1232</v>
      </c>
      <c r="O755" s="4" t="s">
        <v>1386</v>
      </c>
      <c r="P755" s="7"/>
      <c r="Q755" s="4" t="s">
        <v>551</v>
      </c>
      <c r="R755" s="4" t="s">
        <v>551</v>
      </c>
      <c r="S755" s="4" t="s">
        <v>24</v>
      </c>
      <c r="T755" s="8">
        <v>154.94</v>
      </c>
      <c r="U755" s="7"/>
      <c r="V755" s="7" t="s">
        <v>1701</v>
      </c>
      <c r="W755" s="4" t="s">
        <v>2294</v>
      </c>
      <c r="X755" s="13">
        <v>3.1926000000000001</v>
      </c>
      <c r="Y755" s="7"/>
      <c r="Z755" s="5">
        <f t="shared" ref="Z755:Z775" si="28">X755*86+6</f>
        <v>280.56360000000001</v>
      </c>
      <c r="AA755" s="7"/>
      <c r="AB755" s="7">
        <v>1000</v>
      </c>
      <c r="AC755" s="7"/>
      <c r="AD755" s="4">
        <v>100</v>
      </c>
      <c r="AE755" s="4" t="s">
        <v>552</v>
      </c>
      <c r="AF755" s="7"/>
      <c r="AH755" t="s">
        <v>2604</v>
      </c>
    </row>
    <row r="756" spans="1:34">
      <c r="A756" s="4">
        <v>755</v>
      </c>
      <c r="B756" s="4" t="s">
        <v>20</v>
      </c>
      <c r="C756" s="4" t="s">
        <v>23</v>
      </c>
      <c r="D756" s="7" t="s">
        <v>1674</v>
      </c>
      <c r="E756" s="4" t="s">
        <v>26</v>
      </c>
      <c r="F756" s="4">
        <v>0</v>
      </c>
      <c r="G756" s="19">
        <v>1205622</v>
      </c>
      <c r="H756" s="4" t="s">
        <v>2595</v>
      </c>
      <c r="I756" s="4">
        <v>1205622</v>
      </c>
      <c r="J756" s="4" t="s">
        <v>25</v>
      </c>
      <c r="K756" s="4" t="s">
        <v>637</v>
      </c>
      <c r="L756" s="4" t="s">
        <v>2014</v>
      </c>
      <c r="M756" s="7" t="s">
        <v>27</v>
      </c>
      <c r="N756" s="4" t="s">
        <v>1232</v>
      </c>
      <c r="O756" s="4" t="s">
        <v>1386</v>
      </c>
      <c r="P756" s="7"/>
      <c r="Q756" s="4" t="s">
        <v>551</v>
      </c>
      <c r="R756" s="4" t="s">
        <v>551</v>
      </c>
      <c r="S756" s="4" t="s">
        <v>24</v>
      </c>
      <c r="T756" s="8">
        <v>154.94</v>
      </c>
      <c r="U756" s="7"/>
      <c r="V756" s="7" t="s">
        <v>1702</v>
      </c>
      <c r="W756" s="4" t="s">
        <v>2294</v>
      </c>
      <c r="X756" s="13">
        <v>2.1612</v>
      </c>
      <c r="Y756" s="7"/>
      <c r="Z756" s="5">
        <f t="shared" si="28"/>
        <v>191.86320000000001</v>
      </c>
      <c r="AA756" s="7"/>
      <c r="AB756" s="7">
        <v>1000</v>
      </c>
      <c r="AC756" s="7"/>
      <c r="AD756" s="4">
        <v>100</v>
      </c>
      <c r="AE756" s="4" t="s">
        <v>552</v>
      </c>
      <c r="AF756" s="7"/>
      <c r="AH756" t="s">
        <v>2604</v>
      </c>
    </row>
    <row r="757" spans="1:34">
      <c r="A757" s="4">
        <v>756</v>
      </c>
      <c r="B757" s="4" t="s">
        <v>20</v>
      </c>
      <c r="C757" s="4" t="s">
        <v>23</v>
      </c>
      <c r="D757" s="7" t="s">
        <v>1675</v>
      </c>
      <c r="E757" s="4" t="s">
        <v>26</v>
      </c>
      <c r="F757" s="4">
        <v>0</v>
      </c>
      <c r="G757" s="19">
        <v>1205622</v>
      </c>
      <c r="H757" s="4" t="s">
        <v>2595</v>
      </c>
      <c r="I757" s="4">
        <v>1205622</v>
      </c>
      <c r="J757" s="4" t="s">
        <v>25</v>
      </c>
      <c r="K757" s="4" t="s">
        <v>637</v>
      </c>
      <c r="L757" s="4" t="s">
        <v>2014</v>
      </c>
      <c r="M757" s="7" t="s">
        <v>27</v>
      </c>
      <c r="N757" s="4" t="s">
        <v>1232</v>
      </c>
      <c r="O757" s="4" t="s">
        <v>1386</v>
      </c>
      <c r="P757" s="7"/>
      <c r="Q757" s="4" t="s">
        <v>551</v>
      </c>
      <c r="R757" s="4" t="s">
        <v>551</v>
      </c>
      <c r="S757" s="4" t="s">
        <v>24</v>
      </c>
      <c r="T757" s="8">
        <v>154.94</v>
      </c>
      <c r="U757" s="7"/>
      <c r="V757" s="7" t="s">
        <v>1703</v>
      </c>
      <c r="W757" s="4" t="s">
        <v>2294</v>
      </c>
      <c r="X757" s="13">
        <v>2.1612</v>
      </c>
      <c r="Y757" s="7"/>
      <c r="Z757" s="5">
        <f t="shared" si="28"/>
        <v>191.86320000000001</v>
      </c>
      <c r="AA757" s="7"/>
      <c r="AB757" s="7">
        <v>1000</v>
      </c>
      <c r="AC757" s="7"/>
      <c r="AD757" s="4">
        <v>100</v>
      </c>
      <c r="AE757" s="4" t="s">
        <v>552</v>
      </c>
      <c r="AF757" s="7"/>
      <c r="AH757" t="s">
        <v>2604</v>
      </c>
    </row>
    <row r="758" spans="1:34">
      <c r="A758" s="4">
        <v>757</v>
      </c>
      <c r="B758" s="4" t="s">
        <v>20</v>
      </c>
      <c r="C758" s="4" t="s">
        <v>23</v>
      </c>
      <c r="D758" s="7" t="s">
        <v>1676</v>
      </c>
      <c r="E758" s="4" t="s">
        <v>26</v>
      </c>
      <c r="F758" s="4">
        <v>0</v>
      </c>
      <c r="G758" s="19">
        <v>1205622</v>
      </c>
      <c r="H758" s="4" t="s">
        <v>2595</v>
      </c>
      <c r="I758" s="4">
        <v>1205622</v>
      </c>
      <c r="J758" s="4" t="s">
        <v>25</v>
      </c>
      <c r="K758" s="4" t="s">
        <v>637</v>
      </c>
      <c r="L758" s="4" t="s">
        <v>2014</v>
      </c>
      <c r="M758" s="7" t="s">
        <v>1696</v>
      </c>
      <c r="N758" s="4" t="s">
        <v>1232</v>
      </c>
      <c r="O758" s="4" t="s">
        <v>1386</v>
      </c>
      <c r="P758" s="7"/>
      <c r="Q758" s="4" t="s">
        <v>551</v>
      </c>
      <c r="R758" s="4" t="s">
        <v>551</v>
      </c>
      <c r="S758" s="4" t="s">
        <v>24</v>
      </c>
      <c r="T758" s="8">
        <v>154.94</v>
      </c>
      <c r="U758" s="7"/>
      <c r="V758" s="7" t="s">
        <v>1704</v>
      </c>
      <c r="W758" s="4" t="s">
        <v>2294</v>
      </c>
      <c r="X758" s="13">
        <v>3.2435999999999998</v>
      </c>
      <c r="Y758" s="7"/>
      <c r="Z758" s="5">
        <f t="shared" si="28"/>
        <v>284.94959999999998</v>
      </c>
      <c r="AA758" s="7"/>
      <c r="AB758" s="7">
        <v>1000</v>
      </c>
      <c r="AC758" s="7"/>
      <c r="AD758" s="4">
        <v>100</v>
      </c>
      <c r="AE758" s="4" t="s">
        <v>552</v>
      </c>
      <c r="AF758" s="7"/>
      <c r="AH758" t="s">
        <v>2604</v>
      </c>
    </row>
    <row r="759" spans="1:34">
      <c r="A759" s="4">
        <v>758</v>
      </c>
      <c r="B759" s="4" t="s">
        <v>20</v>
      </c>
      <c r="C759" s="4" t="s">
        <v>23</v>
      </c>
      <c r="D759" s="7" t="s">
        <v>1677</v>
      </c>
      <c r="E759" s="4" t="s">
        <v>26</v>
      </c>
      <c r="F759" s="4">
        <v>0</v>
      </c>
      <c r="G759" s="19">
        <v>1205622</v>
      </c>
      <c r="H759" s="4" t="s">
        <v>2595</v>
      </c>
      <c r="I759" s="4">
        <v>1205622</v>
      </c>
      <c r="J759" s="4" t="s">
        <v>25</v>
      </c>
      <c r="K759" s="4" t="s">
        <v>637</v>
      </c>
      <c r="L759" s="4" t="s">
        <v>2014</v>
      </c>
      <c r="M759" s="7" t="s">
        <v>1696</v>
      </c>
      <c r="N759" s="4" t="s">
        <v>1232</v>
      </c>
      <c r="O759" s="4" t="s">
        <v>1386</v>
      </c>
      <c r="P759" s="7"/>
      <c r="Q759" s="4" t="s">
        <v>551</v>
      </c>
      <c r="R759" s="4" t="s">
        <v>551</v>
      </c>
      <c r="S759" s="4" t="s">
        <v>24</v>
      </c>
      <c r="T759" s="8">
        <v>154.94</v>
      </c>
      <c r="U759" s="7"/>
      <c r="V759" s="7" t="s">
        <v>1705</v>
      </c>
      <c r="W759" s="4" t="s">
        <v>2294</v>
      </c>
      <c r="X759" s="13">
        <v>3.2435999999999998</v>
      </c>
      <c r="Y759" s="7"/>
      <c r="Z759" s="5">
        <f t="shared" si="28"/>
        <v>284.94959999999998</v>
      </c>
      <c r="AA759" s="7"/>
      <c r="AB759" s="7">
        <v>1000</v>
      </c>
      <c r="AC759" s="7"/>
      <c r="AD759" s="4">
        <v>100</v>
      </c>
      <c r="AE759" s="4" t="s">
        <v>552</v>
      </c>
      <c r="AF759" s="7"/>
      <c r="AH759" t="s">
        <v>2604</v>
      </c>
    </row>
    <row r="760" spans="1:34">
      <c r="A760" s="4">
        <v>759</v>
      </c>
      <c r="B760" s="4" t="s">
        <v>20</v>
      </c>
      <c r="C760" s="4" t="s">
        <v>23</v>
      </c>
      <c r="D760" s="7" t="s">
        <v>1678</v>
      </c>
      <c r="E760" s="4" t="s">
        <v>26</v>
      </c>
      <c r="F760" s="4">
        <v>0</v>
      </c>
      <c r="G760" s="19">
        <v>1205622</v>
      </c>
      <c r="H760" s="4" t="s">
        <v>2595</v>
      </c>
      <c r="I760" s="4">
        <v>1205622</v>
      </c>
      <c r="J760" s="4" t="s">
        <v>25</v>
      </c>
      <c r="K760" s="4" t="s">
        <v>637</v>
      </c>
      <c r="L760" s="4" t="s">
        <v>2014</v>
      </c>
      <c r="M760" s="7" t="s">
        <v>510</v>
      </c>
      <c r="N760" s="4" t="s">
        <v>1232</v>
      </c>
      <c r="O760" s="4" t="s">
        <v>1386</v>
      </c>
      <c r="P760" s="7"/>
      <c r="Q760" s="4" t="s">
        <v>551</v>
      </c>
      <c r="R760" s="4" t="s">
        <v>551</v>
      </c>
      <c r="S760" s="4" t="s">
        <v>24</v>
      </c>
      <c r="T760" s="8">
        <v>154.94</v>
      </c>
      <c r="U760" s="7"/>
      <c r="V760" s="7" t="s">
        <v>1706</v>
      </c>
      <c r="W760" s="4" t="s">
        <v>2294</v>
      </c>
      <c r="X760" s="13">
        <v>3.2435999999999998</v>
      </c>
      <c r="Y760" s="7"/>
      <c r="Z760" s="5">
        <f t="shared" si="28"/>
        <v>284.94959999999998</v>
      </c>
      <c r="AA760" s="7"/>
      <c r="AB760" s="7">
        <v>1000</v>
      </c>
      <c r="AC760" s="7"/>
      <c r="AD760" s="4">
        <v>100</v>
      </c>
      <c r="AE760" s="4" t="s">
        <v>552</v>
      </c>
      <c r="AF760" s="7"/>
      <c r="AH760" t="s">
        <v>2604</v>
      </c>
    </row>
    <row r="761" spans="1:34">
      <c r="A761" s="4">
        <v>760</v>
      </c>
      <c r="B761" s="4" t="s">
        <v>20</v>
      </c>
      <c r="C761" s="4" t="s">
        <v>21</v>
      </c>
      <c r="D761" s="7" t="s">
        <v>1679</v>
      </c>
      <c r="E761" s="4" t="s">
        <v>26</v>
      </c>
      <c r="F761" s="4">
        <v>0</v>
      </c>
      <c r="G761" s="19">
        <v>1205622</v>
      </c>
      <c r="H761" s="4" t="s">
        <v>2595</v>
      </c>
      <c r="I761" s="4">
        <v>1205622</v>
      </c>
      <c r="J761" s="4" t="s">
        <v>25</v>
      </c>
      <c r="K761" s="4" t="s">
        <v>637</v>
      </c>
      <c r="L761" s="4" t="s">
        <v>2014</v>
      </c>
      <c r="M761" s="7" t="s">
        <v>510</v>
      </c>
      <c r="N761" s="4" t="s">
        <v>1232</v>
      </c>
      <c r="O761" s="4" t="s">
        <v>1386</v>
      </c>
      <c r="P761" s="7"/>
      <c r="Q761" s="4" t="s">
        <v>551</v>
      </c>
      <c r="R761" s="4" t="s">
        <v>551</v>
      </c>
      <c r="S761" s="4" t="s">
        <v>24</v>
      </c>
      <c r="T761" s="8">
        <v>154.94</v>
      </c>
      <c r="U761" s="7"/>
      <c r="V761" s="7" t="s">
        <v>1707</v>
      </c>
      <c r="W761" s="4" t="s">
        <v>2294</v>
      </c>
      <c r="X761" s="13">
        <v>3.0804</v>
      </c>
      <c r="Y761" s="7"/>
      <c r="Z761" s="5">
        <f t="shared" si="28"/>
        <v>270.9144</v>
      </c>
      <c r="AA761" s="7"/>
      <c r="AB761" s="7">
        <v>1000</v>
      </c>
      <c r="AC761" s="7"/>
      <c r="AD761" s="4">
        <v>100</v>
      </c>
      <c r="AE761" s="4" t="s">
        <v>552</v>
      </c>
      <c r="AF761" s="7"/>
      <c r="AH761" t="s">
        <v>2604</v>
      </c>
    </row>
    <row r="762" spans="1:34">
      <c r="A762" s="4">
        <v>761</v>
      </c>
      <c r="B762" s="4" t="s">
        <v>20</v>
      </c>
      <c r="C762" s="4" t="s">
        <v>21</v>
      </c>
      <c r="D762" s="7" t="s">
        <v>1680</v>
      </c>
      <c r="E762" s="4" t="s">
        <v>26</v>
      </c>
      <c r="F762" s="4">
        <v>0</v>
      </c>
      <c r="G762" s="19">
        <v>1205622</v>
      </c>
      <c r="H762" s="4" t="s">
        <v>2595</v>
      </c>
      <c r="I762" s="4">
        <v>1205622</v>
      </c>
      <c r="J762" s="4" t="s">
        <v>25</v>
      </c>
      <c r="K762" s="4" t="s">
        <v>637</v>
      </c>
      <c r="L762" s="4" t="s">
        <v>2014</v>
      </c>
      <c r="M762" s="7" t="s">
        <v>510</v>
      </c>
      <c r="N762" s="4" t="s">
        <v>1232</v>
      </c>
      <c r="O762" s="4" t="s">
        <v>1386</v>
      </c>
      <c r="P762" s="7"/>
      <c r="Q762" s="4" t="s">
        <v>551</v>
      </c>
      <c r="R762" s="4" t="s">
        <v>551</v>
      </c>
      <c r="S762" s="4" t="s">
        <v>24</v>
      </c>
      <c r="T762" s="8">
        <v>154.94</v>
      </c>
      <c r="U762" s="7"/>
      <c r="V762" s="7" t="s">
        <v>1708</v>
      </c>
      <c r="W762" s="4" t="s">
        <v>2294</v>
      </c>
      <c r="X762" s="13">
        <v>3.0804</v>
      </c>
      <c r="Y762" s="7"/>
      <c r="Z762" s="5">
        <f t="shared" si="28"/>
        <v>270.9144</v>
      </c>
      <c r="AA762" s="7"/>
      <c r="AB762" s="7">
        <v>1000</v>
      </c>
      <c r="AC762" s="7"/>
      <c r="AD762" s="4">
        <v>100</v>
      </c>
      <c r="AE762" s="4" t="s">
        <v>552</v>
      </c>
      <c r="AF762" s="7"/>
      <c r="AH762" t="s">
        <v>2604</v>
      </c>
    </row>
    <row r="763" spans="1:34">
      <c r="A763" s="4">
        <v>762</v>
      </c>
      <c r="B763" s="4" t="s">
        <v>20</v>
      </c>
      <c r="C763" s="4" t="s">
        <v>21</v>
      </c>
      <c r="D763" s="7" t="s">
        <v>1681</v>
      </c>
      <c r="E763" s="4" t="s">
        <v>26</v>
      </c>
      <c r="F763" s="4">
        <v>0</v>
      </c>
      <c r="G763" s="19">
        <v>1205622</v>
      </c>
      <c r="H763" s="4" t="s">
        <v>2595</v>
      </c>
      <c r="I763" s="4">
        <v>1205622</v>
      </c>
      <c r="J763" s="4" t="s">
        <v>25</v>
      </c>
      <c r="K763" s="4" t="s">
        <v>637</v>
      </c>
      <c r="L763" s="4" t="s">
        <v>2014</v>
      </c>
      <c r="M763" s="7" t="s">
        <v>510</v>
      </c>
      <c r="N763" s="4" t="s">
        <v>1232</v>
      </c>
      <c r="O763" s="4" t="s">
        <v>1386</v>
      </c>
      <c r="P763" s="7"/>
      <c r="Q763" s="4" t="s">
        <v>551</v>
      </c>
      <c r="R763" s="4" t="s">
        <v>551</v>
      </c>
      <c r="S763" s="4" t="s">
        <v>24</v>
      </c>
      <c r="T763" s="8">
        <v>154.94</v>
      </c>
      <c r="U763" s="7"/>
      <c r="V763" s="7" t="s">
        <v>1709</v>
      </c>
      <c r="W763" s="4" t="s">
        <v>2294</v>
      </c>
      <c r="X763" s="13">
        <v>2.9274</v>
      </c>
      <c r="Y763" s="7"/>
      <c r="Z763" s="5">
        <f t="shared" si="28"/>
        <v>257.75639999999999</v>
      </c>
      <c r="AA763" s="7"/>
      <c r="AB763" s="7">
        <v>1000</v>
      </c>
      <c r="AC763" s="7"/>
      <c r="AD763" s="4">
        <v>100</v>
      </c>
      <c r="AE763" s="4" t="s">
        <v>552</v>
      </c>
      <c r="AF763" s="7"/>
      <c r="AH763" t="s">
        <v>2604</v>
      </c>
    </row>
    <row r="764" spans="1:34">
      <c r="A764" s="4">
        <v>763</v>
      </c>
      <c r="B764" s="4" t="s">
        <v>20</v>
      </c>
      <c r="C764" s="4" t="s">
        <v>21</v>
      </c>
      <c r="D764" s="7" t="s">
        <v>1682</v>
      </c>
      <c r="E764" s="4" t="s">
        <v>26</v>
      </c>
      <c r="F764" s="4">
        <v>0</v>
      </c>
      <c r="G764" s="19">
        <v>1205622</v>
      </c>
      <c r="H764" s="4" t="s">
        <v>2595</v>
      </c>
      <c r="I764" s="4">
        <v>1205622</v>
      </c>
      <c r="J764" s="4" t="s">
        <v>25</v>
      </c>
      <c r="K764" s="4" t="s">
        <v>637</v>
      </c>
      <c r="L764" s="4" t="s">
        <v>2014</v>
      </c>
      <c r="M764" s="7" t="s">
        <v>510</v>
      </c>
      <c r="N764" s="4" t="s">
        <v>1232</v>
      </c>
      <c r="O764" s="4" t="s">
        <v>1386</v>
      </c>
      <c r="P764" s="7"/>
      <c r="Q764" s="4" t="s">
        <v>551</v>
      </c>
      <c r="R764" s="4" t="s">
        <v>551</v>
      </c>
      <c r="S764" s="4" t="s">
        <v>24</v>
      </c>
      <c r="T764" s="8">
        <v>154.94</v>
      </c>
      <c r="U764" s="7"/>
      <c r="V764" s="7" t="s">
        <v>1710</v>
      </c>
      <c r="W764" s="4" t="s">
        <v>2294</v>
      </c>
      <c r="X764" s="13">
        <v>2.9274</v>
      </c>
      <c r="Y764" s="7"/>
      <c r="Z764" s="5">
        <f t="shared" si="28"/>
        <v>257.75639999999999</v>
      </c>
      <c r="AA764" s="7"/>
      <c r="AB764" s="7">
        <v>1000</v>
      </c>
      <c r="AC764" s="7"/>
      <c r="AD764" s="4">
        <v>100</v>
      </c>
      <c r="AE764" s="4" t="s">
        <v>552</v>
      </c>
      <c r="AF764" s="7"/>
      <c r="AH764" t="s">
        <v>2604</v>
      </c>
    </row>
    <row r="765" spans="1:34">
      <c r="A765" s="4">
        <v>764</v>
      </c>
      <c r="B765" s="4" t="s">
        <v>20</v>
      </c>
      <c r="C765" s="4" t="s">
        <v>21</v>
      </c>
      <c r="D765" s="7" t="s">
        <v>1683</v>
      </c>
      <c r="E765" s="4" t="s">
        <v>26</v>
      </c>
      <c r="F765" s="4">
        <v>0</v>
      </c>
      <c r="G765" s="19">
        <v>1205622</v>
      </c>
      <c r="H765" s="4" t="s">
        <v>2595</v>
      </c>
      <c r="I765" s="4">
        <v>1205622</v>
      </c>
      <c r="J765" s="4" t="s">
        <v>25</v>
      </c>
      <c r="K765" s="4" t="s">
        <v>637</v>
      </c>
      <c r="L765" s="4" t="s">
        <v>2014</v>
      </c>
      <c r="M765" s="7" t="s">
        <v>1697</v>
      </c>
      <c r="N765" s="4" t="s">
        <v>1232</v>
      </c>
      <c r="O765" s="4" t="s">
        <v>1386</v>
      </c>
      <c r="P765" s="7"/>
      <c r="Q765" s="4" t="s">
        <v>551</v>
      </c>
      <c r="R765" s="4" t="s">
        <v>551</v>
      </c>
      <c r="S765" s="4" t="s">
        <v>24</v>
      </c>
      <c r="T765" s="8">
        <v>154.94</v>
      </c>
      <c r="U765" s="7"/>
      <c r="V765" s="7" t="s">
        <v>1711</v>
      </c>
      <c r="W765" s="4" t="s">
        <v>2294</v>
      </c>
      <c r="X765" s="13">
        <v>2.9274</v>
      </c>
      <c r="Y765" s="7"/>
      <c r="Z765" s="5">
        <f t="shared" si="28"/>
        <v>257.75639999999999</v>
      </c>
      <c r="AA765" s="7"/>
      <c r="AB765" s="7">
        <v>1000</v>
      </c>
      <c r="AC765" s="7"/>
      <c r="AD765" s="4">
        <v>100</v>
      </c>
      <c r="AE765" s="4" t="s">
        <v>552</v>
      </c>
      <c r="AF765" s="7"/>
      <c r="AH765" t="s">
        <v>2604</v>
      </c>
    </row>
    <row r="766" spans="1:34">
      <c r="A766" s="4">
        <v>765</v>
      </c>
      <c r="B766" s="4" t="s">
        <v>20</v>
      </c>
      <c r="C766" s="4" t="s">
        <v>21</v>
      </c>
      <c r="D766" s="7" t="s">
        <v>1684</v>
      </c>
      <c r="E766" s="4" t="s">
        <v>26</v>
      </c>
      <c r="F766" s="4">
        <v>0</v>
      </c>
      <c r="G766" s="19">
        <v>1205622</v>
      </c>
      <c r="H766" s="4" t="s">
        <v>2595</v>
      </c>
      <c r="I766" s="4">
        <v>1205622</v>
      </c>
      <c r="J766" s="4" t="s">
        <v>25</v>
      </c>
      <c r="K766" s="4" t="s">
        <v>637</v>
      </c>
      <c r="L766" s="4" t="s">
        <v>2014</v>
      </c>
      <c r="M766" s="7" t="s">
        <v>1697</v>
      </c>
      <c r="N766" s="4" t="s">
        <v>1232</v>
      </c>
      <c r="O766" s="4" t="s">
        <v>1386</v>
      </c>
      <c r="P766" s="7"/>
      <c r="Q766" s="4" t="s">
        <v>551</v>
      </c>
      <c r="R766" s="4" t="s">
        <v>551</v>
      </c>
      <c r="S766" s="4" t="s">
        <v>24</v>
      </c>
      <c r="T766" s="8">
        <v>154.94</v>
      </c>
      <c r="U766" s="7"/>
      <c r="V766" s="7" t="s">
        <v>1712</v>
      </c>
      <c r="W766" s="4" t="s">
        <v>2294</v>
      </c>
      <c r="X766" s="13">
        <v>2.5933999999999999</v>
      </c>
      <c r="Y766" s="7"/>
      <c r="Z766" s="5">
        <f t="shared" si="28"/>
        <v>229.0324</v>
      </c>
      <c r="AA766" s="7"/>
      <c r="AB766" s="7">
        <v>1000</v>
      </c>
      <c r="AC766" s="7"/>
      <c r="AD766" s="4">
        <v>100</v>
      </c>
      <c r="AE766" s="4" t="s">
        <v>552</v>
      </c>
      <c r="AF766" s="7"/>
      <c r="AH766" t="s">
        <v>2604</v>
      </c>
    </row>
    <row r="767" spans="1:34">
      <c r="A767" s="4">
        <v>766</v>
      </c>
      <c r="B767" s="4" t="s">
        <v>20</v>
      </c>
      <c r="C767" s="4" t="s">
        <v>21</v>
      </c>
      <c r="D767" s="7" t="s">
        <v>1685</v>
      </c>
      <c r="E767" s="4" t="s">
        <v>26</v>
      </c>
      <c r="F767" s="4">
        <v>0</v>
      </c>
      <c r="G767" s="19">
        <v>1205622</v>
      </c>
      <c r="H767" s="4" t="s">
        <v>2595</v>
      </c>
      <c r="I767" s="4">
        <v>1205622</v>
      </c>
      <c r="J767" s="4" t="s">
        <v>25</v>
      </c>
      <c r="K767" s="4" t="s">
        <v>637</v>
      </c>
      <c r="L767" s="4" t="s">
        <v>2014</v>
      </c>
      <c r="M767" s="7" t="s">
        <v>1697</v>
      </c>
      <c r="N767" s="4" t="s">
        <v>1232</v>
      </c>
      <c r="O767" s="4" t="s">
        <v>1386</v>
      </c>
      <c r="P767" s="7"/>
      <c r="Q767" s="4" t="s">
        <v>551</v>
      </c>
      <c r="R767" s="4" t="s">
        <v>551</v>
      </c>
      <c r="S767" s="4" t="s">
        <v>24</v>
      </c>
      <c r="T767" s="8">
        <v>154.94</v>
      </c>
      <c r="U767" s="7"/>
      <c r="V767" s="7" t="s">
        <v>1713</v>
      </c>
      <c r="W767" s="4" t="s">
        <v>2294</v>
      </c>
      <c r="X767" s="13">
        <v>2.5933999999999999</v>
      </c>
      <c r="Y767" s="7"/>
      <c r="Z767" s="5">
        <f t="shared" si="28"/>
        <v>229.0324</v>
      </c>
      <c r="AA767" s="7"/>
      <c r="AB767" s="7">
        <v>1000</v>
      </c>
      <c r="AC767" s="7"/>
      <c r="AD767" s="4">
        <v>100</v>
      </c>
      <c r="AE767" s="4" t="s">
        <v>552</v>
      </c>
      <c r="AF767" s="7"/>
      <c r="AH767" t="s">
        <v>2604</v>
      </c>
    </row>
    <row r="768" spans="1:34">
      <c r="A768" s="4">
        <v>767</v>
      </c>
      <c r="B768" s="4" t="s">
        <v>20</v>
      </c>
      <c r="C768" s="4" t="s">
        <v>21</v>
      </c>
      <c r="D768" s="7" t="s">
        <v>1686</v>
      </c>
      <c r="E768" s="4" t="s">
        <v>26</v>
      </c>
      <c r="F768" s="4">
        <v>0</v>
      </c>
      <c r="G768" s="19">
        <v>1205622</v>
      </c>
      <c r="H768" s="4" t="s">
        <v>2595</v>
      </c>
      <c r="I768" s="4">
        <v>1205622</v>
      </c>
      <c r="J768" s="4" t="s">
        <v>25</v>
      </c>
      <c r="K768" s="4" t="s">
        <v>637</v>
      </c>
      <c r="L768" s="4" t="s">
        <v>2014</v>
      </c>
      <c r="M768" s="7" t="s">
        <v>1697</v>
      </c>
      <c r="N768" s="4" t="s">
        <v>1232</v>
      </c>
      <c r="O768" s="4" t="s">
        <v>1386</v>
      </c>
      <c r="P768" s="7"/>
      <c r="Q768" s="4" t="s">
        <v>551</v>
      </c>
      <c r="R768" s="4" t="s">
        <v>551</v>
      </c>
      <c r="S768" s="4" t="s">
        <v>24</v>
      </c>
      <c r="T768" s="8">
        <v>154.94</v>
      </c>
      <c r="U768" s="7"/>
      <c r="V768" s="7" t="s">
        <v>1714</v>
      </c>
      <c r="W768" s="4" t="s">
        <v>2294</v>
      </c>
      <c r="X768" s="13">
        <v>2.8763999999999998</v>
      </c>
      <c r="Y768" s="7"/>
      <c r="Z768" s="5">
        <f t="shared" si="28"/>
        <v>253.37039999999999</v>
      </c>
      <c r="AA768" s="7"/>
      <c r="AB768" s="7">
        <v>1000</v>
      </c>
      <c r="AC768" s="7"/>
      <c r="AD768" s="4">
        <v>100</v>
      </c>
      <c r="AE768" s="4" t="s">
        <v>552</v>
      </c>
      <c r="AF768" s="7"/>
      <c r="AH768" t="s">
        <v>2604</v>
      </c>
    </row>
    <row r="769" spans="1:34">
      <c r="A769" s="4">
        <v>768</v>
      </c>
      <c r="B769" s="4" t="s">
        <v>20</v>
      </c>
      <c r="C769" s="4" t="s">
        <v>21</v>
      </c>
      <c r="D769" s="7" t="s">
        <v>1687</v>
      </c>
      <c r="E769" s="4" t="s">
        <v>26</v>
      </c>
      <c r="F769" s="4">
        <v>0</v>
      </c>
      <c r="G769" s="19">
        <v>1205622</v>
      </c>
      <c r="H769" s="4" t="s">
        <v>2595</v>
      </c>
      <c r="I769" s="4">
        <v>1205622</v>
      </c>
      <c r="J769" s="4" t="s">
        <v>25</v>
      </c>
      <c r="K769" s="4" t="s">
        <v>637</v>
      </c>
      <c r="L769" s="4" t="s">
        <v>2014</v>
      </c>
      <c r="M769" s="7" t="s">
        <v>1697</v>
      </c>
      <c r="N769" s="4" t="s">
        <v>1232</v>
      </c>
      <c r="O769" s="4" t="s">
        <v>1386</v>
      </c>
      <c r="P769" s="7"/>
      <c r="Q769" s="4" t="s">
        <v>551</v>
      </c>
      <c r="R769" s="4" t="s">
        <v>551</v>
      </c>
      <c r="S769" s="4" t="s">
        <v>24</v>
      </c>
      <c r="T769" s="8">
        <v>154.94</v>
      </c>
      <c r="U769" s="7"/>
      <c r="V769" s="7" t="s">
        <v>1715</v>
      </c>
      <c r="W769" s="4" t="s">
        <v>2294</v>
      </c>
      <c r="X769" s="13">
        <v>2.8763999999999998</v>
      </c>
      <c r="Y769" s="7"/>
      <c r="Z769" s="5">
        <f t="shared" si="28"/>
        <v>253.37039999999999</v>
      </c>
      <c r="AA769" s="7"/>
      <c r="AB769" s="7">
        <v>1000</v>
      </c>
      <c r="AC769" s="7"/>
      <c r="AD769" s="4">
        <v>100</v>
      </c>
      <c r="AE769" s="4" t="s">
        <v>552</v>
      </c>
      <c r="AF769" s="7"/>
      <c r="AH769" t="s">
        <v>2604</v>
      </c>
    </row>
    <row r="770" spans="1:34">
      <c r="A770" s="4">
        <v>769</v>
      </c>
      <c r="B770" s="4" t="s">
        <v>20</v>
      </c>
      <c r="C770" s="4" t="s">
        <v>21</v>
      </c>
      <c r="D770" s="7" t="s">
        <v>1688</v>
      </c>
      <c r="E770" s="4" t="s">
        <v>26</v>
      </c>
      <c r="F770" s="4">
        <v>0</v>
      </c>
      <c r="G770" s="19">
        <v>1205622</v>
      </c>
      <c r="H770" s="4" t="s">
        <v>2595</v>
      </c>
      <c r="I770" s="4">
        <v>1205622</v>
      </c>
      <c r="J770" s="4" t="s">
        <v>25</v>
      </c>
      <c r="K770" s="4" t="s">
        <v>637</v>
      </c>
      <c r="L770" s="4" t="s">
        <v>2014</v>
      </c>
      <c r="M770" s="7" t="s">
        <v>1697</v>
      </c>
      <c r="N770" s="4" t="s">
        <v>1232</v>
      </c>
      <c r="O770" s="4" t="s">
        <v>1386</v>
      </c>
      <c r="P770" s="7"/>
      <c r="Q770" s="4" t="s">
        <v>551</v>
      </c>
      <c r="R770" s="4" t="s">
        <v>551</v>
      </c>
      <c r="S770" s="4" t="s">
        <v>24</v>
      </c>
      <c r="T770" s="8">
        <v>154.94</v>
      </c>
      <c r="U770" s="7"/>
      <c r="V770" s="7" t="s">
        <v>1716</v>
      </c>
      <c r="W770" s="4" t="s">
        <v>2294</v>
      </c>
      <c r="X770" s="13">
        <v>3.76</v>
      </c>
      <c r="Y770" s="7"/>
      <c r="Z770" s="5">
        <f t="shared" si="28"/>
        <v>329.35999999999996</v>
      </c>
      <c r="AA770" s="7"/>
      <c r="AB770" s="7">
        <v>1000</v>
      </c>
      <c r="AC770" s="7"/>
      <c r="AD770" s="4">
        <v>100</v>
      </c>
      <c r="AE770" s="4" t="s">
        <v>552</v>
      </c>
      <c r="AF770" s="7"/>
      <c r="AH770" t="s">
        <v>2604</v>
      </c>
    </row>
    <row r="771" spans="1:34">
      <c r="A771" s="4">
        <v>770</v>
      </c>
      <c r="B771" s="4" t="s">
        <v>20</v>
      </c>
      <c r="C771" s="4" t="s">
        <v>21</v>
      </c>
      <c r="D771" s="7" t="s">
        <v>1689</v>
      </c>
      <c r="E771" s="4" t="s">
        <v>26</v>
      </c>
      <c r="F771" s="4">
        <v>0</v>
      </c>
      <c r="G771" s="19">
        <v>1205622</v>
      </c>
      <c r="H771" s="4" t="s">
        <v>2595</v>
      </c>
      <c r="I771" s="4">
        <v>1205622</v>
      </c>
      <c r="J771" s="4" t="s">
        <v>25</v>
      </c>
      <c r="K771" s="4" t="s">
        <v>637</v>
      </c>
      <c r="L771" s="4" t="s">
        <v>2014</v>
      </c>
      <c r="M771" s="7" t="s">
        <v>1697</v>
      </c>
      <c r="N771" s="4" t="s">
        <v>1232</v>
      </c>
      <c r="O771" s="4" t="s">
        <v>1386</v>
      </c>
      <c r="P771" s="7"/>
      <c r="Q771" s="4" t="s">
        <v>551</v>
      </c>
      <c r="R771" s="4" t="s">
        <v>551</v>
      </c>
      <c r="S771" s="4" t="s">
        <v>24</v>
      </c>
      <c r="T771" s="8">
        <v>154.94</v>
      </c>
      <c r="U771" s="7"/>
      <c r="V771" s="7" t="s">
        <v>1717</v>
      </c>
      <c r="W771" s="4" t="s">
        <v>2294</v>
      </c>
      <c r="X771" s="13">
        <v>3.76</v>
      </c>
      <c r="Y771" s="7"/>
      <c r="Z771" s="5">
        <f t="shared" si="28"/>
        <v>329.35999999999996</v>
      </c>
      <c r="AA771" s="7"/>
      <c r="AB771" s="7">
        <v>1000</v>
      </c>
      <c r="AC771" s="7"/>
      <c r="AD771" s="4">
        <v>100</v>
      </c>
      <c r="AE771" s="4" t="s">
        <v>552</v>
      </c>
      <c r="AF771" s="7"/>
      <c r="AH771" t="s">
        <v>2604</v>
      </c>
    </row>
    <row r="772" spans="1:34">
      <c r="A772" s="4">
        <v>771</v>
      </c>
      <c r="B772" s="4" t="s">
        <v>20</v>
      </c>
      <c r="C772" s="4" t="s">
        <v>23</v>
      </c>
      <c r="D772" s="7" t="s">
        <v>1690</v>
      </c>
      <c r="E772" s="4" t="s">
        <v>26</v>
      </c>
      <c r="F772" s="4">
        <v>0</v>
      </c>
      <c r="G772" s="19">
        <v>1205622</v>
      </c>
      <c r="H772" s="4" t="s">
        <v>2595</v>
      </c>
      <c r="I772" s="4">
        <v>1205622</v>
      </c>
      <c r="J772" s="4" t="s">
        <v>25</v>
      </c>
      <c r="K772" s="4" t="s">
        <v>637</v>
      </c>
      <c r="L772" s="4" t="s">
        <v>2014</v>
      </c>
      <c r="M772" s="7" t="s">
        <v>1698</v>
      </c>
      <c r="N772" s="4" t="s">
        <v>1232</v>
      </c>
      <c r="O772" s="4" t="s">
        <v>1386</v>
      </c>
      <c r="P772" s="7"/>
      <c r="Q772" s="4" t="s">
        <v>551</v>
      </c>
      <c r="R772" s="4" t="s">
        <v>551</v>
      </c>
      <c r="S772" s="4" t="s">
        <v>24</v>
      </c>
      <c r="T772" s="8">
        <v>154.94</v>
      </c>
      <c r="U772" s="7"/>
      <c r="V772" s="7" t="s">
        <v>1718</v>
      </c>
      <c r="W772" s="4" t="s">
        <v>2294</v>
      </c>
      <c r="X772" s="13">
        <v>3.78</v>
      </c>
      <c r="Y772" s="7"/>
      <c r="Z772" s="5">
        <f t="shared" si="28"/>
        <v>331.08</v>
      </c>
      <c r="AA772" s="7"/>
      <c r="AB772" s="7">
        <v>1000</v>
      </c>
      <c r="AC772" s="7"/>
      <c r="AD772" s="4">
        <v>100</v>
      </c>
      <c r="AE772" s="4" t="s">
        <v>552</v>
      </c>
      <c r="AF772" s="7"/>
      <c r="AH772" t="s">
        <v>2604</v>
      </c>
    </row>
    <row r="773" spans="1:34">
      <c r="A773" s="4">
        <v>772</v>
      </c>
      <c r="B773" s="4" t="s">
        <v>20</v>
      </c>
      <c r="C773" s="4" t="s">
        <v>23</v>
      </c>
      <c r="D773" s="7" t="s">
        <v>1691</v>
      </c>
      <c r="E773" s="4" t="s">
        <v>26</v>
      </c>
      <c r="F773" s="4">
        <v>0</v>
      </c>
      <c r="G773" s="19">
        <v>1205622</v>
      </c>
      <c r="H773" s="4" t="s">
        <v>2595</v>
      </c>
      <c r="I773" s="4">
        <v>1205622</v>
      </c>
      <c r="J773" s="4" t="s">
        <v>25</v>
      </c>
      <c r="K773" s="4" t="s">
        <v>637</v>
      </c>
      <c r="L773" s="4" t="s">
        <v>2014</v>
      </c>
      <c r="M773" s="7" t="s">
        <v>1698</v>
      </c>
      <c r="N773" s="4" t="s">
        <v>1232</v>
      </c>
      <c r="O773" s="4" t="s">
        <v>1386</v>
      </c>
      <c r="P773" s="7"/>
      <c r="Q773" s="4" t="s">
        <v>551</v>
      </c>
      <c r="R773" s="4" t="s">
        <v>551</v>
      </c>
      <c r="S773" s="4" t="s">
        <v>24</v>
      </c>
      <c r="T773" s="8">
        <v>154.94</v>
      </c>
      <c r="U773" s="7"/>
      <c r="V773" s="7" t="s">
        <v>1719</v>
      </c>
      <c r="W773" s="4" t="s">
        <v>2294</v>
      </c>
      <c r="X773" s="13">
        <v>3.78</v>
      </c>
      <c r="Y773" s="7"/>
      <c r="Z773" s="5">
        <f t="shared" si="28"/>
        <v>331.08</v>
      </c>
      <c r="AA773" s="7"/>
      <c r="AB773" s="7">
        <v>1000</v>
      </c>
      <c r="AC773" s="7"/>
      <c r="AD773" s="4">
        <v>100</v>
      </c>
      <c r="AE773" s="4" t="s">
        <v>552</v>
      </c>
      <c r="AF773" s="7"/>
      <c r="AH773" t="s">
        <v>2604</v>
      </c>
    </row>
    <row r="774" spans="1:34">
      <c r="A774" s="4">
        <v>773</v>
      </c>
      <c r="B774" s="4" t="s">
        <v>20</v>
      </c>
      <c r="C774" s="4" t="s">
        <v>23</v>
      </c>
      <c r="D774" s="7" t="s">
        <v>1692</v>
      </c>
      <c r="E774" s="4" t="s">
        <v>26</v>
      </c>
      <c r="F774" s="4">
        <v>0</v>
      </c>
      <c r="G774" s="19">
        <v>1205622</v>
      </c>
      <c r="H774" s="4" t="s">
        <v>2595</v>
      </c>
      <c r="I774" s="4">
        <v>1205622</v>
      </c>
      <c r="J774" s="4" t="s">
        <v>25</v>
      </c>
      <c r="K774" s="4" t="s">
        <v>637</v>
      </c>
      <c r="L774" s="4" t="s">
        <v>2014</v>
      </c>
      <c r="M774" s="7" t="s">
        <v>1698</v>
      </c>
      <c r="N774" s="4" t="s">
        <v>1232</v>
      </c>
      <c r="O774" s="4" t="s">
        <v>1386</v>
      </c>
      <c r="P774" s="7"/>
      <c r="Q774" s="4" t="s">
        <v>551</v>
      </c>
      <c r="R774" s="4" t="s">
        <v>551</v>
      </c>
      <c r="S774" s="4" t="s">
        <v>24</v>
      </c>
      <c r="T774" s="8">
        <v>154.94</v>
      </c>
      <c r="U774" s="7"/>
      <c r="V774" s="7" t="s">
        <v>1720</v>
      </c>
      <c r="W774" s="4" t="s">
        <v>2294</v>
      </c>
      <c r="X774" s="13">
        <v>3.78</v>
      </c>
      <c r="Y774" s="7"/>
      <c r="Z774" s="5">
        <f t="shared" si="28"/>
        <v>331.08</v>
      </c>
      <c r="AA774" s="7"/>
      <c r="AB774" s="7">
        <v>1000</v>
      </c>
      <c r="AC774" s="7"/>
      <c r="AD774" s="4">
        <v>100</v>
      </c>
      <c r="AE774" s="4" t="s">
        <v>552</v>
      </c>
      <c r="AF774" s="7"/>
      <c r="AH774" t="s">
        <v>2604</v>
      </c>
    </row>
    <row r="775" spans="1:34">
      <c r="A775" s="4">
        <v>774</v>
      </c>
      <c r="B775" s="4" t="s">
        <v>20</v>
      </c>
      <c r="C775" s="4" t="s">
        <v>23</v>
      </c>
      <c r="D775" s="7" t="s">
        <v>1693</v>
      </c>
      <c r="E775" s="4" t="s">
        <v>26</v>
      </c>
      <c r="F775" s="4">
        <v>0</v>
      </c>
      <c r="G775" s="19">
        <v>1205622</v>
      </c>
      <c r="H775" s="4" t="s">
        <v>2595</v>
      </c>
      <c r="I775" s="4">
        <v>1205622</v>
      </c>
      <c r="J775" s="4" t="s">
        <v>25</v>
      </c>
      <c r="K775" s="4" t="s">
        <v>637</v>
      </c>
      <c r="L775" s="4" t="s">
        <v>2014</v>
      </c>
      <c r="M775" s="7" t="s">
        <v>1698</v>
      </c>
      <c r="N775" s="4" t="s">
        <v>1232</v>
      </c>
      <c r="O775" s="4" t="s">
        <v>1386</v>
      </c>
      <c r="P775" s="7"/>
      <c r="Q775" s="4" t="s">
        <v>551</v>
      </c>
      <c r="R775" s="4" t="s">
        <v>551</v>
      </c>
      <c r="S775" s="4" t="s">
        <v>24</v>
      </c>
      <c r="T775" s="8">
        <v>154.94</v>
      </c>
      <c r="U775" s="7"/>
      <c r="V775" s="7" t="s">
        <v>1721</v>
      </c>
      <c r="W775" s="4" t="s">
        <v>2294</v>
      </c>
      <c r="X775" s="13">
        <v>3.78</v>
      </c>
      <c r="Y775" s="7"/>
      <c r="Z775" s="5">
        <f t="shared" si="28"/>
        <v>331.08</v>
      </c>
      <c r="AA775" s="7"/>
      <c r="AB775" s="7">
        <v>1000</v>
      </c>
      <c r="AC775" s="7"/>
      <c r="AD775" s="4">
        <v>100</v>
      </c>
      <c r="AE775" s="4" t="s">
        <v>552</v>
      </c>
      <c r="AF775" s="7"/>
      <c r="AH775" t="s">
        <v>2604</v>
      </c>
    </row>
    <row r="776" spans="1:34">
      <c r="A776" s="4">
        <v>775</v>
      </c>
      <c r="B776" s="4" t="s">
        <v>20</v>
      </c>
      <c r="C776" s="4" t="s">
        <v>23</v>
      </c>
      <c r="D776" s="7" t="s">
        <v>1694</v>
      </c>
      <c r="E776" s="4" t="s">
        <v>26</v>
      </c>
      <c r="F776" s="4">
        <v>0</v>
      </c>
      <c r="G776" s="19">
        <v>1205622</v>
      </c>
      <c r="H776" s="4" t="s">
        <v>2595</v>
      </c>
      <c r="I776" s="4">
        <v>1205622</v>
      </c>
      <c r="J776" s="4" t="s">
        <v>25</v>
      </c>
      <c r="K776" s="4" t="s">
        <v>637</v>
      </c>
      <c r="L776" s="4" t="s">
        <v>2014</v>
      </c>
      <c r="M776" s="7" t="s">
        <v>32</v>
      </c>
      <c r="N776" s="4" t="s">
        <v>2552</v>
      </c>
      <c r="O776" s="4" t="s">
        <v>1386</v>
      </c>
      <c r="P776" s="7"/>
      <c r="Q776" s="4" t="s">
        <v>551</v>
      </c>
      <c r="R776" s="4" t="s">
        <v>551</v>
      </c>
      <c r="S776" s="4" t="s">
        <v>24</v>
      </c>
      <c r="T776" s="8">
        <v>154.94</v>
      </c>
      <c r="U776" s="7"/>
      <c r="V776" s="7" t="s">
        <v>1722</v>
      </c>
      <c r="W776" s="4" t="s">
        <v>2294</v>
      </c>
      <c r="X776" s="13">
        <v>3.78</v>
      </c>
      <c r="Y776" s="7"/>
      <c r="Z776" s="5">
        <f>X776*86*1.05+6</f>
        <v>347.334</v>
      </c>
      <c r="AA776" s="7"/>
      <c r="AB776" s="7">
        <v>1000</v>
      </c>
      <c r="AC776" s="7"/>
      <c r="AD776" s="4">
        <v>100</v>
      </c>
      <c r="AE776" s="4" t="s">
        <v>552</v>
      </c>
      <c r="AF776" s="7"/>
      <c r="AH776" t="s">
        <v>2604</v>
      </c>
    </row>
    <row r="777" spans="1:34">
      <c r="A777" s="4">
        <v>776</v>
      </c>
      <c r="B777" s="4" t="s">
        <v>20</v>
      </c>
      <c r="C777" s="4" t="s">
        <v>23</v>
      </c>
      <c r="D777" s="7" t="s">
        <v>1695</v>
      </c>
      <c r="E777" s="4" t="s">
        <v>26</v>
      </c>
      <c r="F777" s="4">
        <v>0</v>
      </c>
      <c r="G777" s="19">
        <v>1205622</v>
      </c>
      <c r="H777" s="4" t="s">
        <v>2595</v>
      </c>
      <c r="I777" s="4">
        <v>1205622</v>
      </c>
      <c r="J777" s="4" t="s">
        <v>25</v>
      </c>
      <c r="K777" s="4" t="s">
        <v>637</v>
      </c>
      <c r="L777" s="4" t="s">
        <v>2014</v>
      </c>
      <c r="M777" s="7" t="s">
        <v>32</v>
      </c>
      <c r="N777" s="4" t="s">
        <v>2552</v>
      </c>
      <c r="O777" s="4" t="s">
        <v>1386</v>
      </c>
      <c r="P777" s="7"/>
      <c r="Q777" s="4" t="s">
        <v>551</v>
      </c>
      <c r="R777" s="4" t="s">
        <v>551</v>
      </c>
      <c r="S777" s="4" t="s">
        <v>24</v>
      </c>
      <c r="T777" s="8">
        <v>154.94</v>
      </c>
      <c r="U777" s="7"/>
      <c r="V777" s="7" t="s">
        <v>1723</v>
      </c>
      <c r="W777" s="4" t="s">
        <v>2294</v>
      </c>
      <c r="X777" s="13">
        <v>3.78</v>
      </c>
      <c r="Y777" s="7"/>
      <c r="Z777" s="5">
        <f>X777*86*1.05+6</f>
        <v>347.334</v>
      </c>
      <c r="AA777" s="7"/>
      <c r="AB777" s="7">
        <v>1000</v>
      </c>
      <c r="AC777" s="7"/>
      <c r="AD777" s="4">
        <v>100</v>
      </c>
      <c r="AE777" s="4" t="s">
        <v>552</v>
      </c>
      <c r="AF777" s="7"/>
      <c r="AH777" t="s">
        <v>2604</v>
      </c>
    </row>
    <row r="778" spans="1:34">
      <c r="A778" s="4">
        <v>777</v>
      </c>
      <c r="B778" s="4" t="s">
        <v>20</v>
      </c>
      <c r="C778" s="4" t="s">
        <v>21</v>
      </c>
      <c r="D778" s="7" t="s">
        <v>1589</v>
      </c>
      <c r="E778" s="4" t="s">
        <v>26</v>
      </c>
      <c r="F778" s="4">
        <v>0</v>
      </c>
      <c r="G778" s="4">
        <v>1204046</v>
      </c>
      <c r="H778" s="7" t="s">
        <v>2597</v>
      </c>
      <c r="I778" s="4">
        <v>1204046</v>
      </c>
      <c r="J778" s="7" t="s">
        <v>556</v>
      </c>
      <c r="K778" s="4" t="s">
        <v>2324</v>
      </c>
      <c r="L778" s="7" t="s">
        <v>932</v>
      </c>
      <c r="M778" s="7" t="s">
        <v>2367</v>
      </c>
      <c r="N778" s="7" t="s">
        <v>1724</v>
      </c>
      <c r="O778" s="4" t="s">
        <v>1380</v>
      </c>
      <c r="P778" s="7"/>
      <c r="Q778" s="4" t="s">
        <v>550</v>
      </c>
      <c r="R778" s="4" t="s">
        <v>550</v>
      </c>
      <c r="S778" s="4" t="s">
        <v>719</v>
      </c>
      <c r="T778" s="7">
        <v>145</v>
      </c>
      <c r="U778" s="7">
        <v>127</v>
      </c>
      <c r="V778" s="7" t="s">
        <v>940</v>
      </c>
      <c r="W778" s="4" t="s">
        <v>2294</v>
      </c>
      <c r="X778" s="7">
        <v>224</v>
      </c>
      <c r="Y778" s="7"/>
      <c r="Z778" s="4">
        <f t="shared" ref="Z778:Z841" si="29">X778+3</f>
        <v>227</v>
      </c>
      <c r="AA778" s="7"/>
      <c r="AB778" s="7" t="s">
        <v>1726</v>
      </c>
      <c r="AC778" s="7"/>
      <c r="AD778" s="7">
        <v>80</v>
      </c>
      <c r="AE778" s="4" t="s">
        <v>2299</v>
      </c>
      <c r="AF778" s="7"/>
    </row>
    <row r="779" spans="1:34">
      <c r="A779" s="4">
        <v>778</v>
      </c>
      <c r="B779" s="4" t="s">
        <v>20</v>
      </c>
      <c r="C779" s="4" t="s">
        <v>21</v>
      </c>
      <c r="D779" s="7" t="s">
        <v>1590</v>
      </c>
      <c r="E779" s="4" t="s">
        <v>26</v>
      </c>
      <c r="F779" s="4">
        <v>0</v>
      </c>
      <c r="G779" s="4">
        <v>1204046</v>
      </c>
      <c r="H779" s="7" t="s">
        <v>2597</v>
      </c>
      <c r="I779" s="4">
        <v>1204046</v>
      </c>
      <c r="J779" s="7" t="s">
        <v>556</v>
      </c>
      <c r="K779" s="4" t="s">
        <v>2324</v>
      </c>
      <c r="L779" s="7" t="s">
        <v>932</v>
      </c>
      <c r="M779" s="7" t="s">
        <v>2367</v>
      </c>
      <c r="N779" s="7" t="s">
        <v>1724</v>
      </c>
      <c r="O779" s="4" t="s">
        <v>1380</v>
      </c>
      <c r="P779" s="7"/>
      <c r="Q779" s="4" t="s">
        <v>550</v>
      </c>
      <c r="R779" s="4" t="s">
        <v>550</v>
      </c>
      <c r="S779" s="4" t="s">
        <v>719</v>
      </c>
      <c r="T779" s="7">
        <v>145</v>
      </c>
      <c r="U779" s="7">
        <v>127</v>
      </c>
      <c r="V779" s="7" t="s">
        <v>941</v>
      </c>
      <c r="W779" s="4" t="s">
        <v>2294</v>
      </c>
      <c r="X779" s="7">
        <v>224</v>
      </c>
      <c r="Y779" s="7"/>
      <c r="Z779" s="4">
        <f t="shared" si="29"/>
        <v>227</v>
      </c>
      <c r="AA779" s="7"/>
      <c r="AB779" s="7" t="s">
        <v>1726</v>
      </c>
      <c r="AC779" s="7"/>
      <c r="AD779" s="7">
        <v>80</v>
      </c>
      <c r="AE779" s="4" t="s">
        <v>2299</v>
      </c>
      <c r="AF779" s="7"/>
    </row>
    <row r="780" spans="1:34">
      <c r="A780" s="4">
        <v>779</v>
      </c>
      <c r="B780" s="4" t="s">
        <v>20</v>
      </c>
      <c r="C780" s="4" t="s">
        <v>21</v>
      </c>
      <c r="D780" s="7" t="s">
        <v>1591</v>
      </c>
      <c r="E780" s="4" t="s">
        <v>26</v>
      </c>
      <c r="F780" s="4">
        <v>0</v>
      </c>
      <c r="G780" s="4">
        <v>1204046</v>
      </c>
      <c r="H780" s="7" t="s">
        <v>2597</v>
      </c>
      <c r="I780" s="4">
        <v>1204046</v>
      </c>
      <c r="J780" s="7" t="s">
        <v>556</v>
      </c>
      <c r="K780" s="4" t="s">
        <v>2324</v>
      </c>
      <c r="L780" s="7" t="s">
        <v>932</v>
      </c>
      <c r="M780" s="7" t="s">
        <v>2367</v>
      </c>
      <c r="N780" s="7" t="s">
        <v>1724</v>
      </c>
      <c r="O780" s="4" t="s">
        <v>1380</v>
      </c>
      <c r="P780" s="7"/>
      <c r="Q780" s="4" t="s">
        <v>550</v>
      </c>
      <c r="R780" s="4" t="s">
        <v>550</v>
      </c>
      <c r="S780" s="4" t="s">
        <v>719</v>
      </c>
      <c r="T780" s="7">
        <v>145</v>
      </c>
      <c r="U780" s="7">
        <v>127</v>
      </c>
      <c r="V780" s="7" t="s">
        <v>942</v>
      </c>
      <c r="W780" s="4" t="s">
        <v>2294</v>
      </c>
      <c r="X780" s="7">
        <v>224</v>
      </c>
      <c r="Y780" s="7"/>
      <c r="Z780" s="4">
        <f t="shared" si="29"/>
        <v>227</v>
      </c>
      <c r="AA780" s="7"/>
      <c r="AB780" s="7" t="s">
        <v>1726</v>
      </c>
      <c r="AC780" s="7"/>
      <c r="AD780" s="7">
        <v>80</v>
      </c>
      <c r="AE780" s="4" t="s">
        <v>2299</v>
      </c>
      <c r="AF780" s="7"/>
    </row>
    <row r="781" spans="1:34">
      <c r="A781" s="4">
        <v>780</v>
      </c>
      <c r="B781" s="4" t="s">
        <v>20</v>
      </c>
      <c r="C781" s="4" t="s">
        <v>21</v>
      </c>
      <c r="D781" s="7" t="s">
        <v>1592</v>
      </c>
      <c r="E781" s="4" t="s">
        <v>26</v>
      </c>
      <c r="F781" s="4">
        <v>0</v>
      </c>
      <c r="G781" s="4">
        <v>1204046</v>
      </c>
      <c r="H781" s="7" t="s">
        <v>2597</v>
      </c>
      <c r="I781" s="4">
        <v>1204046</v>
      </c>
      <c r="J781" s="7" t="s">
        <v>556</v>
      </c>
      <c r="K781" s="4" t="s">
        <v>2324</v>
      </c>
      <c r="L781" s="7" t="s">
        <v>932</v>
      </c>
      <c r="M781" s="7" t="s">
        <v>2367</v>
      </c>
      <c r="N781" s="7" t="s">
        <v>1724</v>
      </c>
      <c r="O781" s="4" t="s">
        <v>1380</v>
      </c>
      <c r="P781" s="7"/>
      <c r="Q781" s="4" t="s">
        <v>550</v>
      </c>
      <c r="R781" s="4" t="s">
        <v>550</v>
      </c>
      <c r="S781" s="4" t="s">
        <v>719</v>
      </c>
      <c r="T781" s="7">
        <v>145</v>
      </c>
      <c r="U781" s="7">
        <v>127</v>
      </c>
      <c r="V781" s="7" t="s">
        <v>943</v>
      </c>
      <c r="W781" s="4" t="s">
        <v>2294</v>
      </c>
      <c r="X781" s="7">
        <v>224</v>
      </c>
      <c r="Y781" s="7"/>
      <c r="Z781" s="4">
        <f t="shared" si="29"/>
        <v>227</v>
      </c>
      <c r="AA781" s="7"/>
      <c r="AB781" s="7" t="s">
        <v>1726</v>
      </c>
      <c r="AC781" s="7"/>
      <c r="AD781" s="7">
        <v>80</v>
      </c>
      <c r="AE781" s="4" t="s">
        <v>2299</v>
      </c>
      <c r="AF781" s="7"/>
    </row>
    <row r="782" spans="1:34">
      <c r="A782" s="4">
        <v>781</v>
      </c>
      <c r="B782" s="4" t="s">
        <v>20</v>
      </c>
      <c r="C782" s="4" t="s">
        <v>21</v>
      </c>
      <c r="D782" s="7" t="s">
        <v>1593</v>
      </c>
      <c r="E782" s="4" t="s">
        <v>26</v>
      </c>
      <c r="F782" s="4">
        <v>0</v>
      </c>
      <c r="G782" s="4">
        <v>1204046</v>
      </c>
      <c r="H782" s="7" t="s">
        <v>2597</v>
      </c>
      <c r="I782" s="4">
        <v>1204046</v>
      </c>
      <c r="J782" s="7" t="s">
        <v>556</v>
      </c>
      <c r="K782" s="4" t="s">
        <v>2324</v>
      </c>
      <c r="L782" s="7" t="s">
        <v>932</v>
      </c>
      <c r="M782" s="7" t="s">
        <v>2367</v>
      </c>
      <c r="N782" s="7" t="s">
        <v>1724</v>
      </c>
      <c r="O782" s="4" t="s">
        <v>1380</v>
      </c>
      <c r="P782" s="7"/>
      <c r="Q782" s="4" t="s">
        <v>550</v>
      </c>
      <c r="R782" s="4" t="s">
        <v>550</v>
      </c>
      <c r="S782" s="4" t="s">
        <v>719</v>
      </c>
      <c r="T782" s="7">
        <v>145</v>
      </c>
      <c r="U782" s="7">
        <v>127</v>
      </c>
      <c r="V782" s="7" t="s">
        <v>944</v>
      </c>
      <c r="W782" s="4" t="s">
        <v>2294</v>
      </c>
      <c r="X782" s="7">
        <v>224</v>
      </c>
      <c r="Y782" s="7"/>
      <c r="Z782" s="4">
        <f t="shared" si="29"/>
        <v>227</v>
      </c>
      <c r="AA782" s="7"/>
      <c r="AB782" s="7" t="s">
        <v>1726</v>
      </c>
      <c r="AC782" s="7"/>
      <c r="AD782" s="7">
        <v>80</v>
      </c>
      <c r="AE782" s="4" t="s">
        <v>2299</v>
      </c>
      <c r="AF782" s="7"/>
    </row>
    <row r="783" spans="1:34">
      <c r="A783" s="4">
        <v>782</v>
      </c>
      <c r="B783" s="4" t="s">
        <v>20</v>
      </c>
      <c r="C783" s="4" t="s">
        <v>21</v>
      </c>
      <c r="D783" s="7" t="s">
        <v>1594</v>
      </c>
      <c r="E783" s="4" t="s">
        <v>26</v>
      </c>
      <c r="F783" s="4">
        <v>0</v>
      </c>
      <c r="G783" s="4">
        <v>1204046</v>
      </c>
      <c r="H783" s="7" t="s">
        <v>2597</v>
      </c>
      <c r="I783" s="4">
        <v>1204046</v>
      </c>
      <c r="J783" s="7" t="s">
        <v>556</v>
      </c>
      <c r="K783" s="4" t="s">
        <v>2324</v>
      </c>
      <c r="L783" s="7" t="s">
        <v>932</v>
      </c>
      <c r="M783" s="7" t="s">
        <v>2367</v>
      </c>
      <c r="N783" s="7" t="s">
        <v>1724</v>
      </c>
      <c r="O783" s="4" t="s">
        <v>1380</v>
      </c>
      <c r="P783" s="7"/>
      <c r="Q783" s="4" t="s">
        <v>550</v>
      </c>
      <c r="R783" s="4" t="s">
        <v>550</v>
      </c>
      <c r="S783" s="4" t="s">
        <v>719</v>
      </c>
      <c r="T783" s="7">
        <v>145</v>
      </c>
      <c r="U783" s="7">
        <v>127</v>
      </c>
      <c r="V783" s="7" t="s">
        <v>945</v>
      </c>
      <c r="W783" s="4" t="s">
        <v>2294</v>
      </c>
      <c r="X783" s="7">
        <v>224</v>
      </c>
      <c r="Y783" s="7"/>
      <c r="Z783" s="4">
        <f t="shared" si="29"/>
        <v>227</v>
      </c>
      <c r="AA783" s="7"/>
      <c r="AB783" s="7" t="s">
        <v>1726</v>
      </c>
      <c r="AC783" s="7"/>
      <c r="AD783" s="7">
        <v>80</v>
      </c>
      <c r="AE783" s="4" t="s">
        <v>2299</v>
      </c>
      <c r="AF783" s="7"/>
    </row>
    <row r="784" spans="1:34">
      <c r="A784" s="4">
        <v>783</v>
      </c>
      <c r="B784" s="4" t="s">
        <v>20</v>
      </c>
      <c r="C784" s="4" t="s">
        <v>21</v>
      </c>
      <c r="D784" s="7" t="s">
        <v>1595</v>
      </c>
      <c r="E784" s="4" t="s">
        <v>26</v>
      </c>
      <c r="F784" s="4">
        <v>0</v>
      </c>
      <c r="G784" s="4">
        <v>1204046</v>
      </c>
      <c r="H784" s="7" t="s">
        <v>2597</v>
      </c>
      <c r="I784" s="4">
        <v>1204046</v>
      </c>
      <c r="J784" s="7" t="s">
        <v>556</v>
      </c>
      <c r="K784" s="4" t="s">
        <v>2324</v>
      </c>
      <c r="L784" s="7" t="s">
        <v>932</v>
      </c>
      <c r="M784" s="7" t="s">
        <v>2367</v>
      </c>
      <c r="N784" s="7" t="s">
        <v>1724</v>
      </c>
      <c r="O784" s="4" t="s">
        <v>1380</v>
      </c>
      <c r="P784" s="7"/>
      <c r="Q784" s="4" t="s">
        <v>550</v>
      </c>
      <c r="R784" s="4" t="s">
        <v>550</v>
      </c>
      <c r="S784" s="4" t="s">
        <v>719</v>
      </c>
      <c r="T784" s="7">
        <v>145</v>
      </c>
      <c r="U784" s="7">
        <v>127</v>
      </c>
      <c r="V784" s="7" t="s">
        <v>946</v>
      </c>
      <c r="W784" s="4" t="s">
        <v>2294</v>
      </c>
      <c r="X784" s="7">
        <v>224</v>
      </c>
      <c r="Y784" s="7"/>
      <c r="Z784" s="4">
        <f t="shared" si="29"/>
        <v>227</v>
      </c>
      <c r="AA784" s="7"/>
      <c r="AB784" s="7" t="s">
        <v>1726</v>
      </c>
      <c r="AC784" s="7"/>
      <c r="AD784" s="7">
        <v>80</v>
      </c>
      <c r="AE784" s="4" t="s">
        <v>2299</v>
      </c>
      <c r="AF784" s="7"/>
    </row>
    <row r="785" spans="1:34">
      <c r="A785" s="4">
        <v>784</v>
      </c>
      <c r="B785" s="4" t="s">
        <v>20</v>
      </c>
      <c r="C785" s="4" t="s">
        <v>21</v>
      </c>
      <c r="D785" s="7" t="s">
        <v>1596</v>
      </c>
      <c r="E785" s="4" t="s">
        <v>26</v>
      </c>
      <c r="F785" s="4">
        <v>0</v>
      </c>
      <c r="G785" s="4">
        <v>1204046</v>
      </c>
      <c r="H785" s="7" t="s">
        <v>2597</v>
      </c>
      <c r="I785" s="4">
        <v>1204046</v>
      </c>
      <c r="J785" s="7" t="s">
        <v>556</v>
      </c>
      <c r="K785" s="4" t="s">
        <v>2324</v>
      </c>
      <c r="L785" s="7" t="s">
        <v>932</v>
      </c>
      <c r="M785" s="7" t="s">
        <v>2367</v>
      </c>
      <c r="N785" s="7" t="s">
        <v>1724</v>
      </c>
      <c r="O785" s="4" t="s">
        <v>1380</v>
      </c>
      <c r="P785" s="7"/>
      <c r="Q785" s="4" t="s">
        <v>550</v>
      </c>
      <c r="R785" s="4" t="s">
        <v>550</v>
      </c>
      <c r="S785" s="4" t="s">
        <v>719</v>
      </c>
      <c r="T785" s="7">
        <v>145</v>
      </c>
      <c r="U785" s="7">
        <v>127</v>
      </c>
      <c r="V785" s="7" t="s">
        <v>947</v>
      </c>
      <c r="W785" s="4" t="s">
        <v>2294</v>
      </c>
      <c r="X785" s="7">
        <v>224</v>
      </c>
      <c r="Y785" s="7"/>
      <c r="Z785" s="4">
        <f t="shared" si="29"/>
        <v>227</v>
      </c>
      <c r="AA785" s="7"/>
      <c r="AB785" s="7" t="s">
        <v>1726</v>
      </c>
      <c r="AC785" s="7"/>
      <c r="AD785" s="7">
        <v>80</v>
      </c>
      <c r="AE785" s="4" t="s">
        <v>2299</v>
      </c>
      <c r="AF785" s="7"/>
    </row>
    <row r="786" spans="1:34">
      <c r="A786" s="4">
        <v>785</v>
      </c>
      <c r="B786" s="4" t="s">
        <v>20</v>
      </c>
      <c r="C786" s="4" t="s">
        <v>21</v>
      </c>
      <c r="D786" s="7" t="s">
        <v>1597</v>
      </c>
      <c r="E786" s="4" t="s">
        <v>26</v>
      </c>
      <c r="F786" s="4">
        <v>0</v>
      </c>
      <c r="G786" s="4">
        <v>1204046</v>
      </c>
      <c r="H786" s="7" t="s">
        <v>2597</v>
      </c>
      <c r="I786" s="4">
        <v>1204046</v>
      </c>
      <c r="J786" s="7" t="s">
        <v>556</v>
      </c>
      <c r="K786" s="4" t="s">
        <v>2324</v>
      </c>
      <c r="L786" s="7" t="s">
        <v>932</v>
      </c>
      <c r="M786" s="7" t="s">
        <v>2367</v>
      </c>
      <c r="N786" s="7" t="s">
        <v>1725</v>
      </c>
      <c r="O786" s="4" t="s">
        <v>1380</v>
      </c>
      <c r="P786" s="7"/>
      <c r="Q786" s="4" t="s">
        <v>551</v>
      </c>
      <c r="R786" s="4" t="s">
        <v>551</v>
      </c>
      <c r="S786" s="4" t="s">
        <v>24</v>
      </c>
      <c r="T786" s="7">
        <v>145</v>
      </c>
      <c r="U786" s="7">
        <v>127</v>
      </c>
      <c r="V786" s="7" t="s">
        <v>948</v>
      </c>
      <c r="W786" s="4" t="s">
        <v>2294</v>
      </c>
      <c r="X786" s="7">
        <v>232</v>
      </c>
      <c r="Y786" s="7"/>
      <c r="Z786" s="4">
        <f t="shared" si="29"/>
        <v>235</v>
      </c>
      <c r="AA786" s="7"/>
      <c r="AB786" s="7" t="s">
        <v>1726</v>
      </c>
      <c r="AC786" s="7"/>
      <c r="AD786" s="7">
        <v>80</v>
      </c>
      <c r="AE786" s="4" t="s">
        <v>552</v>
      </c>
      <c r="AF786" s="7"/>
    </row>
    <row r="787" spans="1:34">
      <c r="A787" s="4">
        <v>786</v>
      </c>
      <c r="B787" s="4" t="s">
        <v>20</v>
      </c>
      <c r="C787" s="4" t="s">
        <v>21</v>
      </c>
      <c r="D787" s="7" t="s">
        <v>1598</v>
      </c>
      <c r="E787" s="4" t="s">
        <v>26</v>
      </c>
      <c r="F787" s="4">
        <v>0</v>
      </c>
      <c r="G787" s="4">
        <v>1204046</v>
      </c>
      <c r="H787" s="7" t="s">
        <v>2597</v>
      </c>
      <c r="I787" s="4">
        <v>1204046</v>
      </c>
      <c r="J787" s="7" t="s">
        <v>556</v>
      </c>
      <c r="K787" s="4" t="s">
        <v>2324</v>
      </c>
      <c r="L787" s="7" t="s">
        <v>932</v>
      </c>
      <c r="M787" s="7" t="s">
        <v>2367</v>
      </c>
      <c r="N787" s="7" t="s">
        <v>1725</v>
      </c>
      <c r="O787" s="4" t="s">
        <v>1380</v>
      </c>
      <c r="P787" s="7"/>
      <c r="Q787" s="4" t="s">
        <v>551</v>
      </c>
      <c r="R787" s="4" t="s">
        <v>551</v>
      </c>
      <c r="S787" s="4" t="s">
        <v>24</v>
      </c>
      <c r="T787" s="7">
        <v>145</v>
      </c>
      <c r="U787" s="7">
        <v>127</v>
      </c>
      <c r="V787" s="7" t="s">
        <v>949</v>
      </c>
      <c r="W787" s="4" t="s">
        <v>2294</v>
      </c>
      <c r="X787" s="7">
        <v>232</v>
      </c>
      <c r="Y787" s="7"/>
      <c r="Z787" s="4">
        <f t="shared" si="29"/>
        <v>235</v>
      </c>
      <c r="AA787" s="7"/>
      <c r="AB787" s="7" t="s">
        <v>1726</v>
      </c>
      <c r="AC787" s="7"/>
      <c r="AD787" s="7">
        <v>80</v>
      </c>
      <c r="AE787" s="4" t="s">
        <v>552</v>
      </c>
      <c r="AF787" s="7"/>
    </row>
    <row r="788" spans="1:34">
      <c r="A788" s="4">
        <v>787</v>
      </c>
      <c r="B788" s="4" t="s">
        <v>20</v>
      </c>
      <c r="C788" s="4" t="s">
        <v>21</v>
      </c>
      <c r="D788" s="7" t="s">
        <v>1599</v>
      </c>
      <c r="E788" s="4" t="s">
        <v>26</v>
      </c>
      <c r="F788" s="4">
        <v>0</v>
      </c>
      <c r="G788" s="4">
        <v>1204046</v>
      </c>
      <c r="H788" s="7" t="s">
        <v>2597</v>
      </c>
      <c r="I788" s="4">
        <v>1204046</v>
      </c>
      <c r="J788" s="7" t="s">
        <v>556</v>
      </c>
      <c r="K788" s="4" t="s">
        <v>2324</v>
      </c>
      <c r="L788" s="7" t="s">
        <v>932</v>
      </c>
      <c r="M788" s="7" t="s">
        <v>2367</v>
      </c>
      <c r="N788" s="7" t="s">
        <v>1725</v>
      </c>
      <c r="O788" s="4" t="s">
        <v>1380</v>
      </c>
      <c r="P788" s="7"/>
      <c r="Q788" s="4" t="s">
        <v>551</v>
      </c>
      <c r="R788" s="4" t="s">
        <v>551</v>
      </c>
      <c r="S788" s="4" t="s">
        <v>24</v>
      </c>
      <c r="T788" s="7">
        <v>145</v>
      </c>
      <c r="U788" s="7">
        <v>127</v>
      </c>
      <c r="V788" s="7" t="s">
        <v>950</v>
      </c>
      <c r="W788" s="4" t="s">
        <v>2294</v>
      </c>
      <c r="X788" s="7">
        <v>232</v>
      </c>
      <c r="Y788" s="7"/>
      <c r="Z788" s="4">
        <f t="shared" si="29"/>
        <v>235</v>
      </c>
      <c r="AA788" s="7"/>
      <c r="AB788" s="7" t="s">
        <v>1726</v>
      </c>
      <c r="AC788" s="7"/>
      <c r="AD788" s="7">
        <v>80</v>
      </c>
      <c r="AE788" s="4" t="s">
        <v>552</v>
      </c>
      <c r="AF788" s="7"/>
    </row>
    <row r="789" spans="1:34">
      <c r="A789" s="4">
        <v>788</v>
      </c>
      <c r="B789" s="4" t="s">
        <v>20</v>
      </c>
      <c r="C789" s="4" t="s">
        <v>21</v>
      </c>
      <c r="D789" s="7" t="s">
        <v>1600</v>
      </c>
      <c r="E789" s="4" t="s">
        <v>26</v>
      </c>
      <c r="F789" s="4">
        <v>0</v>
      </c>
      <c r="G789" s="4">
        <v>1204046</v>
      </c>
      <c r="H789" s="7" t="s">
        <v>2597</v>
      </c>
      <c r="I789" s="4">
        <v>1204046</v>
      </c>
      <c r="J789" s="7" t="s">
        <v>556</v>
      </c>
      <c r="K789" s="4" t="s">
        <v>2324</v>
      </c>
      <c r="L789" s="7" t="s">
        <v>932</v>
      </c>
      <c r="M789" s="7" t="s">
        <v>2366</v>
      </c>
      <c r="N789" s="7" t="s">
        <v>1724</v>
      </c>
      <c r="O789" s="4" t="s">
        <v>1380</v>
      </c>
      <c r="P789" s="7"/>
      <c r="Q789" s="4" t="s">
        <v>551</v>
      </c>
      <c r="R789" s="4" t="s">
        <v>551</v>
      </c>
      <c r="S789" s="4" t="s">
        <v>24</v>
      </c>
      <c r="T789" s="7">
        <v>145</v>
      </c>
      <c r="U789" s="7">
        <v>127</v>
      </c>
      <c r="V789" s="7" t="s">
        <v>951</v>
      </c>
      <c r="W789" s="4" t="s">
        <v>2294</v>
      </c>
      <c r="X789" s="7">
        <v>232</v>
      </c>
      <c r="Y789" s="7"/>
      <c r="Z789" s="4">
        <f t="shared" si="29"/>
        <v>235</v>
      </c>
      <c r="AA789" s="7"/>
      <c r="AB789" s="7" t="s">
        <v>1726</v>
      </c>
      <c r="AC789" s="7"/>
      <c r="AD789" s="7">
        <v>80</v>
      </c>
      <c r="AE789" s="4" t="s">
        <v>552</v>
      </c>
      <c r="AF789" s="7"/>
    </row>
    <row r="790" spans="1:34">
      <c r="A790" s="4">
        <v>789</v>
      </c>
      <c r="B790" s="4" t="s">
        <v>20</v>
      </c>
      <c r="C790" s="4" t="s">
        <v>21</v>
      </c>
      <c r="D790" s="7" t="s">
        <v>1601</v>
      </c>
      <c r="E790" s="4" t="s">
        <v>26</v>
      </c>
      <c r="F790" s="4">
        <v>0</v>
      </c>
      <c r="G790" s="4">
        <v>1204046</v>
      </c>
      <c r="H790" s="7" t="s">
        <v>2597</v>
      </c>
      <c r="I790" s="4">
        <v>1204046</v>
      </c>
      <c r="J790" s="7" t="s">
        <v>556</v>
      </c>
      <c r="K790" s="4" t="s">
        <v>2324</v>
      </c>
      <c r="L790" s="7" t="s">
        <v>932</v>
      </c>
      <c r="M790" s="7" t="s">
        <v>2365</v>
      </c>
      <c r="N790" s="7" t="s">
        <v>1724</v>
      </c>
      <c r="O790" s="4" t="s">
        <v>1380</v>
      </c>
      <c r="P790" s="7"/>
      <c r="Q790" s="4" t="s">
        <v>551</v>
      </c>
      <c r="R790" s="4" t="s">
        <v>551</v>
      </c>
      <c r="S790" s="4" t="s">
        <v>24</v>
      </c>
      <c r="T790" s="7">
        <v>145</v>
      </c>
      <c r="U790" s="7">
        <v>127</v>
      </c>
      <c r="V790" s="7" t="s">
        <v>952</v>
      </c>
      <c r="W790" s="4" t="s">
        <v>2294</v>
      </c>
      <c r="X790" s="7">
        <v>232</v>
      </c>
      <c r="Y790" s="7"/>
      <c r="Z790" s="4">
        <f t="shared" si="29"/>
        <v>235</v>
      </c>
      <c r="AA790" s="7"/>
      <c r="AB790" s="7" t="s">
        <v>1726</v>
      </c>
      <c r="AC790" s="7"/>
      <c r="AD790" s="7">
        <v>80</v>
      </c>
      <c r="AE790" s="4" t="s">
        <v>552</v>
      </c>
      <c r="AF790" s="7"/>
    </row>
    <row r="791" spans="1:34">
      <c r="A791" s="4">
        <v>790</v>
      </c>
      <c r="B791" s="4" t="s">
        <v>20</v>
      </c>
      <c r="C791" s="4" t="s">
        <v>21</v>
      </c>
      <c r="D791" s="7" t="s">
        <v>1602</v>
      </c>
      <c r="E791" s="4" t="s">
        <v>26</v>
      </c>
      <c r="F791" s="4">
        <v>0</v>
      </c>
      <c r="G791" s="4">
        <v>1204046</v>
      </c>
      <c r="H791" s="7" t="s">
        <v>2597</v>
      </c>
      <c r="I791" s="4">
        <v>1204046</v>
      </c>
      <c r="J791" s="7" t="s">
        <v>556</v>
      </c>
      <c r="K791" s="4" t="s">
        <v>2324</v>
      </c>
      <c r="L791" s="7" t="s">
        <v>932</v>
      </c>
      <c r="M791" s="7" t="s">
        <v>2367</v>
      </c>
      <c r="N791" s="7" t="s">
        <v>1725</v>
      </c>
      <c r="O791" s="4" t="s">
        <v>1380</v>
      </c>
      <c r="P791" s="7"/>
      <c r="Q791" s="4" t="s">
        <v>551</v>
      </c>
      <c r="R791" s="4" t="s">
        <v>551</v>
      </c>
      <c r="S791" s="4" t="s">
        <v>24</v>
      </c>
      <c r="T791" s="7">
        <v>145</v>
      </c>
      <c r="U791" s="7">
        <v>127</v>
      </c>
      <c r="V791" s="7" t="s">
        <v>953</v>
      </c>
      <c r="W791" s="4" t="s">
        <v>2294</v>
      </c>
      <c r="X791" s="7">
        <v>232</v>
      </c>
      <c r="Y791" s="7"/>
      <c r="Z791" s="4">
        <f t="shared" si="29"/>
        <v>235</v>
      </c>
      <c r="AA791" s="7"/>
      <c r="AB791" s="7" t="s">
        <v>1726</v>
      </c>
      <c r="AC791" s="7"/>
      <c r="AD791" s="7">
        <v>80</v>
      </c>
      <c r="AE791" s="4" t="s">
        <v>552</v>
      </c>
      <c r="AF791" s="7"/>
    </row>
    <row r="792" spans="1:34">
      <c r="A792" s="4">
        <v>791</v>
      </c>
      <c r="B792" s="4" t="s">
        <v>20</v>
      </c>
      <c r="C792" s="4" t="s">
        <v>23</v>
      </c>
      <c r="D792" s="7" t="s">
        <v>826</v>
      </c>
      <c r="E792" s="4" t="s">
        <v>26</v>
      </c>
      <c r="F792" s="4">
        <v>0</v>
      </c>
      <c r="G792" s="4">
        <v>1204046</v>
      </c>
      <c r="H792" s="7" t="s">
        <v>2597</v>
      </c>
      <c r="I792" s="4">
        <v>1204046</v>
      </c>
      <c r="J792" s="7" t="s">
        <v>556</v>
      </c>
      <c r="K792" s="4" t="s">
        <v>2311</v>
      </c>
      <c r="L792" s="7" t="s">
        <v>933</v>
      </c>
      <c r="M792" s="7" t="s">
        <v>2341</v>
      </c>
      <c r="N792" s="7" t="s">
        <v>1725</v>
      </c>
      <c r="O792" s="4" t="s">
        <v>1380</v>
      </c>
      <c r="P792" s="7"/>
      <c r="Q792" s="7" t="s">
        <v>1233</v>
      </c>
      <c r="R792" s="7" t="s">
        <v>1233</v>
      </c>
      <c r="S792" s="4" t="s">
        <v>719</v>
      </c>
      <c r="T792" s="7">
        <v>145</v>
      </c>
      <c r="U792" s="7">
        <v>119</v>
      </c>
      <c r="V792" s="7" t="s">
        <v>954</v>
      </c>
      <c r="W792" s="4" t="s">
        <v>2294</v>
      </c>
      <c r="X792" s="7">
        <v>425</v>
      </c>
      <c r="Y792" s="7"/>
      <c r="Z792" s="4">
        <f t="shared" si="29"/>
        <v>428</v>
      </c>
      <c r="AA792" s="7"/>
      <c r="AB792" s="7" t="s">
        <v>1726</v>
      </c>
      <c r="AC792" s="7"/>
      <c r="AD792" s="7">
        <v>80</v>
      </c>
      <c r="AE792" s="4" t="s">
        <v>2299</v>
      </c>
      <c r="AF792" s="7"/>
    </row>
    <row r="793" spans="1:34">
      <c r="A793" s="4">
        <v>792</v>
      </c>
      <c r="B793" s="4" t="s">
        <v>20</v>
      </c>
      <c r="C793" s="4" t="s">
        <v>23</v>
      </c>
      <c r="D793" s="7" t="s">
        <v>827</v>
      </c>
      <c r="E793" s="4" t="s">
        <v>26</v>
      </c>
      <c r="F793" s="4">
        <v>0</v>
      </c>
      <c r="G793" s="4">
        <v>1204046</v>
      </c>
      <c r="H793" s="7" t="s">
        <v>2597</v>
      </c>
      <c r="I793" s="4">
        <v>1204046</v>
      </c>
      <c r="J793" s="7" t="s">
        <v>556</v>
      </c>
      <c r="K793" s="4" t="s">
        <v>2311</v>
      </c>
      <c r="L793" s="7" t="s">
        <v>933</v>
      </c>
      <c r="M793" s="7" t="s">
        <v>2341</v>
      </c>
      <c r="N793" s="7" t="s">
        <v>1725</v>
      </c>
      <c r="O793" s="4" t="s">
        <v>1380</v>
      </c>
      <c r="P793" s="7"/>
      <c r="Q793" s="7" t="s">
        <v>1233</v>
      </c>
      <c r="R793" s="7" t="s">
        <v>1233</v>
      </c>
      <c r="S793" s="4" t="s">
        <v>719</v>
      </c>
      <c r="T793" s="7">
        <v>145</v>
      </c>
      <c r="U793" s="7">
        <v>119</v>
      </c>
      <c r="V793" s="7" t="s">
        <v>955</v>
      </c>
      <c r="W793" s="4" t="s">
        <v>2294</v>
      </c>
      <c r="X793" s="7">
        <v>425</v>
      </c>
      <c r="Y793" s="7"/>
      <c r="Z793" s="4">
        <f t="shared" si="29"/>
        <v>428</v>
      </c>
      <c r="AA793" s="7"/>
      <c r="AB793" s="7" t="s">
        <v>1726</v>
      </c>
      <c r="AC793" s="7"/>
      <c r="AD793" s="7">
        <v>80</v>
      </c>
      <c r="AE793" s="4" t="s">
        <v>2299</v>
      </c>
      <c r="AF793" s="7"/>
    </row>
    <row r="794" spans="1:34">
      <c r="A794" s="4">
        <v>793</v>
      </c>
      <c r="B794" s="4" t="s">
        <v>20</v>
      </c>
      <c r="C794" s="4" t="s">
        <v>23</v>
      </c>
      <c r="D794" s="7" t="s">
        <v>828</v>
      </c>
      <c r="E794" s="4" t="s">
        <v>26</v>
      </c>
      <c r="F794" s="4">
        <v>0</v>
      </c>
      <c r="G794" s="4">
        <v>1204046</v>
      </c>
      <c r="H794" s="7" t="s">
        <v>2597</v>
      </c>
      <c r="I794" s="4">
        <v>1204046</v>
      </c>
      <c r="J794" s="7" t="s">
        <v>556</v>
      </c>
      <c r="K794" s="4" t="s">
        <v>2311</v>
      </c>
      <c r="L794" s="7" t="s">
        <v>933</v>
      </c>
      <c r="M794" s="7" t="s">
        <v>2341</v>
      </c>
      <c r="N794" s="7" t="s">
        <v>1725</v>
      </c>
      <c r="O794" s="4" t="s">
        <v>1380</v>
      </c>
      <c r="P794" s="7"/>
      <c r="Q794" s="7" t="s">
        <v>1233</v>
      </c>
      <c r="R794" s="7" t="s">
        <v>1233</v>
      </c>
      <c r="S794" s="4" t="s">
        <v>719</v>
      </c>
      <c r="T794" s="7">
        <v>145</v>
      </c>
      <c r="U794" s="7">
        <v>119</v>
      </c>
      <c r="V794" s="7" t="s">
        <v>956</v>
      </c>
      <c r="W794" s="4" t="s">
        <v>2294</v>
      </c>
      <c r="X794" s="7">
        <v>425</v>
      </c>
      <c r="Y794" s="7"/>
      <c r="Z794" s="4">
        <f t="shared" si="29"/>
        <v>428</v>
      </c>
      <c r="AA794" s="7"/>
      <c r="AB794" s="7" t="s">
        <v>1726</v>
      </c>
      <c r="AC794" s="7"/>
      <c r="AD794" s="7">
        <v>80</v>
      </c>
      <c r="AE794" s="4" t="s">
        <v>2299</v>
      </c>
      <c r="AF794" s="7"/>
    </row>
    <row r="795" spans="1:34">
      <c r="A795" s="4">
        <v>794</v>
      </c>
      <c r="B795" s="4" t="s">
        <v>20</v>
      </c>
      <c r="C795" s="4" t="s">
        <v>23</v>
      </c>
      <c r="D795" s="7" t="s">
        <v>829</v>
      </c>
      <c r="E795" s="4" t="s">
        <v>26</v>
      </c>
      <c r="F795" s="4">
        <v>0</v>
      </c>
      <c r="G795" s="4">
        <v>1204046</v>
      </c>
      <c r="H795" s="7" t="s">
        <v>2597</v>
      </c>
      <c r="I795" s="4">
        <v>1204046</v>
      </c>
      <c r="J795" s="7" t="s">
        <v>556</v>
      </c>
      <c r="K795" s="4" t="s">
        <v>2314</v>
      </c>
      <c r="L795" s="7" t="s">
        <v>934</v>
      </c>
      <c r="M795" s="7" t="s">
        <v>2343</v>
      </c>
      <c r="N795" s="7" t="s">
        <v>1724</v>
      </c>
      <c r="O795" s="4" t="s">
        <v>1380</v>
      </c>
      <c r="P795" s="7"/>
      <c r="Q795" s="4" t="s">
        <v>551</v>
      </c>
      <c r="R795" s="4" t="s">
        <v>551</v>
      </c>
      <c r="S795" s="4" t="s">
        <v>24</v>
      </c>
      <c r="T795" s="7">
        <v>145</v>
      </c>
      <c r="U795" s="7">
        <v>127</v>
      </c>
      <c r="V795" s="7" t="s">
        <v>957</v>
      </c>
      <c r="W795" s="4" t="s">
        <v>2294</v>
      </c>
      <c r="X795" s="7">
        <v>381</v>
      </c>
      <c r="Y795" s="7"/>
      <c r="Z795" s="4">
        <f t="shared" si="29"/>
        <v>384</v>
      </c>
      <c r="AA795" s="7"/>
      <c r="AB795" s="7" t="s">
        <v>1726</v>
      </c>
      <c r="AC795" s="7"/>
      <c r="AD795" s="7">
        <v>80</v>
      </c>
      <c r="AE795" s="4" t="s">
        <v>552</v>
      </c>
      <c r="AF795" s="7"/>
      <c r="AH795" t="s">
        <v>2604</v>
      </c>
    </row>
    <row r="796" spans="1:34">
      <c r="A796" s="4">
        <v>795</v>
      </c>
      <c r="B796" s="4" t="s">
        <v>20</v>
      </c>
      <c r="C796" s="4" t="s">
        <v>23</v>
      </c>
      <c r="D796" s="7" t="s">
        <v>830</v>
      </c>
      <c r="E796" s="4" t="s">
        <v>26</v>
      </c>
      <c r="F796" s="4">
        <v>0</v>
      </c>
      <c r="G796" s="4">
        <v>1204046</v>
      </c>
      <c r="H796" s="7" t="s">
        <v>2597</v>
      </c>
      <c r="I796" s="4">
        <v>1204046</v>
      </c>
      <c r="J796" s="7" t="s">
        <v>556</v>
      </c>
      <c r="K796" s="4" t="s">
        <v>2314</v>
      </c>
      <c r="L796" s="7" t="s">
        <v>934</v>
      </c>
      <c r="M796" s="7" t="s">
        <v>2343</v>
      </c>
      <c r="N796" s="7" t="s">
        <v>1724</v>
      </c>
      <c r="O796" s="4" t="s">
        <v>1380</v>
      </c>
      <c r="P796" s="7"/>
      <c r="Q796" s="4" t="s">
        <v>551</v>
      </c>
      <c r="R796" s="4" t="s">
        <v>551</v>
      </c>
      <c r="S796" s="4" t="s">
        <v>24</v>
      </c>
      <c r="T796" s="7">
        <v>145</v>
      </c>
      <c r="U796" s="7">
        <v>127</v>
      </c>
      <c r="V796" s="7" t="s">
        <v>958</v>
      </c>
      <c r="W796" s="4" t="s">
        <v>2294</v>
      </c>
      <c r="X796" s="7">
        <v>381</v>
      </c>
      <c r="Y796" s="7"/>
      <c r="Z796" s="4">
        <f t="shared" si="29"/>
        <v>384</v>
      </c>
      <c r="AA796" s="7"/>
      <c r="AB796" s="7" t="s">
        <v>1726</v>
      </c>
      <c r="AC796" s="7"/>
      <c r="AD796" s="7">
        <v>80</v>
      </c>
      <c r="AE796" s="4" t="s">
        <v>552</v>
      </c>
      <c r="AF796" s="7"/>
      <c r="AH796" t="s">
        <v>2604</v>
      </c>
    </row>
    <row r="797" spans="1:34">
      <c r="A797" s="4">
        <v>796</v>
      </c>
      <c r="B797" s="4" t="s">
        <v>20</v>
      </c>
      <c r="C797" s="4" t="s">
        <v>23</v>
      </c>
      <c r="D797" s="7" t="s">
        <v>831</v>
      </c>
      <c r="E797" s="4" t="s">
        <v>26</v>
      </c>
      <c r="F797" s="4">
        <v>0</v>
      </c>
      <c r="G797" s="4">
        <v>1204046</v>
      </c>
      <c r="H797" s="7" t="s">
        <v>2597</v>
      </c>
      <c r="I797" s="4">
        <v>1204046</v>
      </c>
      <c r="J797" s="7" t="s">
        <v>556</v>
      </c>
      <c r="K797" s="4" t="s">
        <v>2316</v>
      </c>
      <c r="L797" s="7" t="s">
        <v>934</v>
      </c>
      <c r="M797" s="7" t="s">
        <v>2346</v>
      </c>
      <c r="N797" s="7" t="s">
        <v>1725</v>
      </c>
      <c r="O797" s="4" t="s">
        <v>1380</v>
      </c>
      <c r="P797" s="7"/>
      <c r="Q797" s="4" t="s">
        <v>550</v>
      </c>
      <c r="R797" s="4" t="s">
        <v>550</v>
      </c>
      <c r="S797" s="4" t="s">
        <v>719</v>
      </c>
      <c r="T797" s="7">
        <v>145</v>
      </c>
      <c r="U797" s="7">
        <v>111</v>
      </c>
      <c r="V797" s="7" t="s">
        <v>959</v>
      </c>
      <c r="W797" s="4" t="s">
        <v>2294</v>
      </c>
      <c r="X797" s="7">
        <v>381</v>
      </c>
      <c r="Y797" s="7"/>
      <c r="Z797" s="4">
        <f t="shared" si="29"/>
        <v>384</v>
      </c>
      <c r="AA797" s="7"/>
      <c r="AB797" s="7" t="s">
        <v>1726</v>
      </c>
      <c r="AC797" s="7"/>
      <c r="AD797" s="7">
        <v>80</v>
      </c>
      <c r="AE797" s="4" t="s">
        <v>2299</v>
      </c>
      <c r="AF797" s="7"/>
    </row>
    <row r="798" spans="1:34">
      <c r="A798" s="4">
        <v>797</v>
      </c>
      <c r="B798" s="4" t="s">
        <v>20</v>
      </c>
      <c r="C798" s="4" t="s">
        <v>23</v>
      </c>
      <c r="D798" s="7" t="s">
        <v>832</v>
      </c>
      <c r="E798" s="4" t="s">
        <v>26</v>
      </c>
      <c r="F798" s="4">
        <v>0</v>
      </c>
      <c r="G798" s="4">
        <v>1204046</v>
      </c>
      <c r="H798" s="7" t="s">
        <v>2597</v>
      </c>
      <c r="I798" s="4">
        <v>1204046</v>
      </c>
      <c r="J798" s="7" t="s">
        <v>556</v>
      </c>
      <c r="K798" s="4" t="s">
        <v>2314</v>
      </c>
      <c r="L798" s="7" t="s">
        <v>934</v>
      </c>
      <c r="M798" s="7" t="s">
        <v>2343</v>
      </c>
      <c r="N798" s="7" t="s">
        <v>1724</v>
      </c>
      <c r="O798" s="4" t="s">
        <v>1380</v>
      </c>
      <c r="P798" s="7"/>
      <c r="Q798" s="4" t="s">
        <v>551</v>
      </c>
      <c r="R798" s="4" t="s">
        <v>551</v>
      </c>
      <c r="S798" s="4" t="s">
        <v>24</v>
      </c>
      <c r="T798" s="7">
        <v>145</v>
      </c>
      <c r="U798" s="7">
        <v>127</v>
      </c>
      <c r="V798" s="7" t="s">
        <v>960</v>
      </c>
      <c r="W798" s="4" t="s">
        <v>2294</v>
      </c>
      <c r="X798" s="7">
        <v>381</v>
      </c>
      <c r="Y798" s="7"/>
      <c r="Z798" s="4">
        <f t="shared" si="29"/>
        <v>384</v>
      </c>
      <c r="AA798" s="7"/>
      <c r="AB798" s="7" t="s">
        <v>1726</v>
      </c>
      <c r="AC798" s="7"/>
      <c r="AD798" s="7">
        <v>80</v>
      </c>
      <c r="AE798" s="4" t="s">
        <v>552</v>
      </c>
      <c r="AF798" s="7"/>
      <c r="AH798" t="s">
        <v>2604</v>
      </c>
    </row>
    <row r="799" spans="1:34">
      <c r="A799" s="4">
        <v>798</v>
      </c>
      <c r="B799" s="4" t="s">
        <v>20</v>
      </c>
      <c r="C799" s="4" t="s">
        <v>23</v>
      </c>
      <c r="D799" s="7" t="s">
        <v>833</v>
      </c>
      <c r="E799" s="4" t="s">
        <v>26</v>
      </c>
      <c r="F799" s="4">
        <v>0</v>
      </c>
      <c r="G799" s="4">
        <v>1204046</v>
      </c>
      <c r="H799" s="7" t="s">
        <v>2597</v>
      </c>
      <c r="I799" s="4">
        <v>1204046</v>
      </c>
      <c r="J799" s="7" t="s">
        <v>556</v>
      </c>
      <c r="K799" s="4" t="s">
        <v>2314</v>
      </c>
      <c r="L799" s="7" t="s">
        <v>934</v>
      </c>
      <c r="M799" s="7" t="s">
        <v>2343</v>
      </c>
      <c r="N799" s="7" t="s">
        <v>1725</v>
      </c>
      <c r="O799" s="4" t="s">
        <v>1380</v>
      </c>
      <c r="P799" s="7"/>
      <c r="Q799" s="4" t="s">
        <v>551</v>
      </c>
      <c r="R799" s="4" t="s">
        <v>551</v>
      </c>
      <c r="S799" s="4" t="s">
        <v>24</v>
      </c>
      <c r="T799" s="7">
        <v>145</v>
      </c>
      <c r="U799" s="7">
        <v>127</v>
      </c>
      <c r="V799" s="7" t="s">
        <v>961</v>
      </c>
      <c r="W799" s="4" t="s">
        <v>2294</v>
      </c>
      <c r="X799" s="7">
        <v>381</v>
      </c>
      <c r="Y799" s="7"/>
      <c r="Z799" s="4">
        <f t="shared" si="29"/>
        <v>384</v>
      </c>
      <c r="AA799" s="7"/>
      <c r="AB799" s="7" t="s">
        <v>1726</v>
      </c>
      <c r="AC799" s="7"/>
      <c r="AD799" s="7">
        <v>80</v>
      </c>
      <c r="AE799" s="4" t="s">
        <v>552</v>
      </c>
      <c r="AF799" s="7"/>
      <c r="AH799" t="s">
        <v>2604</v>
      </c>
    </row>
    <row r="800" spans="1:34">
      <c r="A800" s="4">
        <v>799</v>
      </c>
      <c r="B800" s="4" t="s">
        <v>20</v>
      </c>
      <c r="C800" s="4" t="s">
        <v>23</v>
      </c>
      <c r="D800" s="7" t="s">
        <v>834</v>
      </c>
      <c r="E800" s="4" t="s">
        <v>26</v>
      </c>
      <c r="F800" s="4">
        <v>0</v>
      </c>
      <c r="G800" s="4">
        <v>1204046</v>
      </c>
      <c r="H800" s="7" t="s">
        <v>2597</v>
      </c>
      <c r="I800" s="4">
        <v>1204046</v>
      </c>
      <c r="J800" s="7" t="s">
        <v>556</v>
      </c>
      <c r="K800" s="4" t="s">
        <v>2314</v>
      </c>
      <c r="L800" s="7" t="s">
        <v>934</v>
      </c>
      <c r="M800" s="7" t="s">
        <v>2343</v>
      </c>
      <c r="N800" s="7" t="s">
        <v>1725</v>
      </c>
      <c r="O800" s="4" t="s">
        <v>1380</v>
      </c>
      <c r="P800" s="7"/>
      <c r="Q800" s="4" t="s">
        <v>551</v>
      </c>
      <c r="R800" s="4" t="s">
        <v>551</v>
      </c>
      <c r="S800" s="4" t="s">
        <v>24</v>
      </c>
      <c r="T800" s="7">
        <v>145</v>
      </c>
      <c r="U800" s="7">
        <v>127</v>
      </c>
      <c r="V800" s="7" t="s">
        <v>962</v>
      </c>
      <c r="W800" s="4" t="s">
        <v>2294</v>
      </c>
      <c r="X800" s="7">
        <v>381</v>
      </c>
      <c r="Y800" s="7"/>
      <c r="Z800" s="4">
        <f t="shared" si="29"/>
        <v>384</v>
      </c>
      <c r="AA800" s="7"/>
      <c r="AB800" s="7" t="s">
        <v>1726</v>
      </c>
      <c r="AC800" s="7"/>
      <c r="AD800" s="7">
        <v>80</v>
      </c>
      <c r="AE800" s="4" t="s">
        <v>552</v>
      </c>
      <c r="AF800" s="7"/>
      <c r="AH800" t="s">
        <v>2604</v>
      </c>
    </row>
    <row r="801" spans="1:34">
      <c r="A801" s="4">
        <v>800</v>
      </c>
      <c r="B801" s="4" t="s">
        <v>20</v>
      </c>
      <c r="C801" s="4" t="s">
        <v>23</v>
      </c>
      <c r="D801" s="7" t="s">
        <v>835</v>
      </c>
      <c r="E801" s="4" t="s">
        <v>26</v>
      </c>
      <c r="F801" s="4">
        <v>0</v>
      </c>
      <c r="G801" s="4">
        <v>1204046</v>
      </c>
      <c r="H801" s="7" t="s">
        <v>2597</v>
      </c>
      <c r="I801" s="4">
        <v>1204046</v>
      </c>
      <c r="J801" s="7" t="s">
        <v>556</v>
      </c>
      <c r="K801" s="4" t="s">
        <v>2314</v>
      </c>
      <c r="L801" s="7" t="s">
        <v>934</v>
      </c>
      <c r="M801" s="7" t="s">
        <v>2343</v>
      </c>
      <c r="N801" s="7" t="s">
        <v>1725</v>
      </c>
      <c r="O801" s="4" t="s">
        <v>1380</v>
      </c>
      <c r="P801" s="7"/>
      <c r="Q801" s="4" t="s">
        <v>551</v>
      </c>
      <c r="R801" s="4" t="s">
        <v>551</v>
      </c>
      <c r="S801" s="4" t="s">
        <v>24</v>
      </c>
      <c r="T801" s="7">
        <v>145</v>
      </c>
      <c r="U801" s="7">
        <v>127</v>
      </c>
      <c r="V801" s="7" t="s">
        <v>963</v>
      </c>
      <c r="W801" s="4" t="s">
        <v>2294</v>
      </c>
      <c r="X801" s="7">
        <v>381</v>
      </c>
      <c r="Y801" s="7"/>
      <c r="Z801" s="4">
        <f t="shared" si="29"/>
        <v>384</v>
      </c>
      <c r="AA801" s="7"/>
      <c r="AB801" s="7" t="s">
        <v>1726</v>
      </c>
      <c r="AC801" s="7"/>
      <c r="AD801" s="7">
        <v>80</v>
      </c>
      <c r="AE801" s="4" t="s">
        <v>552</v>
      </c>
      <c r="AF801" s="7"/>
      <c r="AH801" t="s">
        <v>2604</v>
      </c>
    </row>
    <row r="802" spans="1:34">
      <c r="A802" s="4">
        <v>801</v>
      </c>
      <c r="B802" s="4" t="s">
        <v>20</v>
      </c>
      <c r="C802" s="4" t="s">
        <v>23</v>
      </c>
      <c r="D802" s="7" t="s">
        <v>836</v>
      </c>
      <c r="E802" s="4" t="s">
        <v>26</v>
      </c>
      <c r="F802" s="4">
        <v>0</v>
      </c>
      <c r="G802" s="4">
        <v>1204046</v>
      </c>
      <c r="H802" s="7" t="s">
        <v>2597</v>
      </c>
      <c r="I802" s="4">
        <v>1204046</v>
      </c>
      <c r="J802" s="7" t="s">
        <v>556</v>
      </c>
      <c r="K802" s="4" t="s">
        <v>2314</v>
      </c>
      <c r="L802" s="7" t="s">
        <v>934</v>
      </c>
      <c r="M802" s="7" t="s">
        <v>2343</v>
      </c>
      <c r="N802" s="7" t="s">
        <v>1725</v>
      </c>
      <c r="O802" s="4" t="s">
        <v>1380</v>
      </c>
      <c r="P802" s="7"/>
      <c r="Q802" s="4" t="s">
        <v>551</v>
      </c>
      <c r="R802" s="4" t="s">
        <v>551</v>
      </c>
      <c r="S802" s="4" t="s">
        <v>24</v>
      </c>
      <c r="T802" s="7">
        <v>145</v>
      </c>
      <c r="U802" s="7">
        <v>127</v>
      </c>
      <c r="V802" s="7" t="s">
        <v>964</v>
      </c>
      <c r="W802" s="4" t="s">
        <v>2294</v>
      </c>
      <c r="X802" s="7">
        <v>381</v>
      </c>
      <c r="Y802" s="7"/>
      <c r="Z802" s="4">
        <f t="shared" si="29"/>
        <v>384</v>
      </c>
      <c r="AA802" s="7"/>
      <c r="AB802" s="7" t="s">
        <v>1726</v>
      </c>
      <c r="AC802" s="7"/>
      <c r="AD802" s="7">
        <v>80</v>
      </c>
      <c r="AE802" s="4" t="s">
        <v>552</v>
      </c>
      <c r="AF802" s="7"/>
      <c r="AH802" t="s">
        <v>2604</v>
      </c>
    </row>
    <row r="803" spans="1:34">
      <c r="A803" s="4">
        <v>802</v>
      </c>
      <c r="B803" s="4" t="s">
        <v>20</v>
      </c>
      <c r="C803" s="4" t="s">
        <v>23</v>
      </c>
      <c r="D803" s="7" t="s">
        <v>837</v>
      </c>
      <c r="E803" s="4" t="s">
        <v>26</v>
      </c>
      <c r="F803" s="4">
        <v>0</v>
      </c>
      <c r="G803" s="4">
        <v>1204046</v>
      </c>
      <c r="H803" s="7" t="s">
        <v>2597</v>
      </c>
      <c r="I803" s="4">
        <v>1204046</v>
      </c>
      <c r="J803" s="7" t="s">
        <v>556</v>
      </c>
      <c r="K803" s="4" t="s">
        <v>2313</v>
      </c>
      <c r="L803" s="7" t="s">
        <v>934</v>
      </c>
      <c r="M803" s="7" t="s">
        <v>2343</v>
      </c>
      <c r="N803" s="7" t="s">
        <v>1725</v>
      </c>
      <c r="O803" s="4" t="s">
        <v>1380</v>
      </c>
      <c r="P803" s="7"/>
      <c r="Q803" s="4" t="s">
        <v>2297</v>
      </c>
      <c r="R803" s="4" t="s">
        <v>551</v>
      </c>
      <c r="S803" s="4" t="s">
        <v>24</v>
      </c>
      <c r="T803" s="7">
        <v>145</v>
      </c>
      <c r="U803" s="7">
        <v>127</v>
      </c>
      <c r="V803" s="7" t="s">
        <v>965</v>
      </c>
      <c r="W803" s="4" t="s">
        <v>2294</v>
      </c>
      <c r="X803" s="7">
        <v>381</v>
      </c>
      <c r="Y803" s="7"/>
      <c r="Z803" s="4">
        <f t="shared" si="29"/>
        <v>384</v>
      </c>
      <c r="AA803" s="7"/>
      <c r="AB803" s="7" t="s">
        <v>1726</v>
      </c>
      <c r="AC803" s="7"/>
      <c r="AD803" s="7">
        <v>80</v>
      </c>
      <c r="AE803" s="4" t="s">
        <v>552</v>
      </c>
      <c r="AF803" s="7"/>
    </row>
    <row r="804" spans="1:34">
      <c r="A804" s="4">
        <v>803</v>
      </c>
      <c r="B804" s="4" t="s">
        <v>20</v>
      </c>
      <c r="C804" s="4" t="s">
        <v>23</v>
      </c>
      <c r="D804" s="7" t="s">
        <v>838</v>
      </c>
      <c r="E804" s="4" t="s">
        <v>26</v>
      </c>
      <c r="F804" s="4">
        <v>0</v>
      </c>
      <c r="G804" s="4">
        <v>1204046</v>
      </c>
      <c r="H804" s="7" t="s">
        <v>2597</v>
      </c>
      <c r="I804" s="4">
        <v>1204046</v>
      </c>
      <c r="J804" s="7" t="s">
        <v>556</v>
      </c>
      <c r="K804" s="4" t="s">
        <v>2313</v>
      </c>
      <c r="L804" s="7" t="s">
        <v>934</v>
      </c>
      <c r="M804" s="7" t="s">
        <v>2343</v>
      </c>
      <c r="N804" s="7" t="s">
        <v>1725</v>
      </c>
      <c r="O804" s="4" t="s">
        <v>1380</v>
      </c>
      <c r="P804" s="7"/>
      <c r="Q804" s="4" t="s">
        <v>551</v>
      </c>
      <c r="R804" s="4" t="s">
        <v>551</v>
      </c>
      <c r="S804" s="4" t="s">
        <v>24</v>
      </c>
      <c r="T804" s="7">
        <v>145</v>
      </c>
      <c r="U804" s="7">
        <v>127</v>
      </c>
      <c r="V804" s="7" t="s">
        <v>966</v>
      </c>
      <c r="W804" s="4" t="s">
        <v>2294</v>
      </c>
      <c r="X804" s="7">
        <v>381</v>
      </c>
      <c r="Y804" s="7"/>
      <c r="Z804" s="4">
        <f t="shared" si="29"/>
        <v>384</v>
      </c>
      <c r="AA804" s="7"/>
      <c r="AB804" s="7" t="s">
        <v>1726</v>
      </c>
      <c r="AC804" s="7"/>
      <c r="AD804" s="7">
        <v>80</v>
      </c>
      <c r="AE804" s="4" t="s">
        <v>552</v>
      </c>
      <c r="AF804" s="7"/>
    </row>
    <row r="805" spans="1:34">
      <c r="A805" s="4">
        <v>804</v>
      </c>
      <c r="B805" s="4" t="s">
        <v>20</v>
      </c>
      <c r="C805" s="4" t="s">
        <v>23</v>
      </c>
      <c r="D805" s="7" t="s">
        <v>839</v>
      </c>
      <c r="E805" s="4" t="s">
        <v>26</v>
      </c>
      <c r="F805" s="4">
        <v>0</v>
      </c>
      <c r="G805" s="4">
        <v>1204046</v>
      </c>
      <c r="H805" s="7" t="s">
        <v>2597</v>
      </c>
      <c r="I805" s="4">
        <v>1204046</v>
      </c>
      <c r="J805" s="7" t="s">
        <v>556</v>
      </c>
      <c r="K805" s="4" t="s">
        <v>2313</v>
      </c>
      <c r="L805" s="7" t="s">
        <v>934</v>
      </c>
      <c r="M805" s="7" t="s">
        <v>2343</v>
      </c>
      <c r="N805" s="7" t="s">
        <v>1725</v>
      </c>
      <c r="O805" s="4" t="s">
        <v>1380</v>
      </c>
      <c r="P805" s="7"/>
      <c r="Q805" s="4" t="s">
        <v>2297</v>
      </c>
      <c r="R805" s="4" t="s">
        <v>551</v>
      </c>
      <c r="S805" s="4" t="s">
        <v>24</v>
      </c>
      <c r="T805" s="7">
        <v>145</v>
      </c>
      <c r="U805" s="7">
        <v>127</v>
      </c>
      <c r="V805" s="7" t="s">
        <v>967</v>
      </c>
      <c r="W805" s="4" t="s">
        <v>2294</v>
      </c>
      <c r="X805" s="7">
        <v>381</v>
      </c>
      <c r="Y805" s="7"/>
      <c r="Z805" s="4">
        <f t="shared" si="29"/>
        <v>384</v>
      </c>
      <c r="AA805" s="7"/>
      <c r="AB805" s="7" t="s">
        <v>1726</v>
      </c>
      <c r="AC805" s="7"/>
      <c r="AD805" s="7">
        <v>80</v>
      </c>
      <c r="AE805" s="4" t="s">
        <v>552</v>
      </c>
      <c r="AF805" s="7"/>
    </row>
    <row r="806" spans="1:34">
      <c r="A806" s="4">
        <v>805</v>
      </c>
      <c r="B806" s="4" t="s">
        <v>20</v>
      </c>
      <c r="C806" s="4" t="s">
        <v>23</v>
      </c>
      <c r="D806" s="7" t="s">
        <v>840</v>
      </c>
      <c r="E806" s="4" t="s">
        <v>26</v>
      </c>
      <c r="F806" s="4">
        <v>0</v>
      </c>
      <c r="G806" s="4">
        <v>1204046</v>
      </c>
      <c r="H806" s="7" t="s">
        <v>2597</v>
      </c>
      <c r="I806" s="4">
        <v>1204046</v>
      </c>
      <c r="J806" s="7" t="s">
        <v>556</v>
      </c>
      <c r="K806" s="4" t="s">
        <v>2313</v>
      </c>
      <c r="L806" s="7" t="s">
        <v>934</v>
      </c>
      <c r="M806" s="7" t="s">
        <v>2343</v>
      </c>
      <c r="N806" s="7" t="s">
        <v>1725</v>
      </c>
      <c r="O806" s="4" t="s">
        <v>1380</v>
      </c>
      <c r="P806" s="7"/>
      <c r="Q806" s="4" t="s">
        <v>2297</v>
      </c>
      <c r="R806" s="4" t="s">
        <v>551</v>
      </c>
      <c r="S806" s="4" t="s">
        <v>24</v>
      </c>
      <c r="T806" s="7">
        <v>145</v>
      </c>
      <c r="U806" s="7">
        <v>127</v>
      </c>
      <c r="V806" s="7" t="s">
        <v>968</v>
      </c>
      <c r="W806" s="4" t="s">
        <v>2294</v>
      </c>
      <c r="X806" s="7">
        <v>381</v>
      </c>
      <c r="Y806" s="7"/>
      <c r="Z806" s="4">
        <f t="shared" si="29"/>
        <v>384</v>
      </c>
      <c r="AA806" s="7"/>
      <c r="AB806" s="7" t="s">
        <v>1726</v>
      </c>
      <c r="AC806" s="7"/>
      <c r="AD806" s="7">
        <v>80</v>
      </c>
      <c r="AE806" s="4" t="s">
        <v>552</v>
      </c>
      <c r="AF806" s="7"/>
    </row>
    <row r="807" spans="1:34">
      <c r="A807" s="4">
        <v>806</v>
      </c>
      <c r="B807" s="4" t="s">
        <v>20</v>
      </c>
      <c r="C807" s="4" t="s">
        <v>23</v>
      </c>
      <c r="D807" s="7" t="s">
        <v>841</v>
      </c>
      <c r="E807" s="4" t="s">
        <v>26</v>
      </c>
      <c r="F807" s="4">
        <v>0</v>
      </c>
      <c r="G807" s="4">
        <v>1204046</v>
      </c>
      <c r="H807" s="7" t="s">
        <v>2597</v>
      </c>
      <c r="I807" s="4">
        <v>1204046</v>
      </c>
      <c r="J807" s="7" t="s">
        <v>556</v>
      </c>
      <c r="K807" s="4" t="s">
        <v>2314</v>
      </c>
      <c r="L807" s="7" t="s">
        <v>934</v>
      </c>
      <c r="M807" s="7" t="s">
        <v>2343</v>
      </c>
      <c r="N807" s="7" t="s">
        <v>1725</v>
      </c>
      <c r="O807" s="4" t="s">
        <v>1380</v>
      </c>
      <c r="P807" s="7"/>
      <c r="Q807" s="4" t="s">
        <v>2297</v>
      </c>
      <c r="R807" s="4" t="s">
        <v>551</v>
      </c>
      <c r="S807" s="4" t="s">
        <v>24</v>
      </c>
      <c r="T807" s="7">
        <v>145</v>
      </c>
      <c r="U807" s="7">
        <v>127</v>
      </c>
      <c r="V807" s="7" t="s">
        <v>969</v>
      </c>
      <c r="W807" s="4" t="s">
        <v>2294</v>
      </c>
      <c r="X807" s="7">
        <v>381</v>
      </c>
      <c r="Y807" s="7"/>
      <c r="Z807" s="4">
        <f t="shared" si="29"/>
        <v>384</v>
      </c>
      <c r="AA807" s="7"/>
      <c r="AB807" s="7" t="s">
        <v>1726</v>
      </c>
      <c r="AC807" s="7"/>
      <c r="AD807" s="7">
        <v>80</v>
      </c>
      <c r="AE807" s="4" t="s">
        <v>552</v>
      </c>
      <c r="AF807" s="7"/>
      <c r="AH807" t="s">
        <v>2604</v>
      </c>
    </row>
    <row r="808" spans="1:34">
      <c r="A808" s="4">
        <v>807</v>
      </c>
      <c r="B808" s="4" t="s">
        <v>20</v>
      </c>
      <c r="C808" s="4" t="s">
        <v>23</v>
      </c>
      <c r="D808" s="7" t="s">
        <v>842</v>
      </c>
      <c r="E808" s="4" t="s">
        <v>26</v>
      </c>
      <c r="F808" s="4">
        <v>0</v>
      </c>
      <c r="G808" s="4">
        <v>1204046</v>
      </c>
      <c r="H808" s="7" t="s">
        <v>2597</v>
      </c>
      <c r="I808" s="4">
        <v>1204046</v>
      </c>
      <c r="J808" s="7" t="s">
        <v>556</v>
      </c>
      <c r="K808" s="4" t="s">
        <v>2314</v>
      </c>
      <c r="L808" s="7" t="s">
        <v>934</v>
      </c>
      <c r="M808" s="7" t="s">
        <v>2343</v>
      </c>
      <c r="N808" s="7" t="s">
        <v>1725</v>
      </c>
      <c r="O808" s="4" t="s">
        <v>1380</v>
      </c>
      <c r="P808" s="7"/>
      <c r="Q808" s="4" t="s">
        <v>2297</v>
      </c>
      <c r="R808" s="4" t="s">
        <v>551</v>
      </c>
      <c r="S808" s="4" t="s">
        <v>24</v>
      </c>
      <c r="T808" s="7">
        <v>145</v>
      </c>
      <c r="U808" s="7">
        <v>127</v>
      </c>
      <c r="V808" s="7" t="s">
        <v>970</v>
      </c>
      <c r="W808" s="4" t="s">
        <v>2294</v>
      </c>
      <c r="X808" s="7">
        <v>381</v>
      </c>
      <c r="Y808" s="7"/>
      <c r="Z808" s="4">
        <f t="shared" si="29"/>
        <v>384</v>
      </c>
      <c r="AA808" s="7"/>
      <c r="AB808" s="7" t="s">
        <v>1726</v>
      </c>
      <c r="AC808" s="7"/>
      <c r="AD808" s="7">
        <v>80</v>
      </c>
      <c r="AE808" s="4" t="s">
        <v>552</v>
      </c>
      <c r="AF808" s="7"/>
      <c r="AH808" t="s">
        <v>2604</v>
      </c>
    </row>
    <row r="809" spans="1:34">
      <c r="A809" s="4">
        <v>808</v>
      </c>
      <c r="B809" s="4" t="s">
        <v>20</v>
      </c>
      <c r="C809" s="4" t="s">
        <v>23</v>
      </c>
      <c r="D809" s="7" t="s">
        <v>843</v>
      </c>
      <c r="E809" s="4" t="s">
        <v>26</v>
      </c>
      <c r="F809" s="4">
        <v>0</v>
      </c>
      <c r="G809" s="4">
        <v>1204046</v>
      </c>
      <c r="H809" s="7" t="s">
        <v>2597</v>
      </c>
      <c r="I809" s="4">
        <v>1204046</v>
      </c>
      <c r="J809" s="7" t="s">
        <v>556</v>
      </c>
      <c r="K809" s="4" t="s">
        <v>2310</v>
      </c>
      <c r="L809" s="7" t="s">
        <v>934</v>
      </c>
      <c r="M809" s="7" t="s">
        <v>2336</v>
      </c>
      <c r="N809" s="7" t="s">
        <v>1725</v>
      </c>
      <c r="O809" s="4" t="s">
        <v>1380</v>
      </c>
      <c r="P809" s="7"/>
      <c r="Q809" s="4" t="s">
        <v>2297</v>
      </c>
      <c r="R809" s="4" t="s">
        <v>551</v>
      </c>
      <c r="S809" s="4" t="s">
        <v>24</v>
      </c>
      <c r="T809" s="7">
        <v>145</v>
      </c>
      <c r="U809" s="7">
        <v>122</v>
      </c>
      <c r="V809" s="7" t="s">
        <v>971</v>
      </c>
      <c r="W809" s="4" t="s">
        <v>2294</v>
      </c>
      <c r="X809" s="7">
        <v>369</v>
      </c>
      <c r="Y809" s="7"/>
      <c r="Z809" s="4">
        <f t="shared" si="29"/>
        <v>372</v>
      </c>
      <c r="AA809" s="7"/>
      <c r="AB809" s="7" t="s">
        <v>1726</v>
      </c>
      <c r="AC809" s="7"/>
      <c r="AD809" s="7">
        <v>80</v>
      </c>
      <c r="AE809" s="4" t="s">
        <v>552</v>
      </c>
      <c r="AF809" s="7"/>
    </row>
    <row r="810" spans="1:34">
      <c r="A810" s="4">
        <v>809</v>
      </c>
      <c r="B810" s="4" t="s">
        <v>20</v>
      </c>
      <c r="C810" s="4" t="s">
        <v>23</v>
      </c>
      <c r="D810" s="7" t="s">
        <v>844</v>
      </c>
      <c r="E810" s="4" t="s">
        <v>26</v>
      </c>
      <c r="F810" s="4">
        <v>0</v>
      </c>
      <c r="G810" s="4">
        <v>1204046</v>
      </c>
      <c r="H810" s="7" t="s">
        <v>2597</v>
      </c>
      <c r="I810" s="4">
        <v>1204046</v>
      </c>
      <c r="J810" s="7" t="s">
        <v>556</v>
      </c>
      <c r="K810" s="4" t="s">
        <v>2315</v>
      </c>
      <c r="L810" s="7" t="s">
        <v>934</v>
      </c>
      <c r="M810" s="7" t="s">
        <v>2343</v>
      </c>
      <c r="N810" s="7" t="s">
        <v>1725</v>
      </c>
      <c r="O810" s="4" t="s">
        <v>1380</v>
      </c>
      <c r="P810" s="7"/>
      <c r="Q810" s="4" t="s">
        <v>2297</v>
      </c>
      <c r="R810" s="4" t="s">
        <v>551</v>
      </c>
      <c r="S810" s="4" t="s">
        <v>24</v>
      </c>
      <c r="T810" s="7">
        <v>145</v>
      </c>
      <c r="U810" s="7">
        <v>118</v>
      </c>
      <c r="V810" s="7" t="s">
        <v>972</v>
      </c>
      <c r="W810" s="4" t="s">
        <v>2294</v>
      </c>
      <c r="X810" s="7">
        <v>381</v>
      </c>
      <c r="Y810" s="7"/>
      <c r="Z810" s="4">
        <f t="shared" si="29"/>
        <v>384</v>
      </c>
      <c r="AA810" s="7"/>
      <c r="AB810" s="7" t="s">
        <v>1726</v>
      </c>
      <c r="AC810" s="7"/>
      <c r="AD810" s="7">
        <v>80</v>
      </c>
      <c r="AE810" s="4" t="s">
        <v>552</v>
      </c>
      <c r="AF810" s="7"/>
    </row>
    <row r="811" spans="1:34">
      <c r="A811" s="4">
        <v>810</v>
      </c>
      <c r="B811" s="4" t="s">
        <v>20</v>
      </c>
      <c r="C811" s="4" t="s">
        <v>23</v>
      </c>
      <c r="D811" s="7" t="s">
        <v>845</v>
      </c>
      <c r="E811" s="4" t="s">
        <v>26</v>
      </c>
      <c r="F811" s="4">
        <v>0</v>
      </c>
      <c r="G811" s="4">
        <v>1204046</v>
      </c>
      <c r="H811" s="7" t="s">
        <v>2597</v>
      </c>
      <c r="I811" s="4">
        <v>1204046</v>
      </c>
      <c r="J811" s="7" t="s">
        <v>556</v>
      </c>
      <c r="K811" s="4" t="s">
        <v>2315</v>
      </c>
      <c r="L811" s="7" t="s">
        <v>934</v>
      </c>
      <c r="M811" s="7" t="s">
        <v>2343</v>
      </c>
      <c r="N811" s="7" t="s">
        <v>1725</v>
      </c>
      <c r="O811" s="4" t="s">
        <v>1380</v>
      </c>
      <c r="P811" s="7"/>
      <c r="Q811" s="4" t="s">
        <v>2297</v>
      </c>
      <c r="R811" s="4" t="s">
        <v>551</v>
      </c>
      <c r="S811" s="4" t="s">
        <v>24</v>
      </c>
      <c r="T811" s="7">
        <v>145</v>
      </c>
      <c r="U811" s="7">
        <v>118</v>
      </c>
      <c r="V811" s="7" t="s">
        <v>973</v>
      </c>
      <c r="W811" s="4" t="s">
        <v>2294</v>
      </c>
      <c r="X811" s="7">
        <v>381</v>
      </c>
      <c r="Y811" s="7"/>
      <c r="Z811" s="4">
        <f t="shared" si="29"/>
        <v>384</v>
      </c>
      <c r="AA811" s="7"/>
      <c r="AB811" s="7" t="s">
        <v>1726</v>
      </c>
      <c r="AC811" s="7"/>
      <c r="AD811" s="7">
        <v>80</v>
      </c>
      <c r="AE811" s="4" t="s">
        <v>552</v>
      </c>
      <c r="AF811" s="7"/>
    </row>
    <row r="812" spans="1:34">
      <c r="A812" s="4">
        <v>811</v>
      </c>
      <c r="B812" s="4" t="s">
        <v>20</v>
      </c>
      <c r="C812" s="4" t="s">
        <v>23</v>
      </c>
      <c r="D812" s="7" t="s">
        <v>846</v>
      </c>
      <c r="E812" s="4" t="s">
        <v>26</v>
      </c>
      <c r="F812" s="4">
        <v>0</v>
      </c>
      <c r="G812" s="4">
        <v>1204046</v>
      </c>
      <c r="H812" s="7" t="s">
        <v>2597</v>
      </c>
      <c r="I812" s="4">
        <v>1204046</v>
      </c>
      <c r="J812" s="7" t="s">
        <v>556</v>
      </c>
      <c r="K812" s="4" t="s">
        <v>2310</v>
      </c>
      <c r="L812" s="7" t="s">
        <v>934</v>
      </c>
      <c r="M812" s="7" t="s">
        <v>2336</v>
      </c>
      <c r="N812" s="7" t="s">
        <v>1725</v>
      </c>
      <c r="O812" s="4" t="s">
        <v>1380</v>
      </c>
      <c r="P812" s="7"/>
      <c r="Q812" s="4" t="s">
        <v>2297</v>
      </c>
      <c r="R812" s="4" t="s">
        <v>551</v>
      </c>
      <c r="S812" s="4" t="s">
        <v>24</v>
      </c>
      <c r="T812" s="7">
        <v>145</v>
      </c>
      <c r="U812" s="7">
        <v>122</v>
      </c>
      <c r="V812" s="7" t="s">
        <v>974</v>
      </c>
      <c r="W812" s="4" t="s">
        <v>2294</v>
      </c>
      <c r="X812" s="7">
        <v>369</v>
      </c>
      <c r="Y812" s="7"/>
      <c r="Z812" s="4">
        <f t="shared" si="29"/>
        <v>372</v>
      </c>
      <c r="AA812" s="7"/>
      <c r="AB812" s="7" t="s">
        <v>1726</v>
      </c>
      <c r="AC812" s="7"/>
      <c r="AD812" s="7">
        <v>80</v>
      </c>
      <c r="AE812" s="4" t="s">
        <v>552</v>
      </c>
      <c r="AF812" s="7"/>
    </row>
    <row r="813" spans="1:34">
      <c r="A813" s="4">
        <v>812</v>
      </c>
      <c r="B813" s="4" t="s">
        <v>20</v>
      </c>
      <c r="C813" s="4" t="s">
        <v>23</v>
      </c>
      <c r="D813" s="7" t="s">
        <v>847</v>
      </c>
      <c r="E813" s="4" t="s">
        <v>26</v>
      </c>
      <c r="F813" s="4">
        <v>0</v>
      </c>
      <c r="G813" s="4">
        <v>1204046</v>
      </c>
      <c r="H813" s="7" t="s">
        <v>2597</v>
      </c>
      <c r="I813" s="4">
        <v>1204046</v>
      </c>
      <c r="J813" s="7" t="s">
        <v>556</v>
      </c>
      <c r="K813" s="4" t="s">
        <v>2314</v>
      </c>
      <c r="L813" s="7" t="s">
        <v>934</v>
      </c>
      <c r="M813" s="7" t="s">
        <v>2343</v>
      </c>
      <c r="N813" s="7" t="s">
        <v>1725</v>
      </c>
      <c r="O813" s="4" t="s">
        <v>1380</v>
      </c>
      <c r="P813" s="7"/>
      <c r="Q813" s="4" t="s">
        <v>551</v>
      </c>
      <c r="R813" s="4" t="s">
        <v>551</v>
      </c>
      <c r="S813" s="4" t="s">
        <v>24</v>
      </c>
      <c r="T813" s="7">
        <v>145</v>
      </c>
      <c r="U813" s="7">
        <v>127</v>
      </c>
      <c r="V813" s="7" t="s">
        <v>975</v>
      </c>
      <c r="W813" s="4" t="s">
        <v>2294</v>
      </c>
      <c r="X813" s="7">
        <v>381</v>
      </c>
      <c r="Y813" s="7"/>
      <c r="Z813" s="4">
        <f t="shared" si="29"/>
        <v>384</v>
      </c>
      <c r="AA813" s="7"/>
      <c r="AB813" s="7" t="s">
        <v>1726</v>
      </c>
      <c r="AC813" s="7"/>
      <c r="AD813" s="7">
        <v>80</v>
      </c>
      <c r="AE813" s="4" t="s">
        <v>552</v>
      </c>
      <c r="AF813" s="7"/>
      <c r="AH813" t="s">
        <v>2604</v>
      </c>
    </row>
    <row r="814" spans="1:34">
      <c r="A814" s="4">
        <v>813</v>
      </c>
      <c r="B814" s="4" t="s">
        <v>20</v>
      </c>
      <c r="C814" s="4" t="s">
        <v>23</v>
      </c>
      <c r="D814" s="7" t="s">
        <v>848</v>
      </c>
      <c r="E814" s="4" t="s">
        <v>26</v>
      </c>
      <c r="F814" s="4">
        <v>0</v>
      </c>
      <c r="G814" s="4">
        <v>1204046</v>
      </c>
      <c r="H814" s="7" t="s">
        <v>2597</v>
      </c>
      <c r="I814" s="4">
        <v>1204046</v>
      </c>
      <c r="J814" s="7" t="s">
        <v>556</v>
      </c>
      <c r="K814" s="4" t="s">
        <v>2314</v>
      </c>
      <c r="L814" s="7" t="s">
        <v>934</v>
      </c>
      <c r="M814" s="7" t="s">
        <v>2343</v>
      </c>
      <c r="N814" s="7" t="s">
        <v>1725</v>
      </c>
      <c r="O814" s="4" t="s">
        <v>1380</v>
      </c>
      <c r="P814" s="7"/>
      <c r="Q814" s="4" t="s">
        <v>551</v>
      </c>
      <c r="R814" s="4" t="s">
        <v>551</v>
      </c>
      <c r="S814" s="4" t="s">
        <v>24</v>
      </c>
      <c r="T814" s="7">
        <v>145</v>
      </c>
      <c r="U814" s="7">
        <v>127</v>
      </c>
      <c r="V814" s="7" t="s">
        <v>976</v>
      </c>
      <c r="W814" s="4" t="s">
        <v>2294</v>
      </c>
      <c r="X814" s="7">
        <v>381</v>
      </c>
      <c r="Y814" s="7"/>
      <c r="Z814" s="4">
        <f t="shared" si="29"/>
        <v>384</v>
      </c>
      <c r="AA814" s="7"/>
      <c r="AB814" s="7" t="s">
        <v>1726</v>
      </c>
      <c r="AC814" s="7"/>
      <c r="AD814" s="7">
        <v>80</v>
      </c>
      <c r="AE814" s="4" t="s">
        <v>552</v>
      </c>
      <c r="AF814" s="7"/>
      <c r="AH814" t="s">
        <v>2604</v>
      </c>
    </row>
    <row r="815" spans="1:34">
      <c r="A815" s="4">
        <v>814</v>
      </c>
      <c r="B815" s="4" t="s">
        <v>20</v>
      </c>
      <c r="C815" s="4" t="s">
        <v>23</v>
      </c>
      <c r="D815" s="7" t="s">
        <v>849</v>
      </c>
      <c r="E815" s="4" t="s">
        <v>26</v>
      </c>
      <c r="F815" s="4">
        <v>0</v>
      </c>
      <c r="G815" s="4">
        <v>1204046</v>
      </c>
      <c r="H815" s="7" t="s">
        <v>2597</v>
      </c>
      <c r="I815" s="4">
        <v>1204046</v>
      </c>
      <c r="J815" s="7" t="s">
        <v>556</v>
      </c>
      <c r="K815" s="7" t="s">
        <v>2307</v>
      </c>
      <c r="L815" s="7" t="s">
        <v>934</v>
      </c>
      <c r="M815" s="7" t="s">
        <v>2337</v>
      </c>
      <c r="N815" s="4" t="s">
        <v>1379</v>
      </c>
      <c r="O815" s="4" t="s">
        <v>1380</v>
      </c>
      <c r="P815" s="7"/>
      <c r="Q815" s="4" t="s">
        <v>551</v>
      </c>
      <c r="R815" s="4" t="s">
        <v>551</v>
      </c>
      <c r="S815" s="4" t="s">
        <v>24</v>
      </c>
      <c r="T815" s="7">
        <v>145</v>
      </c>
      <c r="U815" s="7">
        <v>132</v>
      </c>
      <c r="V815" s="7" t="s">
        <v>977</v>
      </c>
      <c r="W815" s="4" t="s">
        <v>2294</v>
      </c>
      <c r="X815" s="7">
        <v>369</v>
      </c>
      <c r="Y815" s="7"/>
      <c r="Z815" s="4">
        <f t="shared" si="29"/>
        <v>372</v>
      </c>
      <c r="AA815" s="7"/>
      <c r="AB815" s="7" t="s">
        <v>1726</v>
      </c>
      <c r="AC815" s="7"/>
      <c r="AD815" s="7">
        <v>80</v>
      </c>
      <c r="AE815" s="4" t="s">
        <v>552</v>
      </c>
      <c r="AF815" s="7"/>
    </row>
    <row r="816" spans="1:34">
      <c r="A816" s="4">
        <v>815</v>
      </c>
      <c r="B816" s="4" t="s">
        <v>20</v>
      </c>
      <c r="C816" s="4" t="s">
        <v>23</v>
      </c>
      <c r="D816" s="7" t="s">
        <v>850</v>
      </c>
      <c r="E816" s="4" t="s">
        <v>26</v>
      </c>
      <c r="F816" s="4">
        <v>0</v>
      </c>
      <c r="G816" s="4">
        <v>1204046</v>
      </c>
      <c r="H816" s="7" t="s">
        <v>2597</v>
      </c>
      <c r="I816" s="4">
        <v>1204046</v>
      </c>
      <c r="J816" s="7" t="s">
        <v>556</v>
      </c>
      <c r="K816" s="7" t="s">
        <v>2317</v>
      </c>
      <c r="L816" s="7" t="s">
        <v>934</v>
      </c>
      <c r="M816" s="7" t="s">
        <v>2346</v>
      </c>
      <c r="N816" s="4" t="s">
        <v>1379</v>
      </c>
      <c r="O816" s="4" t="s">
        <v>1380</v>
      </c>
      <c r="P816" s="7"/>
      <c r="Q816" s="4" t="s">
        <v>551</v>
      </c>
      <c r="R816" s="4" t="s">
        <v>551</v>
      </c>
      <c r="S816" s="4" t="s">
        <v>24</v>
      </c>
      <c r="T816" s="7">
        <v>145</v>
      </c>
      <c r="U816" s="7">
        <v>135</v>
      </c>
      <c r="V816" s="7" t="s">
        <v>978</v>
      </c>
      <c r="W816" s="4" t="s">
        <v>2294</v>
      </c>
      <c r="X816" s="7">
        <v>381</v>
      </c>
      <c r="Y816" s="7"/>
      <c r="Z816" s="4">
        <f t="shared" si="29"/>
        <v>384</v>
      </c>
      <c r="AA816" s="7"/>
      <c r="AB816" s="7" t="s">
        <v>1726</v>
      </c>
      <c r="AC816" s="7"/>
      <c r="AD816" s="7">
        <v>80</v>
      </c>
      <c r="AE816" s="4" t="s">
        <v>552</v>
      </c>
      <c r="AF816" s="7"/>
    </row>
    <row r="817" spans="1:34">
      <c r="A817" s="4">
        <v>816</v>
      </c>
      <c r="B817" s="4" t="s">
        <v>20</v>
      </c>
      <c r="C817" s="4" t="s">
        <v>23</v>
      </c>
      <c r="D817" s="7" t="s">
        <v>851</v>
      </c>
      <c r="E817" s="4" t="s">
        <v>26</v>
      </c>
      <c r="F817" s="4">
        <v>0</v>
      </c>
      <c r="G817" s="4">
        <v>1204046</v>
      </c>
      <c r="H817" s="7" t="s">
        <v>2597</v>
      </c>
      <c r="I817" s="4">
        <v>1204046</v>
      </c>
      <c r="J817" s="7" t="s">
        <v>556</v>
      </c>
      <c r="K817" s="7" t="s">
        <v>2307</v>
      </c>
      <c r="L817" s="7" t="s">
        <v>934</v>
      </c>
      <c r="M817" s="7" t="s">
        <v>2343</v>
      </c>
      <c r="N817" s="7" t="s">
        <v>1725</v>
      </c>
      <c r="O817" s="4" t="s">
        <v>1380</v>
      </c>
      <c r="P817" s="7"/>
      <c r="Q817" s="4" t="s">
        <v>551</v>
      </c>
      <c r="R817" s="4" t="s">
        <v>551</v>
      </c>
      <c r="S817" s="4" t="s">
        <v>24</v>
      </c>
      <c r="T817" s="7">
        <v>145</v>
      </c>
      <c r="U817" s="7">
        <v>127</v>
      </c>
      <c r="V817" s="7" t="s">
        <v>979</v>
      </c>
      <c r="W817" s="4" t="s">
        <v>2294</v>
      </c>
      <c r="X817" s="7">
        <v>381</v>
      </c>
      <c r="Y817" s="7"/>
      <c r="Z817" s="4">
        <f t="shared" si="29"/>
        <v>384</v>
      </c>
      <c r="AA817" s="7"/>
      <c r="AB817" s="7" t="s">
        <v>1726</v>
      </c>
      <c r="AC817" s="7"/>
      <c r="AD817" s="7">
        <v>80</v>
      </c>
      <c r="AE817" s="4" t="s">
        <v>552</v>
      </c>
      <c r="AF817" s="7"/>
    </row>
    <row r="818" spans="1:34">
      <c r="A818" s="4">
        <v>817</v>
      </c>
      <c r="B818" s="4" t="s">
        <v>20</v>
      </c>
      <c r="C818" s="4" t="s">
        <v>23</v>
      </c>
      <c r="D818" s="7" t="s">
        <v>852</v>
      </c>
      <c r="E818" s="4" t="s">
        <v>26</v>
      </c>
      <c r="F818" s="4">
        <v>0</v>
      </c>
      <c r="G818" s="4">
        <v>1204046</v>
      </c>
      <c r="H818" s="7" t="s">
        <v>2597</v>
      </c>
      <c r="I818" s="4">
        <v>1204046</v>
      </c>
      <c r="J818" s="7" t="s">
        <v>556</v>
      </c>
      <c r="K818" s="4" t="s">
        <v>2310</v>
      </c>
      <c r="L818" s="7" t="s">
        <v>934</v>
      </c>
      <c r="M818" s="7" t="s">
        <v>2336</v>
      </c>
      <c r="N818" s="7" t="s">
        <v>1725</v>
      </c>
      <c r="O818" s="4" t="s">
        <v>1380</v>
      </c>
      <c r="P818" s="7"/>
      <c r="Q818" s="4" t="s">
        <v>551</v>
      </c>
      <c r="R818" s="4" t="s">
        <v>551</v>
      </c>
      <c r="S818" s="4" t="s">
        <v>24</v>
      </c>
      <c r="T818" s="7">
        <v>145</v>
      </c>
      <c r="U818" s="7">
        <v>122</v>
      </c>
      <c r="V818" s="7" t="s">
        <v>980</v>
      </c>
      <c r="W818" s="4" t="s">
        <v>2294</v>
      </c>
      <c r="X818" s="7">
        <v>369</v>
      </c>
      <c r="Y818" s="7"/>
      <c r="Z818" s="4">
        <f t="shared" si="29"/>
        <v>372</v>
      </c>
      <c r="AA818" s="7"/>
      <c r="AB818" s="7" t="s">
        <v>1726</v>
      </c>
      <c r="AC818" s="7"/>
      <c r="AD818" s="7">
        <v>80</v>
      </c>
      <c r="AE818" s="4" t="s">
        <v>552</v>
      </c>
      <c r="AF818" s="7"/>
    </row>
    <row r="819" spans="1:34">
      <c r="A819" s="4">
        <v>818</v>
      </c>
      <c r="B819" s="4" t="s">
        <v>20</v>
      </c>
      <c r="C819" s="4" t="s">
        <v>23</v>
      </c>
      <c r="D819" s="7" t="s">
        <v>853</v>
      </c>
      <c r="E819" s="4" t="s">
        <v>26</v>
      </c>
      <c r="F819" s="4">
        <v>0</v>
      </c>
      <c r="G819" s="4">
        <v>1204046</v>
      </c>
      <c r="H819" s="7" t="s">
        <v>2597</v>
      </c>
      <c r="I819" s="4">
        <v>1204046</v>
      </c>
      <c r="J819" s="7" t="s">
        <v>556</v>
      </c>
      <c r="K819" s="7" t="s">
        <v>2308</v>
      </c>
      <c r="L819" s="7" t="s">
        <v>934</v>
      </c>
      <c r="M819" s="7" t="s">
        <v>2336</v>
      </c>
      <c r="N819" s="4" t="s">
        <v>1379</v>
      </c>
      <c r="O819" s="4" t="s">
        <v>1380</v>
      </c>
      <c r="P819" s="7"/>
      <c r="Q819" s="4" t="s">
        <v>551</v>
      </c>
      <c r="R819" s="4" t="s">
        <v>551</v>
      </c>
      <c r="S819" s="4" t="s">
        <v>24</v>
      </c>
      <c r="T819" s="7">
        <v>145</v>
      </c>
      <c r="U819" s="7">
        <v>128</v>
      </c>
      <c r="V819" s="7" t="s">
        <v>981</v>
      </c>
      <c r="W819" s="4" t="s">
        <v>2294</v>
      </c>
      <c r="X819" s="7">
        <v>369</v>
      </c>
      <c r="Y819" s="7"/>
      <c r="Z819" s="4">
        <f t="shared" si="29"/>
        <v>372</v>
      </c>
      <c r="AA819" s="7"/>
      <c r="AB819" s="7" t="s">
        <v>1726</v>
      </c>
      <c r="AC819" s="7"/>
      <c r="AD819" s="7">
        <v>80</v>
      </c>
      <c r="AE819" s="4" t="s">
        <v>552</v>
      </c>
      <c r="AF819" s="7"/>
    </row>
    <row r="820" spans="1:34">
      <c r="A820" s="4">
        <v>819</v>
      </c>
      <c r="B820" s="4" t="s">
        <v>20</v>
      </c>
      <c r="C820" s="4" t="s">
        <v>23</v>
      </c>
      <c r="D820" s="7" t="s">
        <v>854</v>
      </c>
      <c r="E820" s="4" t="s">
        <v>26</v>
      </c>
      <c r="F820" s="4">
        <v>0</v>
      </c>
      <c r="G820" s="4">
        <v>1204046</v>
      </c>
      <c r="H820" s="7" t="s">
        <v>2597</v>
      </c>
      <c r="I820" s="4">
        <v>1204046</v>
      </c>
      <c r="J820" s="7" t="s">
        <v>556</v>
      </c>
      <c r="K820" s="4" t="s">
        <v>2312</v>
      </c>
      <c r="L820" s="7" t="s">
        <v>934</v>
      </c>
      <c r="M820" s="7" t="s">
        <v>2344</v>
      </c>
      <c r="N820" s="4" t="s">
        <v>1379</v>
      </c>
      <c r="O820" s="4" t="s">
        <v>1380</v>
      </c>
      <c r="P820" s="7"/>
      <c r="Q820" s="4" t="s">
        <v>551</v>
      </c>
      <c r="R820" s="4" t="s">
        <v>551</v>
      </c>
      <c r="S820" s="4" t="s">
        <v>24</v>
      </c>
      <c r="T820" s="7">
        <v>145</v>
      </c>
      <c r="U820" s="7">
        <v>131</v>
      </c>
      <c r="V820" s="7" t="s">
        <v>982</v>
      </c>
      <c r="W820" s="4" t="s">
        <v>2294</v>
      </c>
      <c r="X820" s="7">
        <v>381</v>
      </c>
      <c r="Y820" s="7"/>
      <c r="Z820" s="4">
        <f t="shared" si="29"/>
        <v>384</v>
      </c>
      <c r="AA820" s="7"/>
      <c r="AB820" s="7" t="s">
        <v>1726</v>
      </c>
      <c r="AC820" s="7"/>
      <c r="AD820" s="7">
        <v>80</v>
      </c>
      <c r="AE820" s="4" t="s">
        <v>552</v>
      </c>
      <c r="AF820" s="7"/>
    </row>
    <row r="821" spans="1:34">
      <c r="A821" s="4">
        <v>820</v>
      </c>
      <c r="B821" s="4" t="s">
        <v>20</v>
      </c>
      <c r="C821" s="4" t="s">
        <v>23</v>
      </c>
      <c r="D821" s="7" t="s">
        <v>855</v>
      </c>
      <c r="E821" s="4" t="s">
        <v>26</v>
      </c>
      <c r="F821" s="4">
        <v>0</v>
      </c>
      <c r="G821" s="4">
        <v>1204046</v>
      </c>
      <c r="H821" s="7" t="s">
        <v>2597</v>
      </c>
      <c r="I821" s="4">
        <v>1204046</v>
      </c>
      <c r="J821" s="7" t="s">
        <v>556</v>
      </c>
      <c r="K821" s="4" t="s">
        <v>2312</v>
      </c>
      <c r="L821" s="7" t="s">
        <v>934</v>
      </c>
      <c r="M821" s="7" t="s">
        <v>2344</v>
      </c>
      <c r="N821" s="4" t="s">
        <v>1379</v>
      </c>
      <c r="O821" s="4" t="s">
        <v>1380</v>
      </c>
      <c r="P821" s="7"/>
      <c r="Q821" s="4" t="s">
        <v>551</v>
      </c>
      <c r="R821" s="4" t="s">
        <v>551</v>
      </c>
      <c r="S821" s="4" t="s">
        <v>24</v>
      </c>
      <c r="T821" s="7">
        <v>145</v>
      </c>
      <c r="U821" s="7">
        <v>131</v>
      </c>
      <c r="V821" s="7" t="s">
        <v>983</v>
      </c>
      <c r="W821" s="4" t="s">
        <v>2294</v>
      </c>
      <c r="X821" s="7">
        <v>381</v>
      </c>
      <c r="Y821" s="7"/>
      <c r="Z821" s="4">
        <f t="shared" si="29"/>
        <v>384</v>
      </c>
      <c r="AA821" s="7"/>
      <c r="AB821" s="7" t="s">
        <v>1726</v>
      </c>
      <c r="AC821" s="7"/>
      <c r="AD821" s="7">
        <v>80</v>
      </c>
      <c r="AE821" s="4" t="s">
        <v>552</v>
      </c>
      <c r="AF821" s="7"/>
    </row>
    <row r="822" spans="1:34">
      <c r="A822" s="4">
        <v>821</v>
      </c>
      <c r="B822" s="4" t="s">
        <v>20</v>
      </c>
      <c r="C822" s="4" t="s">
        <v>23</v>
      </c>
      <c r="D822" s="7" t="s">
        <v>856</v>
      </c>
      <c r="E822" s="4" t="s">
        <v>26</v>
      </c>
      <c r="F822" s="4">
        <v>0</v>
      </c>
      <c r="G822" s="4">
        <v>1204046</v>
      </c>
      <c r="H822" s="7" t="s">
        <v>2597</v>
      </c>
      <c r="I822" s="4">
        <v>1204046</v>
      </c>
      <c r="J822" s="7" t="s">
        <v>556</v>
      </c>
      <c r="K822" s="4" t="s">
        <v>637</v>
      </c>
      <c r="L822" s="4" t="s">
        <v>2014</v>
      </c>
      <c r="M822" s="7" t="s">
        <v>2359</v>
      </c>
      <c r="N822" s="4" t="s">
        <v>1379</v>
      </c>
      <c r="O822" s="7" t="s">
        <v>935</v>
      </c>
      <c r="P822" s="7"/>
      <c r="Q822" s="4" t="s">
        <v>551</v>
      </c>
      <c r="R822" s="4" t="s">
        <v>551</v>
      </c>
      <c r="S822" s="4" t="s">
        <v>24</v>
      </c>
      <c r="T822" s="7">
        <v>147</v>
      </c>
      <c r="U822" s="7">
        <v>127</v>
      </c>
      <c r="V822" s="7" t="s">
        <v>984</v>
      </c>
      <c r="W822" s="4" t="s">
        <v>2294</v>
      </c>
      <c r="X822" s="7">
        <v>274</v>
      </c>
      <c r="Y822" s="7"/>
      <c r="Z822" s="4">
        <f t="shared" si="29"/>
        <v>277</v>
      </c>
      <c r="AA822" s="7"/>
      <c r="AB822" s="7" t="s">
        <v>1726</v>
      </c>
      <c r="AC822" s="7"/>
      <c r="AD822" s="7">
        <v>90</v>
      </c>
      <c r="AE822" s="4" t="s">
        <v>552</v>
      </c>
      <c r="AF822" s="7"/>
      <c r="AH822" t="s">
        <v>2604</v>
      </c>
    </row>
    <row r="823" spans="1:34">
      <c r="A823" s="4">
        <v>822</v>
      </c>
      <c r="B823" s="4" t="s">
        <v>20</v>
      </c>
      <c r="C823" s="4" t="s">
        <v>21</v>
      </c>
      <c r="D823" s="7" t="s">
        <v>857</v>
      </c>
      <c r="E823" s="4" t="s">
        <v>26</v>
      </c>
      <c r="F823" s="4">
        <v>0</v>
      </c>
      <c r="G823" s="4">
        <v>1204046</v>
      </c>
      <c r="H823" s="7" t="s">
        <v>2597</v>
      </c>
      <c r="I823" s="4">
        <v>1204046</v>
      </c>
      <c r="J823" s="7" t="s">
        <v>556</v>
      </c>
      <c r="K823" s="7" t="s">
        <v>2322</v>
      </c>
      <c r="L823" s="7" t="s">
        <v>932</v>
      </c>
      <c r="M823" s="7" t="s">
        <v>2369</v>
      </c>
      <c r="N823" s="4" t="s">
        <v>1374</v>
      </c>
      <c r="O823" s="4" t="s">
        <v>1380</v>
      </c>
      <c r="P823" s="7"/>
      <c r="Q823" s="4" t="s">
        <v>551</v>
      </c>
      <c r="R823" s="4" t="s">
        <v>551</v>
      </c>
      <c r="S823" s="4" t="s">
        <v>24</v>
      </c>
      <c r="T823" s="7">
        <v>145</v>
      </c>
      <c r="U823" s="7">
        <v>143</v>
      </c>
      <c r="V823" s="7" t="s">
        <v>985</v>
      </c>
      <c r="W823" s="4" t="s">
        <v>2294</v>
      </c>
      <c r="X823" s="7">
        <v>239</v>
      </c>
      <c r="Y823" s="7"/>
      <c r="Z823" s="4">
        <f t="shared" si="29"/>
        <v>242</v>
      </c>
      <c r="AA823" s="7"/>
      <c r="AB823" s="7" t="s">
        <v>1726</v>
      </c>
      <c r="AC823" s="7"/>
      <c r="AD823" s="7">
        <v>80</v>
      </c>
      <c r="AE823" s="4" t="s">
        <v>552</v>
      </c>
      <c r="AF823" s="7"/>
    </row>
    <row r="824" spans="1:34">
      <c r="A824" s="4">
        <v>823</v>
      </c>
      <c r="B824" s="4" t="s">
        <v>20</v>
      </c>
      <c r="C824" s="4" t="s">
        <v>21</v>
      </c>
      <c r="D824" s="7" t="s">
        <v>858</v>
      </c>
      <c r="E824" s="4" t="s">
        <v>26</v>
      </c>
      <c r="F824" s="4">
        <v>0</v>
      </c>
      <c r="G824" s="4">
        <v>1204046</v>
      </c>
      <c r="H824" s="7" t="s">
        <v>2597</v>
      </c>
      <c r="I824" s="4">
        <v>1204046</v>
      </c>
      <c r="J824" s="7" t="s">
        <v>556</v>
      </c>
      <c r="K824" s="7" t="s">
        <v>2322</v>
      </c>
      <c r="L824" s="7" t="s">
        <v>932</v>
      </c>
      <c r="M824" s="7" t="s">
        <v>2370</v>
      </c>
      <c r="N824" s="4" t="s">
        <v>1374</v>
      </c>
      <c r="O824" s="4" t="s">
        <v>1380</v>
      </c>
      <c r="P824" s="7"/>
      <c r="Q824" s="4" t="s">
        <v>551</v>
      </c>
      <c r="R824" s="4" t="s">
        <v>551</v>
      </c>
      <c r="S824" s="4" t="s">
        <v>24</v>
      </c>
      <c r="T824" s="7">
        <v>145</v>
      </c>
      <c r="U824" s="7">
        <v>146</v>
      </c>
      <c r="V824" s="7" t="s">
        <v>986</v>
      </c>
      <c r="W824" s="4" t="s">
        <v>2294</v>
      </c>
      <c r="X824" s="7">
        <v>241</v>
      </c>
      <c r="Y824" s="7"/>
      <c r="Z824" s="4">
        <f t="shared" si="29"/>
        <v>244</v>
      </c>
      <c r="AA824" s="7"/>
      <c r="AB824" s="7" t="s">
        <v>1726</v>
      </c>
      <c r="AC824" s="7"/>
      <c r="AD824" s="7">
        <v>80</v>
      </c>
      <c r="AE824" s="4" t="s">
        <v>552</v>
      </c>
      <c r="AF824" s="7"/>
    </row>
    <row r="825" spans="1:34">
      <c r="A825" s="4">
        <v>824</v>
      </c>
      <c r="B825" s="4" t="s">
        <v>20</v>
      </c>
      <c r="C825" s="4" t="s">
        <v>21</v>
      </c>
      <c r="D825" s="7" t="s">
        <v>859</v>
      </c>
      <c r="E825" s="4" t="s">
        <v>26</v>
      </c>
      <c r="F825" s="4">
        <v>0</v>
      </c>
      <c r="G825" s="4">
        <v>1204046</v>
      </c>
      <c r="H825" s="7" t="s">
        <v>2597</v>
      </c>
      <c r="I825" s="4">
        <v>1204046</v>
      </c>
      <c r="J825" s="7" t="s">
        <v>556</v>
      </c>
      <c r="K825" s="7" t="s">
        <v>2322</v>
      </c>
      <c r="L825" s="7" t="s">
        <v>932</v>
      </c>
      <c r="M825" s="7" t="s">
        <v>2370</v>
      </c>
      <c r="N825" s="4" t="s">
        <v>1374</v>
      </c>
      <c r="O825" s="4" t="s">
        <v>1380</v>
      </c>
      <c r="P825" s="7"/>
      <c r="Q825" s="4" t="s">
        <v>551</v>
      </c>
      <c r="R825" s="4" t="s">
        <v>551</v>
      </c>
      <c r="S825" s="4" t="s">
        <v>24</v>
      </c>
      <c r="T825" s="7">
        <v>145</v>
      </c>
      <c r="U825" s="7">
        <v>146</v>
      </c>
      <c r="V825" s="7" t="s">
        <v>987</v>
      </c>
      <c r="W825" s="4" t="s">
        <v>2294</v>
      </c>
      <c r="X825" s="7">
        <v>241</v>
      </c>
      <c r="Y825" s="7"/>
      <c r="Z825" s="4">
        <f t="shared" si="29"/>
        <v>244</v>
      </c>
      <c r="AA825" s="7"/>
      <c r="AB825" s="7" t="s">
        <v>1726</v>
      </c>
      <c r="AC825" s="7"/>
      <c r="AD825" s="7">
        <v>80</v>
      </c>
      <c r="AE825" s="4" t="s">
        <v>552</v>
      </c>
      <c r="AF825" s="7"/>
    </row>
    <row r="826" spans="1:34">
      <c r="A826" s="4">
        <v>825</v>
      </c>
      <c r="B826" s="4" t="s">
        <v>20</v>
      </c>
      <c r="C826" s="4" t="s">
        <v>21</v>
      </c>
      <c r="D826" s="7" t="s">
        <v>860</v>
      </c>
      <c r="E826" s="4" t="s">
        <v>26</v>
      </c>
      <c r="F826" s="4">
        <v>0</v>
      </c>
      <c r="G826" s="4">
        <v>1204046</v>
      </c>
      <c r="H826" s="7" t="s">
        <v>2597</v>
      </c>
      <c r="I826" s="4">
        <v>1204046</v>
      </c>
      <c r="J826" s="7" t="s">
        <v>556</v>
      </c>
      <c r="K826" s="7" t="s">
        <v>2322</v>
      </c>
      <c r="L826" s="7" t="s">
        <v>932</v>
      </c>
      <c r="M826" s="7" t="s">
        <v>2369</v>
      </c>
      <c r="N826" s="4" t="s">
        <v>1374</v>
      </c>
      <c r="O826" s="4" t="s">
        <v>1380</v>
      </c>
      <c r="P826" s="7"/>
      <c r="Q826" s="4" t="s">
        <v>551</v>
      </c>
      <c r="R826" s="4" t="s">
        <v>551</v>
      </c>
      <c r="S826" s="4" t="s">
        <v>24</v>
      </c>
      <c r="T826" s="7">
        <v>145</v>
      </c>
      <c r="U826" s="7">
        <v>143</v>
      </c>
      <c r="V826" s="7" t="s">
        <v>988</v>
      </c>
      <c r="W826" s="4" t="s">
        <v>2294</v>
      </c>
      <c r="X826" s="7">
        <v>239</v>
      </c>
      <c r="Y826" s="7"/>
      <c r="Z826" s="4">
        <f t="shared" si="29"/>
        <v>242</v>
      </c>
      <c r="AA826" s="7"/>
      <c r="AB826" s="7" t="s">
        <v>1726</v>
      </c>
      <c r="AC826" s="7"/>
      <c r="AD826" s="7">
        <v>80</v>
      </c>
      <c r="AE826" s="4" t="s">
        <v>552</v>
      </c>
      <c r="AF826" s="7"/>
    </row>
    <row r="827" spans="1:34">
      <c r="A827" s="4">
        <v>826</v>
      </c>
      <c r="B827" s="4" t="s">
        <v>20</v>
      </c>
      <c r="C827" s="4" t="s">
        <v>21</v>
      </c>
      <c r="D827" s="7" t="s">
        <v>861</v>
      </c>
      <c r="E827" s="4" t="s">
        <v>26</v>
      </c>
      <c r="F827" s="4">
        <v>0</v>
      </c>
      <c r="G827" s="4">
        <v>1204046</v>
      </c>
      <c r="H827" s="7" t="s">
        <v>2597</v>
      </c>
      <c r="I827" s="4">
        <v>1204046</v>
      </c>
      <c r="J827" s="7" t="s">
        <v>556</v>
      </c>
      <c r="K827" s="7" t="s">
        <v>2323</v>
      </c>
      <c r="L827" s="7" t="s">
        <v>932</v>
      </c>
      <c r="M827" s="7" t="s">
        <v>2367</v>
      </c>
      <c r="N827" s="7" t="s">
        <v>1724</v>
      </c>
      <c r="O827" s="4" t="s">
        <v>1380</v>
      </c>
      <c r="P827" s="7"/>
      <c r="Q827" s="4" t="s">
        <v>551</v>
      </c>
      <c r="R827" s="4" t="s">
        <v>551</v>
      </c>
      <c r="S827" s="4" t="s">
        <v>24</v>
      </c>
      <c r="T827" s="7">
        <v>145</v>
      </c>
      <c r="U827" s="7">
        <v>130</v>
      </c>
      <c r="V827" s="7" t="s">
        <v>989</v>
      </c>
      <c r="W827" s="4" t="s">
        <v>2294</v>
      </c>
      <c r="X827" s="7">
        <v>232</v>
      </c>
      <c r="Y827" s="7"/>
      <c r="Z827" s="4">
        <f t="shared" si="29"/>
        <v>235</v>
      </c>
      <c r="AA827" s="7"/>
      <c r="AB827" s="7" t="s">
        <v>1726</v>
      </c>
      <c r="AC827" s="7"/>
      <c r="AD827" s="7">
        <v>80</v>
      </c>
      <c r="AE827" s="4" t="s">
        <v>552</v>
      </c>
      <c r="AF827" s="7"/>
    </row>
    <row r="828" spans="1:34">
      <c r="A828" s="4">
        <v>827</v>
      </c>
      <c r="B828" s="4" t="s">
        <v>20</v>
      </c>
      <c r="C828" s="4" t="s">
        <v>21</v>
      </c>
      <c r="D828" s="7" t="s">
        <v>862</v>
      </c>
      <c r="E828" s="4" t="s">
        <v>26</v>
      </c>
      <c r="F828" s="4">
        <v>0</v>
      </c>
      <c r="G828" s="4">
        <v>1204046</v>
      </c>
      <c r="H828" s="7" t="s">
        <v>2597</v>
      </c>
      <c r="I828" s="4">
        <v>1204046</v>
      </c>
      <c r="J828" s="7" t="s">
        <v>556</v>
      </c>
      <c r="K828" s="7" t="s">
        <v>2323</v>
      </c>
      <c r="L828" s="7" t="s">
        <v>932</v>
      </c>
      <c r="M828" s="7" t="s">
        <v>2367</v>
      </c>
      <c r="N828" s="7" t="s">
        <v>1724</v>
      </c>
      <c r="O828" s="4" t="s">
        <v>1380</v>
      </c>
      <c r="P828" s="7"/>
      <c r="Q828" s="4" t="s">
        <v>551</v>
      </c>
      <c r="R828" s="4" t="s">
        <v>551</v>
      </c>
      <c r="S828" s="4" t="s">
        <v>24</v>
      </c>
      <c r="T828" s="7">
        <v>145</v>
      </c>
      <c r="U828" s="7">
        <v>130</v>
      </c>
      <c r="V828" s="7" t="s">
        <v>990</v>
      </c>
      <c r="W828" s="4" t="s">
        <v>2294</v>
      </c>
      <c r="X828" s="7">
        <v>232</v>
      </c>
      <c r="Y828" s="7"/>
      <c r="Z828" s="4">
        <f t="shared" si="29"/>
        <v>235</v>
      </c>
      <c r="AA828" s="7"/>
      <c r="AB828" s="7" t="s">
        <v>1726</v>
      </c>
      <c r="AC828" s="7"/>
      <c r="AD828" s="7">
        <v>80</v>
      </c>
      <c r="AE828" s="4" t="s">
        <v>552</v>
      </c>
      <c r="AF828" s="7"/>
    </row>
    <row r="829" spans="1:34">
      <c r="A829" s="4">
        <v>828</v>
      </c>
      <c r="B829" s="4" t="s">
        <v>20</v>
      </c>
      <c r="C829" s="4" t="s">
        <v>21</v>
      </c>
      <c r="D829" s="7" t="s">
        <v>863</v>
      </c>
      <c r="E829" s="4" t="s">
        <v>26</v>
      </c>
      <c r="F829" s="4">
        <v>0</v>
      </c>
      <c r="G829" s="4">
        <v>1204046</v>
      </c>
      <c r="H829" s="7" t="s">
        <v>2597</v>
      </c>
      <c r="I829" s="4">
        <v>1204046</v>
      </c>
      <c r="J829" s="7" t="s">
        <v>556</v>
      </c>
      <c r="K829" s="4" t="s">
        <v>2331</v>
      </c>
      <c r="L829" s="7" t="s">
        <v>936</v>
      </c>
      <c r="M829" s="7" t="s">
        <v>2364</v>
      </c>
      <c r="N829" s="7" t="s">
        <v>1725</v>
      </c>
      <c r="O829" s="4" t="s">
        <v>1380</v>
      </c>
      <c r="P829" s="7"/>
      <c r="Q829" s="7" t="s">
        <v>1233</v>
      </c>
      <c r="R829" s="7" t="s">
        <v>1233</v>
      </c>
      <c r="S829" s="4" t="s">
        <v>719</v>
      </c>
      <c r="T829" s="7">
        <v>145</v>
      </c>
      <c r="U829" s="7">
        <v>116</v>
      </c>
      <c r="V829" s="7" t="s">
        <v>991</v>
      </c>
      <c r="W829" s="4" t="s">
        <v>2294</v>
      </c>
      <c r="X829" s="7">
        <v>267</v>
      </c>
      <c r="Y829" s="7"/>
      <c r="Z829" s="4">
        <f t="shared" si="29"/>
        <v>270</v>
      </c>
      <c r="AA829" s="7"/>
      <c r="AB829" s="7" t="s">
        <v>1726</v>
      </c>
      <c r="AC829" s="7"/>
      <c r="AD829" s="7">
        <v>90</v>
      </c>
      <c r="AE829" s="4" t="s">
        <v>2299</v>
      </c>
      <c r="AF829" s="7"/>
    </row>
    <row r="830" spans="1:34">
      <c r="A830" s="4">
        <v>829</v>
      </c>
      <c r="B830" s="4" t="s">
        <v>20</v>
      </c>
      <c r="C830" s="4" t="s">
        <v>21</v>
      </c>
      <c r="D830" s="7" t="s">
        <v>864</v>
      </c>
      <c r="E830" s="4" t="s">
        <v>26</v>
      </c>
      <c r="F830" s="4">
        <v>0</v>
      </c>
      <c r="G830" s="4">
        <v>1204046</v>
      </c>
      <c r="H830" s="7" t="s">
        <v>2597</v>
      </c>
      <c r="I830" s="4">
        <v>1204046</v>
      </c>
      <c r="J830" s="7" t="s">
        <v>556</v>
      </c>
      <c r="K830" s="4" t="s">
        <v>2331</v>
      </c>
      <c r="L830" s="7" t="s">
        <v>936</v>
      </c>
      <c r="M830" s="7" t="s">
        <v>2364</v>
      </c>
      <c r="N830" s="7" t="s">
        <v>1725</v>
      </c>
      <c r="O830" s="4" t="s">
        <v>1380</v>
      </c>
      <c r="P830" s="7"/>
      <c r="Q830" s="7" t="s">
        <v>1233</v>
      </c>
      <c r="R830" s="7" t="s">
        <v>1233</v>
      </c>
      <c r="S830" s="4" t="s">
        <v>719</v>
      </c>
      <c r="T830" s="7">
        <v>145</v>
      </c>
      <c r="U830" s="7">
        <v>116</v>
      </c>
      <c r="V830" s="7" t="s">
        <v>992</v>
      </c>
      <c r="W830" s="4" t="s">
        <v>2294</v>
      </c>
      <c r="X830" s="7">
        <v>267</v>
      </c>
      <c r="Y830" s="7"/>
      <c r="Z830" s="4">
        <f t="shared" si="29"/>
        <v>270</v>
      </c>
      <c r="AA830" s="7"/>
      <c r="AB830" s="7" t="s">
        <v>1726</v>
      </c>
      <c r="AC830" s="7"/>
      <c r="AD830" s="7">
        <v>90</v>
      </c>
      <c r="AE830" s="4" t="s">
        <v>2299</v>
      </c>
      <c r="AF830" s="7"/>
    </row>
    <row r="831" spans="1:34">
      <c r="A831" s="4">
        <v>830</v>
      </c>
      <c r="B831" s="4" t="s">
        <v>20</v>
      </c>
      <c r="C831" s="4" t="s">
        <v>21</v>
      </c>
      <c r="D831" s="7" t="s">
        <v>865</v>
      </c>
      <c r="E831" s="4" t="s">
        <v>26</v>
      </c>
      <c r="F831" s="4">
        <v>0</v>
      </c>
      <c r="G831" s="4">
        <v>1204046</v>
      </c>
      <c r="H831" s="7" t="s">
        <v>2597</v>
      </c>
      <c r="I831" s="4">
        <v>1204046</v>
      </c>
      <c r="J831" s="7" t="s">
        <v>556</v>
      </c>
      <c r="K831" s="4" t="s">
        <v>2331</v>
      </c>
      <c r="L831" s="7" t="s">
        <v>936</v>
      </c>
      <c r="M831" s="7" t="s">
        <v>2364</v>
      </c>
      <c r="N831" s="7" t="s">
        <v>1725</v>
      </c>
      <c r="O831" s="4" t="s">
        <v>1380</v>
      </c>
      <c r="P831" s="7"/>
      <c r="Q831" s="7" t="s">
        <v>1233</v>
      </c>
      <c r="R831" s="7" t="s">
        <v>1233</v>
      </c>
      <c r="S831" s="4" t="s">
        <v>719</v>
      </c>
      <c r="T831" s="7">
        <v>145</v>
      </c>
      <c r="U831" s="7">
        <v>116</v>
      </c>
      <c r="V831" s="7" t="s">
        <v>993</v>
      </c>
      <c r="W831" s="4" t="s">
        <v>2294</v>
      </c>
      <c r="X831" s="7">
        <v>267</v>
      </c>
      <c r="Y831" s="7"/>
      <c r="Z831" s="4">
        <f t="shared" si="29"/>
        <v>270</v>
      </c>
      <c r="AA831" s="7"/>
      <c r="AB831" s="7" t="s">
        <v>1726</v>
      </c>
      <c r="AC831" s="7"/>
      <c r="AD831" s="7">
        <v>90</v>
      </c>
      <c r="AE831" s="4" t="s">
        <v>2299</v>
      </c>
      <c r="AF831" s="7"/>
    </row>
    <row r="832" spans="1:34">
      <c r="A832" s="4">
        <v>831</v>
      </c>
      <c r="B832" s="4" t="s">
        <v>20</v>
      </c>
      <c r="C832" s="4" t="s">
        <v>21</v>
      </c>
      <c r="D832" s="7" t="s">
        <v>866</v>
      </c>
      <c r="E832" s="4" t="s">
        <v>26</v>
      </c>
      <c r="F832" s="4">
        <v>0</v>
      </c>
      <c r="G832" s="4">
        <v>1204046</v>
      </c>
      <c r="H832" s="7" t="s">
        <v>2597</v>
      </c>
      <c r="I832" s="4">
        <v>1204046</v>
      </c>
      <c r="J832" s="7" t="s">
        <v>556</v>
      </c>
      <c r="K832" s="4" t="s">
        <v>2331</v>
      </c>
      <c r="L832" s="7" t="s">
        <v>936</v>
      </c>
      <c r="M832" s="7" t="s">
        <v>2364</v>
      </c>
      <c r="N832" s="7" t="s">
        <v>1725</v>
      </c>
      <c r="O832" s="4" t="s">
        <v>1380</v>
      </c>
      <c r="P832" s="7"/>
      <c r="Q832" s="7" t="s">
        <v>1233</v>
      </c>
      <c r="R832" s="7" t="s">
        <v>1233</v>
      </c>
      <c r="S832" s="4" t="s">
        <v>719</v>
      </c>
      <c r="T832" s="7">
        <v>145</v>
      </c>
      <c r="U832" s="7">
        <v>116</v>
      </c>
      <c r="V832" s="7" t="s">
        <v>994</v>
      </c>
      <c r="W832" s="4" t="s">
        <v>2294</v>
      </c>
      <c r="X832" s="7">
        <v>267</v>
      </c>
      <c r="Y832" s="7"/>
      <c r="Z832" s="4">
        <f t="shared" si="29"/>
        <v>270</v>
      </c>
      <c r="AA832" s="7"/>
      <c r="AB832" s="7" t="s">
        <v>1726</v>
      </c>
      <c r="AC832" s="7"/>
      <c r="AD832" s="7">
        <v>90</v>
      </c>
      <c r="AE832" s="4" t="s">
        <v>2299</v>
      </c>
      <c r="AF832" s="7"/>
    </row>
    <row r="833" spans="1:34">
      <c r="A833" s="4">
        <v>832</v>
      </c>
      <c r="B833" s="4" t="s">
        <v>20</v>
      </c>
      <c r="C833" s="4" t="s">
        <v>21</v>
      </c>
      <c r="D833" s="7" t="s">
        <v>867</v>
      </c>
      <c r="E833" s="4" t="s">
        <v>26</v>
      </c>
      <c r="F833" s="4">
        <v>0</v>
      </c>
      <c r="G833" s="4">
        <v>1204046</v>
      </c>
      <c r="H833" s="7" t="s">
        <v>2597</v>
      </c>
      <c r="I833" s="4">
        <v>1204046</v>
      </c>
      <c r="J833" s="7" t="s">
        <v>556</v>
      </c>
      <c r="K833" s="4" t="s">
        <v>2331</v>
      </c>
      <c r="L833" s="7" t="s">
        <v>936</v>
      </c>
      <c r="M833" s="7" t="s">
        <v>2364</v>
      </c>
      <c r="N833" s="7" t="s">
        <v>1725</v>
      </c>
      <c r="O833" s="4" t="s">
        <v>1380</v>
      </c>
      <c r="P833" s="7"/>
      <c r="Q833" s="7" t="s">
        <v>1233</v>
      </c>
      <c r="R833" s="7" t="s">
        <v>1233</v>
      </c>
      <c r="S833" s="4" t="s">
        <v>719</v>
      </c>
      <c r="T833" s="7">
        <v>145</v>
      </c>
      <c r="U833" s="7">
        <v>116</v>
      </c>
      <c r="V833" s="7" t="s">
        <v>995</v>
      </c>
      <c r="W833" s="4" t="s">
        <v>2294</v>
      </c>
      <c r="X833" s="7">
        <v>267</v>
      </c>
      <c r="Y833" s="7"/>
      <c r="Z833" s="4">
        <f t="shared" si="29"/>
        <v>270</v>
      </c>
      <c r="AA833" s="7"/>
      <c r="AB833" s="7" t="s">
        <v>1726</v>
      </c>
      <c r="AC833" s="7"/>
      <c r="AD833" s="7">
        <v>90</v>
      </c>
      <c r="AE833" s="4" t="s">
        <v>2299</v>
      </c>
      <c r="AF833" s="7"/>
    </row>
    <row r="834" spans="1:34">
      <c r="A834" s="4">
        <v>833</v>
      </c>
      <c r="B834" s="4" t="s">
        <v>20</v>
      </c>
      <c r="C834" s="4" t="s">
        <v>21</v>
      </c>
      <c r="D834" s="7" t="s">
        <v>868</v>
      </c>
      <c r="E834" s="4" t="s">
        <v>26</v>
      </c>
      <c r="F834" s="4">
        <v>0</v>
      </c>
      <c r="G834" s="4">
        <v>1204046</v>
      </c>
      <c r="H834" s="7" t="s">
        <v>2597</v>
      </c>
      <c r="I834" s="4">
        <v>1204046</v>
      </c>
      <c r="J834" s="7" t="s">
        <v>556</v>
      </c>
      <c r="K834" s="4" t="s">
        <v>2331</v>
      </c>
      <c r="L834" s="7" t="s">
        <v>936</v>
      </c>
      <c r="M834" s="7" t="s">
        <v>2364</v>
      </c>
      <c r="N834" s="7" t="s">
        <v>1725</v>
      </c>
      <c r="O834" s="4" t="s">
        <v>1380</v>
      </c>
      <c r="P834" s="7"/>
      <c r="Q834" s="7" t="s">
        <v>1233</v>
      </c>
      <c r="R834" s="7" t="s">
        <v>1233</v>
      </c>
      <c r="S834" s="4" t="s">
        <v>719</v>
      </c>
      <c r="T834" s="7">
        <v>145</v>
      </c>
      <c r="U834" s="7">
        <v>116</v>
      </c>
      <c r="V834" s="7" t="s">
        <v>996</v>
      </c>
      <c r="W834" s="4" t="s">
        <v>2294</v>
      </c>
      <c r="X834" s="7">
        <v>267</v>
      </c>
      <c r="Y834" s="7"/>
      <c r="Z834" s="4">
        <f t="shared" si="29"/>
        <v>270</v>
      </c>
      <c r="AA834" s="7"/>
      <c r="AB834" s="7" t="s">
        <v>1726</v>
      </c>
      <c r="AC834" s="7"/>
      <c r="AD834" s="7">
        <v>90</v>
      </c>
      <c r="AE834" s="4" t="s">
        <v>2299</v>
      </c>
      <c r="AF834" s="7"/>
    </row>
    <row r="835" spans="1:34">
      <c r="A835" s="4">
        <v>834</v>
      </c>
      <c r="B835" s="4" t="s">
        <v>20</v>
      </c>
      <c r="C835" s="4" t="s">
        <v>21</v>
      </c>
      <c r="D835" s="7" t="s">
        <v>869</v>
      </c>
      <c r="E835" s="4" t="s">
        <v>26</v>
      </c>
      <c r="F835" s="4">
        <v>0</v>
      </c>
      <c r="G835" s="4">
        <v>1204046</v>
      </c>
      <c r="H835" s="7" t="s">
        <v>2597</v>
      </c>
      <c r="I835" s="4">
        <v>1204046</v>
      </c>
      <c r="J835" s="7" t="s">
        <v>556</v>
      </c>
      <c r="K835" s="4" t="s">
        <v>2331</v>
      </c>
      <c r="L835" s="7" t="s">
        <v>936</v>
      </c>
      <c r="M835" s="7" t="s">
        <v>2364</v>
      </c>
      <c r="N835" s="7" t="s">
        <v>1725</v>
      </c>
      <c r="O835" s="4" t="s">
        <v>1380</v>
      </c>
      <c r="P835" s="7"/>
      <c r="Q835" s="7" t="s">
        <v>1233</v>
      </c>
      <c r="R835" s="7" t="s">
        <v>1233</v>
      </c>
      <c r="S835" s="4" t="s">
        <v>719</v>
      </c>
      <c r="T835" s="7">
        <v>145</v>
      </c>
      <c r="U835" s="7">
        <v>116</v>
      </c>
      <c r="V835" s="7" t="s">
        <v>997</v>
      </c>
      <c r="W835" s="4" t="s">
        <v>2294</v>
      </c>
      <c r="X835" s="7">
        <v>267</v>
      </c>
      <c r="Y835" s="7"/>
      <c r="Z835" s="4">
        <f t="shared" si="29"/>
        <v>270</v>
      </c>
      <c r="AA835" s="7"/>
      <c r="AB835" s="7" t="s">
        <v>1726</v>
      </c>
      <c r="AC835" s="7"/>
      <c r="AD835" s="7">
        <v>90</v>
      </c>
      <c r="AE835" s="4" t="s">
        <v>2299</v>
      </c>
      <c r="AF835" s="7"/>
    </row>
    <row r="836" spans="1:34">
      <c r="A836" s="4">
        <v>835</v>
      </c>
      <c r="B836" s="4" t="s">
        <v>20</v>
      </c>
      <c r="C836" s="4" t="s">
        <v>21</v>
      </c>
      <c r="D836" s="7" t="s">
        <v>870</v>
      </c>
      <c r="E836" s="4" t="s">
        <v>26</v>
      </c>
      <c r="F836" s="4">
        <v>0</v>
      </c>
      <c r="G836" s="4">
        <v>1204046</v>
      </c>
      <c r="H836" s="7" t="s">
        <v>2597</v>
      </c>
      <c r="I836" s="4">
        <v>1204046</v>
      </c>
      <c r="J836" s="7" t="s">
        <v>556</v>
      </c>
      <c r="K836" s="7" t="s">
        <v>2325</v>
      </c>
      <c r="L836" s="7" t="s">
        <v>932</v>
      </c>
      <c r="M836" s="7" t="s">
        <v>937</v>
      </c>
      <c r="N836" s="7" t="s">
        <v>643</v>
      </c>
      <c r="O836" s="4" t="s">
        <v>1380</v>
      </c>
      <c r="P836" s="7"/>
      <c r="Q836" s="4" t="s">
        <v>2750</v>
      </c>
      <c r="R836" s="4" t="s">
        <v>2750</v>
      </c>
      <c r="S836" s="4" t="s">
        <v>719</v>
      </c>
      <c r="T836" s="7">
        <v>145</v>
      </c>
      <c r="U836" s="7">
        <v>126</v>
      </c>
      <c r="V836" s="7" t="s">
        <v>998</v>
      </c>
      <c r="W836" s="4" t="s">
        <v>2294</v>
      </c>
      <c r="X836" s="7">
        <v>290</v>
      </c>
      <c r="Y836" s="7"/>
      <c r="Z836" s="4">
        <f t="shared" si="29"/>
        <v>293</v>
      </c>
      <c r="AA836" s="7"/>
      <c r="AB836" s="7" t="s">
        <v>1727</v>
      </c>
      <c r="AC836" s="7"/>
      <c r="AD836" s="7">
        <v>80</v>
      </c>
      <c r="AE836" s="4" t="s">
        <v>2299</v>
      </c>
      <c r="AF836" s="7"/>
    </row>
    <row r="837" spans="1:34">
      <c r="A837" s="4">
        <v>836</v>
      </c>
      <c r="B837" s="4" t="s">
        <v>20</v>
      </c>
      <c r="C837" s="4" t="s">
        <v>21</v>
      </c>
      <c r="D837" s="7" t="s">
        <v>871</v>
      </c>
      <c r="E837" s="4" t="s">
        <v>26</v>
      </c>
      <c r="F837" s="4">
        <v>0</v>
      </c>
      <c r="G837" s="4">
        <v>1204046</v>
      </c>
      <c r="H837" s="7" t="s">
        <v>2597</v>
      </c>
      <c r="I837" s="4">
        <v>1204046</v>
      </c>
      <c r="J837" s="7" t="s">
        <v>556</v>
      </c>
      <c r="K837" s="7" t="s">
        <v>2325</v>
      </c>
      <c r="L837" s="7" t="s">
        <v>932</v>
      </c>
      <c r="M837" s="7" t="s">
        <v>937</v>
      </c>
      <c r="N837" s="7" t="s">
        <v>643</v>
      </c>
      <c r="O837" s="4" t="s">
        <v>1380</v>
      </c>
      <c r="P837" s="7"/>
      <c r="Q837" s="4" t="s">
        <v>2750</v>
      </c>
      <c r="R837" s="4" t="s">
        <v>2750</v>
      </c>
      <c r="S837" s="4" t="s">
        <v>719</v>
      </c>
      <c r="T837" s="7">
        <v>145</v>
      </c>
      <c r="U837" s="7">
        <v>126</v>
      </c>
      <c r="V837" s="7" t="s">
        <v>999</v>
      </c>
      <c r="W837" s="4" t="s">
        <v>2294</v>
      </c>
      <c r="X837" s="7">
        <v>290</v>
      </c>
      <c r="Y837" s="7"/>
      <c r="Z837" s="4">
        <f t="shared" si="29"/>
        <v>293</v>
      </c>
      <c r="AA837" s="7"/>
      <c r="AB837" s="7" t="s">
        <v>1727</v>
      </c>
      <c r="AC837" s="7"/>
      <c r="AD837" s="7">
        <v>80</v>
      </c>
      <c r="AE837" s="4" t="s">
        <v>2299</v>
      </c>
      <c r="AF837" s="7"/>
    </row>
    <row r="838" spans="1:34">
      <c r="A838" s="4">
        <v>837</v>
      </c>
      <c r="B838" s="4" t="s">
        <v>20</v>
      </c>
      <c r="C838" s="4" t="s">
        <v>21</v>
      </c>
      <c r="D838" s="7" t="s">
        <v>872</v>
      </c>
      <c r="E838" s="4" t="s">
        <v>26</v>
      </c>
      <c r="F838" s="4">
        <v>0</v>
      </c>
      <c r="G838" s="4">
        <v>1204046</v>
      </c>
      <c r="H838" s="7" t="s">
        <v>2597</v>
      </c>
      <c r="I838" s="4">
        <v>1204046</v>
      </c>
      <c r="J838" s="7" t="s">
        <v>556</v>
      </c>
      <c r="K838" s="7" t="s">
        <v>2325</v>
      </c>
      <c r="L838" s="7" t="s">
        <v>932</v>
      </c>
      <c r="M838" s="7" t="s">
        <v>937</v>
      </c>
      <c r="N838" s="7" t="s">
        <v>643</v>
      </c>
      <c r="O838" s="4" t="s">
        <v>1380</v>
      </c>
      <c r="P838" s="7"/>
      <c r="Q838" s="4" t="s">
        <v>2750</v>
      </c>
      <c r="R838" s="4" t="s">
        <v>2750</v>
      </c>
      <c r="S838" s="4" t="s">
        <v>719</v>
      </c>
      <c r="T838" s="7">
        <v>145</v>
      </c>
      <c r="U838" s="7">
        <v>126</v>
      </c>
      <c r="V838" s="7" t="s">
        <v>1000</v>
      </c>
      <c r="W838" s="4" t="s">
        <v>2294</v>
      </c>
      <c r="X838" s="7">
        <v>290</v>
      </c>
      <c r="Y838" s="7"/>
      <c r="Z838" s="4">
        <f t="shared" si="29"/>
        <v>293</v>
      </c>
      <c r="AA838" s="7"/>
      <c r="AB838" s="7" t="s">
        <v>1727</v>
      </c>
      <c r="AC838" s="7"/>
      <c r="AD838" s="7">
        <v>80</v>
      </c>
      <c r="AE838" s="4" t="s">
        <v>2299</v>
      </c>
      <c r="AF838" s="7"/>
    </row>
    <row r="839" spans="1:34">
      <c r="A839" s="4">
        <v>838</v>
      </c>
      <c r="B839" s="4" t="s">
        <v>20</v>
      </c>
      <c r="C839" s="4" t="s">
        <v>21</v>
      </c>
      <c r="D839" s="7" t="s">
        <v>873</v>
      </c>
      <c r="E839" s="4" t="s">
        <v>26</v>
      </c>
      <c r="F839" s="4">
        <v>0</v>
      </c>
      <c r="G839" s="4">
        <v>1204046</v>
      </c>
      <c r="H839" s="7" t="s">
        <v>2597</v>
      </c>
      <c r="I839" s="4">
        <v>1204046</v>
      </c>
      <c r="J839" s="7" t="s">
        <v>556</v>
      </c>
      <c r="K839" s="7" t="s">
        <v>2325</v>
      </c>
      <c r="L839" s="7" t="s">
        <v>932</v>
      </c>
      <c r="M839" s="7" t="s">
        <v>937</v>
      </c>
      <c r="N839" s="7" t="s">
        <v>643</v>
      </c>
      <c r="O839" s="4" t="s">
        <v>1380</v>
      </c>
      <c r="P839" s="7"/>
      <c r="Q839" s="4" t="s">
        <v>2750</v>
      </c>
      <c r="R839" s="4" t="s">
        <v>2750</v>
      </c>
      <c r="S839" s="4" t="s">
        <v>719</v>
      </c>
      <c r="T839" s="7">
        <v>145</v>
      </c>
      <c r="U839" s="7">
        <v>126</v>
      </c>
      <c r="V839" s="7" t="s">
        <v>1001</v>
      </c>
      <c r="W839" s="4" t="s">
        <v>2294</v>
      </c>
      <c r="X839" s="7">
        <v>290</v>
      </c>
      <c r="Y839" s="7"/>
      <c r="Z839" s="4">
        <f t="shared" si="29"/>
        <v>293</v>
      </c>
      <c r="AA839" s="7"/>
      <c r="AB839" s="7" t="s">
        <v>1727</v>
      </c>
      <c r="AC839" s="7"/>
      <c r="AD839" s="7">
        <v>80</v>
      </c>
      <c r="AE839" s="4" t="s">
        <v>2299</v>
      </c>
      <c r="AF839" s="7"/>
    </row>
    <row r="840" spans="1:34">
      <c r="A840" s="4">
        <v>839</v>
      </c>
      <c r="B840" s="4" t="s">
        <v>20</v>
      </c>
      <c r="C840" s="4" t="s">
        <v>21</v>
      </c>
      <c r="D840" s="7" t="s">
        <v>874</v>
      </c>
      <c r="E840" s="4" t="s">
        <v>26</v>
      </c>
      <c r="F840" s="4">
        <v>0</v>
      </c>
      <c r="G840" s="4">
        <v>1204046</v>
      </c>
      <c r="H840" s="7" t="s">
        <v>2597</v>
      </c>
      <c r="I840" s="4">
        <v>1204046</v>
      </c>
      <c r="J840" s="7" t="s">
        <v>556</v>
      </c>
      <c r="K840" s="4" t="s">
        <v>2331</v>
      </c>
      <c r="L840" s="7" t="s">
        <v>936</v>
      </c>
      <c r="M840" s="7" t="s">
        <v>2363</v>
      </c>
      <c r="N840" s="7" t="s">
        <v>643</v>
      </c>
      <c r="O840" s="4" t="s">
        <v>1380</v>
      </c>
      <c r="P840" s="7"/>
      <c r="Q840" s="4" t="s">
        <v>2750</v>
      </c>
      <c r="R840" s="4" t="s">
        <v>2750</v>
      </c>
      <c r="S840" s="4" t="s">
        <v>719</v>
      </c>
      <c r="T840" s="7">
        <v>140</v>
      </c>
      <c r="U840" s="7">
        <v>122</v>
      </c>
      <c r="V840" s="7" t="s">
        <v>1002</v>
      </c>
      <c r="W840" s="4" t="s">
        <v>2294</v>
      </c>
      <c r="X840" s="7">
        <v>205</v>
      </c>
      <c r="Y840" s="7"/>
      <c r="Z840" s="4">
        <f t="shared" si="29"/>
        <v>208</v>
      </c>
      <c r="AA840" s="7"/>
      <c r="AB840" s="7" t="s">
        <v>1727</v>
      </c>
      <c r="AC840" s="7"/>
      <c r="AD840" s="7">
        <v>80</v>
      </c>
      <c r="AE840" s="4" t="s">
        <v>2299</v>
      </c>
      <c r="AF840" s="7"/>
    </row>
    <row r="841" spans="1:34">
      <c r="A841" s="4">
        <v>840</v>
      </c>
      <c r="B841" s="4" t="s">
        <v>20</v>
      </c>
      <c r="C841" s="4" t="s">
        <v>21</v>
      </c>
      <c r="D841" s="7" t="s">
        <v>875</v>
      </c>
      <c r="E841" s="4" t="s">
        <v>26</v>
      </c>
      <c r="F841" s="4">
        <v>0</v>
      </c>
      <c r="G841" s="4">
        <v>1204046</v>
      </c>
      <c r="H841" s="7" t="s">
        <v>2597</v>
      </c>
      <c r="I841" s="4">
        <v>1204046</v>
      </c>
      <c r="J841" s="7" t="s">
        <v>556</v>
      </c>
      <c r="K841" s="4" t="s">
        <v>2331</v>
      </c>
      <c r="L841" s="7" t="s">
        <v>936</v>
      </c>
      <c r="M841" s="7" t="s">
        <v>2363</v>
      </c>
      <c r="N841" s="7" t="s">
        <v>643</v>
      </c>
      <c r="O841" s="4" t="s">
        <v>1380</v>
      </c>
      <c r="P841" s="7"/>
      <c r="Q841" s="4" t="s">
        <v>2750</v>
      </c>
      <c r="R841" s="4" t="s">
        <v>2750</v>
      </c>
      <c r="S841" s="4" t="s">
        <v>719</v>
      </c>
      <c r="T841" s="7">
        <v>140</v>
      </c>
      <c r="U841" s="7">
        <v>122</v>
      </c>
      <c r="V841" s="7" t="s">
        <v>1003</v>
      </c>
      <c r="W841" s="4" t="s">
        <v>2294</v>
      </c>
      <c r="X841" s="7">
        <v>205</v>
      </c>
      <c r="Y841" s="7"/>
      <c r="Z841" s="4">
        <f t="shared" si="29"/>
        <v>208</v>
      </c>
      <c r="AA841" s="7"/>
      <c r="AB841" s="7" t="s">
        <v>1727</v>
      </c>
      <c r="AC841" s="7"/>
      <c r="AD841" s="7">
        <v>80</v>
      </c>
      <c r="AE841" s="4" t="s">
        <v>2299</v>
      </c>
      <c r="AF841" s="7"/>
    </row>
    <row r="842" spans="1:34">
      <c r="A842" s="4">
        <v>841</v>
      </c>
      <c r="B842" s="4" t="s">
        <v>20</v>
      </c>
      <c r="C842" s="4" t="s">
        <v>21</v>
      </c>
      <c r="D842" s="7" t="s">
        <v>876</v>
      </c>
      <c r="E842" s="4" t="s">
        <v>26</v>
      </c>
      <c r="F842" s="4">
        <v>0</v>
      </c>
      <c r="G842" s="4">
        <v>1204046</v>
      </c>
      <c r="H842" s="7" t="s">
        <v>2597</v>
      </c>
      <c r="I842" s="4">
        <v>1204046</v>
      </c>
      <c r="J842" s="7" t="s">
        <v>556</v>
      </c>
      <c r="K842" s="4" t="s">
        <v>2331</v>
      </c>
      <c r="L842" s="7" t="s">
        <v>936</v>
      </c>
      <c r="M842" s="7" t="s">
        <v>2364</v>
      </c>
      <c r="N842" s="7" t="s">
        <v>1725</v>
      </c>
      <c r="O842" s="4" t="s">
        <v>1380</v>
      </c>
      <c r="P842" s="7"/>
      <c r="Q842" s="7" t="s">
        <v>1233</v>
      </c>
      <c r="R842" s="7" t="s">
        <v>1233</v>
      </c>
      <c r="S842" s="4" t="s">
        <v>719</v>
      </c>
      <c r="T842" s="7">
        <v>145</v>
      </c>
      <c r="U842" s="7">
        <v>116</v>
      </c>
      <c r="V842" s="7" t="s">
        <v>1004</v>
      </c>
      <c r="W842" s="4" t="s">
        <v>2294</v>
      </c>
      <c r="X842" s="7">
        <v>267</v>
      </c>
      <c r="Y842" s="7"/>
      <c r="Z842" s="4">
        <f t="shared" ref="Z842:Z905" si="30">X842+3</f>
        <v>270</v>
      </c>
      <c r="AA842" s="7"/>
      <c r="AB842" s="7" t="s">
        <v>1726</v>
      </c>
      <c r="AC842" s="7"/>
      <c r="AD842" s="7">
        <v>90</v>
      </c>
      <c r="AE842" s="4" t="s">
        <v>2299</v>
      </c>
      <c r="AF842" s="7"/>
    </row>
    <row r="843" spans="1:34">
      <c r="A843" s="4">
        <v>842</v>
      </c>
      <c r="B843" s="4" t="s">
        <v>20</v>
      </c>
      <c r="C843" s="4" t="s">
        <v>23</v>
      </c>
      <c r="D843" s="7" t="s">
        <v>136</v>
      </c>
      <c r="E843" s="4" t="s">
        <v>26</v>
      </c>
      <c r="F843" s="4">
        <v>0</v>
      </c>
      <c r="G843" s="4">
        <v>1204046</v>
      </c>
      <c r="H843" s="7" t="s">
        <v>2597</v>
      </c>
      <c r="I843" s="4">
        <v>1204046</v>
      </c>
      <c r="J843" s="7" t="s">
        <v>556</v>
      </c>
      <c r="K843" s="4" t="s">
        <v>637</v>
      </c>
      <c r="L843" s="4" t="s">
        <v>2014</v>
      </c>
      <c r="M843" s="7" t="s">
        <v>2353</v>
      </c>
      <c r="N843" s="4" t="s">
        <v>1378</v>
      </c>
      <c r="O843" s="7" t="s">
        <v>935</v>
      </c>
      <c r="P843" s="7"/>
      <c r="Q843" s="7" t="s">
        <v>2298</v>
      </c>
      <c r="R843" s="7" t="s">
        <v>2561</v>
      </c>
      <c r="S843" s="4" t="s">
        <v>719</v>
      </c>
      <c r="T843" s="7">
        <v>147</v>
      </c>
      <c r="U843" s="7">
        <v>117</v>
      </c>
      <c r="V843" s="7" t="s">
        <v>1005</v>
      </c>
      <c r="W843" s="4" t="s">
        <v>2294</v>
      </c>
      <c r="X843" s="7">
        <v>305</v>
      </c>
      <c r="Y843" s="7"/>
      <c r="Z843" s="4">
        <f t="shared" si="30"/>
        <v>308</v>
      </c>
      <c r="AA843" s="7"/>
      <c r="AB843" s="7" t="s">
        <v>1726</v>
      </c>
      <c r="AC843" s="7"/>
      <c r="AD843" s="7">
        <v>90</v>
      </c>
      <c r="AE843" s="4" t="s">
        <v>2299</v>
      </c>
      <c r="AF843" s="7"/>
      <c r="AH843" t="s">
        <v>2604</v>
      </c>
    </row>
    <row r="844" spans="1:34">
      <c r="A844" s="4">
        <v>843</v>
      </c>
      <c r="B844" s="4" t="s">
        <v>20</v>
      </c>
      <c r="C844" s="4" t="s">
        <v>23</v>
      </c>
      <c r="D844" s="7" t="s">
        <v>137</v>
      </c>
      <c r="E844" s="4" t="s">
        <v>26</v>
      </c>
      <c r="F844" s="4">
        <v>0</v>
      </c>
      <c r="G844" s="4">
        <v>1204046</v>
      </c>
      <c r="H844" s="7" t="s">
        <v>2597</v>
      </c>
      <c r="I844" s="4">
        <v>1204046</v>
      </c>
      <c r="J844" s="7" t="s">
        <v>556</v>
      </c>
      <c r="K844" s="4" t="s">
        <v>637</v>
      </c>
      <c r="L844" s="4" t="s">
        <v>2014</v>
      </c>
      <c r="M844" s="7" t="s">
        <v>2353</v>
      </c>
      <c r="N844" s="4" t="s">
        <v>1378</v>
      </c>
      <c r="O844" s="7" t="s">
        <v>935</v>
      </c>
      <c r="P844" s="7"/>
      <c r="Q844" s="4" t="s">
        <v>551</v>
      </c>
      <c r="R844" s="4" t="s">
        <v>551</v>
      </c>
      <c r="S844" s="4" t="s">
        <v>24</v>
      </c>
      <c r="T844" s="7">
        <v>147</v>
      </c>
      <c r="U844" s="7">
        <v>117</v>
      </c>
      <c r="V844" s="7" t="s">
        <v>1006</v>
      </c>
      <c r="W844" s="4" t="s">
        <v>2294</v>
      </c>
      <c r="X844" s="7">
        <v>305</v>
      </c>
      <c r="Y844" s="7"/>
      <c r="Z844" s="4">
        <f t="shared" si="30"/>
        <v>308</v>
      </c>
      <c r="AA844" s="7"/>
      <c r="AB844" s="7" t="s">
        <v>1726</v>
      </c>
      <c r="AC844" s="7"/>
      <c r="AD844" s="7">
        <v>90</v>
      </c>
      <c r="AE844" s="4" t="s">
        <v>552</v>
      </c>
      <c r="AF844" s="7"/>
      <c r="AH844" t="s">
        <v>2604</v>
      </c>
    </row>
    <row r="845" spans="1:34">
      <c r="A845" s="4">
        <v>844</v>
      </c>
      <c r="B845" s="4" t="s">
        <v>20</v>
      </c>
      <c r="C845" s="4" t="s">
        <v>23</v>
      </c>
      <c r="D845" s="7" t="s">
        <v>138</v>
      </c>
      <c r="E845" s="4" t="s">
        <v>26</v>
      </c>
      <c r="F845" s="4">
        <v>0</v>
      </c>
      <c r="G845" s="4">
        <v>1204046</v>
      </c>
      <c r="H845" s="7" t="s">
        <v>2597</v>
      </c>
      <c r="I845" s="4">
        <v>1204046</v>
      </c>
      <c r="J845" s="7" t="s">
        <v>556</v>
      </c>
      <c r="K845" s="4" t="s">
        <v>637</v>
      </c>
      <c r="L845" s="4" t="s">
        <v>2014</v>
      </c>
      <c r="M845" s="7" t="s">
        <v>2353</v>
      </c>
      <c r="N845" s="4" t="s">
        <v>1378</v>
      </c>
      <c r="O845" s="7" t="s">
        <v>935</v>
      </c>
      <c r="P845" s="7"/>
      <c r="Q845" s="4" t="s">
        <v>551</v>
      </c>
      <c r="R845" s="4" t="s">
        <v>551</v>
      </c>
      <c r="S845" s="4" t="s">
        <v>24</v>
      </c>
      <c r="T845" s="7">
        <v>147</v>
      </c>
      <c r="U845" s="7">
        <v>117</v>
      </c>
      <c r="V845" s="7" t="s">
        <v>1007</v>
      </c>
      <c r="W845" s="4" t="s">
        <v>2294</v>
      </c>
      <c r="X845" s="7">
        <v>305</v>
      </c>
      <c r="Y845" s="7"/>
      <c r="Z845" s="4">
        <f t="shared" si="30"/>
        <v>308</v>
      </c>
      <c r="AA845" s="7"/>
      <c r="AB845" s="7" t="s">
        <v>1726</v>
      </c>
      <c r="AC845" s="7"/>
      <c r="AD845" s="7">
        <v>90</v>
      </c>
      <c r="AE845" s="4" t="s">
        <v>552</v>
      </c>
      <c r="AF845" s="7"/>
      <c r="AH845" t="s">
        <v>2604</v>
      </c>
    </row>
    <row r="846" spans="1:34">
      <c r="A846" s="4">
        <v>845</v>
      </c>
      <c r="B846" s="4" t="s">
        <v>20</v>
      </c>
      <c r="C846" s="4" t="s">
        <v>23</v>
      </c>
      <c r="D846" s="7" t="s">
        <v>139</v>
      </c>
      <c r="E846" s="4" t="s">
        <v>26</v>
      </c>
      <c r="F846" s="4">
        <v>0</v>
      </c>
      <c r="G846" s="4">
        <v>1204046</v>
      </c>
      <c r="H846" s="7" t="s">
        <v>2597</v>
      </c>
      <c r="I846" s="4">
        <v>1204046</v>
      </c>
      <c r="J846" s="7" t="s">
        <v>556</v>
      </c>
      <c r="K846" s="4" t="s">
        <v>637</v>
      </c>
      <c r="L846" s="4" t="s">
        <v>2014</v>
      </c>
      <c r="M846" s="7" t="s">
        <v>2353</v>
      </c>
      <c r="N846" s="4" t="s">
        <v>1378</v>
      </c>
      <c r="O846" s="7" t="s">
        <v>935</v>
      </c>
      <c r="P846" s="7"/>
      <c r="Q846" s="4" t="s">
        <v>551</v>
      </c>
      <c r="R846" s="4" t="s">
        <v>551</v>
      </c>
      <c r="S846" s="4" t="s">
        <v>24</v>
      </c>
      <c r="T846" s="7">
        <v>147</v>
      </c>
      <c r="U846" s="7">
        <v>117</v>
      </c>
      <c r="V846" s="7" t="s">
        <v>1008</v>
      </c>
      <c r="W846" s="4" t="s">
        <v>2294</v>
      </c>
      <c r="X846" s="7">
        <v>305</v>
      </c>
      <c r="Y846" s="7"/>
      <c r="Z846" s="4">
        <f t="shared" si="30"/>
        <v>308</v>
      </c>
      <c r="AA846" s="7"/>
      <c r="AB846" s="7" t="s">
        <v>1726</v>
      </c>
      <c r="AC846" s="7"/>
      <c r="AD846" s="7">
        <v>90</v>
      </c>
      <c r="AE846" s="4" t="s">
        <v>552</v>
      </c>
      <c r="AF846" s="7"/>
      <c r="AH846" t="s">
        <v>2604</v>
      </c>
    </row>
    <row r="847" spans="1:34">
      <c r="A847" s="4">
        <v>846</v>
      </c>
      <c r="B847" s="4" t="s">
        <v>20</v>
      </c>
      <c r="C847" s="4" t="s">
        <v>23</v>
      </c>
      <c r="D847" s="7" t="s">
        <v>877</v>
      </c>
      <c r="E847" s="4" t="s">
        <v>26</v>
      </c>
      <c r="F847" s="4">
        <v>0</v>
      </c>
      <c r="G847" s="4">
        <v>1204046</v>
      </c>
      <c r="H847" s="7" t="s">
        <v>2597</v>
      </c>
      <c r="I847" s="4">
        <v>1204046</v>
      </c>
      <c r="J847" s="7" t="s">
        <v>556</v>
      </c>
      <c r="K847" s="4" t="s">
        <v>637</v>
      </c>
      <c r="L847" s="4" t="s">
        <v>2014</v>
      </c>
      <c r="M847" s="7" t="s">
        <v>2355</v>
      </c>
      <c r="N847" s="4" t="s">
        <v>1232</v>
      </c>
      <c r="O847" s="7" t="s">
        <v>2505</v>
      </c>
      <c r="P847" s="7"/>
      <c r="Q847" s="4" t="s">
        <v>551</v>
      </c>
      <c r="R847" s="4" t="s">
        <v>551</v>
      </c>
      <c r="S847" s="4" t="s">
        <v>24</v>
      </c>
      <c r="T847" s="7">
        <v>147</v>
      </c>
      <c r="U847" s="7">
        <v>108</v>
      </c>
      <c r="V847" s="7" t="s">
        <v>1009</v>
      </c>
      <c r="W847" s="4" t="s">
        <v>2294</v>
      </c>
      <c r="X847" s="7">
        <v>249</v>
      </c>
      <c r="Y847" s="7"/>
      <c r="Z847" s="4">
        <f t="shared" si="30"/>
        <v>252</v>
      </c>
      <c r="AA847" s="7"/>
      <c r="AB847" s="7" t="s">
        <v>1726</v>
      </c>
      <c r="AC847" s="7"/>
      <c r="AD847" s="7">
        <v>90</v>
      </c>
      <c r="AE847" s="4" t="s">
        <v>552</v>
      </c>
      <c r="AF847" s="7"/>
      <c r="AH847" t="s">
        <v>2604</v>
      </c>
    </row>
    <row r="848" spans="1:34">
      <c r="A848" s="4">
        <v>847</v>
      </c>
      <c r="B848" s="4" t="s">
        <v>20</v>
      </c>
      <c r="C848" s="4" t="s">
        <v>23</v>
      </c>
      <c r="D848" s="7" t="s">
        <v>878</v>
      </c>
      <c r="E848" s="4" t="s">
        <v>26</v>
      </c>
      <c r="F848" s="4">
        <v>0</v>
      </c>
      <c r="G848" s="4">
        <v>1204046</v>
      </c>
      <c r="H848" s="7" t="s">
        <v>2597</v>
      </c>
      <c r="I848" s="4">
        <v>1204046</v>
      </c>
      <c r="J848" s="7" t="s">
        <v>556</v>
      </c>
      <c r="K848" s="4" t="s">
        <v>637</v>
      </c>
      <c r="L848" s="4" t="s">
        <v>2014</v>
      </c>
      <c r="M848" s="7" t="s">
        <v>2355</v>
      </c>
      <c r="N848" s="4" t="s">
        <v>1232</v>
      </c>
      <c r="O848" s="7" t="s">
        <v>2505</v>
      </c>
      <c r="P848" s="7"/>
      <c r="Q848" s="4" t="s">
        <v>551</v>
      </c>
      <c r="R848" s="4" t="s">
        <v>551</v>
      </c>
      <c r="S848" s="4" t="s">
        <v>24</v>
      </c>
      <c r="T848" s="7">
        <v>147</v>
      </c>
      <c r="U848" s="7">
        <v>108</v>
      </c>
      <c r="V848" s="7" t="s">
        <v>1010</v>
      </c>
      <c r="W848" s="4" t="s">
        <v>2294</v>
      </c>
      <c r="X848" s="7">
        <v>249</v>
      </c>
      <c r="Y848" s="7"/>
      <c r="Z848" s="4">
        <f t="shared" si="30"/>
        <v>252</v>
      </c>
      <c r="AA848" s="7"/>
      <c r="AB848" s="7" t="s">
        <v>1726</v>
      </c>
      <c r="AC848" s="7"/>
      <c r="AD848" s="7">
        <v>90</v>
      </c>
      <c r="AE848" s="4" t="s">
        <v>552</v>
      </c>
      <c r="AF848" s="7"/>
      <c r="AH848" t="s">
        <v>2604</v>
      </c>
    </row>
    <row r="849" spans="1:34">
      <c r="A849" s="4">
        <v>848</v>
      </c>
      <c r="B849" s="4" t="s">
        <v>20</v>
      </c>
      <c r="C849" s="4" t="s">
        <v>23</v>
      </c>
      <c r="D849" s="7" t="s">
        <v>140</v>
      </c>
      <c r="E849" s="4" t="s">
        <v>26</v>
      </c>
      <c r="F849" s="4">
        <v>0</v>
      </c>
      <c r="G849" s="4">
        <v>1204046</v>
      </c>
      <c r="H849" s="7" t="s">
        <v>2597</v>
      </c>
      <c r="I849" s="4">
        <v>1204046</v>
      </c>
      <c r="J849" s="7" t="s">
        <v>556</v>
      </c>
      <c r="K849" s="4" t="s">
        <v>637</v>
      </c>
      <c r="L849" s="4" t="s">
        <v>2014</v>
      </c>
      <c r="M849" s="7" t="s">
        <v>2353</v>
      </c>
      <c r="N849" s="4" t="s">
        <v>1378</v>
      </c>
      <c r="O849" s="7" t="s">
        <v>935</v>
      </c>
      <c r="P849" s="7"/>
      <c r="Q849" s="4" t="s">
        <v>551</v>
      </c>
      <c r="R849" s="4" t="s">
        <v>551</v>
      </c>
      <c r="S849" s="4" t="s">
        <v>24</v>
      </c>
      <c r="T849" s="7">
        <v>147</v>
      </c>
      <c r="U849" s="7">
        <v>119</v>
      </c>
      <c r="V849" s="7" t="s">
        <v>1011</v>
      </c>
      <c r="W849" s="4" t="s">
        <v>2294</v>
      </c>
      <c r="X849" s="7">
        <v>305</v>
      </c>
      <c r="Y849" s="7"/>
      <c r="Z849" s="4">
        <f t="shared" si="30"/>
        <v>308</v>
      </c>
      <c r="AA849" s="7"/>
      <c r="AB849" s="7" t="s">
        <v>1726</v>
      </c>
      <c r="AC849" s="7"/>
      <c r="AD849" s="7">
        <v>90</v>
      </c>
      <c r="AE849" s="4" t="s">
        <v>552</v>
      </c>
      <c r="AF849" s="7"/>
      <c r="AH849" t="s">
        <v>2604</v>
      </c>
    </row>
    <row r="850" spans="1:34">
      <c r="A850" s="4">
        <v>849</v>
      </c>
      <c r="B850" s="4" t="s">
        <v>20</v>
      </c>
      <c r="C850" s="4" t="s">
        <v>23</v>
      </c>
      <c r="D850" s="7" t="s">
        <v>141</v>
      </c>
      <c r="E850" s="4" t="s">
        <v>26</v>
      </c>
      <c r="F850" s="4">
        <v>0</v>
      </c>
      <c r="G850" s="4">
        <v>1204046</v>
      </c>
      <c r="H850" s="7" t="s">
        <v>2597</v>
      </c>
      <c r="I850" s="4">
        <v>1204046</v>
      </c>
      <c r="J850" s="7" t="s">
        <v>556</v>
      </c>
      <c r="K850" s="4" t="s">
        <v>637</v>
      </c>
      <c r="L850" s="4" t="s">
        <v>2014</v>
      </c>
      <c r="M850" s="7" t="s">
        <v>2353</v>
      </c>
      <c r="N850" s="4" t="s">
        <v>1378</v>
      </c>
      <c r="O850" s="7" t="s">
        <v>935</v>
      </c>
      <c r="P850" s="7"/>
      <c r="Q850" s="4" t="s">
        <v>551</v>
      </c>
      <c r="R850" s="4" t="s">
        <v>551</v>
      </c>
      <c r="S850" s="4" t="s">
        <v>24</v>
      </c>
      <c r="T850" s="7">
        <v>147</v>
      </c>
      <c r="U850" s="7">
        <v>119</v>
      </c>
      <c r="V850" s="7" t="s">
        <v>1012</v>
      </c>
      <c r="W850" s="4" t="s">
        <v>2294</v>
      </c>
      <c r="X850" s="7">
        <v>305</v>
      </c>
      <c r="Y850" s="7"/>
      <c r="Z850" s="4">
        <f t="shared" si="30"/>
        <v>308</v>
      </c>
      <c r="AA850" s="7"/>
      <c r="AB850" s="7" t="s">
        <v>1726</v>
      </c>
      <c r="AC850" s="7"/>
      <c r="AD850" s="7">
        <v>90</v>
      </c>
      <c r="AE850" s="4" t="s">
        <v>552</v>
      </c>
      <c r="AF850" s="7"/>
      <c r="AH850" t="s">
        <v>2604</v>
      </c>
    </row>
    <row r="851" spans="1:34">
      <c r="A851" s="4">
        <v>850</v>
      </c>
      <c r="B851" s="4" t="s">
        <v>20</v>
      </c>
      <c r="C851" s="4" t="s">
        <v>23</v>
      </c>
      <c r="D851" s="7" t="s">
        <v>142</v>
      </c>
      <c r="E851" s="4" t="s">
        <v>26</v>
      </c>
      <c r="F851" s="4">
        <v>0</v>
      </c>
      <c r="G851" s="4">
        <v>1204046</v>
      </c>
      <c r="H851" s="7" t="s">
        <v>2597</v>
      </c>
      <c r="I851" s="4">
        <v>1204046</v>
      </c>
      <c r="J851" s="7" t="s">
        <v>556</v>
      </c>
      <c r="K851" s="4" t="s">
        <v>637</v>
      </c>
      <c r="L851" s="4" t="s">
        <v>2014</v>
      </c>
      <c r="M851" s="7" t="s">
        <v>2354</v>
      </c>
      <c r="N851" s="4" t="s">
        <v>1378</v>
      </c>
      <c r="O851" s="7" t="s">
        <v>935</v>
      </c>
      <c r="P851" s="7"/>
      <c r="Q851" s="4" t="s">
        <v>551</v>
      </c>
      <c r="R851" s="4" t="s">
        <v>551</v>
      </c>
      <c r="S851" s="4" t="s">
        <v>24</v>
      </c>
      <c r="T851" s="7">
        <v>147</v>
      </c>
      <c r="U851" s="7">
        <v>119</v>
      </c>
      <c r="V851" s="7" t="s">
        <v>1013</v>
      </c>
      <c r="W851" s="4" t="s">
        <v>2294</v>
      </c>
      <c r="X851" s="7">
        <v>308</v>
      </c>
      <c r="Y851" s="7"/>
      <c r="Z851" s="4">
        <f t="shared" si="30"/>
        <v>311</v>
      </c>
      <c r="AA851" s="7"/>
      <c r="AB851" s="7" t="s">
        <v>1726</v>
      </c>
      <c r="AC851" s="7"/>
      <c r="AD851" s="7">
        <v>90</v>
      </c>
      <c r="AE851" s="4" t="s">
        <v>552</v>
      </c>
      <c r="AF851" s="7"/>
      <c r="AH851" t="s">
        <v>2604</v>
      </c>
    </row>
    <row r="852" spans="1:34">
      <c r="A852" s="4">
        <v>851</v>
      </c>
      <c r="B852" s="4" t="s">
        <v>20</v>
      </c>
      <c r="C852" s="4" t="s">
        <v>23</v>
      </c>
      <c r="D852" s="7" t="s">
        <v>143</v>
      </c>
      <c r="E852" s="4" t="s">
        <v>26</v>
      </c>
      <c r="F852" s="4">
        <v>0</v>
      </c>
      <c r="G852" s="4">
        <v>1204046</v>
      </c>
      <c r="H852" s="7" t="s">
        <v>2597</v>
      </c>
      <c r="I852" s="4">
        <v>1204046</v>
      </c>
      <c r="J852" s="7" t="s">
        <v>556</v>
      </c>
      <c r="K852" s="4" t="s">
        <v>637</v>
      </c>
      <c r="L852" s="4" t="s">
        <v>2014</v>
      </c>
      <c r="M852" s="7" t="s">
        <v>2353</v>
      </c>
      <c r="N852" s="4" t="s">
        <v>1378</v>
      </c>
      <c r="O852" s="7" t="s">
        <v>935</v>
      </c>
      <c r="P852" s="7"/>
      <c r="Q852" s="4" t="s">
        <v>551</v>
      </c>
      <c r="R852" s="4" t="s">
        <v>551</v>
      </c>
      <c r="S852" s="4" t="s">
        <v>24</v>
      </c>
      <c r="T852" s="7">
        <v>147</v>
      </c>
      <c r="U852" s="7">
        <v>119</v>
      </c>
      <c r="V852" s="7" t="s">
        <v>1014</v>
      </c>
      <c r="W852" s="4" t="s">
        <v>2294</v>
      </c>
      <c r="X852" s="7">
        <v>305</v>
      </c>
      <c r="Y852" s="7"/>
      <c r="Z852" s="4">
        <f t="shared" si="30"/>
        <v>308</v>
      </c>
      <c r="AA852" s="7"/>
      <c r="AB852" s="7" t="s">
        <v>1726</v>
      </c>
      <c r="AC852" s="7"/>
      <c r="AD852" s="7">
        <v>90</v>
      </c>
      <c r="AE852" s="4" t="s">
        <v>552</v>
      </c>
      <c r="AF852" s="7"/>
      <c r="AH852" t="s">
        <v>2604</v>
      </c>
    </row>
    <row r="853" spans="1:34">
      <c r="A853" s="4">
        <v>852</v>
      </c>
      <c r="B853" s="4" t="s">
        <v>20</v>
      </c>
      <c r="C853" s="4" t="s">
        <v>23</v>
      </c>
      <c r="D853" s="7" t="s">
        <v>879</v>
      </c>
      <c r="E853" s="4" t="s">
        <v>26</v>
      </c>
      <c r="F853" s="4">
        <v>0</v>
      </c>
      <c r="G853" s="4">
        <v>1204046</v>
      </c>
      <c r="H853" s="7" t="s">
        <v>2597</v>
      </c>
      <c r="I853" s="4">
        <v>1204046</v>
      </c>
      <c r="J853" s="7" t="s">
        <v>556</v>
      </c>
      <c r="K853" s="4" t="s">
        <v>637</v>
      </c>
      <c r="L853" s="4" t="s">
        <v>2014</v>
      </c>
      <c r="M853" s="7" t="s">
        <v>2358</v>
      </c>
      <c r="N853" s="7" t="s">
        <v>2372</v>
      </c>
      <c r="O853" s="7" t="s">
        <v>2505</v>
      </c>
      <c r="P853" s="7"/>
      <c r="Q853" s="4" t="s">
        <v>2297</v>
      </c>
      <c r="R853" s="4" t="s">
        <v>551</v>
      </c>
      <c r="S853" s="4" t="s">
        <v>24</v>
      </c>
      <c r="T853" s="7">
        <v>147</v>
      </c>
      <c r="U853" s="7">
        <v>127</v>
      </c>
      <c r="V853" s="7" t="s">
        <v>1015</v>
      </c>
      <c r="W853" s="4" t="s">
        <v>2294</v>
      </c>
      <c r="X853" s="7">
        <v>269</v>
      </c>
      <c r="Y853" s="7"/>
      <c r="Z853" s="4">
        <f t="shared" si="30"/>
        <v>272</v>
      </c>
      <c r="AA853" s="7"/>
      <c r="AB853" s="7" t="s">
        <v>1726</v>
      </c>
      <c r="AC853" s="7"/>
      <c r="AD853" s="7">
        <v>90</v>
      </c>
      <c r="AE853" s="4" t="s">
        <v>552</v>
      </c>
      <c r="AF853" s="7"/>
      <c r="AH853" t="s">
        <v>2604</v>
      </c>
    </row>
    <row r="854" spans="1:34">
      <c r="A854" s="4">
        <v>853</v>
      </c>
      <c r="B854" s="4" t="s">
        <v>20</v>
      </c>
      <c r="C854" s="4" t="s">
        <v>23</v>
      </c>
      <c r="D854" s="7" t="s">
        <v>880</v>
      </c>
      <c r="E854" s="4" t="s">
        <v>26</v>
      </c>
      <c r="F854" s="4">
        <v>0</v>
      </c>
      <c r="G854" s="4">
        <v>1204046</v>
      </c>
      <c r="H854" s="7" t="s">
        <v>2597</v>
      </c>
      <c r="I854" s="4">
        <v>1204046</v>
      </c>
      <c r="J854" s="7" t="s">
        <v>556</v>
      </c>
      <c r="K854" s="4" t="s">
        <v>637</v>
      </c>
      <c r="L854" s="4" t="s">
        <v>2014</v>
      </c>
      <c r="M854" s="7" t="s">
        <v>2358</v>
      </c>
      <c r="N854" s="7" t="s">
        <v>2372</v>
      </c>
      <c r="O854" s="7" t="s">
        <v>2505</v>
      </c>
      <c r="P854" s="7"/>
      <c r="Q854" s="4" t="s">
        <v>2297</v>
      </c>
      <c r="R854" s="4" t="s">
        <v>551</v>
      </c>
      <c r="S854" s="4" t="s">
        <v>24</v>
      </c>
      <c r="T854" s="7">
        <v>147</v>
      </c>
      <c r="U854" s="7">
        <v>127</v>
      </c>
      <c r="V854" s="7" t="s">
        <v>1016</v>
      </c>
      <c r="W854" s="4" t="s">
        <v>2294</v>
      </c>
      <c r="X854" s="7">
        <v>269</v>
      </c>
      <c r="Y854" s="7"/>
      <c r="Z854" s="4">
        <f t="shared" si="30"/>
        <v>272</v>
      </c>
      <c r="AA854" s="7"/>
      <c r="AB854" s="7" t="s">
        <v>1726</v>
      </c>
      <c r="AC854" s="7"/>
      <c r="AD854" s="7">
        <v>90</v>
      </c>
      <c r="AE854" s="4" t="s">
        <v>552</v>
      </c>
      <c r="AF854" s="7"/>
      <c r="AH854" t="s">
        <v>2604</v>
      </c>
    </row>
    <row r="855" spans="1:34">
      <c r="A855" s="4">
        <v>854</v>
      </c>
      <c r="B855" s="4" t="s">
        <v>20</v>
      </c>
      <c r="C855" s="4" t="s">
        <v>23</v>
      </c>
      <c r="D855" s="7" t="s">
        <v>881</v>
      </c>
      <c r="E855" s="4" t="s">
        <v>26</v>
      </c>
      <c r="F855" s="4">
        <v>0</v>
      </c>
      <c r="G855" s="4">
        <v>1204046</v>
      </c>
      <c r="H855" s="7" t="s">
        <v>2597</v>
      </c>
      <c r="I855" s="4">
        <v>1204046</v>
      </c>
      <c r="J855" s="7" t="s">
        <v>556</v>
      </c>
      <c r="K855" s="4" t="s">
        <v>637</v>
      </c>
      <c r="L855" s="4" t="s">
        <v>2014</v>
      </c>
      <c r="M855" s="7" t="s">
        <v>2357</v>
      </c>
      <c r="N855" s="4" t="s">
        <v>1232</v>
      </c>
      <c r="O855" s="7" t="s">
        <v>935</v>
      </c>
      <c r="P855" s="7"/>
      <c r="Q855" s="4" t="s">
        <v>551</v>
      </c>
      <c r="R855" s="4" t="s">
        <v>551</v>
      </c>
      <c r="S855" s="4" t="s">
        <v>24</v>
      </c>
      <c r="T855" s="7">
        <v>147</v>
      </c>
      <c r="U855" s="7">
        <v>119</v>
      </c>
      <c r="V855" s="7" t="s">
        <v>1017</v>
      </c>
      <c r="W855" s="4" t="s">
        <v>2294</v>
      </c>
      <c r="X855" s="7">
        <v>249</v>
      </c>
      <c r="Y855" s="7"/>
      <c r="Z855" s="4">
        <f t="shared" si="30"/>
        <v>252</v>
      </c>
      <c r="AA855" s="7"/>
      <c r="AB855" s="7" t="s">
        <v>1726</v>
      </c>
      <c r="AC855" s="7"/>
      <c r="AD855" s="7">
        <v>90</v>
      </c>
      <c r="AE855" s="4" t="s">
        <v>552</v>
      </c>
      <c r="AF855" s="7"/>
      <c r="AH855" t="s">
        <v>2604</v>
      </c>
    </row>
    <row r="856" spans="1:34">
      <c r="A856" s="4">
        <v>855</v>
      </c>
      <c r="B856" s="4" t="s">
        <v>20</v>
      </c>
      <c r="C856" s="4" t="s">
        <v>23</v>
      </c>
      <c r="D856" s="7" t="s">
        <v>882</v>
      </c>
      <c r="E856" s="4" t="s">
        <v>26</v>
      </c>
      <c r="F856" s="4">
        <v>0</v>
      </c>
      <c r="G856" s="4">
        <v>1204046</v>
      </c>
      <c r="H856" s="7" t="s">
        <v>2597</v>
      </c>
      <c r="I856" s="4">
        <v>1204046</v>
      </c>
      <c r="J856" s="7" t="s">
        <v>556</v>
      </c>
      <c r="K856" s="4" t="s">
        <v>637</v>
      </c>
      <c r="L856" s="4" t="s">
        <v>2014</v>
      </c>
      <c r="M856" s="7" t="s">
        <v>2357</v>
      </c>
      <c r="N856" s="4" t="s">
        <v>1232</v>
      </c>
      <c r="O856" s="7" t="s">
        <v>935</v>
      </c>
      <c r="P856" s="7"/>
      <c r="Q856" s="4" t="s">
        <v>551</v>
      </c>
      <c r="R856" s="4" t="s">
        <v>551</v>
      </c>
      <c r="S856" s="4" t="s">
        <v>24</v>
      </c>
      <c r="T856" s="7">
        <v>147</v>
      </c>
      <c r="U856" s="7">
        <v>119</v>
      </c>
      <c r="V856" s="7" t="s">
        <v>1018</v>
      </c>
      <c r="W856" s="4" t="s">
        <v>2294</v>
      </c>
      <c r="X856" s="7">
        <v>249</v>
      </c>
      <c r="Y856" s="7"/>
      <c r="Z856" s="4">
        <f t="shared" si="30"/>
        <v>252</v>
      </c>
      <c r="AA856" s="7"/>
      <c r="AB856" s="7" t="s">
        <v>1726</v>
      </c>
      <c r="AC856" s="7"/>
      <c r="AD856" s="7">
        <v>90</v>
      </c>
      <c r="AE856" s="4" t="s">
        <v>552</v>
      </c>
      <c r="AF856" s="7"/>
      <c r="AH856" t="s">
        <v>2604</v>
      </c>
    </row>
    <row r="857" spans="1:34">
      <c r="A857" s="4">
        <v>856</v>
      </c>
      <c r="B857" s="4" t="s">
        <v>20</v>
      </c>
      <c r="C857" s="4" t="s">
        <v>23</v>
      </c>
      <c r="D857" s="7" t="s">
        <v>883</v>
      </c>
      <c r="E857" s="4" t="s">
        <v>26</v>
      </c>
      <c r="F857" s="4">
        <v>0</v>
      </c>
      <c r="G857" s="4">
        <v>1204046</v>
      </c>
      <c r="H857" s="7" t="s">
        <v>2597</v>
      </c>
      <c r="I857" s="4">
        <v>1204046</v>
      </c>
      <c r="J857" s="7" t="s">
        <v>556</v>
      </c>
      <c r="K857" s="4" t="s">
        <v>637</v>
      </c>
      <c r="L857" s="4" t="s">
        <v>2014</v>
      </c>
      <c r="M857" s="7" t="s">
        <v>2357</v>
      </c>
      <c r="N857" s="4" t="s">
        <v>1232</v>
      </c>
      <c r="O857" s="7" t="s">
        <v>935</v>
      </c>
      <c r="P857" s="7"/>
      <c r="Q857" s="4" t="s">
        <v>551</v>
      </c>
      <c r="R857" s="4" t="s">
        <v>551</v>
      </c>
      <c r="S857" s="4" t="s">
        <v>24</v>
      </c>
      <c r="T857" s="7">
        <v>147</v>
      </c>
      <c r="U857" s="7">
        <v>119</v>
      </c>
      <c r="V857" s="7" t="s">
        <v>1019</v>
      </c>
      <c r="W857" s="4" t="s">
        <v>2294</v>
      </c>
      <c r="X857" s="7">
        <v>249</v>
      </c>
      <c r="Y857" s="7"/>
      <c r="Z857" s="4">
        <f t="shared" si="30"/>
        <v>252</v>
      </c>
      <c r="AA857" s="7"/>
      <c r="AB857" s="7" t="s">
        <v>1726</v>
      </c>
      <c r="AC857" s="7"/>
      <c r="AD857" s="7">
        <v>90</v>
      </c>
      <c r="AE857" s="4" t="s">
        <v>552</v>
      </c>
      <c r="AF857" s="7"/>
      <c r="AH857" t="s">
        <v>2604</v>
      </c>
    </row>
    <row r="858" spans="1:34">
      <c r="A858" s="4">
        <v>857</v>
      </c>
      <c r="B858" s="4" t="s">
        <v>20</v>
      </c>
      <c r="C858" s="4" t="s">
        <v>23</v>
      </c>
      <c r="D858" s="7" t="s">
        <v>884</v>
      </c>
      <c r="E858" s="4" t="s">
        <v>26</v>
      </c>
      <c r="F858" s="4">
        <v>0</v>
      </c>
      <c r="G858" s="4">
        <v>1204046</v>
      </c>
      <c r="H858" s="7" t="s">
        <v>2597</v>
      </c>
      <c r="I858" s="4">
        <v>1204046</v>
      </c>
      <c r="J858" s="7" t="s">
        <v>556</v>
      </c>
      <c r="K858" s="4" t="s">
        <v>637</v>
      </c>
      <c r="L858" s="7" t="s">
        <v>938</v>
      </c>
      <c r="M858" s="7" t="s">
        <v>2351</v>
      </c>
      <c r="N858" s="4" t="s">
        <v>1378</v>
      </c>
      <c r="O858" s="7" t="s">
        <v>935</v>
      </c>
      <c r="P858" s="7"/>
      <c r="Q858" s="4" t="s">
        <v>551</v>
      </c>
      <c r="R858" s="4" t="s">
        <v>551</v>
      </c>
      <c r="S858" s="4" t="s">
        <v>24</v>
      </c>
      <c r="T858" s="7">
        <v>147</v>
      </c>
      <c r="U858" s="7"/>
      <c r="V858" s="7" t="s">
        <v>1020</v>
      </c>
      <c r="W858" s="4" t="s">
        <v>2294</v>
      </c>
      <c r="X858" s="7">
        <v>348</v>
      </c>
      <c r="Y858" s="7"/>
      <c r="Z858" s="4">
        <f t="shared" si="30"/>
        <v>351</v>
      </c>
      <c r="AA858" s="7"/>
      <c r="AB858" s="7" t="s">
        <v>1726</v>
      </c>
      <c r="AC858" s="7"/>
      <c r="AD858" s="7">
        <v>80</v>
      </c>
      <c r="AE858" s="4" t="s">
        <v>552</v>
      </c>
      <c r="AF858" s="7"/>
      <c r="AH858" t="s">
        <v>2604</v>
      </c>
    </row>
    <row r="859" spans="1:34">
      <c r="A859" s="4">
        <v>858</v>
      </c>
      <c r="B859" s="4" t="s">
        <v>20</v>
      </c>
      <c r="C859" s="4" t="s">
        <v>23</v>
      </c>
      <c r="D859" s="7" t="s">
        <v>885</v>
      </c>
      <c r="E859" s="4" t="s">
        <v>26</v>
      </c>
      <c r="F859" s="4">
        <v>0</v>
      </c>
      <c r="G859" s="4">
        <v>1204046</v>
      </c>
      <c r="H859" s="7" t="s">
        <v>2597</v>
      </c>
      <c r="I859" s="4">
        <v>1204046</v>
      </c>
      <c r="J859" s="7" t="s">
        <v>556</v>
      </c>
      <c r="K859" s="4" t="s">
        <v>637</v>
      </c>
      <c r="L859" s="7" t="s">
        <v>938</v>
      </c>
      <c r="M859" s="7" t="s">
        <v>2351</v>
      </c>
      <c r="N859" s="4" t="s">
        <v>1378</v>
      </c>
      <c r="O859" s="7" t="s">
        <v>935</v>
      </c>
      <c r="P859" s="7"/>
      <c r="Q859" s="4" t="s">
        <v>551</v>
      </c>
      <c r="R859" s="4" t="s">
        <v>551</v>
      </c>
      <c r="S859" s="4" t="s">
        <v>24</v>
      </c>
      <c r="T859" s="7">
        <v>147</v>
      </c>
      <c r="U859" s="7"/>
      <c r="V859" s="7" t="s">
        <v>1021</v>
      </c>
      <c r="W859" s="4" t="s">
        <v>2294</v>
      </c>
      <c r="X859" s="7">
        <v>348</v>
      </c>
      <c r="Y859" s="7"/>
      <c r="Z859" s="4">
        <f t="shared" si="30"/>
        <v>351</v>
      </c>
      <c r="AA859" s="7"/>
      <c r="AB859" s="7" t="s">
        <v>1726</v>
      </c>
      <c r="AC859" s="7"/>
      <c r="AD859" s="7">
        <v>80</v>
      </c>
      <c r="AE859" s="4" t="s">
        <v>552</v>
      </c>
      <c r="AF859" s="7"/>
      <c r="AH859" t="s">
        <v>2604</v>
      </c>
    </row>
    <row r="860" spans="1:34">
      <c r="A860" s="4">
        <v>859</v>
      </c>
      <c r="B860" s="4" t="s">
        <v>20</v>
      </c>
      <c r="C860" s="4" t="s">
        <v>23</v>
      </c>
      <c r="D860" s="7" t="s">
        <v>886</v>
      </c>
      <c r="E860" s="4" t="s">
        <v>26</v>
      </c>
      <c r="F860" s="4">
        <v>0</v>
      </c>
      <c r="G860" s="4">
        <v>1204046</v>
      </c>
      <c r="H860" s="7" t="s">
        <v>2597</v>
      </c>
      <c r="I860" s="4">
        <v>1204046</v>
      </c>
      <c r="J860" s="7" t="s">
        <v>556</v>
      </c>
      <c r="K860" s="4" t="s">
        <v>637</v>
      </c>
      <c r="L860" s="7" t="s">
        <v>939</v>
      </c>
      <c r="M860" s="7" t="s">
        <v>2352</v>
      </c>
      <c r="N860" s="4" t="s">
        <v>1378</v>
      </c>
      <c r="O860" s="7" t="s">
        <v>935</v>
      </c>
      <c r="P860" s="7"/>
      <c r="Q860" s="4" t="s">
        <v>551</v>
      </c>
      <c r="R860" s="4" t="s">
        <v>551</v>
      </c>
      <c r="S860" s="4" t="s">
        <v>24</v>
      </c>
      <c r="T860" s="7">
        <v>147</v>
      </c>
      <c r="U860" s="7">
        <v>151</v>
      </c>
      <c r="V860" s="7" t="s">
        <v>1022</v>
      </c>
      <c r="W860" s="4" t="s">
        <v>2294</v>
      </c>
      <c r="X860" s="7">
        <v>366</v>
      </c>
      <c r="Y860" s="7"/>
      <c r="Z860" s="4">
        <f t="shared" si="30"/>
        <v>369</v>
      </c>
      <c r="AA860" s="7"/>
      <c r="AB860" s="7" t="s">
        <v>1726</v>
      </c>
      <c r="AC860" s="7"/>
      <c r="AD860" s="7">
        <v>90</v>
      </c>
      <c r="AE860" s="4" t="s">
        <v>552</v>
      </c>
      <c r="AF860" s="7"/>
      <c r="AH860" t="s">
        <v>2604</v>
      </c>
    </row>
    <row r="861" spans="1:34">
      <c r="A861" s="4">
        <v>860</v>
      </c>
      <c r="B861" s="4" t="s">
        <v>20</v>
      </c>
      <c r="C861" s="4" t="s">
        <v>21</v>
      </c>
      <c r="D861" s="7" t="s">
        <v>887</v>
      </c>
      <c r="E861" s="4" t="s">
        <v>26</v>
      </c>
      <c r="F861" s="4">
        <v>0</v>
      </c>
      <c r="G861" s="4">
        <v>1204046</v>
      </c>
      <c r="H861" s="7" t="s">
        <v>2597</v>
      </c>
      <c r="I861" s="4">
        <v>1204046</v>
      </c>
      <c r="J861" s="7" t="s">
        <v>556</v>
      </c>
      <c r="K861" s="4" t="s">
        <v>1234</v>
      </c>
      <c r="L861" s="7" t="s">
        <v>2707</v>
      </c>
      <c r="M861" s="7" t="s">
        <v>2361</v>
      </c>
      <c r="N861" s="4" t="s">
        <v>643</v>
      </c>
      <c r="O861" s="4" t="s">
        <v>1380</v>
      </c>
      <c r="P861" s="7"/>
      <c r="Q861" s="7" t="s">
        <v>2298</v>
      </c>
      <c r="R861" s="7" t="s">
        <v>2561</v>
      </c>
      <c r="S861" s="4" t="s">
        <v>719</v>
      </c>
      <c r="T861" s="7">
        <v>145</v>
      </c>
      <c r="U861" s="7">
        <v>128</v>
      </c>
      <c r="V861" s="7" t="s">
        <v>1023</v>
      </c>
      <c r="W861" s="4" t="s">
        <v>2294</v>
      </c>
      <c r="X861" s="7">
        <v>488</v>
      </c>
      <c r="Y861" s="7"/>
      <c r="Z861" s="4">
        <f t="shared" si="30"/>
        <v>491</v>
      </c>
      <c r="AA861" s="7"/>
      <c r="AB861" s="7" t="s">
        <v>1726</v>
      </c>
      <c r="AC861" s="7"/>
      <c r="AD861" s="7">
        <v>80</v>
      </c>
      <c r="AE861" s="4" t="s">
        <v>2299</v>
      </c>
      <c r="AF861" s="7"/>
      <c r="AH861" t="s">
        <v>2605</v>
      </c>
    </row>
    <row r="862" spans="1:34">
      <c r="A862" s="4">
        <v>861</v>
      </c>
      <c r="B862" s="4" t="s">
        <v>20</v>
      </c>
      <c r="C862" s="4" t="s">
        <v>21</v>
      </c>
      <c r="D862" s="7" t="s">
        <v>888</v>
      </c>
      <c r="E862" s="4" t="s">
        <v>26</v>
      </c>
      <c r="F862" s="4">
        <v>0</v>
      </c>
      <c r="G862" s="4">
        <v>1204046</v>
      </c>
      <c r="H862" s="7" t="s">
        <v>2597</v>
      </c>
      <c r="I862" s="4">
        <v>1204046</v>
      </c>
      <c r="J862" s="7" t="s">
        <v>556</v>
      </c>
      <c r="K862" s="4" t="s">
        <v>1234</v>
      </c>
      <c r="L862" s="7" t="s">
        <v>2707</v>
      </c>
      <c r="M862" s="7" t="s">
        <v>2361</v>
      </c>
      <c r="N862" s="4" t="s">
        <v>643</v>
      </c>
      <c r="O862" s="4" t="s">
        <v>1380</v>
      </c>
      <c r="P862" s="7"/>
      <c r="Q862" s="4" t="s">
        <v>551</v>
      </c>
      <c r="R862" s="4" t="s">
        <v>551</v>
      </c>
      <c r="S862" s="4" t="s">
        <v>24</v>
      </c>
      <c r="T862" s="7">
        <v>145</v>
      </c>
      <c r="U862" s="7">
        <v>128</v>
      </c>
      <c r="V862" s="7" t="s">
        <v>1024</v>
      </c>
      <c r="W862" s="4" t="s">
        <v>2294</v>
      </c>
      <c r="X862" s="7">
        <v>488</v>
      </c>
      <c r="Y862" s="7"/>
      <c r="Z862" s="4">
        <f t="shared" si="30"/>
        <v>491</v>
      </c>
      <c r="AA862" s="7"/>
      <c r="AB862" s="7" t="s">
        <v>1726</v>
      </c>
      <c r="AC862" s="7"/>
      <c r="AD862" s="7">
        <v>80</v>
      </c>
      <c r="AE862" s="4" t="s">
        <v>552</v>
      </c>
      <c r="AF862" s="7"/>
      <c r="AH862" t="s">
        <v>2605</v>
      </c>
    </row>
    <row r="863" spans="1:34">
      <c r="A863" s="4">
        <v>862</v>
      </c>
      <c r="B863" s="4" t="s">
        <v>20</v>
      </c>
      <c r="C863" s="4" t="s">
        <v>21</v>
      </c>
      <c r="D863" s="7" t="s">
        <v>889</v>
      </c>
      <c r="E863" s="4" t="s">
        <v>26</v>
      </c>
      <c r="F863" s="4">
        <v>0</v>
      </c>
      <c r="G863" s="4">
        <v>1204046</v>
      </c>
      <c r="H863" s="7" t="s">
        <v>2597</v>
      </c>
      <c r="I863" s="4">
        <v>1204046</v>
      </c>
      <c r="J863" s="7" t="s">
        <v>556</v>
      </c>
      <c r="K863" s="4" t="s">
        <v>1234</v>
      </c>
      <c r="L863" s="7" t="s">
        <v>2707</v>
      </c>
      <c r="M863" s="7" t="s">
        <v>2361</v>
      </c>
      <c r="N863" s="4" t="s">
        <v>643</v>
      </c>
      <c r="O863" s="4" t="s">
        <v>1380</v>
      </c>
      <c r="P863" s="7"/>
      <c r="Q863" s="4" t="s">
        <v>551</v>
      </c>
      <c r="R863" s="4" t="s">
        <v>551</v>
      </c>
      <c r="S863" s="4" t="s">
        <v>24</v>
      </c>
      <c r="T863" s="7">
        <v>145</v>
      </c>
      <c r="U863" s="7">
        <v>128</v>
      </c>
      <c r="V863" s="7" t="s">
        <v>1025</v>
      </c>
      <c r="W863" s="4" t="s">
        <v>2294</v>
      </c>
      <c r="X863" s="7">
        <v>488</v>
      </c>
      <c r="Y863" s="7"/>
      <c r="Z863" s="4">
        <f t="shared" si="30"/>
        <v>491</v>
      </c>
      <c r="AA863" s="7"/>
      <c r="AB863" s="7" t="s">
        <v>1726</v>
      </c>
      <c r="AC863" s="7"/>
      <c r="AD863" s="7">
        <v>80</v>
      </c>
      <c r="AE863" s="4" t="s">
        <v>552</v>
      </c>
      <c r="AF863" s="7"/>
      <c r="AH863" t="s">
        <v>2605</v>
      </c>
    </row>
    <row r="864" spans="1:34">
      <c r="A864" s="4">
        <v>863</v>
      </c>
      <c r="B864" s="4" t="s">
        <v>20</v>
      </c>
      <c r="C864" s="4" t="s">
        <v>21</v>
      </c>
      <c r="D864" s="7" t="s">
        <v>890</v>
      </c>
      <c r="E864" s="4" t="s">
        <v>26</v>
      </c>
      <c r="F864" s="4">
        <v>0</v>
      </c>
      <c r="G864" s="4">
        <v>1204046</v>
      </c>
      <c r="H864" s="7" t="s">
        <v>2597</v>
      </c>
      <c r="I864" s="4">
        <v>1204046</v>
      </c>
      <c r="J864" s="7" t="s">
        <v>556</v>
      </c>
      <c r="K864" s="4" t="s">
        <v>1234</v>
      </c>
      <c r="L864" s="7" t="s">
        <v>2707</v>
      </c>
      <c r="M864" s="7" t="s">
        <v>2361</v>
      </c>
      <c r="N864" s="4" t="s">
        <v>643</v>
      </c>
      <c r="O864" s="4" t="s">
        <v>1380</v>
      </c>
      <c r="P864" s="7"/>
      <c r="Q864" s="4" t="s">
        <v>551</v>
      </c>
      <c r="R864" s="4" t="s">
        <v>551</v>
      </c>
      <c r="S864" s="4" t="s">
        <v>24</v>
      </c>
      <c r="T864" s="7">
        <v>145</v>
      </c>
      <c r="U864" s="7">
        <v>128</v>
      </c>
      <c r="V864" s="7" t="s">
        <v>1026</v>
      </c>
      <c r="W864" s="4" t="s">
        <v>2294</v>
      </c>
      <c r="X864" s="7">
        <v>488</v>
      </c>
      <c r="Y864" s="7"/>
      <c r="Z864" s="4">
        <f t="shared" si="30"/>
        <v>491</v>
      </c>
      <c r="AA864" s="7"/>
      <c r="AB864" s="7" t="s">
        <v>1726</v>
      </c>
      <c r="AC864" s="7"/>
      <c r="AD864" s="7">
        <v>80</v>
      </c>
      <c r="AE864" s="4" t="s">
        <v>552</v>
      </c>
      <c r="AF864" s="7"/>
      <c r="AH864" t="s">
        <v>2605</v>
      </c>
    </row>
    <row r="865" spans="1:34">
      <c r="A865" s="4">
        <v>864</v>
      </c>
      <c r="B865" s="4" t="s">
        <v>20</v>
      </c>
      <c r="C865" s="4" t="s">
        <v>21</v>
      </c>
      <c r="D865" s="7" t="s">
        <v>891</v>
      </c>
      <c r="E865" s="4" t="s">
        <v>26</v>
      </c>
      <c r="F865" s="4">
        <v>0</v>
      </c>
      <c r="G865" s="4">
        <v>1204046</v>
      </c>
      <c r="H865" s="7" t="s">
        <v>2597</v>
      </c>
      <c r="I865" s="4">
        <v>1204046</v>
      </c>
      <c r="J865" s="7" t="s">
        <v>556</v>
      </c>
      <c r="K865" s="4" t="s">
        <v>1234</v>
      </c>
      <c r="L865" s="7" t="s">
        <v>2707</v>
      </c>
      <c r="M865" s="7" t="s">
        <v>2361</v>
      </c>
      <c r="N865" s="4" t="s">
        <v>643</v>
      </c>
      <c r="O865" s="4" t="s">
        <v>1380</v>
      </c>
      <c r="P865" s="7"/>
      <c r="Q865" s="4" t="s">
        <v>551</v>
      </c>
      <c r="R865" s="4" t="s">
        <v>551</v>
      </c>
      <c r="S865" s="4" t="s">
        <v>24</v>
      </c>
      <c r="T865" s="7">
        <v>145</v>
      </c>
      <c r="U865" s="7">
        <v>128</v>
      </c>
      <c r="V865" s="7" t="s">
        <v>1027</v>
      </c>
      <c r="W865" s="4" t="s">
        <v>2294</v>
      </c>
      <c r="X865" s="7">
        <v>488</v>
      </c>
      <c r="Y865" s="7"/>
      <c r="Z865" s="4">
        <f t="shared" si="30"/>
        <v>491</v>
      </c>
      <c r="AA865" s="7"/>
      <c r="AB865" s="7" t="s">
        <v>1726</v>
      </c>
      <c r="AC865" s="7"/>
      <c r="AD865" s="7">
        <v>80</v>
      </c>
      <c r="AE865" s="4" t="s">
        <v>552</v>
      </c>
      <c r="AF865" s="7"/>
      <c r="AH865" t="s">
        <v>2605</v>
      </c>
    </row>
    <row r="866" spans="1:34">
      <c r="A866" s="4">
        <v>865</v>
      </c>
      <c r="B866" s="4" t="s">
        <v>20</v>
      </c>
      <c r="C866" s="4" t="s">
        <v>21</v>
      </c>
      <c r="D866" s="7" t="s">
        <v>892</v>
      </c>
      <c r="E866" s="4" t="s">
        <v>26</v>
      </c>
      <c r="F866" s="4">
        <v>0</v>
      </c>
      <c r="G866" s="4">
        <v>1204046</v>
      </c>
      <c r="H866" s="7" t="s">
        <v>2597</v>
      </c>
      <c r="I866" s="4">
        <v>1204046</v>
      </c>
      <c r="J866" s="7" t="s">
        <v>556</v>
      </c>
      <c r="K866" s="4" t="s">
        <v>1234</v>
      </c>
      <c r="L866" s="7" t="s">
        <v>2707</v>
      </c>
      <c r="M866" s="7" t="s">
        <v>2361</v>
      </c>
      <c r="N866" s="4" t="s">
        <v>643</v>
      </c>
      <c r="O866" s="4" t="s">
        <v>1380</v>
      </c>
      <c r="P866" s="7"/>
      <c r="Q866" s="4" t="s">
        <v>550</v>
      </c>
      <c r="R866" s="4" t="s">
        <v>550</v>
      </c>
      <c r="S866" s="4" t="s">
        <v>719</v>
      </c>
      <c r="T866" s="7">
        <v>145</v>
      </c>
      <c r="U866" s="7">
        <v>128</v>
      </c>
      <c r="V866" s="7" t="s">
        <v>1028</v>
      </c>
      <c r="W866" s="4" t="s">
        <v>2294</v>
      </c>
      <c r="X866" s="7">
        <v>488</v>
      </c>
      <c r="Y866" s="7"/>
      <c r="Z866" s="4">
        <f t="shared" si="30"/>
        <v>491</v>
      </c>
      <c r="AA866" s="7"/>
      <c r="AB866" s="7" t="s">
        <v>1726</v>
      </c>
      <c r="AC866" s="7"/>
      <c r="AD866" s="7">
        <v>80</v>
      </c>
      <c r="AE866" s="4" t="s">
        <v>2299</v>
      </c>
      <c r="AF866" s="7"/>
      <c r="AH866" t="s">
        <v>2605</v>
      </c>
    </row>
    <row r="867" spans="1:34">
      <c r="A867" s="4">
        <v>866</v>
      </c>
      <c r="B867" s="4" t="s">
        <v>20</v>
      </c>
      <c r="C867" s="4" t="s">
        <v>21</v>
      </c>
      <c r="D867" s="7" t="s">
        <v>893</v>
      </c>
      <c r="E867" s="4" t="s">
        <v>26</v>
      </c>
      <c r="F867" s="4">
        <v>0</v>
      </c>
      <c r="G867" s="4">
        <v>1204046</v>
      </c>
      <c r="H867" s="7" t="s">
        <v>2597</v>
      </c>
      <c r="I867" s="4">
        <v>1204046</v>
      </c>
      <c r="J867" s="7" t="s">
        <v>556</v>
      </c>
      <c r="K867" s="4" t="s">
        <v>1234</v>
      </c>
      <c r="L867" s="7" t="s">
        <v>2707</v>
      </c>
      <c r="M867" s="7" t="s">
        <v>2361</v>
      </c>
      <c r="N867" s="4" t="s">
        <v>643</v>
      </c>
      <c r="O867" s="4" t="s">
        <v>1380</v>
      </c>
      <c r="P867" s="7"/>
      <c r="Q867" s="4" t="s">
        <v>550</v>
      </c>
      <c r="R867" s="4" t="s">
        <v>550</v>
      </c>
      <c r="S867" s="4" t="s">
        <v>719</v>
      </c>
      <c r="T867" s="7">
        <v>145</v>
      </c>
      <c r="U867" s="7">
        <v>128</v>
      </c>
      <c r="V867" s="7" t="s">
        <v>1029</v>
      </c>
      <c r="W867" s="4" t="s">
        <v>2294</v>
      </c>
      <c r="X867" s="7">
        <v>488</v>
      </c>
      <c r="Y867" s="7"/>
      <c r="Z867" s="4">
        <f t="shared" si="30"/>
        <v>491</v>
      </c>
      <c r="AA867" s="7"/>
      <c r="AB867" s="7" t="s">
        <v>1726</v>
      </c>
      <c r="AC867" s="7"/>
      <c r="AD867" s="7">
        <v>80</v>
      </c>
      <c r="AE867" s="4" t="s">
        <v>2299</v>
      </c>
      <c r="AF867" s="7"/>
      <c r="AH867" t="s">
        <v>2605</v>
      </c>
    </row>
    <row r="868" spans="1:34">
      <c r="A868" s="4">
        <v>867</v>
      </c>
      <c r="B868" s="4" t="s">
        <v>20</v>
      </c>
      <c r="C868" s="4" t="s">
        <v>21</v>
      </c>
      <c r="D868" s="7" t="s">
        <v>894</v>
      </c>
      <c r="E868" s="4" t="s">
        <v>26</v>
      </c>
      <c r="F868" s="4">
        <v>0</v>
      </c>
      <c r="G868" s="4">
        <v>1204046</v>
      </c>
      <c r="H868" s="7" t="s">
        <v>2597</v>
      </c>
      <c r="I868" s="4">
        <v>1204046</v>
      </c>
      <c r="J868" s="7" t="s">
        <v>556</v>
      </c>
      <c r="K868" s="4" t="s">
        <v>1234</v>
      </c>
      <c r="L868" s="7" t="s">
        <v>2707</v>
      </c>
      <c r="M868" s="7" t="s">
        <v>2361</v>
      </c>
      <c r="N868" s="4" t="s">
        <v>643</v>
      </c>
      <c r="O868" s="4" t="s">
        <v>1380</v>
      </c>
      <c r="P868" s="7"/>
      <c r="Q868" s="4" t="s">
        <v>551</v>
      </c>
      <c r="R868" s="4" t="s">
        <v>551</v>
      </c>
      <c r="S868" s="4" t="s">
        <v>24</v>
      </c>
      <c r="T868" s="7">
        <v>145</v>
      </c>
      <c r="U868" s="7">
        <v>128</v>
      </c>
      <c r="V868" s="7" t="s">
        <v>1030</v>
      </c>
      <c r="W868" s="4" t="s">
        <v>2294</v>
      </c>
      <c r="X868" s="7">
        <v>488</v>
      </c>
      <c r="Y868" s="7"/>
      <c r="Z868" s="4">
        <f t="shared" si="30"/>
        <v>491</v>
      </c>
      <c r="AA868" s="7"/>
      <c r="AB868" s="7" t="s">
        <v>1726</v>
      </c>
      <c r="AC868" s="7"/>
      <c r="AD868" s="7">
        <v>80</v>
      </c>
      <c r="AE868" s="4" t="s">
        <v>552</v>
      </c>
      <c r="AF868" s="7"/>
      <c r="AH868" t="s">
        <v>2605</v>
      </c>
    </row>
    <row r="869" spans="1:34">
      <c r="A869" s="4">
        <v>868</v>
      </c>
      <c r="B869" s="4" t="s">
        <v>20</v>
      </c>
      <c r="C869" s="4" t="s">
        <v>21</v>
      </c>
      <c r="D869" s="7" t="s">
        <v>895</v>
      </c>
      <c r="E869" s="4" t="s">
        <v>26</v>
      </c>
      <c r="F869" s="4">
        <v>0</v>
      </c>
      <c r="G869" s="4">
        <v>1204046</v>
      </c>
      <c r="H869" s="7" t="s">
        <v>2597</v>
      </c>
      <c r="I869" s="4">
        <v>1204046</v>
      </c>
      <c r="J869" s="7" t="s">
        <v>556</v>
      </c>
      <c r="K869" s="4" t="s">
        <v>1234</v>
      </c>
      <c r="L869" s="7" t="s">
        <v>2707</v>
      </c>
      <c r="M869" s="7" t="s">
        <v>2361</v>
      </c>
      <c r="N869" s="4" t="s">
        <v>643</v>
      </c>
      <c r="O869" s="4" t="s">
        <v>1380</v>
      </c>
      <c r="P869" s="7"/>
      <c r="Q869" s="4" t="s">
        <v>551</v>
      </c>
      <c r="R869" s="4" t="s">
        <v>551</v>
      </c>
      <c r="S869" s="4" t="s">
        <v>24</v>
      </c>
      <c r="T869" s="7">
        <v>145</v>
      </c>
      <c r="U869" s="7">
        <v>128</v>
      </c>
      <c r="V869" s="7" t="s">
        <v>1031</v>
      </c>
      <c r="W869" s="4" t="s">
        <v>2294</v>
      </c>
      <c r="X869" s="7">
        <v>488</v>
      </c>
      <c r="Y869" s="7"/>
      <c r="Z869" s="4">
        <f t="shared" si="30"/>
        <v>491</v>
      </c>
      <c r="AA869" s="7"/>
      <c r="AB869" s="7" t="s">
        <v>1726</v>
      </c>
      <c r="AC869" s="7"/>
      <c r="AD869" s="7">
        <v>80</v>
      </c>
      <c r="AE869" s="4" t="s">
        <v>552</v>
      </c>
      <c r="AF869" s="7"/>
      <c r="AH869" t="s">
        <v>2605</v>
      </c>
    </row>
    <row r="870" spans="1:34">
      <c r="A870" s="4">
        <v>869</v>
      </c>
      <c r="B870" s="4" t="s">
        <v>20</v>
      </c>
      <c r="C870" s="4" t="s">
        <v>23</v>
      </c>
      <c r="D870" s="7" t="s">
        <v>896</v>
      </c>
      <c r="E870" s="4" t="s">
        <v>26</v>
      </c>
      <c r="F870" s="4">
        <v>0</v>
      </c>
      <c r="G870" s="4">
        <v>1204046</v>
      </c>
      <c r="H870" s="7" t="s">
        <v>2597</v>
      </c>
      <c r="I870" s="4">
        <v>1204046</v>
      </c>
      <c r="J870" s="7" t="s">
        <v>556</v>
      </c>
      <c r="K870" s="4" t="s">
        <v>637</v>
      </c>
      <c r="L870" s="7" t="s">
        <v>2544</v>
      </c>
      <c r="M870" s="7" t="s">
        <v>2360</v>
      </c>
      <c r="N870" s="7" t="s">
        <v>2372</v>
      </c>
      <c r="O870" s="7" t="s">
        <v>935</v>
      </c>
      <c r="P870" s="7"/>
      <c r="Q870" s="4" t="s">
        <v>2297</v>
      </c>
      <c r="R870" s="4" t="s">
        <v>551</v>
      </c>
      <c r="S870" s="4" t="s">
        <v>24</v>
      </c>
      <c r="T870" s="7">
        <v>147</v>
      </c>
      <c r="U870" s="7">
        <v>103</v>
      </c>
      <c r="V870" s="7" t="s">
        <v>1032</v>
      </c>
      <c r="W870" s="4" t="s">
        <v>2294</v>
      </c>
      <c r="X870" s="7">
        <v>976</v>
      </c>
      <c r="Y870" s="7"/>
      <c r="Z870" s="4">
        <f t="shared" si="30"/>
        <v>979</v>
      </c>
      <c r="AA870" s="7"/>
      <c r="AB870" s="7" t="s">
        <v>1728</v>
      </c>
      <c r="AC870" s="7"/>
      <c r="AD870" s="7">
        <v>100</v>
      </c>
      <c r="AE870" s="4" t="s">
        <v>552</v>
      </c>
      <c r="AF870" s="7"/>
      <c r="AH870" t="s">
        <v>2604</v>
      </c>
    </row>
    <row r="871" spans="1:34">
      <c r="A871" s="4">
        <v>870</v>
      </c>
      <c r="B871" s="4" t="s">
        <v>20</v>
      </c>
      <c r="C871" s="4" t="s">
        <v>23</v>
      </c>
      <c r="D871" s="7" t="s">
        <v>897</v>
      </c>
      <c r="E871" s="4" t="s">
        <v>26</v>
      </c>
      <c r="F871" s="4">
        <v>0</v>
      </c>
      <c r="G871" s="4">
        <v>1204046</v>
      </c>
      <c r="H871" s="7" t="s">
        <v>2597</v>
      </c>
      <c r="I871" s="4">
        <v>1204046</v>
      </c>
      <c r="J871" s="7" t="s">
        <v>556</v>
      </c>
      <c r="K871" s="4" t="s">
        <v>637</v>
      </c>
      <c r="L871" s="7" t="s">
        <v>2544</v>
      </c>
      <c r="M871" s="7" t="s">
        <v>2360</v>
      </c>
      <c r="N871" s="7" t="s">
        <v>2372</v>
      </c>
      <c r="O871" s="7" t="s">
        <v>935</v>
      </c>
      <c r="P871" s="7"/>
      <c r="Q871" s="4" t="s">
        <v>2297</v>
      </c>
      <c r="R871" s="4" t="s">
        <v>551</v>
      </c>
      <c r="S871" s="4" t="s">
        <v>24</v>
      </c>
      <c r="T871" s="7">
        <v>147</v>
      </c>
      <c r="U871" s="7">
        <v>103</v>
      </c>
      <c r="V871" s="7" t="s">
        <v>1033</v>
      </c>
      <c r="W871" s="4" t="s">
        <v>2294</v>
      </c>
      <c r="X871" s="7">
        <v>976</v>
      </c>
      <c r="Y871" s="7"/>
      <c r="Z871" s="4">
        <f t="shared" si="30"/>
        <v>979</v>
      </c>
      <c r="AA871" s="7"/>
      <c r="AB871" s="7" t="s">
        <v>1728</v>
      </c>
      <c r="AC871" s="7"/>
      <c r="AD871" s="7">
        <v>100</v>
      </c>
      <c r="AE871" s="4" t="s">
        <v>552</v>
      </c>
      <c r="AF871" s="7"/>
      <c r="AH871" t="s">
        <v>2604</v>
      </c>
    </row>
    <row r="872" spans="1:34">
      <c r="A872" s="4">
        <v>871</v>
      </c>
      <c r="B872" s="4" t="s">
        <v>20</v>
      </c>
      <c r="C872" s="4" t="s">
        <v>23</v>
      </c>
      <c r="D872" s="7" t="s">
        <v>898</v>
      </c>
      <c r="E872" s="4" t="s">
        <v>26</v>
      </c>
      <c r="F872" s="4">
        <v>0</v>
      </c>
      <c r="G872" s="4">
        <v>1204046</v>
      </c>
      <c r="H872" s="7" t="s">
        <v>2597</v>
      </c>
      <c r="I872" s="4">
        <v>1204046</v>
      </c>
      <c r="J872" s="7" t="s">
        <v>556</v>
      </c>
      <c r="K872" s="7" t="s">
        <v>2309</v>
      </c>
      <c r="L872" s="7" t="s">
        <v>2697</v>
      </c>
      <c r="M872" s="7" t="s">
        <v>2349</v>
      </c>
      <c r="N872" s="7" t="s">
        <v>1725</v>
      </c>
      <c r="O872" s="7" t="s">
        <v>935</v>
      </c>
      <c r="P872" s="7"/>
      <c r="Q872" s="7" t="s">
        <v>2298</v>
      </c>
      <c r="R872" s="7" t="s">
        <v>2561</v>
      </c>
      <c r="S872" s="4" t="s">
        <v>719</v>
      </c>
      <c r="T872" s="7">
        <v>145</v>
      </c>
      <c r="U872" s="7">
        <v>92</v>
      </c>
      <c r="V872" s="7" t="s">
        <v>1034</v>
      </c>
      <c r="W872" s="4" t="s">
        <v>2294</v>
      </c>
      <c r="X872" s="7">
        <v>1098</v>
      </c>
      <c r="Y872" s="7"/>
      <c r="Z872" s="4">
        <f t="shared" si="30"/>
        <v>1101</v>
      </c>
      <c r="AA872" s="7"/>
      <c r="AB872" s="7" t="s">
        <v>1728</v>
      </c>
      <c r="AC872" s="7"/>
      <c r="AD872" s="7">
        <v>100</v>
      </c>
      <c r="AE872" s="4" t="s">
        <v>2299</v>
      </c>
      <c r="AF872" s="7"/>
    </row>
    <row r="873" spans="1:34">
      <c r="A873" s="4">
        <v>872</v>
      </c>
      <c r="B873" s="4" t="s">
        <v>20</v>
      </c>
      <c r="C873" s="4" t="s">
        <v>23</v>
      </c>
      <c r="D873" s="7" t="s">
        <v>899</v>
      </c>
      <c r="E873" s="4" t="s">
        <v>26</v>
      </c>
      <c r="F873" s="4">
        <v>0</v>
      </c>
      <c r="G873" s="4">
        <v>1204046</v>
      </c>
      <c r="H873" s="7" t="s">
        <v>2597</v>
      </c>
      <c r="I873" s="4">
        <v>1204046</v>
      </c>
      <c r="J873" s="7" t="s">
        <v>556</v>
      </c>
      <c r="K873" s="7" t="s">
        <v>2309</v>
      </c>
      <c r="L873" s="7" t="s">
        <v>2697</v>
      </c>
      <c r="M873" s="7" t="s">
        <v>2349</v>
      </c>
      <c r="N873" s="7" t="s">
        <v>1725</v>
      </c>
      <c r="O873" s="7" t="s">
        <v>935</v>
      </c>
      <c r="P873" s="7"/>
      <c r="Q873" s="4" t="s">
        <v>551</v>
      </c>
      <c r="R873" s="4" t="s">
        <v>551</v>
      </c>
      <c r="S873" s="4" t="s">
        <v>24</v>
      </c>
      <c r="T873" s="7">
        <v>145</v>
      </c>
      <c r="U873" s="7">
        <v>92</v>
      </c>
      <c r="V873" s="7" t="s">
        <v>1035</v>
      </c>
      <c r="W873" s="4" t="s">
        <v>2294</v>
      </c>
      <c r="X873" s="7">
        <v>1098</v>
      </c>
      <c r="Y873" s="7"/>
      <c r="Z873" s="4">
        <f t="shared" si="30"/>
        <v>1101</v>
      </c>
      <c r="AA873" s="7"/>
      <c r="AB873" s="7" t="s">
        <v>1728</v>
      </c>
      <c r="AC873" s="7"/>
      <c r="AD873" s="7">
        <v>100</v>
      </c>
      <c r="AE873" s="4" t="s">
        <v>552</v>
      </c>
      <c r="AF873" s="7"/>
    </row>
    <row r="874" spans="1:34">
      <c r="A874" s="4">
        <v>873</v>
      </c>
      <c r="B874" s="4" t="s">
        <v>20</v>
      </c>
      <c r="C874" s="4" t="s">
        <v>23</v>
      </c>
      <c r="D874" s="7" t="s">
        <v>900</v>
      </c>
      <c r="E874" s="4" t="s">
        <v>26</v>
      </c>
      <c r="F874" s="4">
        <v>0</v>
      </c>
      <c r="G874" s="4">
        <v>1204046</v>
      </c>
      <c r="H874" s="7" t="s">
        <v>2597</v>
      </c>
      <c r="I874" s="4">
        <v>1204046</v>
      </c>
      <c r="J874" s="7" t="s">
        <v>556</v>
      </c>
      <c r="K874" s="4" t="s">
        <v>637</v>
      </c>
      <c r="L874" s="7" t="s">
        <v>2544</v>
      </c>
      <c r="M874" s="7" t="s">
        <v>2360</v>
      </c>
      <c r="N874" s="7" t="s">
        <v>2372</v>
      </c>
      <c r="O874" s="7" t="s">
        <v>935</v>
      </c>
      <c r="P874" s="7"/>
      <c r="Q874" s="4" t="s">
        <v>2297</v>
      </c>
      <c r="R874" s="4" t="s">
        <v>551</v>
      </c>
      <c r="S874" s="4" t="s">
        <v>24</v>
      </c>
      <c r="T874" s="7">
        <v>147</v>
      </c>
      <c r="U874" s="7">
        <v>103</v>
      </c>
      <c r="V874" s="7" t="s">
        <v>1036</v>
      </c>
      <c r="W874" s="4" t="s">
        <v>2294</v>
      </c>
      <c r="X874" s="7">
        <v>976</v>
      </c>
      <c r="Y874" s="7"/>
      <c r="Z874" s="4">
        <f t="shared" si="30"/>
        <v>979</v>
      </c>
      <c r="AA874" s="7"/>
      <c r="AB874" s="7" t="s">
        <v>1728</v>
      </c>
      <c r="AC874" s="7"/>
      <c r="AD874" s="7">
        <v>100</v>
      </c>
      <c r="AE874" s="4" t="s">
        <v>552</v>
      </c>
      <c r="AF874" s="7"/>
      <c r="AH874" t="s">
        <v>2604</v>
      </c>
    </row>
    <row r="875" spans="1:34">
      <c r="A875" s="4">
        <v>874</v>
      </c>
      <c r="B875" s="4" t="s">
        <v>20</v>
      </c>
      <c r="C875" s="4" t="s">
        <v>23</v>
      </c>
      <c r="D875" s="7" t="s">
        <v>901</v>
      </c>
      <c r="E875" s="4" t="s">
        <v>26</v>
      </c>
      <c r="F875" s="4">
        <v>0</v>
      </c>
      <c r="G875" s="4">
        <v>1204046</v>
      </c>
      <c r="H875" s="7" t="s">
        <v>2597</v>
      </c>
      <c r="I875" s="4">
        <v>1204046</v>
      </c>
      <c r="J875" s="7" t="s">
        <v>556</v>
      </c>
      <c r="K875" s="4" t="s">
        <v>637</v>
      </c>
      <c r="L875" s="7" t="s">
        <v>2544</v>
      </c>
      <c r="M875" s="7" t="s">
        <v>2360</v>
      </c>
      <c r="N875" s="7" t="s">
        <v>2372</v>
      </c>
      <c r="O875" s="7" t="s">
        <v>935</v>
      </c>
      <c r="P875" s="7"/>
      <c r="Q875" s="4" t="s">
        <v>2297</v>
      </c>
      <c r="R875" s="4" t="s">
        <v>551</v>
      </c>
      <c r="S875" s="4" t="s">
        <v>24</v>
      </c>
      <c r="T875" s="7">
        <v>147</v>
      </c>
      <c r="U875" s="7">
        <v>103</v>
      </c>
      <c r="V875" s="7" t="s">
        <v>1037</v>
      </c>
      <c r="W875" s="4" t="s">
        <v>2294</v>
      </c>
      <c r="X875" s="7">
        <v>976</v>
      </c>
      <c r="Y875" s="7"/>
      <c r="Z875" s="4">
        <f t="shared" si="30"/>
        <v>979</v>
      </c>
      <c r="AA875" s="7"/>
      <c r="AB875" s="7" t="s">
        <v>1728</v>
      </c>
      <c r="AC875" s="7"/>
      <c r="AD875" s="7">
        <v>100</v>
      </c>
      <c r="AE875" s="4" t="s">
        <v>552</v>
      </c>
      <c r="AF875" s="7"/>
      <c r="AH875" t="s">
        <v>2604</v>
      </c>
    </row>
    <row r="876" spans="1:34">
      <c r="A876" s="4">
        <v>875</v>
      </c>
      <c r="B876" s="4" t="s">
        <v>20</v>
      </c>
      <c r="C876" s="4" t="s">
        <v>21</v>
      </c>
      <c r="D876" s="7" t="s">
        <v>902</v>
      </c>
      <c r="E876" s="4" t="s">
        <v>26</v>
      </c>
      <c r="F876" s="4">
        <v>0</v>
      </c>
      <c r="G876" s="7">
        <v>1208655</v>
      </c>
      <c r="H876" s="7" t="s">
        <v>2587</v>
      </c>
      <c r="I876" s="4">
        <v>1208655</v>
      </c>
      <c r="J876" s="7" t="s">
        <v>556</v>
      </c>
      <c r="K876" s="4" t="s">
        <v>637</v>
      </c>
      <c r="L876" s="7" t="s">
        <v>2710</v>
      </c>
      <c r="M876" s="7" t="s">
        <v>1512</v>
      </c>
      <c r="N876" s="4" t="s">
        <v>2552</v>
      </c>
      <c r="O876" s="4" t="s">
        <v>1380</v>
      </c>
      <c r="P876" s="7"/>
      <c r="Q876" s="7" t="s">
        <v>550</v>
      </c>
      <c r="R876" s="4" t="s">
        <v>550</v>
      </c>
      <c r="S876" s="4" t="s">
        <v>719</v>
      </c>
      <c r="T876" s="7">
        <v>150</v>
      </c>
      <c r="U876" s="7">
        <v>114</v>
      </c>
      <c r="V876" s="7" t="s">
        <v>2495</v>
      </c>
      <c r="W876" s="7" t="s">
        <v>2294</v>
      </c>
      <c r="X876" s="7">
        <v>210</v>
      </c>
      <c r="Y876" s="7"/>
      <c r="Z876" s="7">
        <f t="shared" si="30"/>
        <v>213</v>
      </c>
      <c r="AA876" s="7"/>
      <c r="AB876" s="7">
        <v>800</v>
      </c>
      <c r="AC876" s="7"/>
      <c r="AD876" s="7"/>
      <c r="AE876" s="7"/>
      <c r="AF876" s="7"/>
      <c r="AH876" t="s">
        <v>2604</v>
      </c>
    </row>
    <row r="877" spans="1:34">
      <c r="A877" s="4">
        <v>876</v>
      </c>
      <c r="B877" s="4" t="s">
        <v>20</v>
      </c>
      <c r="C877" s="4" t="s">
        <v>21</v>
      </c>
      <c r="D877" s="7" t="s">
        <v>903</v>
      </c>
      <c r="E877" s="4" t="s">
        <v>26</v>
      </c>
      <c r="F877" s="4">
        <v>0</v>
      </c>
      <c r="G877" s="4">
        <v>1204046</v>
      </c>
      <c r="H877" s="7" t="s">
        <v>2597</v>
      </c>
      <c r="I877" s="4">
        <v>1204046</v>
      </c>
      <c r="J877" s="7" t="s">
        <v>556</v>
      </c>
      <c r="K877" s="4" t="s">
        <v>2331</v>
      </c>
      <c r="L877" s="7" t="s">
        <v>936</v>
      </c>
      <c r="M877" s="7" t="s">
        <v>2364</v>
      </c>
      <c r="N877" s="7" t="s">
        <v>1725</v>
      </c>
      <c r="O877" s="4" t="s">
        <v>1380</v>
      </c>
      <c r="P877" s="7"/>
      <c r="Q877" s="7" t="s">
        <v>1233</v>
      </c>
      <c r="R877" s="7" t="s">
        <v>1233</v>
      </c>
      <c r="S877" s="4" t="s">
        <v>719</v>
      </c>
      <c r="T877" s="7">
        <v>145</v>
      </c>
      <c r="U877" s="7">
        <v>116</v>
      </c>
      <c r="V877" s="7" t="s">
        <v>1038</v>
      </c>
      <c r="W877" s="4" t="s">
        <v>2294</v>
      </c>
      <c r="X877" s="7">
        <v>267</v>
      </c>
      <c r="Y877" s="7"/>
      <c r="Z877" s="4">
        <f t="shared" si="30"/>
        <v>270</v>
      </c>
      <c r="AA877" s="7"/>
      <c r="AB877" s="7" t="s">
        <v>1726</v>
      </c>
      <c r="AC877" s="7"/>
      <c r="AD877" s="7">
        <v>90</v>
      </c>
      <c r="AE877" s="4" t="s">
        <v>2299</v>
      </c>
      <c r="AF877" s="7"/>
    </row>
    <row r="878" spans="1:34">
      <c r="A878" s="4">
        <v>877</v>
      </c>
      <c r="B878" s="4" t="s">
        <v>20</v>
      </c>
      <c r="C878" s="4" t="s">
        <v>21</v>
      </c>
      <c r="D878" s="7" t="s">
        <v>904</v>
      </c>
      <c r="E878" s="4" t="s">
        <v>26</v>
      </c>
      <c r="F878" s="4">
        <v>0</v>
      </c>
      <c r="G878" s="4">
        <v>1204046</v>
      </c>
      <c r="H878" s="7" t="s">
        <v>2597</v>
      </c>
      <c r="I878" s="4">
        <v>1204046</v>
      </c>
      <c r="J878" s="7" t="s">
        <v>556</v>
      </c>
      <c r="K878" s="4" t="s">
        <v>2331</v>
      </c>
      <c r="L878" s="7" t="s">
        <v>936</v>
      </c>
      <c r="M878" s="7" t="s">
        <v>2364</v>
      </c>
      <c r="N878" s="7" t="s">
        <v>1725</v>
      </c>
      <c r="O878" s="4" t="s">
        <v>1380</v>
      </c>
      <c r="P878" s="7"/>
      <c r="Q878" s="7" t="s">
        <v>1233</v>
      </c>
      <c r="R878" s="7" t="s">
        <v>1233</v>
      </c>
      <c r="S878" s="4" t="s">
        <v>719</v>
      </c>
      <c r="T878" s="7">
        <v>145</v>
      </c>
      <c r="U878" s="7">
        <v>116</v>
      </c>
      <c r="V878" s="7" t="s">
        <v>1039</v>
      </c>
      <c r="W878" s="4" t="s">
        <v>2294</v>
      </c>
      <c r="X878" s="7">
        <v>267</v>
      </c>
      <c r="Y878" s="7"/>
      <c r="Z878" s="4">
        <f t="shared" si="30"/>
        <v>270</v>
      </c>
      <c r="AA878" s="7"/>
      <c r="AB878" s="7" t="s">
        <v>1726</v>
      </c>
      <c r="AC878" s="7"/>
      <c r="AD878" s="7">
        <v>90</v>
      </c>
      <c r="AE878" s="4" t="s">
        <v>2299</v>
      </c>
      <c r="AF878" s="7"/>
    </row>
    <row r="879" spans="1:34">
      <c r="A879" s="4">
        <v>878</v>
      </c>
      <c r="B879" s="4" t="s">
        <v>20</v>
      </c>
      <c r="C879" s="4" t="s">
        <v>21</v>
      </c>
      <c r="D879" s="7" t="s">
        <v>905</v>
      </c>
      <c r="E879" s="4" t="s">
        <v>26</v>
      </c>
      <c r="F879" s="4">
        <v>0</v>
      </c>
      <c r="G879" s="4">
        <v>1204046</v>
      </c>
      <c r="H879" s="7" t="s">
        <v>2597</v>
      </c>
      <c r="I879" s="4">
        <v>1204046</v>
      </c>
      <c r="J879" s="7" t="s">
        <v>556</v>
      </c>
      <c r="K879" s="4" t="s">
        <v>2331</v>
      </c>
      <c r="L879" s="7" t="s">
        <v>936</v>
      </c>
      <c r="M879" s="7" t="s">
        <v>2364</v>
      </c>
      <c r="N879" s="7" t="s">
        <v>1725</v>
      </c>
      <c r="O879" s="4" t="s">
        <v>1380</v>
      </c>
      <c r="P879" s="7"/>
      <c r="Q879" s="7" t="s">
        <v>1233</v>
      </c>
      <c r="R879" s="7" t="s">
        <v>1233</v>
      </c>
      <c r="S879" s="4" t="s">
        <v>719</v>
      </c>
      <c r="T879" s="7">
        <v>145</v>
      </c>
      <c r="U879" s="7">
        <v>116</v>
      </c>
      <c r="V879" s="7" t="s">
        <v>1040</v>
      </c>
      <c r="W879" s="4" t="s">
        <v>2294</v>
      </c>
      <c r="X879" s="7">
        <v>267</v>
      </c>
      <c r="Y879" s="7"/>
      <c r="Z879" s="4">
        <f t="shared" si="30"/>
        <v>270</v>
      </c>
      <c r="AA879" s="7"/>
      <c r="AB879" s="7" t="s">
        <v>1726</v>
      </c>
      <c r="AC879" s="7"/>
      <c r="AD879" s="7">
        <v>90</v>
      </c>
      <c r="AE879" s="4" t="s">
        <v>2299</v>
      </c>
      <c r="AF879" s="7"/>
    </row>
    <row r="880" spans="1:34">
      <c r="A880" s="4">
        <v>879</v>
      </c>
      <c r="B880" s="4" t="s">
        <v>20</v>
      </c>
      <c r="C880" s="4" t="s">
        <v>21</v>
      </c>
      <c r="D880" s="7" t="s">
        <v>906</v>
      </c>
      <c r="E880" s="4" t="s">
        <v>26</v>
      </c>
      <c r="F880" s="4">
        <v>0</v>
      </c>
      <c r="G880" s="4">
        <v>1204046</v>
      </c>
      <c r="H880" s="7" t="s">
        <v>2597</v>
      </c>
      <c r="I880" s="4">
        <v>1204046</v>
      </c>
      <c r="J880" s="7" t="s">
        <v>556</v>
      </c>
      <c r="K880" s="4" t="s">
        <v>2331</v>
      </c>
      <c r="L880" s="7" t="s">
        <v>936</v>
      </c>
      <c r="M880" s="7" t="s">
        <v>2364</v>
      </c>
      <c r="N880" s="7" t="s">
        <v>1725</v>
      </c>
      <c r="O880" s="4" t="s">
        <v>1380</v>
      </c>
      <c r="P880" s="7"/>
      <c r="Q880" s="7" t="s">
        <v>1233</v>
      </c>
      <c r="R880" s="7" t="s">
        <v>1233</v>
      </c>
      <c r="S880" s="4" t="s">
        <v>719</v>
      </c>
      <c r="T880" s="7">
        <v>145</v>
      </c>
      <c r="U880" s="7">
        <v>116</v>
      </c>
      <c r="V880" s="7" t="s">
        <v>1041</v>
      </c>
      <c r="W880" s="4" t="s">
        <v>2294</v>
      </c>
      <c r="X880" s="7">
        <v>267</v>
      </c>
      <c r="Y880" s="7"/>
      <c r="Z880" s="4">
        <f t="shared" si="30"/>
        <v>270</v>
      </c>
      <c r="AA880" s="7"/>
      <c r="AB880" s="7" t="s">
        <v>1726</v>
      </c>
      <c r="AC880" s="7"/>
      <c r="AD880" s="7">
        <v>90</v>
      </c>
      <c r="AE880" s="4" t="s">
        <v>2299</v>
      </c>
      <c r="AF880" s="7"/>
    </row>
    <row r="881" spans="1:32">
      <c r="A881" s="4">
        <v>880</v>
      </c>
      <c r="B881" s="4" t="s">
        <v>20</v>
      </c>
      <c r="C881" s="4" t="s">
        <v>21</v>
      </c>
      <c r="D881" s="7" t="s">
        <v>907</v>
      </c>
      <c r="E881" s="4" t="s">
        <v>26</v>
      </c>
      <c r="F881" s="4">
        <v>0</v>
      </c>
      <c r="G881" s="4">
        <v>1204046</v>
      </c>
      <c r="H881" s="7" t="s">
        <v>2597</v>
      </c>
      <c r="I881" s="4">
        <v>1204046</v>
      </c>
      <c r="J881" s="7" t="s">
        <v>556</v>
      </c>
      <c r="K881" s="4" t="s">
        <v>2331</v>
      </c>
      <c r="L881" s="7" t="s">
        <v>936</v>
      </c>
      <c r="M881" s="7" t="s">
        <v>2363</v>
      </c>
      <c r="N881" s="7" t="s">
        <v>643</v>
      </c>
      <c r="O881" s="4" t="s">
        <v>1380</v>
      </c>
      <c r="P881" s="7"/>
      <c r="Q881" s="4" t="s">
        <v>2750</v>
      </c>
      <c r="R881" s="4" t="s">
        <v>2750</v>
      </c>
      <c r="S881" s="4" t="s">
        <v>719</v>
      </c>
      <c r="T881" s="7">
        <v>140</v>
      </c>
      <c r="U881" s="7">
        <v>122</v>
      </c>
      <c r="V881" s="7" t="s">
        <v>1042</v>
      </c>
      <c r="W881" s="4" t="s">
        <v>2294</v>
      </c>
      <c r="X881" s="7">
        <v>205</v>
      </c>
      <c r="Y881" s="7"/>
      <c r="Z881" s="4">
        <f t="shared" si="30"/>
        <v>208</v>
      </c>
      <c r="AA881" s="7"/>
      <c r="AB881" s="7" t="s">
        <v>1727</v>
      </c>
      <c r="AC881" s="7"/>
      <c r="AD881" s="7">
        <v>80</v>
      </c>
      <c r="AE881" s="4" t="s">
        <v>2299</v>
      </c>
      <c r="AF881" s="7"/>
    </row>
    <row r="882" spans="1:32">
      <c r="A882" s="4">
        <v>881</v>
      </c>
      <c r="B882" s="4" t="s">
        <v>20</v>
      </c>
      <c r="C882" s="4" t="s">
        <v>21</v>
      </c>
      <c r="D882" s="7" t="s">
        <v>908</v>
      </c>
      <c r="E882" s="4" t="s">
        <v>26</v>
      </c>
      <c r="F882" s="4">
        <v>0</v>
      </c>
      <c r="G882" s="4">
        <v>1204046</v>
      </c>
      <c r="H882" s="7" t="s">
        <v>2597</v>
      </c>
      <c r="I882" s="4">
        <v>1204046</v>
      </c>
      <c r="J882" s="7" t="s">
        <v>556</v>
      </c>
      <c r="K882" s="4" t="s">
        <v>2331</v>
      </c>
      <c r="L882" s="7" t="s">
        <v>936</v>
      </c>
      <c r="M882" s="7" t="s">
        <v>2363</v>
      </c>
      <c r="N882" s="7" t="s">
        <v>643</v>
      </c>
      <c r="O882" s="4" t="s">
        <v>1380</v>
      </c>
      <c r="P882" s="7"/>
      <c r="Q882" s="4" t="s">
        <v>2750</v>
      </c>
      <c r="R882" s="4" t="s">
        <v>2750</v>
      </c>
      <c r="S882" s="4" t="s">
        <v>719</v>
      </c>
      <c r="T882" s="7">
        <v>140</v>
      </c>
      <c r="U882" s="7">
        <v>122</v>
      </c>
      <c r="V882" s="7" t="s">
        <v>1043</v>
      </c>
      <c r="W882" s="4" t="s">
        <v>2294</v>
      </c>
      <c r="X882" s="7">
        <v>205</v>
      </c>
      <c r="Y882" s="7"/>
      <c r="Z882" s="4">
        <f t="shared" si="30"/>
        <v>208</v>
      </c>
      <c r="AA882" s="7"/>
      <c r="AB882" s="7" t="s">
        <v>1727</v>
      </c>
      <c r="AC882" s="7"/>
      <c r="AD882" s="7">
        <v>80</v>
      </c>
      <c r="AE882" s="4" t="s">
        <v>2299</v>
      </c>
      <c r="AF882" s="7"/>
    </row>
    <row r="883" spans="1:32">
      <c r="A883" s="4">
        <v>882</v>
      </c>
      <c r="B883" s="4" t="s">
        <v>20</v>
      </c>
      <c r="C883" s="4" t="s">
        <v>21</v>
      </c>
      <c r="D883" s="7" t="s">
        <v>909</v>
      </c>
      <c r="E883" s="4" t="s">
        <v>26</v>
      </c>
      <c r="F883" s="4">
        <v>0</v>
      </c>
      <c r="G883" s="4">
        <v>1204046</v>
      </c>
      <c r="H883" s="7" t="s">
        <v>2597</v>
      </c>
      <c r="I883" s="4">
        <v>1204046</v>
      </c>
      <c r="J883" s="7" t="s">
        <v>556</v>
      </c>
      <c r="K883" s="4" t="s">
        <v>2331</v>
      </c>
      <c r="L883" s="7" t="s">
        <v>936</v>
      </c>
      <c r="M883" s="7" t="s">
        <v>2363</v>
      </c>
      <c r="N883" s="7" t="s">
        <v>643</v>
      </c>
      <c r="O883" s="4" t="s">
        <v>1380</v>
      </c>
      <c r="P883" s="7"/>
      <c r="Q883" s="4" t="s">
        <v>2750</v>
      </c>
      <c r="R883" s="4" t="s">
        <v>2750</v>
      </c>
      <c r="S883" s="4" t="s">
        <v>719</v>
      </c>
      <c r="T883" s="7">
        <v>140</v>
      </c>
      <c r="U883" s="7">
        <v>122</v>
      </c>
      <c r="V883" s="7" t="s">
        <v>1044</v>
      </c>
      <c r="W883" s="4" t="s">
        <v>2294</v>
      </c>
      <c r="X883" s="7">
        <v>205</v>
      </c>
      <c r="Y883" s="7"/>
      <c r="Z883" s="4">
        <f t="shared" si="30"/>
        <v>208</v>
      </c>
      <c r="AA883" s="7"/>
      <c r="AB883" s="7" t="s">
        <v>1727</v>
      </c>
      <c r="AC883" s="7"/>
      <c r="AD883" s="7">
        <v>80</v>
      </c>
      <c r="AE883" s="4" t="s">
        <v>2299</v>
      </c>
      <c r="AF883" s="7"/>
    </row>
    <row r="884" spans="1:32">
      <c r="A884" s="4">
        <v>883</v>
      </c>
      <c r="B884" s="4" t="s">
        <v>20</v>
      </c>
      <c r="C884" s="4" t="s">
        <v>21</v>
      </c>
      <c r="D884" s="7" t="s">
        <v>910</v>
      </c>
      <c r="E884" s="4" t="s">
        <v>26</v>
      </c>
      <c r="F884" s="4">
        <v>0</v>
      </c>
      <c r="G884" s="4">
        <v>1204046</v>
      </c>
      <c r="H884" s="7" t="s">
        <v>2597</v>
      </c>
      <c r="I884" s="4">
        <v>1204046</v>
      </c>
      <c r="J884" s="7" t="s">
        <v>556</v>
      </c>
      <c r="K884" s="4" t="s">
        <v>2331</v>
      </c>
      <c r="L884" s="7" t="s">
        <v>936</v>
      </c>
      <c r="M884" s="7" t="s">
        <v>2363</v>
      </c>
      <c r="N884" s="7" t="s">
        <v>643</v>
      </c>
      <c r="O884" s="4" t="s">
        <v>1380</v>
      </c>
      <c r="P884" s="7"/>
      <c r="Q884" s="4" t="s">
        <v>2750</v>
      </c>
      <c r="R884" s="4" t="s">
        <v>2750</v>
      </c>
      <c r="S884" s="4" t="s">
        <v>719</v>
      </c>
      <c r="T884" s="7">
        <v>140</v>
      </c>
      <c r="U884" s="7">
        <v>122</v>
      </c>
      <c r="V884" s="7" t="s">
        <v>1045</v>
      </c>
      <c r="W884" s="4" t="s">
        <v>2294</v>
      </c>
      <c r="X884" s="7">
        <v>205</v>
      </c>
      <c r="Y884" s="7"/>
      <c r="Z884" s="4">
        <f t="shared" si="30"/>
        <v>208</v>
      </c>
      <c r="AA884" s="7"/>
      <c r="AB884" s="7" t="s">
        <v>1727</v>
      </c>
      <c r="AC884" s="7"/>
      <c r="AD884" s="7">
        <v>80</v>
      </c>
      <c r="AE884" s="4" t="s">
        <v>2299</v>
      </c>
      <c r="AF884" s="7"/>
    </row>
    <row r="885" spans="1:32">
      <c r="A885" s="4">
        <v>884</v>
      </c>
      <c r="B885" s="4" t="s">
        <v>20</v>
      </c>
      <c r="C885" s="4" t="s">
        <v>21</v>
      </c>
      <c r="D885" s="7" t="s">
        <v>911</v>
      </c>
      <c r="E885" s="4" t="s">
        <v>26</v>
      </c>
      <c r="F885" s="4">
        <v>0</v>
      </c>
      <c r="G885" s="4">
        <v>1204046</v>
      </c>
      <c r="H885" s="7" t="s">
        <v>2597</v>
      </c>
      <c r="I885" s="4">
        <v>1204046</v>
      </c>
      <c r="J885" s="7" t="s">
        <v>556</v>
      </c>
      <c r="K885" s="7" t="s">
        <v>2323</v>
      </c>
      <c r="L885" s="7" t="s">
        <v>932</v>
      </c>
      <c r="M885" s="7" t="s">
        <v>2367</v>
      </c>
      <c r="N885" s="7" t="s">
        <v>643</v>
      </c>
      <c r="O885" s="4" t="s">
        <v>1380</v>
      </c>
      <c r="P885" s="7"/>
      <c r="Q885" s="7" t="s">
        <v>1233</v>
      </c>
      <c r="R885" s="7" t="s">
        <v>1233</v>
      </c>
      <c r="S885" s="4" t="s">
        <v>719</v>
      </c>
      <c r="T885" s="7">
        <v>145</v>
      </c>
      <c r="U885" s="7">
        <v>130</v>
      </c>
      <c r="V885" s="7" t="s">
        <v>1046</v>
      </c>
      <c r="W885" s="4" t="s">
        <v>2294</v>
      </c>
      <c r="X885" s="7">
        <v>321</v>
      </c>
      <c r="Y885" s="7"/>
      <c r="Z885" s="4">
        <f t="shared" si="30"/>
        <v>324</v>
      </c>
      <c r="AA885" s="7"/>
      <c r="AB885" s="7" t="s">
        <v>1726</v>
      </c>
      <c r="AC885" s="7"/>
      <c r="AD885" s="7">
        <v>80</v>
      </c>
      <c r="AE885" s="4" t="s">
        <v>2299</v>
      </c>
      <c r="AF885" s="7"/>
    </row>
    <row r="886" spans="1:32">
      <c r="A886" s="4">
        <v>885</v>
      </c>
      <c r="B886" s="4" t="s">
        <v>20</v>
      </c>
      <c r="C886" s="4" t="s">
        <v>21</v>
      </c>
      <c r="D886" s="7" t="s">
        <v>912</v>
      </c>
      <c r="E886" s="4" t="s">
        <v>26</v>
      </c>
      <c r="F886" s="4">
        <v>0</v>
      </c>
      <c r="G886" s="4">
        <v>1204046</v>
      </c>
      <c r="H886" s="7" t="s">
        <v>2597</v>
      </c>
      <c r="I886" s="4">
        <v>1204046</v>
      </c>
      <c r="J886" s="7" t="s">
        <v>556</v>
      </c>
      <c r="K886" s="7" t="s">
        <v>2323</v>
      </c>
      <c r="L886" s="7" t="s">
        <v>932</v>
      </c>
      <c r="M886" s="7" t="s">
        <v>2367</v>
      </c>
      <c r="N886" s="7" t="s">
        <v>643</v>
      </c>
      <c r="O886" s="4" t="s">
        <v>1380</v>
      </c>
      <c r="P886" s="7"/>
      <c r="Q886" s="7" t="s">
        <v>1233</v>
      </c>
      <c r="R886" s="7" t="s">
        <v>1233</v>
      </c>
      <c r="S886" s="4" t="s">
        <v>719</v>
      </c>
      <c r="T886" s="7">
        <v>145</v>
      </c>
      <c r="U886" s="7">
        <v>130</v>
      </c>
      <c r="V886" s="7" t="s">
        <v>1047</v>
      </c>
      <c r="W886" s="4" t="s">
        <v>2294</v>
      </c>
      <c r="X886" s="7">
        <v>321</v>
      </c>
      <c r="Y886" s="7"/>
      <c r="Z886" s="4">
        <f t="shared" si="30"/>
        <v>324</v>
      </c>
      <c r="AA886" s="7"/>
      <c r="AB886" s="7" t="s">
        <v>1726</v>
      </c>
      <c r="AC886" s="7"/>
      <c r="AD886" s="7">
        <v>80</v>
      </c>
      <c r="AE886" s="4" t="s">
        <v>2299</v>
      </c>
      <c r="AF886" s="7"/>
    </row>
    <row r="887" spans="1:32">
      <c r="A887" s="4">
        <v>886</v>
      </c>
      <c r="B887" s="4" t="s">
        <v>20</v>
      </c>
      <c r="C887" s="4" t="s">
        <v>21</v>
      </c>
      <c r="D887" s="7" t="s">
        <v>913</v>
      </c>
      <c r="E887" s="4" t="s">
        <v>26</v>
      </c>
      <c r="F887" s="4">
        <v>0</v>
      </c>
      <c r="G887" s="4">
        <v>1204046</v>
      </c>
      <c r="H887" s="7" t="s">
        <v>2597</v>
      </c>
      <c r="I887" s="4">
        <v>1204046</v>
      </c>
      <c r="J887" s="7" t="s">
        <v>556</v>
      </c>
      <c r="K887" s="7" t="s">
        <v>2325</v>
      </c>
      <c r="L887" s="7" t="s">
        <v>932</v>
      </c>
      <c r="M887" s="7" t="s">
        <v>937</v>
      </c>
      <c r="N887" s="7" t="s">
        <v>643</v>
      </c>
      <c r="O887" s="4" t="s">
        <v>1380</v>
      </c>
      <c r="P887" s="7"/>
      <c r="Q887" s="4" t="s">
        <v>2750</v>
      </c>
      <c r="R887" s="4" t="s">
        <v>2750</v>
      </c>
      <c r="S887" s="4" t="s">
        <v>719</v>
      </c>
      <c r="T887" s="7">
        <v>145</v>
      </c>
      <c r="U887" s="7">
        <v>126</v>
      </c>
      <c r="V887" s="7" t="s">
        <v>1048</v>
      </c>
      <c r="W887" s="4" t="s">
        <v>2294</v>
      </c>
      <c r="X887" s="7">
        <v>290</v>
      </c>
      <c r="Y887" s="7"/>
      <c r="Z887" s="4">
        <f t="shared" si="30"/>
        <v>293</v>
      </c>
      <c r="AA887" s="7"/>
      <c r="AB887" s="7" t="s">
        <v>1727</v>
      </c>
      <c r="AC887" s="7"/>
      <c r="AD887" s="7">
        <v>80</v>
      </c>
      <c r="AE887" s="4" t="s">
        <v>2299</v>
      </c>
      <c r="AF887" s="7"/>
    </row>
    <row r="888" spans="1:32">
      <c r="A888" s="4">
        <v>887</v>
      </c>
      <c r="B888" s="4" t="s">
        <v>20</v>
      </c>
      <c r="C888" s="4" t="s">
        <v>21</v>
      </c>
      <c r="D888" s="7" t="s">
        <v>914</v>
      </c>
      <c r="E888" s="4" t="s">
        <v>26</v>
      </c>
      <c r="F888" s="4">
        <v>0</v>
      </c>
      <c r="G888" s="4">
        <v>1204046</v>
      </c>
      <c r="H888" s="7" t="s">
        <v>2597</v>
      </c>
      <c r="I888" s="4">
        <v>1204046</v>
      </c>
      <c r="J888" s="7" t="s">
        <v>556</v>
      </c>
      <c r="K888" s="7" t="s">
        <v>2325</v>
      </c>
      <c r="L888" s="7" t="s">
        <v>932</v>
      </c>
      <c r="M888" s="7" t="s">
        <v>937</v>
      </c>
      <c r="N888" s="7" t="s">
        <v>643</v>
      </c>
      <c r="O888" s="4" t="s">
        <v>1380</v>
      </c>
      <c r="P888" s="7"/>
      <c r="Q888" s="4" t="s">
        <v>2750</v>
      </c>
      <c r="R888" s="4" t="s">
        <v>2750</v>
      </c>
      <c r="S888" s="4" t="s">
        <v>719</v>
      </c>
      <c r="T888" s="7">
        <v>145</v>
      </c>
      <c r="U888" s="7">
        <v>126</v>
      </c>
      <c r="V888" s="7" t="s">
        <v>1049</v>
      </c>
      <c r="W888" s="4" t="s">
        <v>2294</v>
      </c>
      <c r="X888" s="7">
        <v>290</v>
      </c>
      <c r="Y888" s="7"/>
      <c r="Z888" s="4">
        <f t="shared" si="30"/>
        <v>293</v>
      </c>
      <c r="AA888" s="7"/>
      <c r="AB888" s="7" t="s">
        <v>1727</v>
      </c>
      <c r="AC888" s="7"/>
      <c r="AD888" s="7">
        <v>80</v>
      </c>
      <c r="AE888" s="4" t="s">
        <v>2299</v>
      </c>
      <c r="AF888" s="7"/>
    </row>
    <row r="889" spans="1:32">
      <c r="A889" s="4">
        <v>888</v>
      </c>
      <c r="B889" s="4" t="s">
        <v>20</v>
      </c>
      <c r="C889" s="4" t="s">
        <v>21</v>
      </c>
      <c r="D889" s="7" t="s">
        <v>915</v>
      </c>
      <c r="E889" s="4" t="s">
        <v>26</v>
      </c>
      <c r="F889" s="4">
        <v>0</v>
      </c>
      <c r="G889" s="4">
        <v>1204046</v>
      </c>
      <c r="H889" s="7" t="s">
        <v>2597</v>
      </c>
      <c r="I889" s="4">
        <v>1204046</v>
      </c>
      <c r="J889" s="7" t="s">
        <v>556</v>
      </c>
      <c r="K889" s="7" t="s">
        <v>2323</v>
      </c>
      <c r="L889" s="7" t="s">
        <v>932</v>
      </c>
      <c r="M889" s="7" t="s">
        <v>2367</v>
      </c>
      <c r="N889" s="7" t="s">
        <v>643</v>
      </c>
      <c r="O889" s="4" t="s">
        <v>1380</v>
      </c>
      <c r="P889" s="7"/>
      <c r="Q889" s="7" t="s">
        <v>1233</v>
      </c>
      <c r="R889" s="7" t="s">
        <v>1233</v>
      </c>
      <c r="S889" s="4" t="s">
        <v>719</v>
      </c>
      <c r="T889" s="7">
        <v>145</v>
      </c>
      <c r="U889" s="7">
        <v>130</v>
      </c>
      <c r="V889" s="7" t="s">
        <v>1050</v>
      </c>
      <c r="W889" s="4" t="s">
        <v>2294</v>
      </c>
      <c r="X889" s="7">
        <v>321</v>
      </c>
      <c r="Y889" s="7"/>
      <c r="Z889" s="4">
        <f t="shared" si="30"/>
        <v>324</v>
      </c>
      <c r="AA889" s="7"/>
      <c r="AB889" s="7" t="s">
        <v>1726</v>
      </c>
      <c r="AC889" s="7"/>
      <c r="AD889" s="7">
        <v>80</v>
      </c>
      <c r="AE889" s="4" t="s">
        <v>2299</v>
      </c>
      <c r="AF889" s="7"/>
    </row>
    <row r="890" spans="1:32">
      <c r="A890" s="4">
        <v>889</v>
      </c>
      <c r="B890" s="4" t="s">
        <v>20</v>
      </c>
      <c r="C890" s="4" t="s">
        <v>21</v>
      </c>
      <c r="D890" s="7" t="s">
        <v>916</v>
      </c>
      <c r="E890" s="4" t="s">
        <v>26</v>
      </c>
      <c r="F890" s="4">
        <v>0</v>
      </c>
      <c r="G890" s="4">
        <v>1204046</v>
      </c>
      <c r="H890" s="7" t="s">
        <v>2597</v>
      </c>
      <c r="I890" s="4">
        <v>1204046</v>
      </c>
      <c r="J890" s="7" t="s">
        <v>556</v>
      </c>
      <c r="K890" s="7" t="s">
        <v>2323</v>
      </c>
      <c r="L890" s="7" t="s">
        <v>932</v>
      </c>
      <c r="M890" s="7" t="s">
        <v>2367</v>
      </c>
      <c r="N890" s="7" t="s">
        <v>643</v>
      </c>
      <c r="O890" s="4" t="s">
        <v>1380</v>
      </c>
      <c r="P890" s="7"/>
      <c r="Q890" s="7" t="s">
        <v>1233</v>
      </c>
      <c r="R890" s="7" t="s">
        <v>1233</v>
      </c>
      <c r="S890" s="4" t="s">
        <v>719</v>
      </c>
      <c r="T890" s="7">
        <v>145</v>
      </c>
      <c r="U890" s="7">
        <v>130</v>
      </c>
      <c r="V890" s="7" t="s">
        <v>1051</v>
      </c>
      <c r="W890" s="4" t="s">
        <v>2294</v>
      </c>
      <c r="X890" s="7">
        <v>321</v>
      </c>
      <c r="Y890" s="7"/>
      <c r="Z890" s="4">
        <f t="shared" si="30"/>
        <v>324</v>
      </c>
      <c r="AA890" s="7"/>
      <c r="AB890" s="7" t="s">
        <v>1726</v>
      </c>
      <c r="AC890" s="7"/>
      <c r="AD890" s="7">
        <v>80</v>
      </c>
      <c r="AE890" s="4" t="s">
        <v>2299</v>
      </c>
      <c r="AF890" s="7"/>
    </row>
    <row r="891" spans="1:32">
      <c r="A891" s="4">
        <v>890</v>
      </c>
      <c r="B891" s="4" t="s">
        <v>20</v>
      </c>
      <c r="C891" s="4" t="s">
        <v>21</v>
      </c>
      <c r="D891" s="7" t="s">
        <v>917</v>
      </c>
      <c r="E891" s="4" t="s">
        <v>26</v>
      </c>
      <c r="F891" s="4">
        <v>0</v>
      </c>
      <c r="G891" s="4">
        <v>1204046</v>
      </c>
      <c r="H891" s="7" t="s">
        <v>2597</v>
      </c>
      <c r="I891" s="4">
        <v>1204046</v>
      </c>
      <c r="J891" s="7" t="s">
        <v>556</v>
      </c>
      <c r="K891" s="7" t="s">
        <v>2325</v>
      </c>
      <c r="L891" s="7" t="s">
        <v>932</v>
      </c>
      <c r="M891" s="7" t="s">
        <v>937</v>
      </c>
      <c r="N891" s="7" t="s">
        <v>643</v>
      </c>
      <c r="O891" s="4" t="s">
        <v>1380</v>
      </c>
      <c r="P891" s="7"/>
      <c r="Q891" s="4" t="s">
        <v>2750</v>
      </c>
      <c r="R891" s="4" t="s">
        <v>2750</v>
      </c>
      <c r="S891" s="4" t="s">
        <v>719</v>
      </c>
      <c r="T891" s="7">
        <v>145</v>
      </c>
      <c r="U891" s="7">
        <v>126</v>
      </c>
      <c r="V891" s="7" t="s">
        <v>1052</v>
      </c>
      <c r="W891" s="4" t="s">
        <v>2294</v>
      </c>
      <c r="X891" s="7">
        <v>290</v>
      </c>
      <c r="Y891" s="7"/>
      <c r="Z891" s="4">
        <f t="shared" si="30"/>
        <v>293</v>
      </c>
      <c r="AA891" s="7"/>
      <c r="AB891" s="7" t="s">
        <v>1727</v>
      </c>
      <c r="AC891" s="7"/>
      <c r="AD891" s="7">
        <v>80</v>
      </c>
      <c r="AE891" s="4" t="s">
        <v>2299</v>
      </c>
      <c r="AF891" s="7"/>
    </row>
    <row r="892" spans="1:32">
      <c r="A892" s="4">
        <v>891</v>
      </c>
      <c r="B892" s="4" t="s">
        <v>20</v>
      </c>
      <c r="C892" s="4" t="s">
        <v>21</v>
      </c>
      <c r="D892" s="7" t="s">
        <v>918</v>
      </c>
      <c r="E892" s="4" t="s">
        <v>26</v>
      </c>
      <c r="F892" s="4">
        <v>0</v>
      </c>
      <c r="G892" s="4">
        <v>1204046</v>
      </c>
      <c r="H892" s="7" t="s">
        <v>2597</v>
      </c>
      <c r="I892" s="4">
        <v>1204046</v>
      </c>
      <c r="J892" s="7" t="s">
        <v>556</v>
      </c>
      <c r="K892" s="7" t="s">
        <v>2325</v>
      </c>
      <c r="L892" s="7" t="s">
        <v>932</v>
      </c>
      <c r="M892" s="7" t="s">
        <v>937</v>
      </c>
      <c r="N892" s="7" t="s">
        <v>643</v>
      </c>
      <c r="O892" s="4" t="s">
        <v>1380</v>
      </c>
      <c r="P892" s="7"/>
      <c r="Q892" s="4" t="s">
        <v>2750</v>
      </c>
      <c r="R892" s="4" t="s">
        <v>2750</v>
      </c>
      <c r="S892" s="4" t="s">
        <v>719</v>
      </c>
      <c r="T892" s="7">
        <v>145</v>
      </c>
      <c r="U892" s="7">
        <v>126</v>
      </c>
      <c r="V892" s="7" t="s">
        <v>1053</v>
      </c>
      <c r="W892" s="4" t="s">
        <v>2294</v>
      </c>
      <c r="X892" s="7">
        <v>290</v>
      </c>
      <c r="Y892" s="7"/>
      <c r="Z892" s="4">
        <f t="shared" si="30"/>
        <v>293</v>
      </c>
      <c r="AA892" s="7"/>
      <c r="AB892" s="7" t="s">
        <v>1727</v>
      </c>
      <c r="AC892" s="7"/>
      <c r="AD892" s="7">
        <v>80</v>
      </c>
      <c r="AE892" s="4" t="s">
        <v>2299</v>
      </c>
      <c r="AF892" s="7"/>
    </row>
    <row r="893" spans="1:32">
      <c r="A893" s="4">
        <v>892</v>
      </c>
      <c r="B893" s="4" t="s">
        <v>20</v>
      </c>
      <c r="C893" s="4" t="s">
        <v>21</v>
      </c>
      <c r="D893" s="7" t="s">
        <v>919</v>
      </c>
      <c r="E893" s="4" t="s">
        <v>26</v>
      </c>
      <c r="F893" s="4">
        <v>0</v>
      </c>
      <c r="G893" s="4">
        <v>1204046</v>
      </c>
      <c r="H893" s="7" t="s">
        <v>2597</v>
      </c>
      <c r="I893" s="4">
        <v>1204046</v>
      </c>
      <c r="J893" s="7" t="s">
        <v>556</v>
      </c>
      <c r="K893" s="4" t="s">
        <v>2323</v>
      </c>
      <c r="L893" s="7" t="s">
        <v>932</v>
      </c>
      <c r="M893" s="7" t="s">
        <v>2367</v>
      </c>
      <c r="N893" s="7" t="s">
        <v>1725</v>
      </c>
      <c r="O893" s="4" t="s">
        <v>1380</v>
      </c>
      <c r="P893" s="7"/>
      <c r="Q893" s="4" t="s">
        <v>2297</v>
      </c>
      <c r="R893" s="4" t="s">
        <v>551</v>
      </c>
      <c r="S893" s="4" t="s">
        <v>24</v>
      </c>
      <c r="T893" s="7">
        <v>145</v>
      </c>
      <c r="U893" s="7">
        <v>130</v>
      </c>
      <c r="V893" s="7" t="s">
        <v>1054</v>
      </c>
      <c r="W893" s="4" t="s">
        <v>2294</v>
      </c>
      <c r="X893" s="7">
        <v>232</v>
      </c>
      <c r="Y893" s="7"/>
      <c r="Z893" s="4">
        <f t="shared" si="30"/>
        <v>235</v>
      </c>
      <c r="AA893" s="7"/>
      <c r="AB893" s="7" t="s">
        <v>1726</v>
      </c>
      <c r="AC893" s="7"/>
      <c r="AD893" s="7">
        <v>80</v>
      </c>
      <c r="AE893" s="4" t="s">
        <v>552</v>
      </c>
      <c r="AF893" s="7"/>
    </row>
    <row r="894" spans="1:32">
      <c r="A894" s="4">
        <v>893</v>
      </c>
      <c r="B894" s="4" t="s">
        <v>20</v>
      </c>
      <c r="C894" s="4" t="s">
        <v>21</v>
      </c>
      <c r="D894" s="7" t="s">
        <v>920</v>
      </c>
      <c r="E894" s="4" t="s">
        <v>26</v>
      </c>
      <c r="F894" s="4">
        <v>0</v>
      </c>
      <c r="G894" s="4">
        <v>1204046</v>
      </c>
      <c r="H894" s="7" t="s">
        <v>2597</v>
      </c>
      <c r="I894" s="4">
        <v>1204046</v>
      </c>
      <c r="J894" s="7" t="s">
        <v>556</v>
      </c>
      <c r="K894" s="4" t="s">
        <v>2323</v>
      </c>
      <c r="L894" s="7" t="s">
        <v>932</v>
      </c>
      <c r="M894" s="7" t="s">
        <v>2367</v>
      </c>
      <c r="N894" s="7" t="s">
        <v>1725</v>
      </c>
      <c r="O894" s="4" t="s">
        <v>1380</v>
      </c>
      <c r="P894" s="7"/>
      <c r="Q894" s="4" t="s">
        <v>551</v>
      </c>
      <c r="R894" s="4" t="s">
        <v>551</v>
      </c>
      <c r="S894" s="4" t="s">
        <v>24</v>
      </c>
      <c r="T894" s="7">
        <v>145</v>
      </c>
      <c r="U894" s="7">
        <v>120</v>
      </c>
      <c r="V894" s="7" t="s">
        <v>1055</v>
      </c>
      <c r="W894" s="4" t="s">
        <v>2294</v>
      </c>
      <c r="X894" s="7">
        <v>232</v>
      </c>
      <c r="Y894" s="7"/>
      <c r="Z894" s="4">
        <f t="shared" si="30"/>
        <v>235</v>
      </c>
      <c r="AA894" s="7"/>
      <c r="AB894" s="7" t="s">
        <v>1726</v>
      </c>
      <c r="AC894" s="7"/>
      <c r="AD894" s="7">
        <v>80</v>
      </c>
      <c r="AE894" s="4" t="s">
        <v>552</v>
      </c>
      <c r="AF894" s="7"/>
    </row>
    <row r="895" spans="1:32">
      <c r="A895" s="4">
        <v>894</v>
      </c>
      <c r="B895" s="4" t="s">
        <v>20</v>
      </c>
      <c r="C895" s="4" t="s">
        <v>21</v>
      </c>
      <c r="D895" s="7" t="s">
        <v>921</v>
      </c>
      <c r="E895" s="4" t="s">
        <v>26</v>
      </c>
      <c r="F895" s="4">
        <v>0</v>
      </c>
      <c r="G895" s="4">
        <v>1204046</v>
      </c>
      <c r="H895" s="7" t="s">
        <v>2597</v>
      </c>
      <c r="I895" s="4">
        <v>1204046</v>
      </c>
      <c r="J895" s="7" t="s">
        <v>556</v>
      </c>
      <c r="K895" s="4" t="s">
        <v>2320</v>
      </c>
      <c r="L895" s="7" t="s">
        <v>932</v>
      </c>
      <c r="M895" s="7" t="s">
        <v>2369</v>
      </c>
      <c r="N895" s="7" t="s">
        <v>2373</v>
      </c>
      <c r="O895" s="4" t="s">
        <v>1380</v>
      </c>
      <c r="P895" s="7"/>
      <c r="Q895" s="4" t="s">
        <v>551</v>
      </c>
      <c r="R895" s="4" t="s">
        <v>551</v>
      </c>
      <c r="S895" s="4" t="s">
        <v>24</v>
      </c>
      <c r="T895" s="7">
        <v>145</v>
      </c>
      <c r="U895" s="7">
        <v>165</v>
      </c>
      <c r="V895" s="7" t="s">
        <v>1056</v>
      </c>
      <c r="W895" s="4" t="s">
        <v>2294</v>
      </c>
      <c r="X895" s="7">
        <v>239</v>
      </c>
      <c r="Y895" s="7"/>
      <c r="Z895" s="4">
        <f t="shared" si="30"/>
        <v>242</v>
      </c>
      <c r="AA895" s="7"/>
      <c r="AB895" s="7" t="s">
        <v>1726</v>
      </c>
      <c r="AC895" s="7"/>
      <c r="AD895" s="7">
        <v>80</v>
      </c>
      <c r="AE895" s="4" t="s">
        <v>552</v>
      </c>
      <c r="AF895" s="7"/>
    </row>
    <row r="896" spans="1:32">
      <c r="A896" s="4">
        <v>895</v>
      </c>
      <c r="B896" s="4" t="s">
        <v>20</v>
      </c>
      <c r="C896" s="4" t="s">
        <v>21</v>
      </c>
      <c r="D896" s="7" t="s">
        <v>922</v>
      </c>
      <c r="E896" s="4" t="s">
        <v>26</v>
      </c>
      <c r="F896" s="4">
        <v>0</v>
      </c>
      <c r="G896" s="4">
        <v>1204046</v>
      </c>
      <c r="H896" s="7" t="s">
        <v>2597</v>
      </c>
      <c r="I896" s="4">
        <v>1204046</v>
      </c>
      <c r="J896" s="7" t="s">
        <v>556</v>
      </c>
      <c r="K896" s="4" t="s">
        <v>2320</v>
      </c>
      <c r="L896" s="7" t="s">
        <v>932</v>
      </c>
      <c r="M896" s="7" t="s">
        <v>2369</v>
      </c>
      <c r="N896" s="7" t="s">
        <v>2373</v>
      </c>
      <c r="O896" s="4" t="s">
        <v>1380</v>
      </c>
      <c r="P896" s="7"/>
      <c r="Q896" s="4" t="s">
        <v>551</v>
      </c>
      <c r="R896" s="4" t="s">
        <v>551</v>
      </c>
      <c r="S896" s="4" t="s">
        <v>24</v>
      </c>
      <c r="T896" s="7">
        <v>145</v>
      </c>
      <c r="U896" s="7">
        <v>165</v>
      </c>
      <c r="V896" s="7" t="s">
        <v>1057</v>
      </c>
      <c r="W896" s="4" t="s">
        <v>2294</v>
      </c>
      <c r="X896" s="7">
        <v>239</v>
      </c>
      <c r="Y896" s="7"/>
      <c r="Z896" s="4">
        <f t="shared" si="30"/>
        <v>242</v>
      </c>
      <c r="AA896" s="7"/>
      <c r="AB896" s="7" t="s">
        <v>1726</v>
      </c>
      <c r="AC896" s="7"/>
      <c r="AD896" s="7">
        <v>80</v>
      </c>
      <c r="AE896" s="4" t="s">
        <v>552</v>
      </c>
      <c r="AF896" s="7"/>
    </row>
    <row r="897" spans="1:32">
      <c r="A897" s="4">
        <v>896</v>
      </c>
      <c r="B897" s="4" t="s">
        <v>20</v>
      </c>
      <c r="C897" s="4" t="s">
        <v>21</v>
      </c>
      <c r="D897" s="7" t="s">
        <v>923</v>
      </c>
      <c r="E897" s="4" t="s">
        <v>26</v>
      </c>
      <c r="F897" s="4">
        <v>0</v>
      </c>
      <c r="G897" s="4">
        <v>1204046</v>
      </c>
      <c r="H897" s="7" t="s">
        <v>2597</v>
      </c>
      <c r="I897" s="4">
        <v>1204046</v>
      </c>
      <c r="J897" s="7" t="s">
        <v>556</v>
      </c>
      <c r="K897" s="4" t="s">
        <v>2323</v>
      </c>
      <c r="L897" s="7" t="s">
        <v>932</v>
      </c>
      <c r="M897" s="7" t="s">
        <v>2367</v>
      </c>
      <c r="N897" s="7" t="s">
        <v>1725</v>
      </c>
      <c r="O897" s="4" t="s">
        <v>1380</v>
      </c>
      <c r="P897" s="7"/>
      <c r="Q897" s="7" t="s">
        <v>2298</v>
      </c>
      <c r="R897" s="7" t="s">
        <v>2561</v>
      </c>
      <c r="S897" s="4" t="s">
        <v>719</v>
      </c>
      <c r="T897" s="7">
        <v>145</v>
      </c>
      <c r="U897" s="7">
        <v>130</v>
      </c>
      <c r="V897" s="7" t="s">
        <v>1058</v>
      </c>
      <c r="W897" s="4" t="s">
        <v>2294</v>
      </c>
      <c r="X897" s="7">
        <v>224</v>
      </c>
      <c r="Y897" s="7"/>
      <c r="Z897" s="4">
        <f t="shared" si="30"/>
        <v>227</v>
      </c>
      <c r="AA897" s="7"/>
      <c r="AB897" s="7" t="s">
        <v>1726</v>
      </c>
      <c r="AC897" s="7"/>
      <c r="AD897" s="7">
        <v>80</v>
      </c>
      <c r="AE897" s="4" t="s">
        <v>2299</v>
      </c>
      <c r="AF897" s="7"/>
    </row>
    <row r="898" spans="1:32">
      <c r="A898" s="4">
        <v>897</v>
      </c>
      <c r="B898" s="4" t="s">
        <v>20</v>
      </c>
      <c r="C898" s="4" t="s">
        <v>21</v>
      </c>
      <c r="D898" s="7" t="s">
        <v>924</v>
      </c>
      <c r="E898" s="4" t="s">
        <v>26</v>
      </c>
      <c r="F898" s="4">
        <v>0</v>
      </c>
      <c r="G898" s="4">
        <v>1204046</v>
      </c>
      <c r="H898" s="7" t="s">
        <v>2597</v>
      </c>
      <c r="I898" s="4">
        <v>1204046</v>
      </c>
      <c r="J898" s="7" t="s">
        <v>556</v>
      </c>
      <c r="K898" s="4" t="s">
        <v>2323</v>
      </c>
      <c r="L898" s="7" t="s">
        <v>932</v>
      </c>
      <c r="M898" s="7" t="s">
        <v>2368</v>
      </c>
      <c r="N898" s="4" t="s">
        <v>1379</v>
      </c>
      <c r="O898" s="4" t="s">
        <v>1380</v>
      </c>
      <c r="P898" s="7"/>
      <c r="Q898" s="4" t="s">
        <v>550</v>
      </c>
      <c r="R898" s="4" t="s">
        <v>550</v>
      </c>
      <c r="S898" s="4" t="s">
        <v>719</v>
      </c>
      <c r="T898" s="7">
        <v>145</v>
      </c>
      <c r="U898" s="7">
        <v>135</v>
      </c>
      <c r="V898" s="7" t="s">
        <v>1059</v>
      </c>
      <c r="W898" s="4" t="s">
        <v>2294</v>
      </c>
      <c r="X898" s="7">
        <v>229</v>
      </c>
      <c r="Y898" s="7"/>
      <c r="Z898" s="4">
        <f t="shared" si="30"/>
        <v>232</v>
      </c>
      <c r="AA898" s="7"/>
      <c r="AB898" s="7" t="s">
        <v>1726</v>
      </c>
      <c r="AC898" s="7"/>
      <c r="AD898" s="7">
        <v>80</v>
      </c>
      <c r="AE898" s="4" t="s">
        <v>2299</v>
      </c>
      <c r="AF898" s="7"/>
    </row>
    <row r="899" spans="1:32">
      <c r="A899" s="4">
        <v>898</v>
      </c>
      <c r="B899" s="4" t="s">
        <v>20</v>
      </c>
      <c r="C899" s="4" t="s">
        <v>21</v>
      </c>
      <c r="D899" s="7" t="s">
        <v>925</v>
      </c>
      <c r="E899" s="4" t="s">
        <v>26</v>
      </c>
      <c r="F899" s="4">
        <v>0</v>
      </c>
      <c r="G899" s="4">
        <v>1204046</v>
      </c>
      <c r="H899" s="7" t="s">
        <v>2597</v>
      </c>
      <c r="I899" s="4">
        <v>1204046</v>
      </c>
      <c r="J899" s="7" t="s">
        <v>556</v>
      </c>
      <c r="K899" s="4" t="s">
        <v>2323</v>
      </c>
      <c r="L899" s="7" t="s">
        <v>932</v>
      </c>
      <c r="M899" s="7" t="s">
        <v>2368</v>
      </c>
      <c r="N899" s="4" t="s">
        <v>1379</v>
      </c>
      <c r="O899" s="4" t="s">
        <v>1380</v>
      </c>
      <c r="P899" s="7"/>
      <c r="Q899" s="4" t="s">
        <v>550</v>
      </c>
      <c r="R899" s="4" t="s">
        <v>550</v>
      </c>
      <c r="S899" s="4" t="s">
        <v>719</v>
      </c>
      <c r="T899" s="7">
        <v>145</v>
      </c>
      <c r="U899" s="7">
        <v>135</v>
      </c>
      <c r="V899" s="7" t="s">
        <v>1060</v>
      </c>
      <c r="W899" s="4" t="s">
        <v>2294</v>
      </c>
      <c r="X899" s="7">
        <v>229</v>
      </c>
      <c r="Y899" s="7"/>
      <c r="Z899" s="4">
        <f t="shared" si="30"/>
        <v>232</v>
      </c>
      <c r="AA899" s="7"/>
      <c r="AB899" s="7" t="s">
        <v>1726</v>
      </c>
      <c r="AC899" s="7"/>
      <c r="AD899" s="7">
        <v>80</v>
      </c>
      <c r="AE899" s="4" t="s">
        <v>2299</v>
      </c>
      <c r="AF899" s="7"/>
    </row>
    <row r="900" spans="1:32">
      <c r="A900" s="4">
        <v>899</v>
      </c>
      <c r="B900" s="4" t="s">
        <v>20</v>
      </c>
      <c r="C900" s="4" t="s">
        <v>21</v>
      </c>
      <c r="D900" s="7" t="s">
        <v>926</v>
      </c>
      <c r="E900" s="4" t="s">
        <v>26</v>
      </c>
      <c r="F900" s="4">
        <v>0</v>
      </c>
      <c r="G900" s="4">
        <v>1204046</v>
      </c>
      <c r="H900" s="7" t="s">
        <v>2597</v>
      </c>
      <c r="I900" s="4">
        <v>1204046</v>
      </c>
      <c r="J900" s="7" t="s">
        <v>556</v>
      </c>
      <c r="K900" s="4" t="s">
        <v>2323</v>
      </c>
      <c r="L900" s="7" t="s">
        <v>932</v>
      </c>
      <c r="M900" s="7" t="s">
        <v>2367</v>
      </c>
      <c r="N900" s="7" t="s">
        <v>1725</v>
      </c>
      <c r="O900" s="4" t="s">
        <v>1380</v>
      </c>
      <c r="P900" s="7"/>
      <c r="Q900" s="4" t="s">
        <v>2297</v>
      </c>
      <c r="R900" s="4" t="s">
        <v>551</v>
      </c>
      <c r="S900" s="4" t="s">
        <v>24</v>
      </c>
      <c r="T900" s="7">
        <v>145</v>
      </c>
      <c r="U900" s="7">
        <v>130</v>
      </c>
      <c r="V900" s="7" t="s">
        <v>1061</v>
      </c>
      <c r="W900" s="4" t="s">
        <v>2294</v>
      </c>
      <c r="X900" s="7">
        <v>232</v>
      </c>
      <c r="Y900" s="7"/>
      <c r="Z900" s="4">
        <f t="shared" si="30"/>
        <v>235</v>
      </c>
      <c r="AA900" s="7"/>
      <c r="AB900" s="7" t="s">
        <v>1726</v>
      </c>
      <c r="AC900" s="7"/>
      <c r="AD900" s="7">
        <v>80</v>
      </c>
      <c r="AE900" s="4" t="s">
        <v>552</v>
      </c>
      <c r="AF900" s="7"/>
    </row>
    <row r="901" spans="1:32">
      <c r="A901" s="4">
        <v>900</v>
      </c>
      <c r="B901" s="4" t="s">
        <v>20</v>
      </c>
      <c r="C901" s="4" t="s">
        <v>21</v>
      </c>
      <c r="D901" s="7" t="s">
        <v>927</v>
      </c>
      <c r="E901" s="4" t="s">
        <v>26</v>
      </c>
      <c r="F901" s="4">
        <v>0</v>
      </c>
      <c r="G901" s="4">
        <v>1204046</v>
      </c>
      <c r="H901" s="7" t="s">
        <v>2597</v>
      </c>
      <c r="I901" s="4">
        <v>1204046</v>
      </c>
      <c r="J901" s="7" t="s">
        <v>556</v>
      </c>
      <c r="K901" s="4" t="s">
        <v>2323</v>
      </c>
      <c r="L901" s="7" t="s">
        <v>932</v>
      </c>
      <c r="M901" s="7" t="s">
        <v>2367</v>
      </c>
      <c r="N901" s="7" t="s">
        <v>1725</v>
      </c>
      <c r="O901" s="4" t="s">
        <v>1380</v>
      </c>
      <c r="P901" s="7"/>
      <c r="Q901" s="4" t="s">
        <v>2297</v>
      </c>
      <c r="R901" s="4" t="s">
        <v>551</v>
      </c>
      <c r="S901" s="4" t="s">
        <v>24</v>
      </c>
      <c r="T901" s="7">
        <v>145</v>
      </c>
      <c r="U901" s="7">
        <v>130</v>
      </c>
      <c r="V901" s="7" t="s">
        <v>1062</v>
      </c>
      <c r="W901" s="4" t="s">
        <v>2294</v>
      </c>
      <c r="X901" s="7">
        <v>232</v>
      </c>
      <c r="Y901" s="7"/>
      <c r="Z901" s="4">
        <f t="shared" si="30"/>
        <v>235</v>
      </c>
      <c r="AA901" s="7"/>
      <c r="AB901" s="7" t="s">
        <v>1726</v>
      </c>
      <c r="AC901" s="7"/>
      <c r="AD901" s="7">
        <v>80</v>
      </c>
      <c r="AE901" s="4" t="s">
        <v>552</v>
      </c>
      <c r="AF901" s="7"/>
    </row>
    <row r="902" spans="1:32">
      <c r="A902" s="4">
        <v>901</v>
      </c>
      <c r="B902" s="4" t="s">
        <v>20</v>
      </c>
      <c r="C902" s="4" t="s">
        <v>21</v>
      </c>
      <c r="D902" s="7" t="s">
        <v>928</v>
      </c>
      <c r="E902" s="4" t="s">
        <v>26</v>
      </c>
      <c r="F902" s="4">
        <v>0</v>
      </c>
      <c r="G902" s="4">
        <v>1204046</v>
      </c>
      <c r="H902" s="7" t="s">
        <v>2597</v>
      </c>
      <c r="I902" s="4">
        <v>1204046</v>
      </c>
      <c r="J902" s="7" t="s">
        <v>556</v>
      </c>
      <c r="K902" s="4" t="s">
        <v>2323</v>
      </c>
      <c r="L902" s="7" t="s">
        <v>932</v>
      </c>
      <c r="M902" s="7" t="s">
        <v>2367</v>
      </c>
      <c r="N902" s="7" t="s">
        <v>1725</v>
      </c>
      <c r="O902" s="4" t="s">
        <v>1380</v>
      </c>
      <c r="P902" s="7"/>
      <c r="Q902" s="4" t="s">
        <v>2297</v>
      </c>
      <c r="R902" s="4" t="s">
        <v>551</v>
      </c>
      <c r="S902" s="4" t="s">
        <v>24</v>
      </c>
      <c r="T902" s="7">
        <v>145</v>
      </c>
      <c r="U902" s="7">
        <v>130</v>
      </c>
      <c r="V902" s="7" t="s">
        <v>1063</v>
      </c>
      <c r="W902" s="4" t="s">
        <v>2294</v>
      </c>
      <c r="X902" s="7">
        <v>232</v>
      </c>
      <c r="Y902" s="7"/>
      <c r="Z902" s="4">
        <f t="shared" si="30"/>
        <v>235</v>
      </c>
      <c r="AA902" s="7"/>
      <c r="AB902" s="7" t="s">
        <v>1726</v>
      </c>
      <c r="AC902" s="7"/>
      <c r="AD902" s="7">
        <v>80</v>
      </c>
      <c r="AE902" s="4" t="s">
        <v>552</v>
      </c>
      <c r="AF902" s="7"/>
    </row>
    <row r="903" spans="1:32">
      <c r="A903" s="4">
        <v>902</v>
      </c>
      <c r="B903" s="4" t="s">
        <v>20</v>
      </c>
      <c r="C903" s="4" t="s">
        <v>21</v>
      </c>
      <c r="D903" s="7" t="s">
        <v>929</v>
      </c>
      <c r="E903" s="4" t="s">
        <v>26</v>
      </c>
      <c r="F903" s="4">
        <v>0</v>
      </c>
      <c r="G903" s="4">
        <v>1204046</v>
      </c>
      <c r="H903" s="7" t="s">
        <v>2597</v>
      </c>
      <c r="I903" s="4">
        <v>1204046</v>
      </c>
      <c r="J903" s="7" t="s">
        <v>556</v>
      </c>
      <c r="K903" s="4" t="s">
        <v>2323</v>
      </c>
      <c r="L903" s="7" t="s">
        <v>932</v>
      </c>
      <c r="M903" s="7" t="s">
        <v>2367</v>
      </c>
      <c r="N903" s="7" t="s">
        <v>1725</v>
      </c>
      <c r="O903" s="4" t="s">
        <v>1380</v>
      </c>
      <c r="P903" s="7"/>
      <c r="Q903" s="4" t="s">
        <v>551</v>
      </c>
      <c r="R903" s="4" t="s">
        <v>551</v>
      </c>
      <c r="S903" s="4" t="s">
        <v>24</v>
      </c>
      <c r="T903" s="7">
        <v>145</v>
      </c>
      <c r="U903" s="7">
        <v>130</v>
      </c>
      <c r="V903" s="7" t="s">
        <v>1064</v>
      </c>
      <c r="W903" s="4" t="s">
        <v>2294</v>
      </c>
      <c r="X903" s="7">
        <v>232</v>
      </c>
      <c r="Y903" s="7"/>
      <c r="Z903" s="4">
        <f t="shared" si="30"/>
        <v>235</v>
      </c>
      <c r="AA903" s="7"/>
      <c r="AB903" s="7" t="s">
        <v>1726</v>
      </c>
      <c r="AC903" s="7"/>
      <c r="AD903" s="7">
        <v>80</v>
      </c>
      <c r="AE903" s="4" t="s">
        <v>552</v>
      </c>
      <c r="AF903" s="7"/>
    </row>
    <row r="904" spans="1:32">
      <c r="A904" s="4">
        <v>903</v>
      </c>
      <c r="B904" s="4" t="s">
        <v>20</v>
      </c>
      <c r="C904" s="4" t="s">
        <v>21</v>
      </c>
      <c r="D904" s="7" t="s">
        <v>930</v>
      </c>
      <c r="E904" s="4" t="s">
        <v>26</v>
      </c>
      <c r="F904" s="4">
        <v>0</v>
      </c>
      <c r="G904" s="4">
        <v>1204046</v>
      </c>
      <c r="H904" s="7" t="s">
        <v>2597</v>
      </c>
      <c r="I904" s="4">
        <v>1204046</v>
      </c>
      <c r="J904" s="7" t="s">
        <v>556</v>
      </c>
      <c r="K904" s="4" t="s">
        <v>2323</v>
      </c>
      <c r="L904" s="7" t="s">
        <v>932</v>
      </c>
      <c r="M904" s="7" t="s">
        <v>2367</v>
      </c>
      <c r="N904" s="7" t="s">
        <v>1725</v>
      </c>
      <c r="O904" s="4" t="s">
        <v>1380</v>
      </c>
      <c r="P904" s="7"/>
      <c r="Q904" s="4" t="s">
        <v>551</v>
      </c>
      <c r="R904" s="4" t="s">
        <v>551</v>
      </c>
      <c r="S904" s="4" t="s">
        <v>24</v>
      </c>
      <c r="T904" s="7">
        <v>145</v>
      </c>
      <c r="U904" s="7">
        <v>130</v>
      </c>
      <c r="V904" s="7" t="s">
        <v>1065</v>
      </c>
      <c r="W904" s="4" t="s">
        <v>2294</v>
      </c>
      <c r="X904" s="7">
        <v>232</v>
      </c>
      <c r="Y904" s="7"/>
      <c r="Z904" s="4">
        <f t="shared" si="30"/>
        <v>235</v>
      </c>
      <c r="AA904" s="7"/>
      <c r="AB904" s="7" t="s">
        <v>1726</v>
      </c>
      <c r="AC904" s="7"/>
      <c r="AD904" s="7">
        <v>80</v>
      </c>
      <c r="AE904" s="4" t="s">
        <v>552</v>
      </c>
      <c r="AF904" s="7"/>
    </row>
    <row r="905" spans="1:32">
      <c r="A905" s="4">
        <v>904</v>
      </c>
      <c r="B905" s="4" t="s">
        <v>20</v>
      </c>
      <c r="C905" s="4" t="s">
        <v>21</v>
      </c>
      <c r="D905" s="7" t="s">
        <v>931</v>
      </c>
      <c r="E905" s="4" t="s">
        <v>26</v>
      </c>
      <c r="F905" s="4">
        <v>0</v>
      </c>
      <c r="G905" s="4">
        <v>1204046</v>
      </c>
      <c r="H905" s="7" t="s">
        <v>2597</v>
      </c>
      <c r="I905" s="4">
        <v>1204046</v>
      </c>
      <c r="J905" s="7" t="s">
        <v>556</v>
      </c>
      <c r="K905" s="4" t="s">
        <v>2323</v>
      </c>
      <c r="L905" s="7" t="s">
        <v>932</v>
      </c>
      <c r="M905" s="7" t="s">
        <v>2367</v>
      </c>
      <c r="N905" s="7" t="s">
        <v>1725</v>
      </c>
      <c r="O905" s="4" t="s">
        <v>1380</v>
      </c>
      <c r="P905" s="7"/>
      <c r="Q905" s="4" t="s">
        <v>2297</v>
      </c>
      <c r="R905" s="4" t="s">
        <v>551</v>
      </c>
      <c r="S905" s="4" t="s">
        <v>24</v>
      </c>
      <c r="T905" s="7">
        <v>145</v>
      </c>
      <c r="U905" s="7">
        <v>130</v>
      </c>
      <c r="V905" s="7" t="s">
        <v>1066</v>
      </c>
      <c r="W905" s="4" t="s">
        <v>2294</v>
      </c>
      <c r="X905" s="7">
        <v>232</v>
      </c>
      <c r="Y905" s="7"/>
      <c r="Z905" s="4">
        <f t="shared" si="30"/>
        <v>235</v>
      </c>
      <c r="AA905" s="7"/>
      <c r="AB905" s="7" t="s">
        <v>1726</v>
      </c>
      <c r="AC905" s="7"/>
      <c r="AD905" s="7">
        <v>80</v>
      </c>
      <c r="AE905" s="4" t="s">
        <v>552</v>
      </c>
      <c r="AF905" s="7"/>
    </row>
    <row r="906" spans="1:32">
      <c r="A906" s="4">
        <v>905</v>
      </c>
      <c r="B906" s="4" t="s">
        <v>20</v>
      </c>
      <c r="C906" s="4" t="s">
        <v>22</v>
      </c>
      <c r="D906" s="7" t="s">
        <v>1732</v>
      </c>
      <c r="E906" s="4" t="s">
        <v>26</v>
      </c>
      <c r="F906" s="4">
        <v>0</v>
      </c>
      <c r="G906" s="19">
        <v>1205048</v>
      </c>
      <c r="H906" s="7" t="s">
        <v>2934</v>
      </c>
      <c r="I906" s="4">
        <v>1205048</v>
      </c>
      <c r="J906" s="7" t="s">
        <v>25</v>
      </c>
      <c r="K906" s="4" t="s">
        <v>2326</v>
      </c>
      <c r="L906" s="7" t="s">
        <v>2708</v>
      </c>
      <c r="M906" s="7" t="s">
        <v>2340</v>
      </c>
      <c r="N906" s="4" t="s">
        <v>1374</v>
      </c>
      <c r="O906" s="4" t="s">
        <v>1380</v>
      </c>
      <c r="P906" s="7"/>
      <c r="Q906" s="4" t="s">
        <v>550</v>
      </c>
      <c r="R906" s="4" t="s">
        <v>550</v>
      </c>
      <c r="S906" s="4" t="s">
        <v>719</v>
      </c>
      <c r="T906" s="7">
        <v>145</v>
      </c>
      <c r="U906" s="7">
        <v>160</v>
      </c>
      <c r="V906" s="7" t="s">
        <v>1773</v>
      </c>
      <c r="W906" s="4" t="s">
        <v>2294</v>
      </c>
      <c r="X906" s="13">
        <v>1.8</v>
      </c>
      <c r="Y906" s="7"/>
      <c r="Z906" s="5">
        <f t="shared" ref="Z906:Z939" si="31">X906*86*1.25+6</f>
        <v>199.5</v>
      </c>
      <c r="AA906" s="7"/>
      <c r="AB906" s="7" t="s">
        <v>1804</v>
      </c>
      <c r="AC906" s="7"/>
      <c r="AD906" s="4">
        <v>100</v>
      </c>
      <c r="AE906" s="4" t="s">
        <v>2299</v>
      </c>
      <c r="AF906" s="7"/>
    </row>
    <row r="907" spans="1:32">
      <c r="A907" s="4">
        <v>906</v>
      </c>
      <c r="B907" s="4" t="s">
        <v>20</v>
      </c>
      <c r="C907" s="4" t="s">
        <v>22</v>
      </c>
      <c r="D907" s="7" t="s">
        <v>1733</v>
      </c>
      <c r="E907" s="4" t="s">
        <v>26</v>
      </c>
      <c r="F907" s="4">
        <v>0</v>
      </c>
      <c r="G907" s="19">
        <v>1205048</v>
      </c>
      <c r="H907" s="7" t="s">
        <v>2934</v>
      </c>
      <c r="I907" s="4">
        <v>1205048</v>
      </c>
      <c r="J907" s="7" t="s">
        <v>25</v>
      </c>
      <c r="K907" s="4" t="s">
        <v>2326</v>
      </c>
      <c r="L907" s="7" t="s">
        <v>2708</v>
      </c>
      <c r="M907" s="7" t="s">
        <v>2340</v>
      </c>
      <c r="N907" s="4" t="s">
        <v>1374</v>
      </c>
      <c r="O907" s="4" t="s">
        <v>1380</v>
      </c>
      <c r="P907" s="7"/>
      <c r="Q907" s="4" t="s">
        <v>550</v>
      </c>
      <c r="R907" s="4" t="s">
        <v>550</v>
      </c>
      <c r="S907" s="4" t="s">
        <v>719</v>
      </c>
      <c r="T907" s="7">
        <v>145</v>
      </c>
      <c r="U907" s="7">
        <v>160</v>
      </c>
      <c r="V907" s="7" t="s">
        <v>1774</v>
      </c>
      <c r="W907" s="4" t="s">
        <v>2294</v>
      </c>
      <c r="X907" s="13">
        <v>1.8</v>
      </c>
      <c r="Y907" s="7"/>
      <c r="Z907" s="5">
        <f t="shared" si="31"/>
        <v>199.5</v>
      </c>
      <c r="AA907" s="7"/>
      <c r="AB907" s="7" t="s">
        <v>1804</v>
      </c>
      <c r="AC907" s="7"/>
      <c r="AD907" s="4">
        <v>100</v>
      </c>
      <c r="AE907" s="4" t="s">
        <v>2299</v>
      </c>
      <c r="AF907" s="7"/>
    </row>
    <row r="908" spans="1:32">
      <c r="A908" s="4">
        <v>907</v>
      </c>
      <c r="B908" s="4" t="s">
        <v>20</v>
      </c>
      <c r="C908" s="4" t="s">
        <v>22</v>
      </c>
      <c r="D908" s="7" t="s">
        <v>1734</v>
      </c>
      <c r="E908" s="4" t="s">
        <v>26</v>
      </c>
      <c r="F908" s="4">
        <v>0</v>
      </c>
      <c r="G908" s="19">
        <v>1205048</v>
      </c>
      <c r="H908" s="7" t="s">
        <v>2934</v>
      </c>
      <c r="I908" s="4">
        <v>1205048</v>
      </c>
      <c r="J908" s="7" t="s">
        <v>25</v>
      </c>
      <c r="K908" s="4" t="s">
        <v>2326</v>
      </c>
      <c r="L908" s="7" t="s">
        <v>2708</v>
      </c>
      <c r="M908" s="7" t="s">
        <v>2340</v>
      </c>
      <c r="N908" s="4" t="s">
        <v>1374</v>
      </c>
      <c r="O908" s="4" t="s">
        <v>1380</v>
      </c>
      <c r="P908" s="7"/>
      <c r="Q908" s="4" t="s">
        <v>550</v>
      </c>
      <c r="R908" s="4" t="s">
        <v>550</v>
      </c>
      <c r="S908" s="4" t="s">
        <v>719</v>
      </c>
      <c r="T908" s="7">
        <v>145</v>
      </c>
      <c r="U908" s="7">
        <v>160</v>
      </c>
      <c r="V908" s="7" t="s">
        <v>1775</v>
      </c>
      <c r="W908" s="4" t="s">
        <v>2294</v>
      </c>
      <c r="X908" s="13">
        <v>1.8</v>
      </c>
      <c r="Y908" s="7"/>
      <c r="Z908" s="5">
        <f t="shared" si="31"/>
        <v>199.5</v>
      </c>
      <c r="AA908" s="7"/>
      <c r="AB908" s="7" t="s">
        <v>1804</v>
      </c>
      <c r="AC908" s="7"/>
      <c r="AD908" s="4">
        <v>100</v>
      </c>
      <c r="AE908" s="4" t="s">
        <v>2299</v>
      </c>
      <c r="AF908" s="7"/>
    </row>
    <row r="909" spans="1:32">
      <c r="A909" s="4">
        <v>908</v>
      </c>
      <c r="B909" s="4" t="s">
        <v>20</v>
      </c>
      <c r="C909" s="4" t="s">
        <v>22</v>
      </c>
      <c r="D909" s="7" t="s">
        <v>1735</v>
      </c>
      <c r="E909" s="4" t="s">
        <v>26</v>
      </c>
      <c r="F909" s="4">
        <v>0</v>
      </c>
      <c r="G909" s="19">
        <v>1205048</v>
      </c>
      <c r="H909" s="7" t="s">
        <v>2934</v>
      </c>
      <c r="I909" s="4">
        <v>1205048</v>
      </c>
      <c r="J909" s="7" t="s">
        <v>25</v>
      </c>
      <c r="K909" s="4" t="s">
        <v>2326</v>
      </c>
      <c r="L909" s="7" t="s">
        <v>2708</v>
      </c>
      <c r="M909" s="7" t="s">
        <v>2340</v>
      </c>
      <c r="N909" s="4" t="s">
        <v>1374</v>
      </c>
      <c r="O909" s="4" t="s">
        <v>1380</v>
      </c>
      <c r="P909" s="7"/>
      <c r="Q909" s="4" t="s">
        <v>550</v>
      </c>
      <c r="R909" s="4" t="s">
        <v>550</v>
      </c>
      <c r="S909" s="4" t="s">
        <v>719</v>
      </c>
      <c r="T909" s="7">
        <v>145</v>
      </c>
      <c r="U909" s="7">
        <v>160</v>
      </c>
      <c r="V909" s="7" t="s">
        <v>1776</v>
      </c>
      <c r="W909" s="4" t="s">
        <v>2294</v>
      </c>
      <c r="X909" s="13">
        <v>1.8</v>
      </c>
      <c r="Y909" s="7"/>
      <c r="Z909" s="5">
        <f t="shared" si="31"/>
        <v>199.5</v>
      </c>
      <c r="AA909" s="7"/>
      <c r="AB909" s="7" t="s">
        <v>1804</v>
      </c>
      <c r="AC909" s="7"/>
      <c r="AD909" s="4">
        <v>100</v>
      </c>
      <c r="AE909" s="4" t="s">
        <v>2299</v>
      </c>
      <c r="AF909" s="7"/>
    </row>
    <row r="910" spans="1:32">
      <c r="A910" s="4">
        <v>909</v>
      </c>
      <c r="B910" s="4" t="s">
        <v>20</v>
      </c>
      <c r="C910" s="4" t="s">
        <v>22</v>
      </c>
      <c r="D910" s="7" t="s">
        <v>1736</v>
      </c>
      <c r="E910" s="4" t="s">
        <v>26</v>
      </c>
      <c r="F910" s="4">
        <v>0</v>
      </c>
      <c r="G910" s="19">
        <v>1205048</v>
      </c>
      <c r="H910" s="7" t="s">
        <v>2934</v>
      </c>
      <c r="I910" s="4">
        <v>1205048</v>
      </c>
      <c r="J910" s="7" t="s">
        <v>25</v>
      </c>
      <c r="K910" s="4" t="s">
        <v>2326</v>
      </c>
      <c r="L910" s="7" t="s">
        <v>2708</v>
      </c>
      <c r="M910" s="7" t="s">
        <v>2340</v>
      </c>
      <c r="N910" s="4" t="s">
        <v>1374</v>
      </c>
      <c r="O910" s="4" t="s">
        <v>1380</v>
      </c>
      <c r="P910" s="7"/>
      <c r="Q910" s="4" t="s">
        <v>550</v>
      </c>
      <c r="R910" s="4" t="s">
        <v>550</v>
      </c>
      <c r="S910" s="4" t="s">
        <v>719</v>
      </c>
      <c r="T910" s="7">
        <v>145</v>
      </c>
      <c r="U910" s="7">
        <v>160</v>
      </c>
      <c r="V910" s="7" t="s">
        <v>1777</v>
      </c>
      <c r="W910" s="4" t="s">
        <v>2294</v>
      </c>
      <c r="X910" s="13">
        <v>1.8</v>
      </c>
      <c r="Y910" s="7"/>
      <c r="Z910" s="5">
        <f t="shared" si="31"/>
        <v>199.5</v>
      </c>
      <c r="AA910" s="7"/>
      <c r="AB910" s="7" t="s">
        <v>1804</v>
      </c>
      <c r="AC910" s="7"/>
      <c r="AD910" s="4">
        <v>100</v>
      </c>
      <c r="AE910" s="4" t="s">
        <v>2299</v>
      </c>
      <c r="AF910" s="7"/>
    </row>
    <row r="911" spans="1:32">
      <c r="A911" s="4">
        <v>910</v>
      </c>
      <c r="B911" s="4" t="s">
        <v>20</v>
      </c>
      <c r="C911" s="4" t="s">
        <v>22</v>
      </c>
      <c r="D911" s="7" t="s">
        <v>1737</v>
      </c>
      <c r="E911" s="4" t="s">
        <v>26</v>
      </c>
      <c r="F911" s="4">
        <v>0</v>
      </c>
      <c r="G911" s="19">
        <v>1205048</v>
      </c>
      <c r="H911" s="7" t="s">
        <v>2934</v>
      </c>
      <c r="I911" s="4">
        <v>1205048</v>
      </c>
      <c r="J911" s="7" t="s">
        <v>25</v>
      </c>
      <c r="K911" s="4" t="s">
        <v>2326</v>
      </c>
      <c r="L911" s="7" t="s">
        <v>2708</v>
      </c>
      <c r="M911" s="7" t="s">
        <v>2340</v>
      </c>
      <c r="N911" s="4" t="s">
        <v>1374</v>
      </c>
      <c r="O911" s="4" t="s">
        <v>1380</v>
      </c>
      <c r="P911" s="7"/>
      <c r="Q911" s="4" t="s">
        <v>550</v>
      </c>
      <c r="R911" s="4" t="s">
        <v>550</v>
      </c>
      <c r="S911" s="4" t="s">
        <v>719</v>
      </c>
      <c r="T911" s="7">
        <v>145</v>
      </c>
      <c r="U911" s="7">
        <v>160</v>
      </c>
      <c r="V911" s="7" t="s">
        <v>1778</v>
      </c>
      <c r="W911" s="4" t="s">
        <v>2294</v>
      </c>
      <c r="X911" s="13">
        <v>1.8</v>
      </c>
      <c r="Y911" s="7"/>
      <c r="Z911" s="5">
        <f t="shared" si="31"/>
        <v>199.5</v>
      </c>
      <c r="AA911" s="7"/>
      <c r="AB911" s="7" t="s">
        <v>1804</v>
      </c>
      <c r="AC911" s="7"/>
      <c r="AD911" s="4">
        <v>100</v>
      </c>
      <c r="AE911" s="4" t="s">
        <v>2299</v>
      </c>
      <c r="AF911" s="7"/>
    </row>
    <row r="912" spans="1:32">
      <c r="A912" s="4">
        <v>911</v>
      </c>
      <c r="B912" s="4" t="s">
        <v>20</v>
      </c>
      <c r="C912" s="4" t="s">
        <v>22</v>
      </c>
      <c r="D912" s="7" t="s">
        <v>1738</v>
      </c>
      <c r="E912" s="4" t="s">
        <v>26</v>
      </c>
      <c r="F912" s="4">
        <v>0</v>
      </c>
      <c r="G912" s="19">
        <v>1205048</v>
      </c>
      <c r="H912" s="7" t="s">
        <v>2934</v>
      </c>
      <c r="I912" s="4">
        <v>1205048</v>
      </c>
      <c r="J912" s="7" t="s">
        <v>25</v>
      </c>
      <c r="K912" s="4" t="s">
        <v>2326</v>
      </c>
      <c r="L912" s="7" t="s">
        <v>2708</v>
      </c>
      <c r="M912" s="7" t="s">
        <v>2340</v>
      </c>
      <c r="N912" s="4" t="s">
        <v>1374</v>
      </c>
      <c r="O912" s="4" t="s">
        <v>1380</v>
      </c>
      <c r="P912" s="7"/>
      <c r="Q912" s="4" t="s">
        <v>550</v>
      </c>
      <c r="R912" s="4" t="s">
        <v>550</v>
      </c>
      <c r="S912" s="4" t="s">
        <v>719</v>
      </c>
      <c r="T912" s="7">
        <v>145</v>
      </c>
      <c r="U912" s="7">
        <v>160</v>
      </c>
      <c r="V912" s="7" t="s">
        <v>1779</v>
      </c>
      <c r="W912" s="4" t="s">
        <v>2294</v>
      </c>
      <c r="X912" s="13">
        <v>1.8</v>
      </c>
      <c r="Y912" s="7"/>
      <c r="Z912" s="5">
        <f t="shared" si="31"/>
        <v>199.5</v>
      </c>
      <c r="AA912" s="7"/>
      <c r="AB912" s="7" t="s">
        <v>1804</v>
      </c>
      <c r="AC912" s="7"/>
      <c r="AD912" s="4">
        <v>100</v>
      </c>
      <c r="AE912" s="4" t="s">
        <v>2299</v>
      </c>
      <c r="AF912" s="7"/>
    </row>
    <row r="913" spans="1:32">
      <c r="A913" s="4">
        <v>912</v>
      </c>
      <c r="B913" s="4" t="s">
        <v>20</v>
      </c>
      <c r="C913" s="4" t="s">
        <v>22</v>
      </c>
      <c r="D913" s="7" t="s">
        <v>1739</v>
      </c>
      <c r="E913" s="4" t="s">
        <v>26</v>
      </c>
      <c r="F913" s="4">
        <v>0</v>
      </c>
      <c r="G913" s="19">
        <v>1205048</v>
      </c>
      <c r="H913" s="7" t="s">
        <v>2934</v>
      </c>
      <c r="I913" s="4">
        <v>1205048</v>
      </c>
      <c r="J913" s="7" t="s">
        <v>25</v>
      </c>
      <c r="K913" s="4" t="s">
        <v>2319</v>
      </c>
      <c r="L913" s="7" t="s">
        <v>1766</v>
      </c>
      <c r="M913" s="4" t="s">
        <v>803</v>
      </c>
      <c r="N913" s="7" t="s">
        <v>1699</v>
      </c>
      <c r="O913" s="4" t="s">
        <v>1380</v>
      </c>
      <c r="P913" s="7"/>
      <c r="Q913" s="4" t="s">
        <v>550</v>
      </c>
      <c r="R913" s="4" t="s">
        <v>550</v>
      </c>
      <c r="S913" s="4" t="s">
        <v>719</v>
      </c>
      <c r="T913" s="7">
        <v>150</v>
      </c>
      <c r="U913" s="7">
        <v>200</v>
      </c>
      <c r="V913" s="7" t="s">
        <v>1780</v>
      </c>
      <c r="W913" s="4" t="s">
        <v>2294</v>
      </c>
      <c r="X913" s="13">
        <v>2.21</v>
      </c>
      <c r="Y913" s="7">
        <v>7.35</v>
      </c>
      <c r="Z913" s="5">
        <f>X913*86*1.28+6</f>
        <v>249.27680000000001</v>
      </c>
      <c r="AA913" s="7"/>
      <c r="AB913" s="7" t="s">
        <v>1804</v>
      </c>
      <c r="AC913" s="7"/>
      <c r="AD913" s="4">
        <v>100</v>
      </c>
      <c r="AE913" s="4" t="s">
        <v>2299</v>
      </c>
      <c r="AF913" s="7"/>
    </row>
    <row r="914" spans="1:32">
      <c r="A914" s="4">
        <v>913</v>
      </c>
      <c r="B914" s="4" t="s">
        <v>20</v>
      </c>
      <c r="C914" s="4" t="s">
        <v>22</v>
      </c>
      <c r="D914" s="7" t="s">
        <v>1740</v>
      </c>
      <c r="E914" s="4" t="s">
        <v>26</v>
      </c>
      <c r="F914" s="4">
        <v>0</v>
      </c>
      <c r="G914" s="19">
        <v>1205048</v>
      </c>
      <c r="H914" s="7" t="s">
        <v>2934</v>
      </c>
      <c r="I914" s="4">
        <v>1205048</v>
      </c>
      <c r="J914" s="7" t="s">
        <v>25</v>
      </c>
      <c r="K914" s="4" t="s">
        <v>2319</v>
      </c>
      <c r="L914" s="7" t="s">
        <v>1766</v>
      </c>
      <c r="M914" s="4" t="s">
        <v>803</v>
      </c>
      <c r="N914" s="7" t="s">
        <v>1699</v>
      </c>
      <c r="O914" s="4" t="s">
        <v>1380</v>
      </c>
      <c r="P914" s="7"/>
      <c r="Q914" s="4" t="s">
        <v>550</v>
      </c>
      <c r="R914" s="4" t="s">
        <v>550</v>
      </c>
      <c r="S914" s="4" t="s">
        <v>719</v>
      </c>
      <c r="T914" s="7">
        <v>150</v>
      </c>
      <c r="U914" s="7">
        <v>200</v>
      </c>
      <c r="V914" s="7" t="s">
        <v>1780</v>
      </c>
      <c r="W914" s="4" t="s">
        <v>2294</v>
      </c>
      <c r="X914" s="13">
        <v>2.21</v>
      </c>
      <c r="Y914" s="7">
        <v>7.35</v>
      </c>
      <c r="Z914" s="5">
        <f>X914*86*1.28+6</f>
        <v>249.27680000000001</v>
      </c>
      <c r="AA914" s="7"/>
      <c r="AB914" s="7" t="s">
        <v>1804</v>
      </c>
      <c r="AC914" s="7"/>
      <c r="AD914" s="4">
        <v>100</v>
      </c>
      <c r="AE914" s="4" t="s">
        <v>2299</v>
      </c>
      <c r="AF914" s="7"/>
    </row>
    <row r="915" spans="1:32">
      <c r="A915" s="4">
        <v>914</v>
      </c>
      <c r="B915" s="4" t="s">
        <v>20</v>
      </c>
      <c r="C915" s="4" t="s">
        <v>22</v>
      </c>
      <c r="D915" s="7" t="s">
        <v>1741</v>
      </c>
      <c r="E915" s="4" t="s">
        <v>26</v>
      </c>
      <c r="F915" s="4">
        <v>0</v>
      </c>
      <c r="G915" s="19">
        <v>1205048</v>
      </c>
      <c r="H915" s="7" t="s">
        <v>2934</v>
      </c>
      <c r="I915" s="4">
        <v>1205048</v>
      </c>
      <c r="J915" s="7" t="s">
        <v>25</v>
      </c>
      <c r="K915" s="4" t="s">
        <v>2319</v>
      </c>
      <c r="L915" s="7" t="s">
        <v>1766</v>
      </c>
      <c r="M915" s="4" t="s">
        <v>803</v>
      </c>
      <c r="N915" s="7" t="s">
        <v>1699</v>
      </c>
      <c r="O915" s="4" t="s">
        <v>1380</v>
      </c>
      <c r="P915" s="7"/>
      <c r="Q915" s="4" t="s">
        <v>550</v>
      </c>
      <c r="R915" s="4" t="s">
        <v>550</v>
      </c>
      <c r="S915" s="4" t="s">
        <v>719</v>
      </c>
      <c r="T915" s="7">
        <v>150</v>
      </c>
      <c r="U915" s="7">
        <v>200</v>
      </c>
      <c r="V915" s="7" t="s">
        <v>1780</v>
      </c>
      <c r="W915" s="4" t="s">
        <v>2294</v>
      </c>
      <c r="X915" s="13">
        <v>2.21</v>
      </c>
      <c r="Y915" s="7">
        <v>7.35</v>
      </c>
      <c r="Z915" s="5">
        <f>X915*86*1.28+6</f>
        <v>249.27680000000001</v>
      </c>
      <c r="AA915" s="7"/>
      <c r="AB915" s="7" t="s">
        <v>1804</v>
      </c>
      <c r="AC915" s="7"/>
      <c r="AD915" s="4">
        <v>100</v>
      </c>
      <c r="AE915" s="4" t="s">
        <v>2299</v>
      </c>
      <c r="AF915" s="7"/>
    </row>
    <row r="916" spans="1:32">
      <c r="A916" s="4">
        <v>915</v>
      </c>
      <c r="B916" s="4" t="s">
        <v>20</v>
      </c>
      <c r="C916" s="4" t="s">
        <v>22</v>
      </c>
      <c r="D916" s="7" t="s">
        <v>1742</v>
      </c>
      <c r="E916" s="4" t="s">
        <v>26</v>
      </c>
      <c r="F916" s="4">
        <v>0</v>
      </c>
      <c r="G916" s="19">
        <v>1205048</v>
      </c>
      <c r="H916" s="7" t="s">
        <v>2934</v>
      </c>
      <c r="I916" s="4">
        <v>1205048</v>
      </c>
      <c r="J916" s="7" t="s">
        <v>25</v>
      </c>
      <c r="K916" s="4" t="s">
        <v>2319</v>
      </c>
      <c r="L916" s="7" t="s">
        <v>1766</v>
      </c>
      <c r="M916" s="4" t="s">
        <v>803</v>
      </c>
      <c r="N916" s="7" t="s">
        <v>1699</v>
      </c>
      <c r="O916" s="4" t="s">
        <v>1380</v>
      </c>
      <c r="P916" s="7"/>
      <c r="Q916" s="4" t="s">
        <v>550</v>
      </c>
      <c r="R916" s="4" t="s">
        <v>550</v>
      </c>
      <c r="S916" s="4" t="s">
        <v>719</v>
      </c>
      <c r="T916" s="7">
        <v>150</v>
      </c>
      <c r="U916" s="7">
        <v>200</v>
      </c>
      <c r="V916" s="7" t="s">
        <v>1780</v>
      </c>
      <c r="W916" s="4" t="s">
        <v>2294</v>
      </c>
      <c r="X916" s="13">
        <v>2.21</v>
      </c>
      <c r="Y916" s="7">
        <v>7.35</v>
      </c>
      <c r="Z916" s="5">
        <f>X916*86*1.28+6</f>
        <v>249.27680000000001</v>
      </c>
      <c r="AA916" s="7"/>
      <c r="AB916" s="7" t="s">
        <v>1804</v>
      </c>
      <c r="AC916" s="7"/>
      <c r="AD916" s="4">
        <v>100</v>
      </c>
      <c r="AE916" s="4" t="s">
        <v>2299</v>
      </c>
      <c r="AF916" s="7"/>
    </row>
    <row r="917" spans="1:32">
      <c r="A917" s="4">
        <v>916</v>
      </c>
      <c r="B917" s="4" t="s">
        <v>20</v>
      </c>
      <c r="C917" s="4" t="s">
        <v>22</v>
      </c>
      <c r="D917" s="7" t="s">
        <v>1743</v>
      </c>
      <c r="E917" s="4" t="s">
        <v>26</v>
      </c>
      <c r="F917" s="4">
        <v>0</v>
      </c>
      <c r="G917" s="19">
        <v>1205048</v>
      </c>
      <c r="H917" s="7" t="s">
        <v>2934</v>
      </c>
      <c r="I917" s="4">
        <v>1205048</v>
      </c>
      <c r="J917" s="7" t="s">
        <v>25</v>
      </c>
      <c r="K917" s="4" t="s">
        <v>2326</v>
      </c>
      <c r="L917" s="7" t="s">
        <v>2708</v>
      </c>
      <c r="M917" s="7" t="s">
        <v>2340</v>
      </c>
      <c r="N917" s="4" t="s">
        <v>1374</v>
      </c>
      <c r="O917" s="4" t="s">
        <v>1380</v>
      </c>
      <c r="P917" s="7"/>
      <c r="Q917" s="4" t="s">
        <v>2750</v>
      </c>
      <c r="R917" s="4" t="s">
        <v>2750</v>
      </c>
      <c r="S917" s="4" t="s">
        <v>719</v>
      </c>
      <c r="T917" s="7">
        <v>145</v>
      </c>
      <c r="U917" s="7">
        <v>160</v>
      </c>
      <c r="V917" s="7" t="s">
        <v>1781</v>
      </c>
      <c r="W917" s="4" t="s">
        <v>2294</v>
      </c>
      <c r="X917" s="13">
        <v>2.0499999999999998</v>
      </c>
      <c r="Y917" s="7"/>
      <c r="Z917" s="5">
        <f t="shared" si="31"/>
        <v>226.37499999999997</v>
      </c>
      <c r="AA917" s="7"/>
      <c r="AB917" s="7" t="s">
        <v>1804</v>
      </c>
      <c r="AC917" s="7"/>
      <c r="AD917" s="4">
        <v>100</v>
      </c>
      <c r="AE917" s="4" t="s">
        <v>2299</v>
      </c>
      <c r="AF917" s="7"/>
    </row>
    <row r="918" spans="1:32">
      <c r="A918" s="4">
        <v>917</v>
      </c>
      <c r="B918" s="4" t="s">
        <v>20</v>
      </c>
      <c r="C918" s="4" t="s">
        <v>22</v>
      </c>
      <c r="D918" s="7" t="s">
        <v>1744</v>
      </c>
      <c r="E918" s="4" t="s">
        <v>26</v>
      </c>
      <c r="F918" s="4">
        <v>0</v>
      </c>
      <c r="G918" s="19">
        <v>1205048</v>
      </c>
      <c r="H918" s="7" t="s">
        <v>2934</v>
      </c>
      <c r="I918" s="4">
        <v>1205048</v>
      </c>
      <c r="J918" s="7" t="s">
        <v>25</v>
      </c>
      <c r="K918" s="4" t="s">
        <v>2326</v>
      </c>
      <c r="L918" s="7" t="s">
        <v>2708</v>
      </c>
      <c r="M918" s="7" t="s">
        <v>2340</v>
      </c>
      <c r="N918" s="4" t="s">
        <v>1374</v>
      </c>
      <c r="O918" s="4" t="s">
        <v>1380</v>
      </c>
      <c r="P918" s="7"/>
      <c r="Q918" s="4" t="s">
        <v>2750</v>
      </c>
      <c r="R918" s="4" t="s">
        <v>2750</v>
      </c>
      <c r="S918" s="4" t="s">
        <v>719</v>
      </c>
      <c r="T918" s="7">
        <v>145</v>
      </c>
      <c r="U918" s="7">
        <v>160</v>
      </c>
      <c r="V918" s="7" t="s">
        <v>1782</v>
      </c>
      <c r="W918" s="4" t="s">
        <v>2294</v>
      </c>
      <c r="X918" s="13">
        <v>2.0499999999999998</v>
      </c>
      <c r="Y918" s="7"/>
      <c r="Z918" s="5">
        <f t="shared" si="31"/>
        <v>226.37499999999997</v>
      </c>
      <c r="AA918" s="7"/>
      <c r="AB918" s="7" t="s">
        <v>1804</v>
      </c>
      <c r="AC918" s="7"/>
      <c r="AD918" s="4">
        <v>100</v>
      </c>
      <c r="AE918" s="4" t="s">
        <v>2299</v>
      </c>
      <c r="AF918" s="7"/>
    </row>
    <row r="919" spans="1:32">
      <c r="A919" s="4">
        <v>918</v>
      </c>
      <c r="B919" s="4" t="s">
        <v>20</v>
      </c>
      <c r="C919" s="4" t="s">
        <v>22</v>
      </c>
      <c r="D919" s="7" t="s">
        <v>1745</v>
      </c>
      <c r="E919" s="4" t="s">
        <v>26</v>
      </c>
      <c r="F919" s="4">
        <v>0</v>
      </c>
      <c r="G919" s="19">
        <v>1205048</v>
      </c>
      <c r="H919" s="7" t="s">
        <v>2934</v>
      </c>
      <c r="I919" s="4">
        <v>1205048</v>
      </c>
      <c r="J919" s="7" t="s">
        <v>25</v>
      </c>
      <c r="K919" s="4" t="s">
        <v>2330</v>
      </c>
      <c r="L919" s="7" t="s">
        <v>1767</v>
      </c>
      <c r="M919" s="7" t="s">
        <v>2356</v>
      </c>
      <c r="N919" s="4" t="s">
        <v>1374</v>
      </c>
      <c r="O919" s="4" t="s">
        <v>1380</v>
      </c>
      <c r="P919" s="7"/>
      <c r="Q919" s="4" t="s">
        <v>2750</v>
      </c>
      <c r="R919" s="4" t="s">
        <v>2750</v>
      </c>
      <c r="S919" s="4" t="s">
        <v>719</v>
      </c>
      <c r="T919" s="7">
        <v>145</v>
      </c>
      <c r="U919" s="7">
        <v>135</v>
      </c>
      <c r="V919" s="7" t="s">
        <v>1783</v>
      </c>
      <c r="W919" s="4" t="s">
        <v>2294</v>
      </c>
      <c r="X919" s="13">
        <v>2.4</v>
      </c>
      <c r="Y919" s="7"/>
      <c r="Z919" s="5">
        <f t="shared" si="31"/>
        <v>264</v>
      </c>
      <c r="AA919" s="7"/>
      <c r="AB919" s="7" t="s">
        <v>1804</v>
      </c>
      <c r="AC919" s="7"/>
      <c r="AD919" s="4">
        <v>100</v>
      </c>
      <c r="AE919" s="4" t="s">
        <v>2299</v>
      </c>
      <c r="AF919" s="7"/>
    </row>
    <row r="920" spans="1:32">
      <c r="A920" s="4">
        <v>919</v>
      </c>
      <c r="B920" s="4" t="s">
        <v>20</v>
      </c>
      <c r="C920" s="4" t="s">
        <v>22</v>
      </c>
      <c r="D920" s="7" t="s">
        <v>1746</v>
      </c>
      <c r="E920" s="4" t="s">
        <v>26</v>
      </c>
      <c r="F920" s="4">
        <v>0</v>
      </c>
      <c r="G920" s="19">
        <v>1205048</v>
      </c>
      <c r="H920" s="7" t="s">
        <v>2934</v>
      </c>
      <c r="I920" s="4">
        <v>1205048</v>
      </c>
      <c r="J920" s="7" t="s">
        <v>25</v>
      </c>
      <c r="K920" s="4" t="s">
        <v>2321</v>
      </c>
      <c r="L920" s="4" t="s">
        <v>2585</v>
      </c>
      <c r="M920" s="7" t="s">
        <v>2362</v>
      </c>
      <c r="N920" s="4" t="s">
        <v>1374</v>
      </c>
      <c r="O920" s="4" t="s">
        <v>1380</v>
      </c>
      <c r="P920" s="7"/>
      <c r="Q920" s="4" t="s">
        <v>2750</v>
      </c>
      <c r="R920" s="4" t="s">
        <v>2750</v>
      </c>
      <c r="S920" s="4" t="s">
        <v>719</v>
      </c>
      <c r="T920" s="7">
        <v>145</v>
      </c>
      <c r="U920" s="7">
        <v>152</v>
      </c>
      <c r="V920" s="7" t="s">
        <v>1784</v>
      </c>
      <c r="W920" s="4" t="s">
        <v>2294</v>
      </c>
      <c r="X920" s="13">
        <v>2.41</v>
      </c>
      <c r="Y920" s="7"/>
      <c r="Z920" s="5">
        <f t="shared" si="31"/>
        <v>265.07500000000005</v>
      </c>
      <c r="AA920" s="7"/>
      <c r="AB920" s="7" t="s">
        <v>1804</v>
      </c>
      <c r="AC920" s="7"/>
      <c r="AD920" s="4">
        <v>100</v>
      </c>
      <c r="AE920" s="4" t="s">
        <v>2299</v>
      </c>
      <c r="AF920" s="7"/>
    </row>
    <row r="921" spans="1:32">
      <c r="A921" s="4">
        <v>920</v>
      </c>
      <c r="B921" s="4" t="s">
        <v>20</v>
      </c>
      <c r="C921" s="4" t="s">
        <v>22</v>
      </c>
      <c r="D921" s="7" t="s">
        <v>1747</v>
      </c>
      <c r="E921" s="4" t="s">
        <v>26</v>
      </c>
      <c r="F921" s="4">
        <v>0</v>
      </c>
      <c r="G921" s="19">
        <v>1205048</v>
      </c>
      <c r="H921" s="7" t="s">
        <v>2934</v>
      </c>
      <c r="I921" s="4">
        <v>1205048</v>
      </c>
      <c r="J921" s="7" t="s">
        <v>25</v>
      </c>
      <c r="K921" s="4" t="s">
        <v>2330</v>
      </c>
      <c r="L921" s="7" t="s">
        <v>1767</v>
      </c>
      <c r="M921" s="7" t="s">
        <v>2356</v>
      </c>
      <c r="N921" s="4" t="s">
        <v>1374</v>
      </c>
      <c r="O921" s="4" t="s">
        <v>1380</v>
      </c>
      <c r="P921" s="7"/>
      <c r="Q921" s="4" t="s">
        <v>2750</v>
      </c>
      <c r="R921" s="4" t="s">
        <v>2750</v>
      </c>
      <c r="S921" s="4" t="s">
        <v>719</v>
      </c>
      <c r="T921" s="7">
        <v>145</v>
      </c>
      <c r="U921" s="7">
        <v>135</v>
      </c>
      <c r="V921" s="7" t="s">
        <v>1785</v>
      </c>
      <c r="W921" s="4" t="s">
        <v>2294</v>
      </c>
      <c r="X921" s="13">
        <v>2.4</v>
      </c>
      <c r="Y921" s="7"/>
      <c r="Z921" s="5">
        <f t="shared" si="31"/>
        <v>264</v>
      </c>
      <c r="AA921" s="7"/>
      <c r="AB921" s="7" t="s">
        <v>1804</v>
      </c>
      <c r="AC921" s="7"/>
      <c r="AD921" s="4">
        <v>100</v>
      </c>
      <c r="AE921" s="4" t="s">
        <v>2299</v>
      </c>
      <c r="AF921" s="7"/>
    </row>
    <row r="922" spans="1:32">
      <c r="A922" s="4">
        <v>921</v>
      </c>
      <c r="B922" s="4" t="s">
        <v>20</v>
      </c>
      <c r="C922" s="4" t="s">
        <v>22</v>
      </c>
      <c r="D922" s="7" t="s">
        <v>1748</v>
      </c>
      <c r="E922" s="4" t="s">
        <v>26</v>
      </c>
      <c r="F922" s="4">
        <v>0</v>
      </c>
      <c r="G922" s="19">
        <v>1205048</v>
      </c>
      <c r="H922" s="7" t="s">
        <v>2934</v>
      </c>
      <c r="I922" s="4">
        <v>1205048</v>
      </c>
      <c r="J922" s="7" t="s">
        <v>25</v>
      </c>
      <c r="K922" s="4" t="s">
        <v>2330</v>
      </c>
      <c r="L922" s="7" t="s">
        <v>1767</v>
      </c>
      <c r="M922" s="7" t="s">
        <v>2356</v>
      </c>
      <c r="N922" s="4" t="s">
        <v>1374</v>
      </c>
      <c r="O922" s="4" t="s">
        <v>1380</v>
      </c>
      <c r="P922" s="7"/>
      <c r="Q922" s="4" t="s">
        <v>2750</v>
      </c>
      <c r="R922" s="4" t="s">
        <v>2750</v>
      </c>
      <c r="S922" s="4" t="s">
        <v>719</v>
      </c>
      <c r="T922" s="7">
        <v>145</v>
      </c>
      <c r="U922" s="7">
        <v>135</v>
      </c>
      <c r="V922" s="7" t="s">
        <v>1786</v>
      </c>
      <c r="W922" s="4" t="s">
        <v>2294</v>
      </c>
      <c r="X922" s="13">
        <v>2.4</v>
      </c>
      <c r="Y922" s="7"/>
      <c r="Z922" s="5">
        <f t="shared" si="31"/>
        <v>264</v>
      </c>
      <c r="AA922" s="7"/>
      <c r="AB922" s="7" t="s">
        <v>1804</v>
      </c>
      <c r="AC922" s="7"/>
      <c r="AD922" s="4">
        <v>100</v>
      </c>
      <c r="AE922" s="4" t="s">
        <v>2299</v>
      </c>
      <c r="AF922" s="7"/>
    </row>
    <row r="923" spans="1:32">
      <c r="A923" s="4">
        <v>922</v>
      </c>
      <c r="B923" s="4" t="s">
        <v>20</v>
      </c>
      <c r="C923" s="4" t="s">
        <v>22</v>
      </c>
      <c r="D923" s="7" t="s">
        <v>1749</v>
      </c>
      <c r="E923" s="4" t="s">
        <v>26</v>
      </c>
      <c r="F923" s="4">
        <v>0</v>
      </c>
      <c r="G923" s="19">
        <v>1205048</v>
      </c>
      <c r="H923" s="7" t="s">
        <v>2934</v>
      </c>
      <c r="I923" s="4">
        <v>1205048</v>
      </c>
      <c r="J923" s="7" t="s">
        <v>25</v>
      </c>
      <c r="K923" s="4" t="s">
        <v>2330</v>
      </c>
      <c r="L923" s="7" t="s">
        <v>1767</v>
      </c>
      <c r="M923" s="7" t="s">
        <v>2356</v>
      </c>
      <c r="N923" s="4" t="s">
        <v>1374</v>
      </c>
      <c r="O923" s="4" t="s">
        <v>1380</v>
      </c>
      <c r="P923" s="7"/>
      <c r="Q923" s="4" t="s">
        <v>2750</v>
      </c>
      <c r="R923" s="4" t="s">
        <v>2750</v>
      </c>
      <c r="S923" s="4" t="s">
        <v>719</v>
      </c>
      <c r="T923" s="7">
        <v>145</v>
      </c>
      <c r="U923" s="7">
        <v>135</v>
      </c>
      <c r="V923" s="7" t="s">
        <v>1787</v>
      </c>
      <c r="W923" s="4" t="s">
        <v>2294</v>
      </c>
      <c r="X923" s="13">
        <v>2.4</v>
      </c>
      <c r="Y923" s="7"/>
      <c r="Z923" s="5">
        <f t="shared" si="31"/>
        <v>264</v>
      </c>
      <c r="AA923" s="7"/>
      <c r="AB923" s="7" t="s">
        <v>1804</v>
      </c>
      <c r="AC923" s="7"/>
      <c r="AD923" s="4">
        <v>100</v>
      </c>
      <c r="AE923" s="4" t="s">
        <v>2299</v>
      </c>
      <c r="AF923" s="7"/>
    </row>
    <row r="924" spans="1:32">
      <c r="A924" s="4">
        <v>923</v>
      </c>
      <c r="B924" s="4" t="s">
        <v>20</v>
      </c>
      <c r="C924" s="4" t="s">
        <v>22</v>
      </c>
      <c r="D924" s="7" t="s">
        <v>1750</v>
      </c>
      <c r="E924" s="4" t="s">
        <v>26</v>
      </c>
      <c r="F924" s="4">
        <v>0</v>
      </c>
      <c r="G924" s="19">
        <v>1205048</v>
      </c>
      <c r="H924" s="7" t="s">
        <v>2934</v>
      </c>
      <c r="I924" s="4">
        <v>1205048</v>
      </c>
      <c r="J924" s="7" t="s">
        <v>25</v>
      </c>
      <c r="K924" s="4" t="s">
        <v>2326</v>
      </c>
      <c r="L924" s="7" t="s">
        <v>2708</v>
      </c>
      <c r="M924" s="7" t="s">
        <v>2340</v>
      </c>
      <c r="N924" s="4" t="s">
        <v>1374</v>
      </c>
      <c r="O924" s="4" t="s">
        <v>1380</v>
      </c>
      <c r="P924" s="7"/>
      <c r="Q924" s="4" t="s">
        <v>2750</v>
      </c>
      <c r="R924" s="4" t="s">
        <v>2750</v>
      </c>
      <c r="S924" s="4" t="s">
        <v>719</v>
      </c>
      <c r="T924" s="7">
        <v>145</v>
      </c>
      <c r="U924" s="7">
        <v>160</v>
      </c>
      <c r="V924" s="7" t="s">
        <v>1788</v>
      </c>
      <c r="W924" s="4" t="s">
        <v>2294</v>
      </c>
      <c r="X924" s="13">
        <v>2.0499999999999998</v>
      </c>
      <c r="Y924" s="7"/>
      <c r="Z924" s="5">
        <f t="shared" si="31"/>
        <v>226.37499999999997</v>
      </c>
      <c r="AA924" s="7"/>
      <c r="AB924" s="7" t="s">
        <v>1804</v>
      </c>
      <c r="AC924" s="7"/>
      <c r="AD924" s="4">
        <v>100</v>
      </c>
      <c r="AE924" s="4" t="s">
        <v>2299</v>
      </c>
      <c r="AF924" s="7"/>
    </row>
    <row r="925" spans="1:32">
      <c r="A925" s="4">
        <v>924</v>
      </c>
      <c r="B925" s="4" t="s">
        <v>20</v>
      </c>
      <c r="C925" s="4" t="s">
        <v>22</v>
      </c>
      <c r="D925" s="7" t="s">
        <v>1751</v>
      </c>
      <c r="E925" s="4" t="s">
        <v>26</v>
      </c>
      <c r="F925" s="4">
        <v>0</v>
      </c>
      <c r="G925" s="19">
        <v>1205048</v>
      </c>
      <c r="H925" s="7" t="s">
        <v>2934</v>
      </c>
      <c r="I925" s="4">
        <v>1205048</v>
      </c>
      <c r="J925" s="7" t="s">
        <v>25</v>
      </c>
      <c r="K925" s="4" t="s">
        <v>2326</v>
      </c>
      <c r="L925" s="7" t="s">
        <v>2708</v>
      </c>
      <c r="M925" s="7" t="s">
        <v>2340</v>
      </c>
      <c r="N925" s="4" t="s">
        <v>1374</v>
      </c>
      <c r="O925" s="4" t="s">
        <v>1380</v>
      </c>
      <c r="P925" s="7"/>
      <c r="Q925" s="4" t="s">
        <v>2750</v>
      </c>
      <c r="R925" s="4" t="s">
        <v>2750</v>
      </c>
      <c r="S925" s="4" t="s">
        <v>719</v>
      </c>
      <c r="T925" s="7">
        <v>145</v>
      </c>
      <c r="U925" s="7">
        <v>160</v>
      </c>
      <c r="V925" s="7" t="s">
        <v>1789</v>
      </c>
      <c r="W925" s="4" t="s">
        <v>2294</v>
      </c>
      <c r="X925" s="13">
        <v>2.0499999999999998</v>
      </c>
      <c r="Y925" s="7"/>
      <c r="Z925" s="5">
        <f t="shared" si="31"/>
        <v>226.37499999999997</v>
      </c>
      <c r="AA925" s="7"/>
      <c r="AB925" s="7" t="s">
        <v>1804</v>
      </c>
      <c r="AC925" s="7"/>
      <c r="AD925" s="4">
        <v>100</v>
      </c>
      <c r="AE925" s="4" t="s">
        <v>2299</v>
      </c>
      <c r="AF925" s="7"/>
    </row>
    <row r="926" spans="1:32">
      <c r="A926" s="4">
        <v>925</v>
      </c>
      <c r="B926" s="4" t="s">
        <v>20</v>
      </c>
      <c r="C926" s="4" t="s">
        <v>22</v>
      </c>
      <c r="D926" s="7" t="s">
        <v>1752</v>
      </c>
      <c r="E926" s="4" t="s">
        <v>26</v>
      </c>
      <c r="F926" s="4">
        <v>0</v>
      </c>
      <c r="G926" s="19">
        <v>1205048</v>
      </c>
      <c r="H926" s="7" t="s">
        <v>2934</v>
      </c>
      <c r="I926" s="4">
        <v>1205048</v>
      </c>
      <c r="J926" s="7" t="s">
        <v>25</v>
      </c>
      <c r="K926" s="4" t="s">
        <v>2502</v>
      </c>
      <c r="L926" s="4" t="s">
        <v>2803</v>
      </c>
      <c r="M926" s="7" t="s">
        <v>2335</v>
      </c>
      <c r="N926" s="4" t="s">
        <v>1378</v>
      </c>
      <c r="O926" s="4" t="s">
        <v>1380</v>
      </c>
      <c r="P926" s="7"/>
      <c r="Q926" s="4" t="s">
        <v>550</v>
      </c>
      <c r="R926" s="4" t="s">
        <v>550</v>
      </c>
      <c r="S926" s="4" t="s">
        <v>719</v>
      </c>
      <c r="T926" s="7">
        <v>148</v>
      </c>
      <c r="U926" s="7" t="s">
        <v>1769</v>
      </c>
      <c r="V926" s="7" t="s">
        <v>1790</v>
      </c>
      <c r="W926" s="4" t="s">
        <v>2294</v>
      </c>
      <c r="X926" s="13">
        <v>3</v>
      </c>
      <c r="Y926" s="7"/>
      <c r="Z926" s="5">
        <f t="shared" si="31"/>
        <v>328.5</v>
      </c>
      <c r="AA926" s="7"/>
      <c r="AB926" s="7" t="s">
        <v>1804</v>
      </c>
      <c r="AC926" s="7"/>
      <c r="AD926" s="4">
        <v>100</v>
      </c>
      <c r="AE926" s="4" t="s">
        <v>2299</v>
      </c>
      <c r="AF926" s="7"/>
    </row>
    <row r="927" spans="1:32">
      <c r="A927" s="4">
        <v>926</v>
      </c>
      <c r="B927" s="4" t="s">
        <v>20</v>
      </c>
      <c r="C927" s="4" t="s">
        <v>22</v>
      </c>
      <c r="D927" s="7" t="s">
        <v>1753</v>
      </c>
      <c r="E927" s="4" t="s">
        <v>26</v>
      </c>
      <c r="F927" s="4">
        <v>0</v>
      </c>
      <c r="G927" s="19">
        <v>1205048</v>
      </c>
      <c r="H927" s="7" t="s">
        <v>2934</v>
      </c>
      <c r="I927" s="4">
        <v>1205048</v>
      </c>
      <c r="J927" s="7" t="s">
        <v>25</v>
      </c>
      <c r="K927" s="4" t="s">
        <v>2502</v>
      </c>
      <c r="L927" s="4" t="s">
        <v>2803</v>
      </c>
      <c r="M927" s="7" t="s">
        <v>2335</v>
      </c>
      <c r="N927" s="4" t="s">
        <v>1378</v>
      </c>
      <c r="O927" s="4" t="s">
        <v>1380</v>
      </c>
      <c r="P927" s="7"/>
      <c r="Q927" s="4" t="s">
        <v>550</v>
      </c>
      <c r="R927" s="4" t="s">
        <v>550</v>
      </c>
      <c r="S927" s="4" t="s">
        <v>719</v>
      </c>
      <c r="T927" s="7">
        <v>148</v>
      </c>
      <c r="U927" s="7" t="s">
        <v>1769</v>
      </c>
      <c r="V927" s="7" t="s">
        <v>1791</v>
      </c>
      <c r="W927" s="4" t="s">
        <v>2294</v>
      </c>
      <c r="X927" s="13">
        <v>3</v>
      </c>
      <c r="Y927" s="7"/>
      <c r="Z927" s="5">
        <f t="shared" si="31"/>
        <v>328.5</v>
      </c>
      <c r="AA927" s="7"/>
      <c r="AB927" s="7" t="s">
        <v>1804</v>
      </c>
      <c r="AC927" s="7"/>
      <c r="AD927" s="4">
        <v>100</v>
      </c>
      <c r="AE927" s="4" t="s">
        <v>2299</v>
      </c>
      <c r="AF927" s="7"/>
    </row>
    <row r="928" spans="1:32">
      <c r="A928" s="4">
        <v>927</v>
      </c>
      <c r="B928" s="4" t="s">
        <v>20</v>
      </c>
      <c r="C928" s="4" t="s">
        <v>22</v>
      </c>
      <c r="D928" s="7" t="s">
        <v>1754</v>
      </c>
      <c r="E928" s="4" t="s">
        <v>26</v>
      </c>
      <c r="F928" s="4">
        <v>0</v>
      </c>
      <c r="G928" s="19">
        <v>1205048</v>
      </c>
      <c r="H928" s="7" t="s">
        <v>2934</v>
      </c>
      <c r="I928" s="4">
        <v>1205048</v>
      </c>
      <c r="J928" s="7" t="s">
        <v>25</v>
      </c>
      <c r="K928" s="4" t="s">
        <v>2502</v>
      </c>
      <c r="L928" s="4" t="s">
        <v>2803</v>
      </c>
      <c r="M928" s="7" t="s">
        <v>2335</v>
      </c>
      <c r="N928" s="4" t="s">
        <v>1378</v>
      </c>
      <c r="O928" s="4" t="s">
        <v>1380</v>
      </c>
      <c r="P928" s="7"/>
      <c r="Q928" s="4" t="s">
        <v>550</v>
      </c>
      <c r="R928" s="4" t="s">
        <v>550</v>
      </c>
      <c r="S928" s="4" t="s">
        <v>719</v>
      </c>
      <c r="T928" s="7">
        <v>148</v>
      </c>
      <c r="U928" s="7" t="s">
        <v>1769</v>
      </c>
      <c r="V928" s="7" t="s">
        <v>1792</v>
      </c>
      <c r="W928" s="4" t="s">
        <v>2294</v>
      </c>
      <c r="X928" s="13">
        <v>3</v>
      </c>
      <c r="Y928" s="7"/>
      <c r="Z928" s="5">
        <f t="shared" si="31"/>
        <v>328.5</v>
      </c>
      <c r="AA928" s="7"/>
      <c r="AB928" s="7" t="s">
        <v>1804</v>
      </c>
      <c r="AC928" s="7"/>
      <c r="AD928" s="4">
        <v>100</v>
      </c>
      <c r="AE928" s="4" t="s">
        <v>2299</v>
      </c>
      <c r="AF928" s="7"/>
    </row>
    <row r="929" spans="1:32">
      <c r="A929" s="4">
        <v>928</v>
      </c>
      <c r="B929" s="4" t="s">
        <v>20</v>
      </c>
      <c r="C929" s="4" t="s">
        <v>22</v>
      </c>
      <c r="D929" s="7" t="s">
        <v>1755</v>
      </c>
      <c r="E929" s="4" t="s">
        <v>26</v>
      </c>
      <c r="F929" s="4">
        <v>0</v>
      </c>
      <c r="G929" s="19">
        <v>1205048</v>
      </c>
      <c r="H929" s="7" t="s">
        <v>2934</v>
      </c>
      <c r="I929" s="4">
        <v>1205048</v>
      </c>
      <c r="J929" s="7" t="s">
        <v>25</v>
      </c>
      <c r="K929" s="4" t="s">
        <v>2318</v>
      </c>
      <c r="L929" s="4" t="s">
        <v>2804</v>
      </c>
      <c r="M929" s="7" t="s">
        <v>1356</v>
      </c>
      <c r="N929" s="4" t="s">
        <v>1378</v>
      </c>
      <c r="O929" s="4" t="s">
        <v>1380</v>
      </c>
      <c r="P929" s="7"/>
      <c r="Q929" s="4" t="s">
        <v>550</v>
      </c>
      <c r="R929" s="4" t="s">
        <v>550</v>
      </c>
      <c r="S929" s="4" t="s">
        <v>719</v>
      </c>
      <c r="T929" s="7">
        <v>148</v>
      </c>
      <c r="U929" s="7" t="s">
        <v>1770</v>
      </c>
      <c r="V929" s="7" t="s">
        <v>1793</v>
      </c>
      <c r="W929" s="4" t="s">
        <v>2294</v>
      </c>
      <c r="X929" s="13">
        <v>3</v>
      </c>
      <c r="Y929" s="7"/>
      <c r="Z929" s="5">
        <f t="shared" si="31"/>
        <v>328.5</v>
      </c>
      <c r="AA929" s="7"/>
      <c r="AB929" s="7" t="s">
        <v>1804</v>
      </c>
      <c r="AC929" s="7"/>
      <c r="AD929" s="4">
        <v>100</v>
      </c>
      <c r="AE929" s="4" t="s">
        <v>2299</v>
      </c>
      <c r="AF929" s="7"/>
    </row>
    <row r="930" spans="1:32">
      <c r="A930" s="4">
        <v>929</v>
      </c>
      <c r="B930" s="4" t="s">
        <v>20</v>
      </c>
      <c r="C930" s="4" t="s">
        <v>22</v>
      </c>
      <c r="D930" s="7" t="s">
        <v>1756</v>
      </c>
      <c r="E930" s="4" t="s">
        <v>26</v>
      </c>
      <c r="F930" s="4">
        <v>0</v>
      </c>
      <c r="G930" s="19">
        <v>1205048</v>
      </c>
      <c r="H930" s="7" t="s">
        <v>2934</v>
      </c>
      <c r="I930" s="4">
        <v>1205048</v>
      </c>
      <c r="J930" s="7" t="s">
        <v>25</v>
      </c>
      <c r="K930" s="4" t="s">
        <v>2318</v>
      </c>
      <c r="L930" s="4" t="s">
        <v>2804</v>
      </c>
      <c r="M930" s="7" t="s">
        <v>1356</v>
      </c>
      <c r="N930" s="4" t="s">
        <v>1378</v>
      </c>
      <c r="O930" s="4" t="s">
        <v>1380</v>
      </c>
      <c r="P930" s="7"/>
      <c r="Q930" s="4" t="s">
        <v>550</v>
      </c>
      <c r="R930" s="4" t="s">
        <v>550</v>
      </c>
      <c r="S930" s="4" t="s">
        <v>719</v>
      </c>
      <c r="T930" s="7">
        <v>148</v>
      </c>
      <c r="U930" s="7" t="s">
        <v>1770</v>
      </c>
      <c r="V930" s="7" t="s">
        <v>1794</v>
      </c>
      <c r="W930" s="4" t="s">
        <v>2294</v>
      </c>
      <c r="X930" s="13">
        <v>3</v>
      </c>
      <c r="Y930" s="7"/>
      <c r="Z930" s="5">
        <f t="shared" si="31"/>
        <v>328.5</v>
      </c>
      <c r="AA930" s="7"/>
      <c r="AB930" s="7" t="s">
        <v>1804</v>
      </c>
      <c r="AC930" s="7"/>
      <c r="AD930" s="4">
        <v>100</v>
      </c>
      <c r="AE930" s="4" t="s">
        <v>2299</v>
      </c>
      <c r="AF930" s="7"/>
    </row>
    <row r="931" spans="1:32">
      <c r="A931" s="4">
        <v>930</v>
      </c>
      <c r="B931" s="4" t="s">
        <v>20</v>
      </c>
      <c r="C931" s="4" t="s">
        <v>22</v>
      </c>
      <c r="D931" s="7" t="s">
        <v>1757</v>
      </c>
      <c r="E931" s="4" t="s">
        <v>26</v>
      </c>
      <c r="F931" s="4">
        <v>0</v>
      </c>
      <c r="G931" s="19">
        <v>1205048</v>
      </c>
      <c r="H931" s="7" t="s">
        <v>2934</v>
      </c>
      <c r="I931" s="4">
        <v>1205048</v>
      </c>
      <c r="J931" s="7" t="s">
        <v>25</v>
      </c>
      <c r="K931" s="4" t="s">
        <v>2318</v>
      </c>
      <c r="L931" s="4" t="s">
        <v>2804</v>
      </c>
      <c r="M931" s="7" t="s">
        <v>1356</v>
      </c>
      <c r="N931" s="4" t="s">
        <v>1378</v>
      </c>
      <c r="O931" s="4" t="s">
        <v>1380</v>
      </c>
      <c r="P931" s="7"/>
      <c r="Q931" s="4" t="s">
        <v>550</v>
      </c>
      <c r="R931" s="4" t="s">
        <v>550</v>
      </c>
      <c r="S931" s="4" t="s">
        <v>719</v>
      </c>
      <c r="T931" s="7">
        <v>148</v>
      </c>
      <c r="U931" s="7" t="s">
        <v>1770</v>
      </c>
      <c r="V931" s="7" t="s">
        <v>1795</v>
      </c>
      <c r="W931" s="4" t="s">
        <v>2294</v>
      </c>
      <c r="X931" s="13">
        <v>3</v>
      </c>
      <c r="Y931" s="7"/>
      <c r="Z931" s="5">
        <f t="shared" si="31"/>
        <v>328.5</v>
      </c>
      <c r="AA931" s="7"/>
      <c r="AB931" s="7" t="s">
        <v>1804</v>
      </c>
      <c r="AC931" s="7"/>
      <c r="AD931" s="4">
        <v>100</v>
      </c>
      <c r="AE931" s="4" t="s">
        <v>2299</v>
      </c>
      <c r="AF931" s="7"/>
    </row>
    <row r="932" spans="1:32">
      <c r="A932" s="4">
        <v>931</v>
      </c>
      <c r="B932" s="4" t="s">
        <v>20</v>
      </c>
      <c r="C932" s="4" t="s">
        <v>22</v>
      </c>
      <c r="D932" s="7" t="s">
        <v>1758</v>
      </c>
      <c r="E932" s="4" t="s">
        <v>26</v>
      </c>
      <c r="F932" s="4">
        <v>0</v>
      </c>
      <c r="G932" s="19">
        <v>1205048</v>
      </c>
      <c r="H932" s="7" t="s">
        <v>2934</v>
      </c>
      <c r="I932" s="4">
        <v>1205048</v>
      </c>
      <c r="J932" s="7" t="s">
        <v>25</v>
      </c>
      <c r="K932" s="4" t="s">
        <v>2328</v>
      </c>
      <c r="L932" s="4" t="s">
        <v>2805</v>
      </c>
      <c r="M932" s="7" t="s">
        <v>2338</v>
      </c>
      <c r="N932" s="4" t="s">
        <v>1378</v>
      </c>
      <c r="O932" s="4" t="s">
        <v>1380</v>
      </c>
      <c r="P932" s="7"/>
      <c r="Q932" s="4" t="s">
        <v>550</v>
      </c>
      <c r="R932" s="4" t="s">
        <v>550</v>
      </c>
      <c r="S932" s="4" t="s">
        <v>719</v>
      </c>
      <c r="T932" s="7">
        <v>148</v>
      </c>
      <c r="U932" s="7" t="s">
        <v>1771</v>
      </c>
      <c r="V932" s="7" t="s">
        <v>1796</v>
      </c>
      <c r="W932" s="4" t="s">
        <v>2294</v>
      </c>
      <c r="X932" s="13">
        <v>3</v>
      </c>
      <c r="Y932" s="7"/>
      <c r="Z932" s="5">
        <f t="shared" si="31"/>
        <v>328.5</v>
      </c>
      <c r="AA932" s="7"/>
      <c r="AB932" s="7" t="s">
        <v>1804</v>
      </c>
      <c r="AC932" s="7"/>
      <c r="AD932" s="4">
        <v>100</v>
      </c>
      <c r="AE932" s="4" t="s">
        <v>2299</v>
      </c>
      <c r="AF932" s="7"/>
    </row>
    <row r="933" spans="1:32">
      <c r="A933" s="4">
        <v>932</v>
      </c>
      <c r="B933" s="4" t="s">
        <v>20</v>
      </c>
      <c r="C933" s="4" t="s">
        <v>22</v>
      </c>
      <c r="D933" s="7" t="s">
        <v>1759</v>
      </c>
      <c r="E933" s="4" t="s">
        <v>26</v>
      </c>
      <c r="F933" s="4">
        <v>0</v>
      </c>
      <c r="G933" s="19">
        <v>1205048</v>
      </c>
      <c r="H933" s="7" t="s">
        <v>2934</v>
      </c>
      <c r="I933" s="4">
        <v>1205048</v>
      </c>
      <c r="J933" s="7" t="s">
        <v>25</v>
      </c>
      <c r="K933" s="4" t="s">
        <v>2328</v>
      </c>
      <c r="L933" s="4" t="s">
        <v>2805</v>
      </c>
      <c r="M933" s="7" t="s">
        <v>2338</v>
      </c>
      <c r="N933" s="4" t="s">
        <v>1378</v>
      </c>
      <c r="O933" s="4" t="s">
        <v>1380</v>
      </c>
      <c r="P933" s="7"/>
      <c r="Q933" s="4" t="s">
        <v>550</v>
      </c>
      <c r="R933" s="4" t="s">
        <v>550</v>
      </c>
      <c r="S933" s="4" t="s">
        <v>719</v>
      </c>
      <c r="T933" s="7">
        <v>148</v>
      </c>
      <c r="U933" s="7" t="s">
        <v>1771</v>
      </c>
      <c r="V933" s="7" t="s">
        <v>1797</v>
      </c>
      <c r="W933" s="4" t="s">
        <v>2294</v>
      </c>
      <c r="X933" s="13">
        <v>3</v>
      </c>
      <c r="Y933" s="7"/>
      <c r="Z933" s="5">
        <f t="shared" si="31"/>
        <v>328.5</v>
      </c>
      <c r="AA933" s="7"/>
      <c r="AB933" s="7" t="s">
        <v>1804</v>
      </c>
      <c r="AC933" s="7"/>
      <c r="AD933" s="4">
        <v>100</v>
      </c>
      <c r="AE933" s="4" t="s">
        <v>2299</v>
      </c>
      <c r="AF933" s="7"/>
    </row>
    <row r="934" spans="1:32">
      <c r="A934" s="4">
        <v>933</v>
      </c>
      <c r="B934" s="4" t="s">
        <v>20</v>
      </c>
      <c r="C934" s="4" t="s">
        <v>22</v>
      </c>
      <c r="D934" s="7" t="s">
        <v>1760</v>
      </c>
      <c r="E934" s="4" t="s">
        <v>26</v>
      </c>
      <c r="F934" s="4">
        <v>0</v>
      </c>
      <c r="G934" s="19">
        <v>1205048</v>
      </c>
      <c r="H934" s="7" t="s">
        <v>2934</v>
      </c>
      <c r="I934" s="4">
        <v>1205048</v>
      </c>
      <c r="J934" s="7" t="s">
        <v>25</v>
      </c>
      <c r="K934" s="4" t="s">
        <v>2328</v>
      </c>
      <c r="L934" s="4" t="s">
        <v>2805</v>
      </c>
      <c r="M934" s="7" t="s">
        <v>2338</v>
      </c>
      <c r="N934" s="4" t="s">
        <v>1378</v>
      </c>
      <c r="O934" s="4" t="s">
        <v>1380</v>
      </c>
      <c r="P934" s="7"/>
      <c r="Q934" s="4" t="s">
        <v>550</v>
      </c>
      <c r="R934" s="4" t="s">
        <v>550</v>
      </c>
      <c r="S934" s="4" t="s">
        <v>719</v>
      </c>
      <c r="T934" s="7">
        <v>148</v>
      </c>
      <c r="U934" s="7" t="s">
        <v>1771</v>
      </c>
      <c r="V934" s="7" t="s">
        <v>1798</v>
      </c>
      <c r="W934" s="4" t="s">
        <v>2294</v>
      </c>
      <c r="X934" s="13">
        <v>3</v>
      </c>
      <c r="Y934" s="7"/>
      <c r="Z934" s="5">
        <f t="shared" si="31"/>
        <v>328.5</v>
      </c>
      <c r="AA934" s="7"/>
      <c r="AB934" s="7" t="s">
        <v>1804</v>
      </c>
      <c r="AC934" s="7"/>
      <c r="AD934" s="4">
        <v>100</v>
      </c>
      <c r="AE934" s="4" t="s">
        <v>2299</v>
      </c>
      <c r="AF934" s="7"/>
    </row>
    <row r="935" spans="1:32">
      <c r="A935" s="4">
        <v>934</v>
      </c>
      <c r="B935" s="4" t="s">
        <v>20</v>
      </c>
      <c r="C935" s="4" t="s">
        <v>22</v>
      </c>
      <c r="D935" s="7" t="s">
        <v>1761</v>
      </c>
      <c r="E935" s="4" t="s">
        <v>26</v>
      </c>
      <c r="F935" s="4">
        <v>0</v>
      </c>
      <c r="G935" s="19">
        <v>1205048</v>
      </c>
      <c r="H935" s="7" t="s">
        <v>2934</v>
      </c>
      <c r="I935" s="4">
        <v>1205048</v>
      </c>
      <c r="J935" s="7" t="s">
        <v>25</v>
      </c>
      <c r="K935" s="4" t="s">
        <v>2328</v>
      </c>
      <c r="L935" s="4" t="s">
        <v>2805</v>
      </c>
      <c r="M935" s="7" t="s">
        <v>2338</v>
      </c>
      <c r="N935" s="4" t="s">
        <v>1378</v>
      </c>
      <c r="O935" s="4" t="s">
        <v>1380</v>
      </c>
      <c r="P935" s="7"/>
      <c r="Q935" s="4" t="s">
        <v>550</v>
      </c>
      <c r="R935" s="4" t="s">
        <v>550</v>
      </c>
      <c r="S935" s="4" t="s">
        <v>719</v>
      </c>
      <c r="T935" s="7">
        <v>148</v>
      </c>
      <c r="U935" s="7" t="s">
        <v>1771</v>
      </c>
      <c r="V935" s="7" t="s">
        <v>1799</v>
      </c>
      <c r="W935" s="4" t="s">
        <v>2294</v>
      </c>
      <c r="X935" s="13">
        <v>3</v>
      </c>
      <c r="Y935" s="7"/>
      <c r="Z935" s="5">
        <f t="shared" si="31"/>
        <v>328.5</v>
      </c>
      <c r="AA935" s="7"/>
      <c r="AB935" s="7" t="s">
        <v>1804</v>
      </c>
      <c r="AC935" s="7"/>
      <c r="AD935" s="4">
        <v>100</v>
      </c>
      <c r="AE935" s="4" t="s">
        <v>2299</v>
      </c>
      <c r="AF935" s="7"/>
    </row>
    <row r="936" spans="1:32">
      <c r="A936" s="4">
        <v>935</v>
      </c>
      <c r="B936" s="4" t="s">
        <v>20</v>
      </c>
      <c r="C936" s="4" t="s">
        <v>22</v>
      </c>
      <c r="D936" s="7" t="s">
        <v>1762</v>
      </c>
      <c r="E936" s="4" t="s">
        <v>26</v>
      </c>
      <c r="F936" s="4">
        <v>0</v>
      </c>
      <c r="G936" s="19">
        <v>1205048</v>
      </c>
      <c r="H936" s="7" t="s">
        <v>2934</v>
      </c>
      <c r="I936" s="4">
        <v>1205048</v>
      </c>
      <c r="J936" s="7" t="s">
        <v>25</v>
      </c>
      <c r="K936" s="4" t="s">
        <v>2327</v>
      </c>
      <c r="L936" s="4" t="s">
        <v>2805</v>
      </c>
      <c r="M936" s="7" t="s">
        <v>2350</v>
      </c>
      <c r="N936" s="4" t="s">
        <v>1378</v>
      </c>
      <c r="O936" s="4" t="s">
        <v>1380</v>
      </c>
      <c r="P936" s="7"/>
      <c r="Q936" s="4" t="s">
        <v>550</v>
      </c>
      <c r="R936" s="4" t="s">
        <v>550</v>
      </c>
      <c r="S936" s="4" t="s">
        <v>719</v>
      </c>
      <c r="T936" s="7">
        <v>148</v>
      </c>
      <c r="U936" s="7" t="s">
        <v>1772</v>
      </c>
      <c r="V936" s="7" t="s">
        <v>1800</v>
      </c>
      <c r="W936" s="4" t="s">
        <v>2294</v>
      </c>
      <c r="X936" s="13">
        <v>3</v>
      </c>
      <c r="Y936" s="7"/>
      <c r="Z936" s="5">
        <f t="shared" si="31"/>
        <v>328.5</v>
      </c>
      <c r="AA936" s="7"/>
      <c r="AB936" s="7" t="s">
        <v>1804</v>
      </c>
      <c r="AC936" s="7"/>
      <c r="AD936" s="4">
        <v>100</v>
      </c>
      <c r="AE936" s="4" t="s">
        <v>2299</v>
      </c>
      <c r="AF936" s="7"/>
    </row>
    <row r="937" spans="1:32">
      <c r="A937" s="4">
        <v>936</v>
      </c>
      <c r="B937" s="4" t="s">
        <v>20</v>
      </c>
      <c r="C937" s="4" t="s">
        <v>22</v>
      </c>
      <c r="D937" s="7" t="s">
        <v>1763</v>
      </c>
      <c r="E937" s="4" t="s">
        <v>26</v>
      </c>
      <c r="F937" s="4">
        <v>0</v>
      </c>
      <c r="G937" s="19">
        <v>1205048</v>
      </c>
      <c r="H937" s="7" t="s">
        <v>2934</v>
      </c>
      <c r="I937" s="4">
        <v>1205048</v>
      </c>
      <c r="J937" s="7" t="s">
        <v>25</v>
      </c>
      <c r="K937" s="4" t="s">
        <v>2327</v>
      </c>
      <c r="L937" s="4" t="s">
        <v>2805</v>
      </c>
      <c r="M937" s="7" t="s">
        <v>2350</v>
      </c>
      <c r="N937" s="4" t="s">
        <v>1378</v>
      </c>
      <c r="O937" s="4" t="s">
        <v>1380</v>
      </c>
      <c r="P937" s="7"/>
      <c r="Q937" s="4" t="s">
        <v>550</v>
      </c>
      <c r="R937" s="4" t="s">
        <v>550</v>
      </c>
      <c r="S937" s="4" t="s">
        <v>719</v>
      </c>
      <c r="T937" s="7">
        <v>148</v>
      </c>
      <c r="U937" s="7" t="s">
        <v>1772</v>
      </c>
      <c r="V937" s="7" t="s">
        <v>1801</v>
      </c>
      <c r="W937" s="4" t="s">
        <v>2294</v>
      </c>
      <c r="X937" s="13">
        <v>3</v>
      </c>
      <c r="Y937" s="7"/>
      <c r="Z937" s="5">
        <f t="shared" si="31"/>
        <v>328.5</v>
      </c>
      <c r="AA937" s="7"/>
      <c r="AB937" s="7" t="s">
        <v>1804</v>
      </c>
      <c r="AC937" s="7"/>
      <c r="AD937" s="4">
        <v>100</v>
      </c>
      <c r="AE937" s="4" t="s">
        <v>2299</v>
      </c>
      <c r="AF937" s="7"/>
    </row>
    <row r="938" spans="1:32">
      <c r="A938" s="4">
        <v>937</v>
      </c>
      <c r="B938" s="4" t="s">
        <v>20</v>
      </c>
      <c r="C938" s="4" t="s">
        <v>22</v>
      </c>
      <c r="D938" s="7" t="s">
        <v>1764</v>
      </c>
      <c r="E938" s="4" t="s">
        <v>26</v>
      </c>
      <c r="F938" s="4">
        <v>0</v>
      </c>
      <c r="G938" s="19">
        <v>1205048</v>
      </c>
      <c r="H938" s="7" t="s">
        <v>2934</v>
      </c>
      <c r="I938" s="4">
        <v>1205048</v>
      </c>
      <c r="J938" s="7" t="s">
        <v>25</v>
      </c>
      <c r="K938" s="4" t="s">
        <v>2327</v>
      </c>
      <c r="L938" s="4" t="s">
        <v>2805</v>
      </c>
      <c r="M938" s="7" t="s">
        <v>2350</v>
      </c>
      <c r="N938" s="4" t="s">
        <v>1378</v>
      </c>
      <c r="O938" s="4" t="s">
        <v>1380</v>
      </c>
      <c r="P938" s="7"/>
      <c r="Q938" s="4" t="s">
        <v>550</v>
      </c>
      <c r="R938" s="4" t="s">
        <v>550</v>
      </c>
      <c r="S938" s="4" t="s">
        <v>719</v>
      </c>
      <c r="T938" s="7">
        <v>148</v>
      </c>
      <c r="U938" s="7" t="s">
        <v>1772</v>
      </c>
      <c r="V938" s="7" t="s">
        <v>1802</v>
      </c>
      <c r="W938" s="4" t="s">
        <v>2294</v>
      </c>
      <c r="X938" s="13">
        <v>3</v>
      </c>
      <c r="Y938" s="7"/>
      <c r="Z938" s="5">
        <f t="shared" si="31"/>
        <v>328.5</v>
      </c>
      <c r="AA938" s="7"/>
      <c r="AB938" s="7" t="s">
        <v>1804</v>
      </c>
      <c r="AC938" s="7"/>
      <c r="AD938" s="4">
        <v>100</v>
      </c>
      <c r="AE938" s="4" t="s">
        <v>2299</v>
      </c>
      <c r="AF938" s="7"/>
    </row>
    <row r="939" spans="1:32">
      <c r="A939" s="4">
        <v>938</v>
      </c>
      <c r="B939" s="4" t="s">
        <v>20</v>
      </c>
      <c r="C939" s="4" t="s">
        <v>22</v>
      </c>
      <c r="D939" s="7" t="s">
        <v>1765</v>
      </c>
      <c r="E939" s="4" t="s">
        <v>26</v>
      </c>
      <c r="F939" s="4">
        <v>0</v>
      </c>
      <c r="G939" s="19">
        <v>1205048</v>
      </c>
      <c r="H939" s="7" t="s">
        <v>2934</v>
      </c>
      <c r="I939" s="4">
        <v>1205048</v>
      </c>
      <c r="J939" s="7" t="s">
        <v>25</v>
      </c>
      <c r="K939" s="4" t="s">
        <v>2327</v>
      </c>
      <c r="L939" s="4" t="s">
        <v>2805</v>
      </c>
      <c r="M939" s="7" t="s">
        <v>2350</v>
      </c>
      <c r="N939" s="4" t="s">
        <v>1378</v>
      </c>
      <c r="O939" s="4" t="s">
        <v>1380</v>
      </c>
      <c r="P939" s="7"/>
      <c r="Q939" s="4" t="s">
        <v>550</v>
      </c>
      <c r="R939" s="4" t="s">
        <v>550</v>
      </c>
      <c r="S939" s="4" t="s">
        <v>719</v>
      </c>
      <c r="T939" s="7">
        <v>148</v>
      </c>
      <c r="U939" s="7" t="s">
        <v>1772</v>
      </c>
      <c r="V939" s="7" t="s">
        <v>1803</v>
      </c>
      <c r="W939" s="4" t="s">
        <v>2294</v>
      </c>
      <c r="X939" s="13">
        <v>3</v>
      </c>
      <c r="Y939" s="7"/>
      <c r="Z939" s="5">
        <f t="shared" si="31"/>
        <v>328.5</v>
      </c>
      <c r="AA939" s="7"/>
      <c r="AB939" s="7" t="s">
        <v>1804</v>
      </c>
      <c r="AC939" s="7"/>
      <c r="AD939" s="4">
        <v>100</v>
      </c>
      <c r="AE939" s="4" t="s">
        <v>2299</v>
      </c>
      <c r="AF939" s="7"/>
    </row>
    <row r="940" spans="1:32">
      <c r="A940" s="4">
        <v>939</v>
      </c>
      <c r="B940" s="4" t="s">
        <v>20</v>
      </c>
      <c r="C940" s="4" t="s">
        <v>21</v>
      </c>
      <c r="D940" s="7" t="s">
        <v>1603</v>
      </c>
      <c r="E940" s="4" t="s">
        <v>26</v>
      </c>
      <c r="F940" s="4">
        <v>0</v>
      </c>
      <c r="G940" s="4">
        <v>1204046</v>
      </c>
      <c r="H940" s="7" t="s">
        <v>2597</v>
      </c>
      <c r="I940" s="4">
        <v>1204046</v>
      </c>
      <c r="J940" s="7" t="s">
        <v>556</v>
      </c>
      <c r="K940" s="4" t="s">
        <v>2310</v>
      </c>
      <c r="L940" s="7" t="s">
        <v>934</v>
      </c>
      <c r="M940" s="7" t="s">
        <v>2339</v>
      </c>
      <c r="N940" s="7" t="s">
        <v>1725</v>
      </c>
      <c r="O940" s="4" t="s">
        <v>1380</v>
      </c>
      <c r="P940" s="7"/>
      <c r="Q940" s="4" t="s">
        <v>550</v>
      </c>
      <c r="R940" s="4" t="s">
        <v>550</v>
      </c>
      <c r="S940" s="4" t="s">
        <v>719</v>
      </c>
      <c r="T940" s="7" t="s">
        <v>1805</v>
      </c>
      <c r="U940" s="7">
        <v>123</v>
      </c>
      <c r="V940" s="7" t="s">
        <v>1806</v>
      </c>
      <c r="W940" s="4" t="s">
        <v>2294</v>
      </c>
      <c r="X940" s="7">
        <v>355</v>
      </c>
      <c r="Y940" s="7"/>
      <c r="Z940" s="4">
        <f t="shared" ref="Z940:Z1003" si="32">X940+3</f>
        <v>358</v>
      </c>
      <c r="AA940" s="7"/>
      <c r="AB940" s="7" t="s">
        <v>1726</v>
      </c>
      <c r="AC940" s="7"/>
      <c r="AD940" s="7">
        <v>80</v>
      </c>
      <c r="AE940" s="4" t="s">
        <v>2299</v>
      </c>
      <c r="AF940" s="7"/>
    </row>
    <row r="941" spans="1:32">
      <c r="A941" s="4">
        <v>940</v>
      </c>
      <c r="B941" s="4" t="s">
        <v>20</v>
      </c>
      <c r="C941" s="4" t="s">
        <v>21</v>
      </c>
      <c r="D941" s="7" t="s">
        <v>1604</v>
      </c>
      <c r="E941" s="4" t="s">
        <v>26</v>
      </c>
      <c r="F941" s="4">
        <v>0</v>
      </c>
      <c r="G941" s="4">
        <v>1204046</v>
      </c>
      <c r="H941" s="7" t="s">
        <v>2597</v>
      </c>
      <c r="I941" s="4">
        <v>1204046</v>
      </c>
      <c r="J941" s="7" t="s">
        <v>556</v>
      </c>
      <c r="K941" s="4" t="s">
        <v>2310</v>
      </c>
      <c r="L941" s="7" t="s">
        <v>934</v>
      </c>
      <c r="M941" s="7" t="s">
        <v>2339</v>
      </c>
      <c r="N941" s="7" t="s">
        <v>1725</v>
      </c>
      <c r="O941" s="4" t="s">
        <v>1380</v>
      </c>
      <c r="P941" s="7"/>
      <c r="Q941" s="4" t="s">
        <v>550</v>
      </c>
      <c r="R941" s="4" t="s">
        <v>550</v>
      </c>
      <c r="S941" s="4" t="s">
        <v>719</v>
      </c>
      <c r="T941" s="7" t="s">
        <v>1805</v>
      </c>
      <c r="U941" s="7">
        <v>123</v>
      </c>
      <c r="V941" s="7" t="s">
        <v>1807</v>
      </c>
      <c r="W941" s="4" t="s">
        <v>2294</v>
      </c>
      <c r="X941" s="7">
        <v>355</v>
      </c>
      <c r="Y941" s="7"/>
      <c r="Z941" s="4">
        <f t="shared" si="32"/>
        <v>358</v>
      </c>
      <c r="AA941" s="7"/>
      <c r="AB941" s="7" t="s">
        <v>1726</v>
      </c>
      <c r="AC941" s="7"/>
      <c r="AD941" s="7">
        <v>80</v>
      </c>
      <c r="AE941" s="4" t="s">
        <v>2299</v>
      </c>
      <c r="AF941" s="7"/>
    </row>
    <row r="942" spans="1:32">
      <c r="A942" s="4">
        <v>941</v>
      </c>
      <c r="B942" s="4" t="s">
        <v>20</v>
      </c>
      <c r="C942" s="4" t="s">
        <v>21</v>
      </c>
      <c r="D942" s="7" t="s">
        <v>1605</v>
      </c>
      <c r="E942" s="4" t="s">
        <v>26</v>
      </c>
      <c r="F942" s="4">
        <v>0</v>
      </c>
      <c r="G942" s="4">
        <v>1204046</v>
      </c>
      <c r="H942" s="7" t="s">
        <v>2597</v>
      </c>
      <c r="I942" s="4">
        <v>1204046</v>
      </c>
      <c r="J942" s="7" t="s">
        <v>556</v>
      </c>
      <c r="K942" s="4" t="s">
        <v>2310</v>
      </c>
      <c r="L942" s="7" t="s">
        <v>934</v>
      </c>
      <c r="M942" s="7" t="s">
        <v>2339</v>
      </c>
      <c r="N942" s="7" t="s">
        <v>1725</v>
      </c>
      <c r="O942" s="4" t="s">
        <v>1380</v>
      </c>
      <c r="P942" s="7"/>
      <c r="Q942" s="4" t="s">
        <v>550</v>
      </c>
      <c r="R942" s="4" t="s">
        <v>550</v>
      </c>
      <c r="S942" s="4" t="s">
        <v>719</v>
      </c>
      <c r="T942" s="7" t="s">
        <v>1805</v>
      </c>
      <c r="U942" s="7">
        <v>123</v>
      </c>
      <c r="V942" s="7" t="s">
        <v>1808</v>
      </c>
      <c r="W942" s="4" t="s">
        <v>2294</v>
      </c>
      <c r="X942" s="7">
        <v>355</v>
      </c>
      <c r="Y942" s="7"/>
      <c r="Z942" s="4">
        <f t="shared" si="32"/>
        <v>358</v>
      </c>
      <c r="AA942" s="7"/>
      <c r="AB942" s="7" t="s">
        <v>1726</v>
      </c>
      <c r="AC942" s="7"/>
      <c r="AD942" s="7">
        <v>80</v>
      </c>
      <c r="AE942" s="4" t="s">
        <v>2299</v>
      </c>
      <c r="AF942" s="7"/>
    </row>
    <row r="943" spans="1:32">
      <c r="A943" s="4">
        <v>942</v>
      </c>
      <c r="B943" s="4" t="s">
        <v>20</v>
      </c>
      <c r="C943" s="4" t="s">
        <v>21</v>
      </c>
      <c r="D943" s="7" t="s">
        <v>1606</v>
      </c>
      <c r="E943" s="4" t="s">
        <v>26</v>
      </c>
      <c r="F943" s="4">
        <v>0</v>
      </c>
      <c r="G943" s="4">
        <v>1204046</v>
      </c>
      <c r="H943" s="7" t="s">
        <v>2597</v>
      </c>
      <c r="I943" s="4">
        <v>1204046</v>
      </c>
      <c r="J943" s="7" t="s">
        <v>556</v>
      </c>
      <c r="K943" s="4" t="s">
        <v>2310</v>
      </c>
      <c r="L943" s="7" t="s">
        <v>934</v>
      </c>
      <c r="M943" s="7" t="s">
        <v>2339</v>
      </c>
      <c r="N943" s="7" t="s">
        <v>1725</v>
      </c>
      <c r="O943" s="4" t="s">
        <v>1380</v>
      </c>
      <c r="P943" s="7"/>
      <c r="Q943" s="4" t="s">
        <v>550</v>
      </c>
      <c r="R943" s="4" t="s">
        <v>550</v>
      </c>
      <c r="S943" s="4" t="s">
        <v>719</v>
      </c>
      <c r="T943" s="7" t="s">
        <v>1805</v>
      </c>
      <c r="U943" s="7">
        <v>123</v>
      </c>
      <c r="V943" s="7" t="s">
        <v>1809</v>
      </c>
      <c r="W943" s="4" t="s">
        <v>2294</v>
      </c>
      <c r="X943" s="7">
        <v>355</v>
      </c>
      <c r="Y943" s="7"/>
      <c r="Z943" s="4">
        <f t="shared" si="32"/>
        <v>358</v>
      </c>
      <c r="AA943" s="7"/>
      <c r="AB943" s="7" t="s">
        <v>1726</v>
      </c>
      <c r="AC943" s="7"/>
      <c r="AD943" s="7">
        <v>80</v>
      </c>
      <c r="AE943" s="4" t="s">
        <v>2299</v>
      </c>
      <c r="AF943" s="7"/>
    </row>
    <row r="944" spans="1:32">
      <c r="A944" s="4">
        <v>943</v>
      </c>
      <c r="B944" s="4" t="s">
        <v>20</v>
      </c>
      <c r="C944" s="4" t="s">
        <v>21</v>
      </c>
      <c r="D944" s="7" t="s">
        <v>1607</v>
      </c>
      <c r="E944" s="4" t="s">
        <v>26</v>
      </c>
      <c r="F944" s="4">
        <v>0</v>
      </c>
      <c r="G944" s="4">
        <v>1204046</v>
      </c>
      <c r="H944" s="7" t="s">
        <v>2597</v>
      </c>
      <c r="I944" s="4">
        <v>1204046</v>
      </c>
      <c r="J944" s="7" t="s">
        <v>556</v>
      </c>
      <c r="K944" s="4" t="s">
        <v>2310</v>
      </c>
      <c r="L944" s="7" t="s">
        <v>934</v>
      </c>
      <c r="M944" s="7" t="s">
        <v>2336</v>
      </c>
      <c r="N944" s="7" t="s">
        <v>1725</v>
      </c>
      <c r="O944" s="4" t="s">
        <v>1380</v>
      </c>
      <c r="P944" s="7"/>
      <c r="Q944" s="4" t="s">
        <v>551</v>
      </c>
      <c r="R944" s="4" t="s">
        <v>551</v>
      </c>
      <c r="S944" s="4" t="s">
        <v>24</v>
      </c>
      <c r="T944" s="7" t="s">
        <v>1805</v>
      </c>
      <c r="U944" s="7">
        <v>122</v>
      </c>
      <c r="V944" s="7" t="s">
        <v>1810</v>
      </c>
      <c r="W944" s="4" t="s">
        <v>2294</v>
      </c>
      <c r="X944" s="7">
        <v>369</v>
      </c>
      <c r="Y944" s="7"/>
      <c r="Z944" s="4">
        <f t="shared" si="32"/>
        <v>372</v>
      </c>
      <c r="AA944" s="7"/>
      <c r="AB944" s="7" t="s">
        <v>1726</v>
      </c>
      <c r="AC944" s="7"/>
      <c r="AD944" s="7">
        <v>80</v>
      </c>
      <c r="AE944" s="4" t="s">
        <v>552</v>
      </c>
      <c r="AF944" s="7"/>
    </row>
    <row r="945" spans="1:34">
      <c r="A945" s="4">
        <v>944</v>
      </c>
      <c r="B945" s="4" t="s">
        <v>20</v>
      </c>
      <c r="C945" s="4" t="s">
        <v>21</v>
      </c>
      <c r="D945" s="7" t="s">
        <v>1608</v>
      </c>
      <c r="E945" s="4" t="s">
        <v>26</v>
      </c>
      <c r="F945" s="4">
        <v>0</v>
      </c>
      <c r="G945" s="4">
        <v>1204046</v>
      </c>
      <c r="H945" s="7" t="s">
        <v>2597</v>
      </c>
      <c r="I945" s="4">
        <v>1204046</v>
      </c>
      <c r="J945" s="7" t="s">
        <v>556</v>
      </c>
      <c r="K945" s="4" t="s">
        <v>2310</v>
      </c>
      <c r="L945" s="7" t="s">
        <v>934</v>
      </c>
      <c r="M945" s="7" t="s">
        <v>2336</v>
      </c>
      <c r="N945" s="7" t="s">
        <v>1725</v>
      </c>
      <c r="O945" s="4" t="s">
        <v>1380</v>
      </c>
      <c r="P945" s="7"/>
      <c r="Q945" s="4" t="s">
        <v>551</v>
      </c>
      <c r="R945" s="4" t="s">
        <v>551</v>
      </c>
      <c r="S945" s="4" t="s">
        <v>24</v>
      </c>
      <c r="T945" s="7" t="s">
        <v>1805</v>
      </c>
      <c r="U945" s="7">
        <v>122</v>
      </c>
      <c r="V945" s="7" t="s">
        <v>1811</v>
      </c>
      <c r="W945" s="4" t="s">
        <v>2294</v>
      </c>
      <c r="X945" s="7">
        <v>369</v>
      </c>
      <c r="Y945" s="7"/>
      <c r="Z945" s="4">
        <f t="shared" si="32"/>
        <v>372</v>
      </c>
      <c r="AA945" s="7"/>
      <c r="AB945" s="7" t="s">
        <v>1726</v>
      </c>
      <c r="AC945" s="7"/>
      <c r="AD945" s="7">
        <v>80</v>
      </c>
      <c r="AE945" s="4" t="s">
        <v>552</v>
      </c>
      <c r="AF945" s="7"/>
    </row>
    <row r="946" spans="1:34">
      <c r="A946" s="4">
        <v>945</v>
      </c>
      <c r="B946" s="4" t="s">
        <v>20</v>
      </c>
      <c r="C946" s="4" t="s">
        <v>21</v>
      </c>
      <c r="D946" s="7" t="s">
        <v>1609</v>
      </c>
      <c r="E946" s="4" t="s">
        <v>26</v>
      </c>
      <c r="F946" s="4">
        <v>0</v>
      </c>
      <c r="G946" s="4">
        <v>1204046</v>
      </c>
      <c r="H946" s="7" t="s">
        <v>2597</v>
      </c>
      <c r="I946" s="4">
        <v>1204046</v>
      </c>
      <c r="J946" s="7" t="s">
        <v>556</v>
      </c>
      <c r="K946" s="4" t="s">
        <v>2310</v>
      </c>
      <c r="L946" s="7" t="s">
        <v>934</v>
      </c>
      <c r="M946" s="7" t="s">
        <v>2336</v>
      </c>
      <c r="N946" s="7" t="s">
        <v>1725</v>
      </c>
      <c r="O946" s="4" t="s">
        <v>1380</v>
      </c>
      <c r="P946" s="7"/>
      <c r="Q946" s="4" t="s">
        <v>551</v>
      </c>
      <c r="R946" s="4" t="s">
        <v>551</v>
      </c>
      <c r="S946" s="4" t="s">
        <v>24</v>
      </c>
      <c r="T946" s="7" t="s">
        <v>1805</v>
      </c>
      <c r="U946" s="7">
        <v>122</v>
      </c>
      <c r="V946" s="7" t="s">
        <v>1812</v>
      </c>
      <c r="W946" s="4" t="s">
        <v>2294</v>
      </c>
      <c r="X946" s="7">
        <v>369</v>
      </c>
      <c r="Y946" s="7"/>
      <c r="Z946" s="4">
        <f t="shared" si="32"/>
        <v>372</v>
      </c>
      <c r="AA946" s="7"/>
      <c r="AB946" s="7" t="s">
        <v>1726</v>
      </c>
      <c r="AC946" s="7"/>
      <c r="AD946" s="7">
        <v>80</v>
      </c>
      <c r="AE946" s="4" t="s">
        <v>552</v>
      </c>
      <c r="AF946" s="7"/>
    </row>
    <row r="947" spans="1:34">
      <c r="A947" s="4">
        <v>946</v>
      </c>
      <c r="B947" s="4" t="s">
        <v>20</v>
      </c>
      <c r="C947" s="4" t="s">
        <v>21</v>
      </c>
      <c r="D947" s="7" t="s">
        <v>1610</v>
      </c>
      <c r="E947" s="4" t="s">
        <v>26</v>
      </c>
      <c r="F947" s="4">
        <v>0</v>
      </c>
      <c r="G947" s="4">
        <v>1204046</v>
      </c>
      <c r="H947" s="7" t="s">
        <v>2597</v>
      </c>
      <c r="I947" s="4">
        <v>1204046</v>
      </c>
      <c r="J947" s="7" t="s">
        <v>556</v>
      </c>
      <c r="K947" s="4" t="s">
        <v>2310</v>
      </c>
      <c r="L947" s="7" t="s">
        <v>934</v>
      </c>
      <c r="M947" s="7" t="s">
        <v>2336</v>
      </c>
      <c r="N947" s="7" t="s">
        <v>1725</v>
      </c>
      <c r="O947" s="4" t="s">
        <v>1380</v>
      </c>
      <c r="P947" s="7"/>
      <c r="Q947" s="4" t="s">
        <v>551</v>
      </c>
      <c r="R947" s="4" t="s">
        <v>551</v>
      </c>
      <c r="S947" s="4" t="s">
        <v>24</v>
      </c>
      <c r="T947" s="7" t="s">
        <v>1805</v>
      </c>
      <c r="U947" s="7">
        <v>122</v>
      </c>
      <c r="V947" s="7" t="s">
        <v>1813</v>
      </c>
      <c r="W947" s="4" t="s">
        <v>2294</v>
      </c>
      <c r="X947" s="7">
        <v>369</v>
      </c>
      <c r="Y947" s="7"/>
      <c r="Z947" s="4">
        <f t="shared" si="32"/>
        <v>372</v>
      </c>
      <c r="AA947" s="7"/>
      <c r="AB947" s="7" t="s">
        <v>1726</v>
      </c>
      <c r="AC947" s="7"/>
      <c r="AD947" s="7">
        <v>80</v>
      </c>
      <c r="AE947" s="4" t="s">
        <v>552</v>
      </c>
      <c r="AF947" s="7"/>
    </row>
    <row r="948" spans="1:34">
      <c r="A948" s="4">
        <v>947</v>
      </c>
      <c r="B948" s="4" t="s">
        <v>20</v>
      </c>
      <c r="C948" s="4" t="s">
        <v>21</v>
      </c>
      <c r="D948" s="7" t="s">
        <v>1611</v>
      </c>
      <c r="E948" s="4" t="s">
        <v>26</v>
      </c>
      <c r="F948" s="4">
        <v>0</v>
      </c>
      <c r="G948" s="4">
        <v>1204046</v>
      </c>
      <c r="H948" s="7" t="s">
        <v>2597</v>
      </c>
      <c r="I948" s="4">
        <v>1204046</v>
      </c>
      <c r="J948" s="7" t="s">
        <v>556</v>
      </c>
      <c r="K948" s="4" t="s">
        <v>2310</v>
      </c>
      <c r="L948" s="7" t="s">
        <v>934</v>
      </c>
      <c r="M948" s="7" t="s">
        <v>2336</v>
      </c>
      <c r="N948" s="7" t="s">
        <v>1725</v>
      </c>
      <c r="O948" s="4" t="s">
        <v>1380</v>
      </c>
      <c r="P948" s="7"/>
      <c r="Q948" s="4" t="s">
        <v>551</v>
      </c>
      <c r="R948" s="4" t="s">
        <v>551</v>
      </c>
      <c r="S948" s="4" t="s">
        <v>24</v>
      </c>
      <c r="T948" s="7" t="s">
        <v>1805</v>
      </c>
      <c r="U948" s="7">
        <v>122</v>
      </c>
      <c r="V948" s="7" t="s">
        <v>1814</v>
      </c>
      <c r="W948" s="4" t="s">
        <v>2294</v>
      </c>
      <c r="X948" s="7">
        <v>369</v>
      </c>
      <c r="Y948" s="7"/>
      <c r="Z948" s="4">
        <f t="shared" si="32"/>
        <v>372</v>
      </c>
      <c r="AA948" s="7"/>
      <c r="AB948" s="7" t="s">
        <v>1726</v>
      </c>
      <c r="AC948" s="7"/>
      <c r="AD948" s="7">
        <v>80</v>
      </c>
      <c r="AE948" s="4" t="s">
        <v>552</v>
      </c>
      <c r="AF948" s="7"/>
    </row>
    <row r="949" spans="1:34">
      <c r="A949" s="4">
        <v>948</v>
      </c>
      <c r="B949" s="4" t="s">
        <v>20</v>
      </c>
      <c r="C949" s="4" t="s">
        <v>23</v>
      </c>
      <c r="D949" s="7" t="s">
        <v>1815</v>
      </c>
      <c r="E949" s="4" t="s">
        <v>26</v>
      </c>
      <c r="F949" s="4">
        <v>0</v>
      </c>
      <c r="G949" s="4">
        <v>1200094</v>
      </c>
      <c r="H949" s="7" t="s">
        <v>2588</v>
      </c>
      <c r="I949" s="4">
        <v>1200094</v>
      </c>
      <c r="J949" s="7" t="s">
        <v>556</v>
      </c>
      <c r="K949" s="4" t="s">
        <v>637</v>
      </c>
      <c r="L949" s="4" t="s">
        <v>2014</v>
      </c>
      <c r="M949" s="7" t="s">
        <v>2020</v>
      </c>
      <c r="N949" s="4" t="s">
        <v>1232</v>
      </c>
      <c r="O949" s="7" t="s">
        <v>935</v>
      </c>
      <c r="P949" s="7"/>
      <c r="Q949" s="4" t="s">
        <v>551</v>
      </c>
      <c r="R949" s="4" t="s">
        <v>551</v>
      </c>
      <c r="S949" s="4" t="s">
        <v>24</v>
      </c>
      <c r="T949" s="8">
        <v>147.32</v>
      </c>
      <c r="U949" s="7">
        <v>112</v>
      </c>
      <c r="V949" s="7" t="s">
        <v>2036</v>
      </c>
      <c r="W949" s="4" t="s">
        <v>2294</v>
      </c>
      <c r="X949" s="7">
        <v>212.68</v>
      </c>
      <c r="Y949" s="7"/>
      <c r="Z949" s="4">
        <f t="shared" si="32"/>
        <v>215.68</v>
      </c>
      <c r="AA949" s="7"/>
      <c r="AB949" s="7">
        <v>1000</v>
      </c>
      <c r="AC949" s="7">
        <v>1000</v>
      </c>
      <c r="AD949" s="7">
        <v>80</v>
      </c>
      <c r="AE949" s="4" t="s">
        <v>552</v>
      </c>
      <c r="AF949" s="7"/>
      <c r="AH949" t="s">
        <v>2604</v>
      </c>
    </row>
    <row r="950" spans="1:34">
      <c r="A950" s="4">
        <v>949</v>
      </c>
      <c r="B950" s="4" t="s">
        <v>20</v>
      </c>
      <c r="C950" s="4" t="s">
        <v>23</v>
      </c>
      <c r="D950" s="7" t="s">
        <v>1816</v>
      </c>
      <c r="E950" s="4" t="s">
        <v>26</v>
      </c>
      <c r="F950" s="4">
        <v>0</v>
      </c>
      <c r="G950" s="4">
        <v>1200094</v>
      </c>
      <c r="H950" s="7" t="s">
        <v>2588</v>
      </c>
      <c r="I950" s="4">
        <v>1200094</v>
      </c>
      <c r="J950" s="7" t="s">
        <v>556</v>
      </c>
      <c r="K950" s="4" t="s">
        <v>637</v>
      </c>
      <c r="L950" s="4" t="s">
        <v>2014</v>
      </c>
      <c r="M950" s="7" t="s">
        <v>2020</v>
      </c>
      <c r="N950" s="4" t="s">
        <v>1232</v>
      </c>
      <c r="O950" s="7" t="s">
        <v>935</v>
      </c>
      <c r="P950" s="7"/>
      <c r="Q950" s="4" t="s">
        <v>551</v>
      </c>
      <c r="R950" s="4" t="s">
        <v>551</v>
      </c>
      <c r="S950" s="4" t="s">
        <v>24</v>
      </c>
      <c r="T950" s="8">
        <v>147.32</v>
      </c>
      <c r="U950" s="7">
        <v>112</v>
      </c>
      <c r="V950" s="7" t="s">
        <v>2037</v>
      </c>
      <c r="W950" s="4" t="s">
        <v>2294</v>
      </c>
      <c r="X950" s="7">
        <v>212.68</v>
      </c>
      <c r="Y950" s="7"/>
      <c r="Z950" s="4">
        <f t="shared" si="32"/>
        <v>215.68</v>
      </c>
      <c r="AA950" s="7"/>
      <c r="AB950" s="7">
        <v>1000</v>
      </c>
      <c r="AC950" s="7">
        <v>1000</v>
      </c>
      <c r="AD950" s="7">
        <v>80</v>
      </c>
      <c r="AE950" s="4" t="s">
        <v>552</v>
      </c>
      <c r="AF950" s="7"/>
      <c r="AH950" t="s">
        <v>2604</v>
      </c>
    </row>
    <row r="951" spans="1:34">
      <c r="A951" s="4">
        <v>950</v>
      </c>
      <c r="B951" s="4" t="s">
        <v>20</v>
      </c>
      <c r="C951" s="4" t="s">
        <v>23</v>
      </c>
      <c r="D951" s="7" t="s">
        <v>1817</v>
      </c>
      <c r="E951" s="4" t="s">
        <v>26</v>
      </c>
      <c r="F951" s="4">
        <v>0</v>
      </c>
      <c r="G951" s="4">
        <v>1200094</v>
      </c>
      <c r="H951" s="7" t="s">
        <v>2588</v>
      </c>
      <c r="I951" s="4">
        <v>1200094</v>
      </c>
      <c r="J951" s="7" t="s">
        <v>556</v>
      </c>
      <c r="K951" s="4" t="s">
        <v>637</v>
      </c>
      <c r="L951" s="4" t="s">
        <v>2014</v>
      </c>
      <c r="M951" s="7" t="s">
        <v>2020</v>
      </c>
      <c r="N951" s="4" t="s">
        <v>1232</v>
      </c>
      <c r="O951" s="7" t="s">
        <v>935</v>
      </c>
      <c r="P951" s="7"/>
      <c r="Q951" s="4" t="s">
        <v>551</v>
      </c>
      <c r="R951" s="4" t="s">
        <v>551</v>
      </c>
      <c r="S951" s="4" t="s">
        <v>24</v>
      </c>
      <c r="T951" s="8">
        <v>147.32</v>
      </c>
      <c r="U951" s="7">
        <v>112</v>
      </c>
      <c r="V951" s="7" t="s">
        <v>2038</v>
      </c>
      <c r="W951" s="4" t="s">
        <v>2294</v>
      </c>
      <c r="X951" s="7">
        <v>212.68</v>
      </c>
      <c r="Y951" s="7"/>
      <c r="Z951" s="4">
        <f t="shared" si="32"/>
        <v>215.68</v>
      </c>
      <c r="AA951" s="7"/>
      <c r="AB951" s="7">
        <v>1000</v>
      </c>
      <c r="AC951" s="7">
        <v>1000</v>
      </c>
      <c r="AD951" s="7">
        <v>80</v>
      </c>
      <c r="AE951" s="4" t="s">
        <v>552</v>
      </c>
      <c r="AF951" s="7"/>
      <c r="AH951" t="s">
        <v>2604</v>
      </c>
    </row>
    <row r="952" spans="1:34">
      <c r="A952" s="4">
        <v>951</v>
      </c>
      <c r="B952" s="4" t="s">
        <v>20</v>
      </c>
      <c r="C952" s="4" t="s">
        <v>21</v>
      </c>
      <c r="D952" s="7" t="s">
        <v>1818</v>
      </c>
      <c r="E952" s="4" t="s">
        <v>26</v>
      </c>
      <c r="F952" s="4">
        <v>0</v>
      </c>
      <c r="G952" s="4">
        <v>1200094</v>
      </c>
      <c r="H952" s="7" t="s">
        <v>2588</v>
      </c>
      <c r="I952" s="4">
        <v>1200094</v>
      </c>
      <c r="J952" s="7" t="s">
        <v>556</v>
      </c>
      <c r="K952" s="4" t="s">
        <v>637</v>
      </c>
      <c r="L952" s="4" t="s">
        <v>2015</v>
      </c>
      <c r="M952" s="7" t="s">
        <v>33</v>
      </c>
      <c r="N952" s="4" t="s">
        <v>1232</v>
      </c>
      <c r="O952" s="7" t="s">
        <v>2032</v>
      </c>
      <c r="P952" s="7"/>
      <c r="Q952" s="4" t="s">
        <v>551</v>
      </c>
      <c r="R952" s="4" t="s">
        <v>551</v>
      </c>
      <c r="S952" s="4" t="s">
        <v>24</v>
      </c>
      <c r="T952" s="8">
        <v>147.32</v>
      </c>
      <c r="U952" s="7">
        <v>135</v>
      </c>
      <c r="V952" s="7" t="s">
        <v>2039</v>
      </c>
      <c r="W952" s="4" t="s">
        <v>2294</v>
      </c>
      <c r="X952" s="7">
        <v>212.22</v>
      </c>
      <c r="Y952" s="7"/>
      <c r="Z952" s="4">
        <f t="shared" si="32"/>
        <v>215.22</v>
      </c>
      <c r="AA952" s="7"/>
      <c r="AB952" s="7">
        <v>1000</v>
      </c>
      <c r="AC952" s="7">
        <v>1000</v>
      </c>
      <c r="AD952" s="7">
        <v>80</v>
      </c>
      <c r="AE952" s="4" t="s">
        <v>552</v>
      </c>
      <c r="AF952" s="7"/>
      <c r="AH952" t="s">
        <v>2604</v>
      </c>
    </row>
    <row r="953" spans="1:34">
      <c r="A953" s="4">
        <v>952</v>
      </c>
      <c r="B953" s="4" t="s">
        <v>20</v>
      </c>
      <c r="C953" s="4" t="s">
        <v>21</v>
      </c>
      <c r="D953" s="7" t="s">
        <v>1819</v>
      </c>
      <c r="E953" s="4" t="s">
        <v>26</v>
      </c>
      <c r="F953" s="4">
        <v>0</v>
      </c>
      <c r="G953" s="4">
        <v>1200094</v>
      </c>
      <c r="H953" s="7" t="s">
        <v>2588</v>
      </c>
      <c r="I953" s="4">
        <v>1200094</v>
      </c>
      <c r="J953" s="7" t="s">
        <v>556</v>
      </c>
      <c r="K953" s="4" t="s">
        <v>637</v>
      </c>
      <c r="L953" s="4" t="s">
        <v>2015</v>
      </c>
      <c r="M953" s="7" t="s">
        <v>33</v>
      </c>
      <c r="N953" s="4" t="s">
        <v>1232</v>
      </c>
      <c r="O953" s="7" t="s">
        <v>2032</v>
      </c>
      <c r="P953" s="7"/>
      <c r="Q953" s="4" t="s">
        <v>551</v>
      </c>
      <c r="R953" s="4" t="s">
        <v>551</v>
      </c>
      <c r="S953" s="4" t="s">
        <v>24</v>
      </c>
      <c r="T953" s="8">
        <v>147.32</v>
      </c>
      <c r="U953" s="7">
        <v>135</v>
      </c>
      <c r="V953" s="7" t="s">
        <v>2040</v>
      </c>
      <c r="W953" s="4" t="s">
        <v>2294</v>
      </c>
      <c r="X953" s="7">
        <v>212.22</v>
      </c>
      <c r="Y953" s="7"/>
      <c r="Z953" s="4">
        <f t="shared" si="32"/>
        <v>215.22</v>
      </c>
      <c r="AA953" s="7"/>
      <c r="AB953" s="7">
        <v>1000</v>
      </c>
      <c r="AC953" s="7">
        <v>1000</v>
      </c>
      <c r="AD953" s="7">
        <v>80</v>
      </c>
      <c r="AE953" s="4" t="s">
        <v>552</v>
      </c>
      <c r="AF953" s="7"/>
      <c r="AH953" t="s">
        <v>2604</v>
      </c>
    </row>
    <row r="954" spans="1:34">
      <c r="A954" s="4">
        <v>953</v>
      </c>
      <c r="B954" s="4" t="s">
        <v>20</v>
      </c>
      <c r="C954" s="4" t="s">
        <v>21</v>
      </c>
      <c r="D954" s="7" t="s">
        <v>1820</v>
      </c>
      <c r="E954" s="4" t="s">
        <v>26</v>
      </c>
      <c r="F954" s="4">
        <v>0</v>
      </c>
      <c r="G954" s="4">
        <v>1200094</v>
      </c>
      <c r="H954" s="7" t="s">
        <v>2588</v>
      </c>
      <c r="I954" s="4">
        <v>1200094</v>
      </c>
      <c r="J954" s="7" t="s">
        <v>556</v>
      </c>
      <c r="K954" s="4" t="s">
        <v>637</v>
      </c>
      <c r="L954" s="7" t="s">
        <v>2717</v>
      </c>
      <c r="M954" s="7" t="s">
        <v>31</v>
      </c>
      <c r="N954" s="4" t="s">
        <v>1232</v>
      </c>
      <c r="O954" s="7" t="s">
        <v>2032</v>
      </c>
      <c r="P954" s="7"/>
      <c r="Q954" s="4" t="s">
        <v>551</v>
      </c>
      <c r="R954" s="4" t="s">
        <v>551</v>
      </c>
      <c r="S954" s="4" t="s">
        <v>24</v>
      </c>
      <c r="T954" s="8">
        <v>147.32</v>
      </c>
      <c r="U954" s="7">
        <v>141</v>
      </c>
      <c r="V954" s="7" t="s">
        <v>2041</v>
      </c>
      <c r="W954" s="4" t="s">
        <v>2294</v>
      </c>
      <c r="X954" s="7">
        <v>261</v>
      </c>
      <c r="Y954" s="7"/>
      <c r="Z954" s="4">
        <f t="shared" si="32"/>
        <v>264</v>
      </c>
      <c r="AA954" s="7"/>
      <c r="AB954" s="7">
        <v>5000</v>
      </c>
      <c r="AC954" s="7">
        <v>1000</v>
      </c>
      <c r="AD954" s="7">
        <v>90</v>
      </c>
      <c r="AE954" s="4" t="s">
        <v>552</v>
      </c>
      <c r="AF954" s="7"/>
      <c r="AH954" t="s">
        <v>2604</v>
      </c>
    </row>
    <row r="955" spans="1:34">
      <c r="A955" s="4">
        <v>954</v>
      </c>
      <c r="B955" s="4" t="s">
        <v>20</v>
      </c>
      <c r="C955" s="4" t="s">
        <v>21</v>
      </c>
      <c r="D955" s="7" t="s">
        <v>1821</v>
      </c>
      <c r="E955" s="4" t="s">
        <v>26</v>
      </c>
      <c r="F955" s="4">
        <v>0</v>
      </c>
      <c r="G955" s="4">
        <v>1200094</v>
      </c>
      <c r="H955" s="7" t="s">
        <v>2588</v>
      </c>
      <c r="I955" s="4">
        <v>1200094</v>
      </c>
      <c r="J955" s="7" t="s">
        <v>556</v>
      </c>
      <c r="K955" s="4" t="s">
        <v>637</v>
      </c>
      <c r="L955" s="7" t="s">
        <v>2717</v>
      </c>
      <c r="M955" s="7" t="s">
        <v>31</v>
      </c>
      <c r="N955" s="4" t="s">
        <v>1232</v>
      </c>
      <c r="O955" s="7" t="s">
        <v>2032</v>
      </c>
      <c r="P955" s="7"/>
      <c r="Q955" s="4" t="s">
        <v>551</v>
      </c>
      <c r="R955" s="4" t="s">
        <v>551</v>
      </c>
      <c r="S955" s="4" t="s">
        <v>24</v>
      </c>
      <c r="T955" s="8">
        <v>147.32</v>
      </c>
      <c r="U955" s="7">
        <v>141</v>
      </c>
      <c r="V955" s="7" t="s">
        <v>2042</v>
      </c>
      <c r="W955" s="4" t="s">
        <v>2294</v>
      </c>
      <c r="X955" s="7">
        <v>261</v>
      </c>
      <c r="Y955" s="7"/>
      <c r="Z955" s="4">
        <f t="shared" si="32"/>
        <v>264</v>
      </c>
      <c r="AA955" s="7"/>
      <c r="AB955" s="7">
        <v>5000</v>
      </c>
      <c r="AC955" s="7">
        <v>1000</v>
      </c>
      <c r="AD955" s="7">
        <v>90</v>
      </c>
      <c r="AE955" s="4" t="s">
        <v>552</v>
      </c>
      <c r="AF955" s="7"/>
      <c r="AH955" t="s">
        <v>2604</v>
      </c>
    </row>
    <row r="956" spans="1:34">
      <c r="A956" s="4">
        <v>955</v>
      </c>
      <c r="B956" s="4" t="s">
        <v>20</v>
      </c>
      <c r="C956" s="7" t="s">
        <v>23</v>
      </c>
      <c r="D956" s="7" t="s">
        <v>1822</v>
      </c>
      <c r="E956" s="4" t="s">
        <v>26</v>
      </c>
      <c r="F956" s="4">
        <v>0</v>
      </c>
      <c r="G956" s="4">
        <v>1200094</v>
      </c>
      <c r="H956" s="7" t="s">
        <v>2588</v>
      </c>
      <c r="I956" s="4">
        <v>1200094</v>
      </c>
      <c r="J956" s="7" t="s">
        <v>556</v>
      </c>
      <c r="K956" s="4" t="s">
        <v>2010</v>
      </c>
      <c r="L956" s="7" t="s">
        <v>2705</v>
      </c>
      <c r="M956" s="7" t="s">
        <v>2021</v>
      </c>
      <c r="N956" s="4" t="s">
        <v>1376</v>
      </c>
      <c r="O956" s="7" t="s">
        <v>2033</v>
      </c>
      <c r="P956" s="7"/>
      <c r="Q956" s="4" t="s">
        <v>551</v>
      </c>
      <c r="R956" s="4" t="s">
        <v>551</v>
      </c>
      <c r="S956" s="4" t="s">
        <v>24</v>
      </c>
      <c r="T956" s="8">
        <v>142.24</v>
      </c>
      <c r="U956" s="7">
        <v>215</v>
      </c>
      <c r="V956" s="7" t="s">
        <v>2043</v>
      </c>
      <c r="W956" s="4" t="s">
        <v>2294</v>
      </c>
      <c r="X956" s="7">
        <v>274</v>
      </c>
      <c r="Y956" s="7"/>
      <c r="Z956" s="4">
        <f t="shared" si="32"/>
        <v>277</v>
      </c>
      <c r="AA956" s="7"/>
      <c r="AB956" s="7">
        <v>8000</v>
      </c>
      <c r="AC956" s="7">
        <v>1000</v>
      </c>
      <c r="AD956" s="7">
        <v>90</v>
      </c>
      <c r="AE956" s="4" t="s">
        <v>552</v>
      </c>
      <c r="AF956" s="7"/>
    </row>
    <row r="957" spans="1:34">
      <c r="A957" s="4">
        <v>956</v>
      </c>
      <c r="B957" s="4" t="s">
        <v>20</v>
      </c>
      <c r="C957" s="7" t="s">
        <v>23</v>
      </c>
      <c r="D957" s="7" t="s">
        <v>1823</v>
      </c>
      <c r="E957" s="4" t="s">
        <v>26</v>
      </c>
      <c r="F957" s="4">
        <v>0</v>
      </c>
      <c r="G957" s="4">
        <v>1200094</v>
      </c>
      <c r="H957" s="7" t="s">
        <v>2588</v>
      </c>
      <c r="I957" s="4">
        <v>1200094</v>
      </c>
      <c r="J957" s="7" t="s">
        <v>556</v>
      </c>
      <c r="K957" s="4" t="s">
        <v>2011</v>
      </c>
      <c r="L957" s="7" t="s">
        <v>2714</v>
      </c>
      <c r="M957" s="7" t="s">
        <v>2022</v>
      </c>
      <c r="N957" s="4" t="s">
        <v>2552</v>
      </c>
      <c r="O957" s="7" t="s">
        <v>2034</v>
      </c>
      <c r="P957" s="7"/>
      <c r="Q957" s="4" t="s">
        <v>551</v>
      </c>
      <c r="R957" s="4" t="s">
        <v>551</v>
      </c>
      <c r="S957" s="4" t="s">
        <v>24</v>
      </c>
      <c r="T957" s="8">
        <v>147.32</v>
      </c>
      <c r="U957" s="7">
        <v>122</v>
      </c>
      <c r="V957" s="7" t="s">
        <v>2044</v>
      </c>
      <c r="W957" s="4" t="s">
        <v>2294</v>
      </c>
      <c r="X957" s="7">
        <v>190</v>
      </c>
      <c r="Y957" s="7"/>
      <c r="Z957" s="4">
        <f t="shared" si="32"/>
        <v>193</v>
      </c>
      <c r="AA957" s="7"/>
      <c r="AB957" s="7">
        <v>12000</v>
      </c>
      <c r="AC957" s="7">
        <v>1000</v>
      </c>
      <c r="AD957" s="7">
        <v>90</v>
      </c>
      <c r="AE957" s="4" t="s">
        <v>552</v>
      </c>
      <c r="AF957" s="7"/>
    </row>
    <row r="958" spans="1:34">
      <c r="A958" s="4">
        <v>957</v>
      </c>
      <c r="B958" s="4" t="s">
        <v>20</v>
      </c>
      <c r="C958" s="7" t="s">
        <v>23</v>
      </c>
      <c r="D958" s="7" t="s">
        <v>1824</v>
      </c>
      <c r="E958" s="4" t="s">
        <v>26</v>
      </c>
      <c r="F958" s="4">
        <v>0</v>
      </c>
      <c r="G958" s="4">
        <v>1200094</v>
      </c>
      <c r="H958" s="7" t="s">
        <v>2588</v>
      </c>
      <c r="I958" s="4">
        <v>1200094</v>
      </c>
      <c r="J958" s="7" t="s">
        <v>556</v>
      </c>
      <c r="K958" s="4" t="s">
        <v>2011</v>
      </c>
      <c r="L958" s="7" t="s">
        <v>2714</v>
      </c>
      <c r="M958" s="7" t="s">
        <v>2022</v>
      </c>
      <c r="N958" s="4" t="s">
        <v>1232</v>
      </c>
      <c r="O958" s="7" t="s">
        <v>2034</v>
      </c>
      <c r="P958" s="7"/>
      <c r="Q958" s="4" t="s">
        <v>551</v>
      </c>
      <c r="R958" s="4" t="s">
        <v>551</v>
      </c>
      <c r="S958" s="4" t="s">
        <v>24</v>
      </c>
      <c r="T958" s="8">
        <v>147.32</v>
      </c>
      <c r="U958" s="7">
        <v>122</v>
      </c>
      <c r="V958" s="7" t="s">
        <v>2045</v>
      </c>
      <c r="W958" s="4" t="s">
        <v>2294</v>
      </c>
      <c r="X958" s="7">
        <v>196</v>
      </c>
      <c r="Y958" s="7"/>
      <c r="Z958" s="4">
        <f t="shared" si="32"/>
        <v>199</v>
      </c>
      <c r="AA958" s="7"/>
      <c r="AB958" s="7">
        <v>12000</v>
      </c>
      <c r="AC958" s="7">
        <v>1000</v>
      </c>
      <c r="AD958" s="7">
        <v>90</v>
      </c>
      <c r="AE958" s="4" t="s">
        <v>552</v>
      </c>
      <c r="AF958" s="7"/>
    </row>
    <row r="959" spans="1:34">
      <c r="A959" s="4">
        <v>958</v>
      </c>
      <c r="B959" s="4" t="s">
        <v>20</v>
      </c>
      <c r="C959" s="4" t="s">
        <v>22</v>
      </c>
      <c r="D959" s="7" t="s">
        <v>1825</v>
      </c>
      <c r="E959" s="4" t="s">
        <v>26</v>
      </c>
      <c r="F959" s="4">
        <v>0</v>
      </c>
      <c r="G959" s="4">
        <v>1200094</v>
      </c>
      <c r="H959" s="7" t="s">
        <v>2588</v>
      </c>
      <c r="I959" s="4">
        <v>1200094</v>
      </c>
      <c r="J959" s="7" t="s">
        <v>556</v>
      </c>
      <c r="K959" s="4" t="s">
        <v>637</v>
      </c>
      <c r="L959" s="7" t="s">
        <v>2016</v>
      </c>
      <c r="M959" s="7" t="s">
        <v>2023</v>
      </c>
      <c r="N959" s="7" t="s">
        <v>643</v>
      </c>
      <c r="O959" s="4" t="s">
        <v>1380</v>
      </c>
      <c r="P959" s="7"/>
      <c r="Q959" s="4" t="s">
        <v>2750</v>
      </c>
      <c r="R959" s="4" t="s">
        <v>2750</v>
      </c>
      <c r="S959" s="4" t="s">
        <v>719</v>
      </c>
      <c r="T959" s="8">
        <v>142.24</v>
      </c>
      <c r="U959" s="7">
        <v>126</v>
      </c>
      <c r="V959" s="7" t="s">
        <v>2046</v>
      </c>
      <c r="W959" s="4" t="s">
        <v>2294</v>
      </c>
      <c r="X959" s="7">
        <v>161</v>
      </c>
      <c r="Y959" s="7"/>
      <c r="Z959" s="4">
        <f t="shared" si="32"/>
        <v>164</v>
      </c>
      <c r="AA959" s="7"/>
      <c r="AB959" s="7">
        <v>1000</v>
      </c>
      <c r="AC959" s="7">
        <v>1000</v>
      </c>
      <c r="AD959" s="7">
        <v>80</v>
      </c>
      <c r="AE959" s="4" t="s">
        <v>2299</v>
      </c>
      <c r="AF959" s="7"/>
      <c r="AH959" t="s">
        <v>2604</v>
      </c>
    </row>
    <row r="960" spans="1:34">
      <c r="A960" s="4">
        <v>959</v>
      </c>
      <c r="B960" s="4" t="s">
        <v>20</v>
      </c>
      <c r="C960" s="4" t="s">
        <v>22</v>
      </c>
      <c r="D960" s="7" t="s">
        <v>1826</v>
      </c>
      <c r="E960" s="4" t="s">
        <v>26</v>
      </c>
      <c r="F960" s="4">
        <v>0</v>
      </c>
      <c r="G960" s="4">
        <v>1200094</v>
      </c>
      <c r="H960" s="7" t="s">
        <v>2588</v>
      </c>
      <c r="I960" s="4">
        <v>1200094</v>
      </c>
      <c r="J960" s="7" t="s">
        <v>556</v>
      </c>
      <c r="K960" s="4" t="s">
        <v>637</v>
      </c>
      <c r="L960" s="7" t="s">
        <v>2016</v>
      </c>
      <c r="M960" s="7" t="s">
        <v>2023</v>
      </c>
      <c r="N960" s="7" t="s">
        <v>643</v>
      </c>
      <c r="O960" s="4" t="s">
        <v>1380</v>
      </c>
      <c r="P960" s="7"/>
      <c r="Q960" s="4" t="s">
        <v>2750</v>
      </c>
      <c r="R960" s="4" t="s">
        <v>2750</v>
      </c>
      <c r="S960" s="4" t="s">
        <v>719</v>
      </c>
      <c r="T960" s="8">
        <v>142.24</v>
      </c>
      <c r="U960" s="7">
        <v>126</v>
      </c>
      <c r="V960" s="7" t="s">
        <v>2047</v>
      </c>
      <c r="W960" s="4" t="s">
        <v>2294</v>
      </c>
      <c r="X960" s="7">
        <v>161</v>
      </c>
      <c r="Y960" s="7"/>
      <c r="Z960" s="4">
        <f t="shared" si="32"/>
        <v>164</v>
      </c>
      <c r="AA960" s="7"/>
      <c r="AB960" s="7">
        <v>1000</v>
      </c>
      <c r="AC960" s="7">
        <v>1000</v>
      </c>
      <c r="AD960" s="7">
        <v>80</v>
      </c>
      <c r="AE960" s="4" t="s">
        <v>2299</v>
      </c>
      <c r="AF960" s="7"/>
      <c r="AH960" t="s">
        <v>2604</v>
      </c>
    </row>
    <row r="961" spans="1:34">
      <c r="A961" s="4">
        <v>960</v>
      </c>
      <c r="B961" s="4" t="s">
        <v>20</v>
      </c>
      <c r="C961" s="4" t="s">
        <v>22</v>
      </c>
      <c r="D961" s="7" t="s">
        <v>1827</v>
      </c>
      <c r="E961" s="4" t="s">
        <v>26</v>
      </c>
      <c r="F961" s="4">
        <v>0</v>
      </c>
      <c r="G961" s="4">
        <v>1200094</v>
      </c>
      <c r="H961" s="7" t="s">
        <v>2588</v>
      </c>
      <c r="I961" s="4">
        <v>1200094</v>
      </c>
      <c r="J961" s="7" t="s">
        <v>556</v>
      </c>
      <c r="K961" s="4" t="s">
        <v>637</v>
      </c>
      <c r="L961" s="7" t="s">
        <v>2016</v>
      </c>
      <c r="M961" s="7" t="s">
        <v>2023</v>
      </c>
      <c r="N961" s="7" t="s">
        <v>643</v>
      </c>
      <c r="O961" s="4" t="s">
        <v>1380</v>
      </c>
      <c r="P961" s="7"/>
      <c r="Q961" s="4" t="s">
        <v>2750</v>
      </c>
      <c r="R961" s="4" t="s">
        <v>2750</v>
      </c>
      <c r="S961" s="4" t="s">
        <v>719</v>
      </c>
      <c r="T961" s="8">
        <v>142.24</v>
      </c>
      <c r="U961" s="7">
        <v>126</v>
      </c>
      <c r="V961" s="7" t="s">
        <v>2048</v>
      </c>
      <c r="W961" s="4" t="s">
        <v>2294</v>
      </c>
      <c r="X961" s="7">
        <v>161</v>
      </c>
      <c r="Y961" s="7"/>
      <c r="Z961" s="4">
        <f t="shared" si="32"/>
        <v>164</v>
      </c>
      <c r="AA961" s="7"/>
      <c r="AB961" s="7">
        <v>1000</v>
      </c>
      <c r="AC961" s="7">
        <v>1000</v>
      </c>
      <c r="AD961" s="7">
        <v>80</v>
      </c>
      <c r="AE961" s="4" t="s">
        <v>2299</v>
      </c>
      <c r="AF961" s="7"/>
      <c r="AH961" t="s">
        <v>2604</v>
      </c>
    </row>
    <row r="962" spans="1:34">
      <c r="A962" s="4">
        <v>961</v>
      </c>
      <c r="B962" s="4" t="s">
        <v>20</v>
      </c>
      <c r="C962" s="4" t="s">
        <v>22</v>
      </c>
      <c r="D962" s="7" t="s">
        <v>1828</v>
      </c>
      <c r="E962" s="4" t="s">
        <v>26</v>
      </c>
      <c r="F962" s="4">
        <v>0</v>
      </c>
      <c r="G962" s="4">
        <v>1200094</v>
      </c>
      <c r="H962" s="7" t="s">
        <v>2588</v>
      </c>
      <c r="I962" s="4">
        <v>1200094</v>
      </c>
      <c r="J962" s="7" t="s">
        <v>556</v>
      </c>
      <c r="K962" s="4" t="s">
        <v>637</v>
      </c>
      <c r="L962" s="7" t="s">
        <v>2016</v>
      </c>
      <c r="M962" s="7" t="s">
        <v>2023</v>
      </c>
      <c r="N962" s="7" t="s">
        <v>643</v>
      </c>
      <c r="O962" s="4" t="s">
        <v>1380</v>
      </c>
      <c r="P962" s="7"/>
      <c r="Q962" s="7" t="s">
        <v>2296</v>
      </c>
      <c r="R962" s="7" t="s">
        <v>1233</v>
      </c>
      <c r="S962" s="4" t="s">
        <v>719</v>
      </c>
      <c r="T962" s="8">
        <v>142.24</v>
      </c>
      <c r="U962" s="7">
        <v>126</v>
      </c>
      <c r="V962" s="7" t="s">
        <v>2049</v>
      </c>
      <c r="W962" s="4" t="s">
        <v>2294</v>
      </c>
      <c r="X962" s="7">
        <v>203</v>
      </c>
      <c r="Y962" s="7"/>
      <c r="Z962" s="4">
        <f t="shared" si="32"/>
        <v>206</v>
      </c>
      <c r="AA962" s="7"/>
      <c r="AB962" s="7">
        <v>1000</v>
      </c>
      <c r="AC962" s="7">
        <v>500</v>
      </c>
      <c r="AD962" s="7">
        <v>80</v>
      </c>
      <c r="AE962" s="4" t="s">
        <v>2299</v>
      </c>
      <c r="AF962" s="7"/>
      <c r="AH962" t="s">
        <v>2604</v>
      </c>
    </row>
    <row r="963" spans="1:34">
      <c r="A963" s="4">
        <v>962</v>
      </c>
      <c r="B963" s="4" t="s">
        <v>20</v>
      </c>
      <c r="C963" s="4" t="s">
        <v>22</v>
      </c>
      <c r="D963" s="7" t="s">
        <v>1829</v>
      </c>
      <c r="E963" s="4" t="s">
        <v>26</v>
      </c>
      <c r="F963" s="4">
        <v>0</v>
      </c>
      <c r="G963" s="4">
        <v>1200094</v>
      </c>
      <c r="H963" s="7" t="s">
        <v>2588</v>
      </c>
      <c r="I963" s="4">
        <v>1200094</v>
      </c>
      <c r="J963" s="7" t="s">
        <v>556</v>
      </c>
      <c r="K963" s="4" t="s">
        <v>637</v>
      </c>
      <c r="L963" s="7" t="s">
        <v>2016</v>
      </c>
      <c r="M963" s="7" t="s">
        <v>2023</v>
      </c>
      <c r="N963" s="7" t="s">
        <v>643</v>
      </c>
      <c r="O963" s="4" t="s">
        <v>1380</v>
      </c>
      <c r="P963" s="7"/>
      <c r="Q963" s="7" t="s">
        <v>2296</v>
      </c>
      <c r="R963" s="7" t="s">
        <v>1233</v>
      </c>
      <c r="S963" s="4" t="s">
        <v>719</v>
      </c>
      <c r="T963" s="8">
        <v>142.24</v>
      </c>
      <c r="U963" s="7">
        <v>126</v>
      </c>
      <c r="V963" s="7" t="s">
        <v>2050</v>
      </c>
      <c r="W963" s="4" t="s">
        <v>2294</v>
      </c>
      <c r="X963" s="7">
        <v>203</v>
      </c>
      <c r="Y963" s="7"/>
      <c r="Z963" s="4">
        <f t="shared" si="32"/>
        <v>206</v>
      </c>
      <c r="AA963" s="7"/>
      <c r="AB963" s="7">
        <v>1000</v>
      </c>
      <c r="AC963" s="7">
        <v>500</v>
      </c>
      <c r="AD963" s="7">
        <v>80</v>
      </c>
      <c r="AE963" s="4" t="s">
        <v>2299</v>
      </c>
      <c r="AF963" s="7"/>
      <c r="AH963" t="s">
        <v>2604</v>
      </c>
    </row>
    <row r="964" spans="1:34">
      <c r="A964" s="4">
        <v>963</v>
      </c>
      <c r="B964" s="4" t="s">
        <v>20</v>
      </c>
      <c r="C964" s="4" t="s">
        <v>22</v>
      </c>
      <c r="D964" s="7" t="s">
        <v>1830</v>
      </c>
      <c r="E964" s="4" t="s">
        <v>26</v>
      </c>
      <c r="F964" s="4">
        <v>0</v>
      </c>
      <c r="G964" s="4">
        <v>1200094</v>
      </c>
      <c r="H964" s="7" t="s">
        <v>2588</v>
      </c>
      <c r="I964" s="4">
        <v>1200094</v>
      </c>
      <c r="J964" s="7" t="s">
        <v>556</v>
      </c>
      <c r="K964" s="4" t="s">
        <v>637</v>
      </c>
      <c r="L964" s="7" t="s">
        <v>2016</v>
      </c>
      <c r="M964" s="7" t="s">
        <v>2023</v>
      </c>
      <c r="N964" s="7" t="s">
        <v>643</v>
      </c>
      <c r="O964" s="4" t="s">
        <v>1380</v>
      </c>
      <c r="P964" s="7"/>
      <c r="Q964" s="7" t="s">
        <v>2296</v>
      </c>
      <c r="R964" s="7" t="s">
        <v>1233</v>
      </c>
      <c r="S964" s="4" t="s">
        <v>719</v>
      </c>
      <c r="T964" s="8">
        <v>142.24</v>
      </c>
      <c r="U964" s="7">
        <v>126</v>
      </c>
      <c r="V964" s="7" t="s">
        <v>2051</v>
      </c>
      <c r="W964" s="4" t="s">
        <v>2294</v>
      </c>
      <c r="X964" s="7">
        <v>203</v>
      </c>
      <c r="Y964" s="7"/>
      <c r="Z964" s="4">
        <f t="shared" si="32"/>
        <v>206</v>
      </c>
      <c r="AA964" s="7"/>
      <c r="AB964" s="7">
        <v>1000</v>
      </c>
      <c r="AC964" s="7">
        <v>500</v>
      </c>
      <c r="AD964" s="7">
        <v>80</v>
      </c>
      <c r="AE964" s="4" t="s">
        <v>2299</v>
      </c>
      <c r="AF964" s="7"/>
      <c r="AH964" t="s">
        <v>2604</v>
      </c>
    </row>
    <row r="965" spans="1:34">
      <c r="A965" s="4">
        <v>964</v>
      </c>
      <c r="B965" s="4" t="s">
        <v>20</v>
      </c>
      <c r="C965" s="4" t="s">
        <v>22</v>
      </c>
      <c r="D965" s="7" t="s">
        <v>1831</v>
      </c>
      <c r="E965" s="4" t="s">
        <v>26</v>
      </c>
      <c r="F965" s="4">
        <v>0</v>
      </c>
      <c r="G965" s="4">
        <v>1200094</v>
      </c>
      <c r="H965" s="7" t="s">
        <v>2588</v>
      </c>
      <c r="I965" s="4">
        <v>1200094</v>
      </c>
      <c r="J965" s="7" t="s">
        <v>556</v>
      </c>
      <c r="K965" s="4" t="s">
        <v>637</v>
      </c>
      <c r="L965" s="7" t="s">
        <v>2016</v>
      </c>
      <c r="M965" s="7" t="s">
        <v>2023</v>
      </c>
      <c r="N965" s="7" t="s">
        <v>643</v>
      </c>
      <c r="O965" s="4" t="s">
        <v>1380</v>
      </c>
      <c r="P965" s="7"/>
      <c r="Q965" s="7" t="s">
        <v>2296</v>
      </c>
      <c r="R965" s="7" t="s">
        <v>1233</v>
      </c>
      <c r="S965" s="4" t="s">
        <v>719</v>
      </c>
      <c r="T965" s="8">
        <v>142.24</v>
      </c>
      <c r="U965" s="7">
        <v>126</v>
      </c>
      <c r="V965" s="7" t="s">
        <v>2052</v>
      </c>
      <c r="W965" s="4" t="s">
        <v>2294</v>
      </c>
      <c r="X965" s="7">
        <v>203</v>
      </c>
      <c r="Y965" s="7"/>
      <c r="Z965" s="4">
        <f t="shared" si="32"/>
        <v>206</v>
      </c>
      <c r="AA965" s="7"/>
      <c r="AB965" s="7">
        <v>1000</v>
      </c>
      <c r="AC965" s="7">
        <v>500</v>
      </c>
      <c r="AD965" s="7">
        <v>80</v>
      </c>
      <c r="AE965" s="4" t="s">
        <v>2299</v>
      </c>
      <c r="AF965" s="7"/>
      <c r="AH965" t="s">
        <v>2604</v>
      </c>
    </row>
    <row r="966" spans="1:34">
      <c r="A966" s="4">
        <v>965</v>
      </c>
      <c r="B966" s="4" t="s">
        <v>20</v>
      </c>
      <c r="C966" s="4" t="s">
        <v>22</v>
      </c>
      <c r="D966" s="7" t="s">
        <v>1832</v>
      </c>
      <c r="E966" s="4" t="s">
        <v>26</v>
      </c>
      <c r="F966" s="4">
        <v>0</v>
      </c>
      <c r="G966" s="4">
        <v>1200094</v>
      </c>
      <c r="H966" s="7" t="s">
        <v>2588</v>
      </c>
      <c r="I966" s="4">
        <v>1200094</v>
      </c>
      <c r="J966" s="7" t="s">
        <v>556</v>
      </c>
      <c r="K966" s="4" t="s">
        <v>637</v>
      </c>
      <c r="L966" s="7" t="s">
        <v>2016</v>
      </c>
      <c r="M966" s="7" t="s">
        <v>2023</v>
      </c>
      <c r="N966" s="7" t="s">
        <v>643</v>
      </c>
      <c r="O966" s="4" t="s">
        <v>1380</v>
      </c>
      <c r="P966" s="7"/>
      <c r="Q966" s="7" t="s">
        <v>2296</v>
      </c>
      <c r="R966" s="7" t="s">
        <v>1233</v>
      </c>
      <c r="S966" s="4" t="s">
        <v>719</v>
      </c>
      <c r="T966" s="8">
        <v>142.24</v>
      </c>
      <c r="U966" s="7">
        <v>126</v>
      </c>
      <c r="V966" s="7" t="s">
        <v>2053</v>
      </c>
      <c r="W966" s="4" t="s">
        <v>2294</v>
      </c>
      <c r="X966" s="7">
        <v>203</v>
      </c>
      <c r="Y966" s="7"/>
      <c r="Z966" s="4">
        <f t="shared" si="32"/>
        <v>206</v>
      </c>
      <c r="AA966" s="7"/>
      <c r="AB966" s="7">
        <v>1000</v>
      </c>
      <c r="AC966" s="7">
        <v>500</v>
      </c>
      <c r="AD966" s="7">
        <v>80</v>
      </c>
      <c r="AE966" s="4" t="s">
        <v>2299</v>
      </c>
      <c r="AF966" s="7"/>
      <c r="AH966" t="s">
        <v>2604</v>
      </c>
    </row>
    <row r="967" spans="1:34">
      <c r="A967" s="4">
        <v>966</v>
      </c>
      <c r="B967" s="4" t="s">
        <v>20</v>
      </c>
      <c r="C967" s="4" t="s">
        <v>22</v>
      </c>
      <c r="D967" s="7" t="s">
        <v>1833</v>
      </c>
      <c r="E967" s="4" t="s">
        <v>26</v>
      </c>
      <c r="F967" s="4">
        <v>0</v>
      </c>
      <c r="G967" s="4">
        <v>1200094</v>
      </c>
      <c r="H967" s="7" t="s">
        <v>2588</v>
      </c>
      <c r="I967" s="4">
        <v>1200094</v>
      </c>
      <c r="J967" s="7" t="s">
        <v>556</v>
      </c>
      <c r="K967" s="4" t="s">
        <v>637</v>
      </c>
      <c r="L967" s="7" t="s">
        <v>2016</v>
      </c>
      <c r="M967" s="7" t="s">
        <v>2023</v>
      </c>
      <c r="N967" s="7" t="s">
        <v>643</v>
      </c>
      <c r="O967" s="4" t="s">
        <v>1380</v>
      </c>
      <c r="P967" s="7"/>
      <c r="Q967" s="4" t="s">
        <v>2750</v>
      </c>
      <c r="R967" s="4" t="s">
        <v>2750</v>
      </c>
      <c r="S967" s="4" t="s">
        <v>719</v>
      </c>
      <c r="T967" s="8">
        <v>142.24</v>
      </c>
      <c r="U967" s="7">
        <v>126</v>
      </c>
      <c r="V967" s="7" t="s">
        <v>2054</v>
      </c>
      <c r="W967" s="4" t="s">
        <v>2294</v>
      </c>
      <c r="X967" s="7">
        <v>161</v>
      </c>
      <c r="Y967" s="7"/>
      <c r="Z967" s="4">
        <f t="shared" si="32"/>
        <v>164</v>
      </c>
      <c r="AA967" s="7"/>
      <c r="AB967" s="7">
        <v>1000</v>
      </c>
      <c r="AC967" s="7">
        <v>1000</v>
      </c>
      <c r="AD967" s="7">
        <v>80</v>
      </c>
      <c r="AE967" s="4" t="s">
        <v>2299</v>
      </c>
      <c r="AF967" s="7"/>
      <c r="AH967" t="s">
        <v>2604</v>
      </c>
    </row>
    <row r="968" spans="1:34">
      <c r="A968" s="4">
        <v>967</v>
      </c>
      <c r="B968" s="4" t="s">
        <v>20</v>
      </c>
      <c r="C968" s="4" t="s">
        <v>22</v>
      </c>
      <c r="D968" s="7" t="s">
        <v>1834</v>
      </c>
      <c r="E968" s="4" t="s">
        <v>26</v>
      </c>
      <c r="F968" s="4">
        <v>0</v>
      </c>
      <c r="G968" s="4">
        <v>1200094</v>
      </c>
      <c r="H968" s="7" t="s">
        <v>2588</v>
      </c>
      <c r="I968" s="4">
        <v>1200094</v>
      </c>
      <c r="J968" s="7" t="s">
        <v>556</v>
      </c>
      <c r="K968" s="4" t="s">
        <v>637</v>
      </c>
      <c r="L968" s="7" t="s">
        <v>2016</v>
      </c>
      <c r="M968" s="7" t="s">
        <v>2023</v>
      </c>
      <c r="N968" s="7" t="s">
        <v>643</v>
      </c>
      <c r="O968" s="4" t="s">
        <v>1380</v>
      </c>
      <c r="P968" s="7"/>
      <c r="Q968" s="4" t="s">
        <v>2750</v>
      </c>
      <c r="R968" s="4" t="s">
        <v>2750</v>
      </c>
      <c r="S968" s="4" t="s">
        <v>719</v>
      </c>
      <c r="T968" s="8">
        <v>142.24</v>
      </c>
      <c r="U968" s="7">
        <v>126</v>
      </c>
      <c r="V968" s="7" t="s">
        <v>2055</v>
      </c>
      <c r="W968" s="4" t="s">
        <v>2294</v>
      </c>
      <c r="X968" s="7">
        <v>161</v>
      </c>
      <c r="Y968" s="7"/>
      <c r="Z968" s="4">
        <f t="shared" si="32"/>
        <v>164</v>
      </c>
      <c r="AA968" s="7"/>
      <c r="AB968" s="7">
        <v>1000</v>
      </c>
      <c r="AC968" s="7">
        <v>1000</v>
      </c>
      <c r="AD968" s="7">
        <v>80</v>
      </c>
      <c r="AE968" s="4" t="s">
        <v>2299</v>
      </c>
      <c r="AF968" s="7"/>
      <c r="AH968" t="s">
        <v>2604</v>
      </c>
    </row>
    <row r="969" spans="1:34">
      <c r="A969" s="4">
        <v>968</v>
      </c>
      <c r="B969" s="4" t="s">
        <v>20</v>
      </c>
      <c r="C969" s="4" t="s">
        <v>22</v>
      </c>
      <c r="D969" s="7" t="s">
        <v>1835</v>
      </c>
      <c r="E969" s="4" t="s">
        <v>26</v>
      </c>
      <c r="F969" s="4">
        <v>0</v>
      </c>
      <c r="G969" s="4">
        <v>1200094</v>
      </c>
      <c r="H969" s="7" t="s">
        <v>2588</v>
      </c>
      <c r="I969" s="4">
        <v>1200094</v>
      </c>
      <c r="J969" s="7" t="s">
        <v>556</v>
      </c>
      <c r="K969" s="4" t="s">
        <v>637</v>
      </c>
      <c r="L969" s="7" t="s">
        <v>2016</v>
      </c>
      <c r="M969" s="7" t="s">
        <v>2023</v>
      </c>
      <c r="N969" s="7" t="s">
        <v>643</v>
      </c>
      <c r="O969" s="4" t="s">
        <v>1380</v>
      </c>
      <c r="P969" s="7"/>
      <c r="Q969" s="7" t="s">
        <v>2296</v>
      </c>
      <c r="R969" s="7" t="s">
        <v>1233</v>
      </c>
      <c r="S969" s="4" t="s">
        <v>719</v>
      </c>
      <c r="T969" s="8">
        <v>142.24</v>
      </c>
      <c r="U969" s="7">
        <v>126</v>
      </c>
      <c r="V969" s="7" t="s">
        <v>2056</v>
      </c>
      <c r="W969" s="4" t="s">
        <v>2294</v>
      </c>
      <c r="X969" s="7">
        <v>203</v>
      </c>
      <c r="Y969" s="7"/>
      <c r="Z969" s="4">
        <f t="shared" si="32"/>
        <v>206</v>
      </c>
      <c r="AA969" s="7"/>
      <c r="AB969" s="7">
        <v>1000</v>
      </c>
      <c r="AC969" s="7">
        <v>500</v>
      </c>
      <c r="AD969" s="7">
        <v>80</v>
      </c>
      <c r="AE969" s="4" t="s">
        <v>2299</v>
      </c>
      <c r="AF969" s="7"/>
      <c r="AH969" t="s">
        <v>2604</v>
      </c>
    </row>
    <row r="970" spans="1:34">
      <c r="A970" s="4">
        <v>969</v>
      </c>
      <c r="B970" s="4" t="s">
        <v>20</v>
      </c>
      <c r="C970" s="4" t="s">
        <v>22</v>
      </c>
      <c r="D970" s="7" t="s">
        <v>1836</v>
      </c>
      <c r="E970" s="4" t="s">
        <v>26</v>
      </c>
      <c r="F970" s="4">
        <v>0</v>
      </c>
      <c r="G970" s="4">
        <v>1200094</v>
      </c>
      <c r="H970" s="7" t="s">
        <v>2588</v>
      </c>
      <c r="I970" s="4">
        <v>1200094</v>
      </c>
      <c r="J970" s="7" t="s">
        <v>556</v>
      </c>
      <c r="K970" s="4" t="s">
        <v>637</v>
      </c>
      <c r="L970" s="7" t="s">
        <v>2016</v>
      </c>
      <c r="M970" s="7" t="s">
        <v>2023</v>
      </c>
      <c r="N970" s="7" t="s">
        <v>643</v>
      </c>
      <c r="O970" s="4" t="s">
        <v>1380</v>
      </c>
      <c r="P970" s="7"/>
      <c r="Q970" s="7" t="s">
        <v>2296</v>
      </c>
      <c r="R970" s="7" t="s">
        <v>1233</v>
      </c>
      <c r="S970" s="4" t="s">
        <v>719</v>
      </c>
      <c r="T970" s="8">
        <v>142.24</v>
      </c>
      <c r="U970" s="7">
        <v>126</v>
      </c>
      <c r="V970" s="7" t="s">
        <v>2057</v>
      </c>
      <c r="W970" s="4" t="s">
        <v>2294</v>
      </c>
      <c r="X970" s="7">
        <v>203</v>
      </c>
      <c r="Y970" s="7"/>
      <c r="Z970" s="4">
        <f t="shared" si="32"/>
        <v>206</v>
      </c>
      <c r="AA970" s="7"/>
      <c r="AB970" s="7">
        <v>1000</v>
      </c>
      <c r="AC970" s="7">
        <v>500</v>
      </c>
      <c r="AD970" s="7">
        <v>80</v>
      </c>
      <c r="AE970" s="4" t="s">
        <v>2299</v>
      </c>
      <c r="AF970" s="7"/>
      <c r="AH970" t="s">
        <v>2604</v>
      </c>
    </row>
    <row r="971" spans="1:34">
      <c r="A971" s="4">
        <v>970</v>
      </c>
      <c r="B971" s="4" t="s">
        <v>20</v>
      </c>
      <c r="C971" s="4" t="s">
        <v>22</v>
      </c>
      <c r="D971" s="7" t="s">
        <v>1837</v>
      </c>
      <c r="E971" s="4" t="s">
        <v>26</v>
      </c>
      <c r="F971" s="4">
        <v>0</v>
      </c>
      <c r="G971" s="4">
        <v>1200094</v>
      </c>
      <c r="H971" s="7" t="s">
        <v>2588</v>
      </c>
      <c r="I971" s="4">
        <v>1200094</v>
      </c>
      <c r="J971" s="7" t="s">
        <v>556</v>
      </c>
      <c r="K971" s="4" t="s">
        <v>637</v>
      </c>
      <c r="L971" s="7" t="s">
        <v>2016</v>
      </c>
      <c r="M971" s="7" t="s">
        <v>2023</v>
      </c>
      <c r="N971" s="7" t="s">
        <v>643</v>
      </c>
      <c r="O971" s="4" t="s">
        <v>1380</v>
      </c>
      <c r="P971" s="7"/>
      <c r="Q971" s="4" t="s">
        <v>2750</v>
      </c>
      <c r="R971" s="4" t="s">
        <v>2750</v>
      </c>
      <c r="S971" s="4" t="s">
        <v>719</v>
      </c>
      <c r="T971" s="8">
        <v>142.24</v>
      </c>
      <c r="U971" s="7">
        <v>126</v>
      </c>
      <c r="V971" s="7" t="s">
        <v>2058</v>
      </c>
      <c r="W971" s="4" t="s">
        <v>2294</v>
      </c>
      <c r="X971" s="7">
        <v>161</v>
      </c>
      <c r="Y971" s="7"/>
      <c r="Z971" s="4">
        <f t="shared" si="32"/>
        <v>164</v>
      </c>
      <c r="AA971" s="7"/>
      <c r="AB971" s="7">
        <v>1000</v>
      </c>
      <c r="AC971" s="7">
        <v>1000</v>
      </c>
      <c r="AD971" s="7">
        <v>80</v>
      </c>
      <c r="AE971" s="4" t="s">
        <v>2299</v>
      </c>
      <c r="AF971" s="7"/>
      <c r="AH971" t="s">
        <v>2604</v>
      </c>
    </row>
    <row r="972" spans="1:34">
      <c r="A972" s="4">
        <v>971</v>
      </c>
      <c r="B972" s="4" t="s">
        <v>20</v>
      </c>
      <c r="C972" s="4" t="s">
        <v>22</v>
      </c>
      <c r="D972" s="7" t="s">
        <v>1838</v>
      </c>
      <c r="E972" s="4" t="s">
        <v>26</v>
      </c>
      <c r="F972" s="4">
        <v>0</v>
      </c>
      <c r="G972" s="4">
        <v>1200094</v>
      </c>
      <c r="H972" s="7" t="s">
        <v>2588</v>
      </c>
      <c r="I972" s="4">
        <v>1200094</v>
      </c>
      <c r="J972" s="7" t="s">
        <v>556</v>
      </c>
      <c r="K972" s="4" t="s">
        <v>637</v>
      </c>
      <c r="L972" s="7" t="s">
        <v>2016</v>
      </c>
      <c r="M972" s="7" t="s">
        <v>2023</v>
      </c>
      <c r="N972" s="7" t="s">
        <v>643</v>
      </c>
      <c r="O972" s="4" t="s">
        <v>1380</v>
      </c>
      <c r="P972" s="7"/>
      <c r="Q972" s="4" t="s">
        <v>2750</v>
      </c>
      <c r="R972" s="4" t="s">
        <v>2750</v>
      </c>
      <c r="S972" s="4" t="s">
        <v>719</v>
      </c>
      <c r="T972" s="8">
        <v>142.24</v>
      </c>
      <c r="U972" s="7">
        <v>126</v>
      </c>
      <c r="V972" s="7" t="s">
        <v>2059</v>
      </c>
      <c r="W972" s="4" t="s">
        <v>2294</v>
      </c>
      <c r="X972" s="7">
        <v>161</v>
      </c>
      <c r="Y972" s="7"/>
      <c r="Z972" s="4">
        <f t="shared" si="32"/>
        <v>164</v>
      </c>
      <c r="AA972" s="7"/>
      <c r="AB972" s="7">
        <v>1000</v>
      </c>
      <c r="AC972" s="7">
        <v>1000</v>
      </c>
      <c r="AD972" s="7">
        <v>80</v>
      </c>
      <c r="AE972" s="4" t="s">
        <v>2299</v>
      </c>
      <c r="AF972" s="7"/>
      <c r="AH972" t="s">
        <v>2604</v>
      </c>
    </row>
    <row r="973" spans="1:34">
      <c r="A973" s="4">
        <v>972</v>
      </c>
      <c r="B973" s="4" t="s">
        <v>20</v>
      </c>
      <c r="C973" s="4" t="s">
        <v>22</v>
      </c>
      <c r="D973" s="7" t="s">
        <v>1839</v>
      </c>
      <c r="E973" s="4" t="s">
        <v>26</v>
      </c>
      <c r="F973" s="4">
        <v>0</v>
      </c>
      <c r="G973" s="4">
        <v>1200094</v>
      </c>
      <c r="H973" s="7" t="s">
        <v>2588</v>
      </c>
      <c r="I973" s="4">
        <v>1200094</v>
      </c>
      <c r="J973" s="7" t="s">
        <v>556</v>
      </c>
      <c r="K973" s="4" t="s">
        <v>637</v>
      </c>
      <c r="L973" s="7" t="s">
        <v>2016</v>
      </c>
      <c r="M973" s="7" t="s">
        <v>2023</v>
      </c>
      <c r="N973" s="7" t="s">
        <v>643</v>
      </c>
      <c r="O973" s="4" t="s">
        <v>1380</v>
      </c>
      <c r="P973" s="7"/>
      <c r="Q973" s="7" t="s">
        <v>2296</v>
      </c>
      <c r="R973" s="7" t="s">
        <v>1233</v>
      </c>
      <c r="S973" s="4" t="s">
        <v>719</v>
      </c>
      <c r="T973" s="8">
        <v>142.24</v>
      </c>
      <c r="U973" s="7">
        <v>126</v>
      </c>
      <c r="V973" s="7" t="s">
        <v>2060</v>
      </c>
      <c r="W973" s="4" t="s">
        <v>2294</v>
      </c>
      <c r="X973" s="7">
        <v>203</v>
      </c>
      <c r="Y973" s="7"/>
      <c r="Z973" s="4">
        <f t="shared" si="32"/>
        <v>206</v>
      </c>
      <c r="AA973" s="7"/>
      <c r="AB973" s="7">
        <v>1000</v>
      </c>
      <c r="AC973" s="7">
        <v>500</v>
      </c>
      <c r="AD973" s="7">
        <v>80</v>
      </c>
      <c r="AE973" s="4" t="s">
        <v>2299</v>
      </c>
      <c r="AF973" s="7"/>
      <c r="AH973" t="s">
        <v>2604</v>
      </c>
    </row>
    <row r="974" spans="1:34">
      <c r="A974" s="4">
        <v>973</v>
      </c>
      <c r="B974" s="4" t="s">
        <v>20</v>
      </c>
      <c r="C974" s="4" t="s">
        <v>22</v>
      </c>
      <c r="D974" s="7" t="s">
        <v>1840</v>
      </c>
      <c r="E974" s="4" t="s">
        <v>26</v>
      </c>
      <c r="F974" s="4">
        <v>0</v>
      </c>
      <c r="G974" s="4">
        <v>1200094</v>
      </c>
      <c r="H974" s="7" t="s">
        <v>2588</v>
      </c>
      <c r="I974" s="4">
        <v>1200094</v>
      </c>
      <c r="J974" s="7" t="s">
        <v>556</v>
      </c>
      <c r="K974" s="4" t="s">
        <v>637</v>
      </c>
      <c r="L974" s="7" t="s">
        <v>2016</v>
      </c>
      <c r="M974" s="7" t="s">
        <v>2023</v>
      </c>
      <c r="N974" s="7" t="s">
        <v>643</v>
      </c>
      <c r="O974" s="4" t="s">
        <v>1380</v>
      </c>
      <c r="P974" s="7"/>
      <c r="Q974" s="7" t="s">
        <v>2296</v>
      </c>
      <c r="R974" s="7" t="s">
        <v>1233</v>
      </c>
      <c r="S974" s="4" t="s">
        <v>719</v>
      </c>
      <c r="T974" s="8">
        <v>142.24</v>
      </c>
      <c r="U974" s="7">
        <v>126</v>
      </c>
      <c r="V974" s="7" t="s">
        <v>2061</v>
      </c>
      <c r="W974" s="4" t="s">
        <v>2294</v>
      </c>
      <c r="X974" s="7">
        <v>203</v>
      </c>
      <c r="Y974" s="7"/>
      <c r="Z974" s="4">
        <f t="shared" si="32"/>
        <v>206</v>
      </c>
      <c r="AA974" s="7"/>
      <c r="AB974" s="7">
        <v>1000</v>
      </c>
      <c r="AC974" s="7">
        <v>500</v>
      </c>
      <c r="AD974" s="7">
        <v>80</v>
      </c>
      <c r="AE974" s="4" t="s">
        <v>2299</v>
      </c>
      <c r="AF974" s="7"/>
      <c r="AH974" t="s">
        <v>2604</v>
      </c>
    </row>
    <row r="975" spans="1:34">
      <c r="A975" s="4">
        <v>974</v>
      </c>
      <c r="B975" s="4" t="s">
        <v>20</v>
      </c>
      <c r="C975" s="4" t="s">
        <v>22</v>
      </c>
      <c r="D975" s="7" t="s">
        <v>1841</v>
      </c>
      <c r="E975" s="4" t="s">
        <v>26</v>
      </c>
      <c r="F975" s="4">
        <v>0</v>
      </c>
      <c r="G975" s="4">
        <v>1200094</v>
      </c>
      <c r="H975" s="7" t="s">
        <v>2588</v>
      </c>
      <c r="I975" s="4">
        <v>1200094</v>
      </c>
      <c r="J975" s="7" t="s">
        <v>556</v>
      </c>
      <c r="K975" s="4" t="s">
        <v>637</v>
      </c>
      <c r="L975" s="7" t="s">
        <v>2016</v>
      </c>
      <c r="M975" s="7" t="s">
        <v>2023</v>
      </c>
      <c r="N975" s="7" t="s">
        <v>643</v>
      </c>
      <c r="O975" s="4" t="s">
        <v>1380</v>
      </c>
      <c r="P975" s="7"/>
      <c r="Q975" s="7" t="s">
        <v>2296</v>
      </c>
      <c r="R975" s="7" t="s">
        <v>1233</v>
      </c>
      <c r="S975" s="4" t="s">
        <v>719</v>
      </c>
      <c r="T975" s="8">
        <v>142.24</v>
      </c>
      <c r="U975" s="7">
        <v>126</v>
      </c>
      <c r="V975" s="7" t="s">
        <v>2062</v>
      </c>
      <c r="W975" s="4" t="s">
        <v>2294</v>
      </c>
      <c r="X975" s="7">
        <v>203</v>
      </c>
      <c r="Y975" s="7"/>
      <c r="Z975" s="4">
        <f t="shared" si="32"/>
        <v>206</v>
      </c>
      <c r="AA975" s="7"/>
      <c r="AB975" s="7">
        <v>1000</v>
      </c>
      <c r="AC975" s="7">
        <v>500</v>
      </c>
      <c r="AD975" s="7">
        <v>80</v>
      </c>
      <c r="AE975" s="4" t="s">
        <v>2299</v>
      </c>
      <c r="AF975" s="7"/>
      <c r="AH975" t="s">
        <v>2604</v>
      </c>
    </row>
    <row r="976" spans="1:34">
      <c r="A976" s="4">
        <v>975</v>
      </c>
      <c r="B976" s="4" t="s">
        <v>20</v>
      </c>
      <c r="C976" s="4" t="s">
        <v>22</v>
      </c>
      <c r="D976" s="7" t="s">
        <v>1842</v>
      </c>
      <c r="E976" s="4" t="s">
        <v>26</v>
      </c>
      <c r="F976" s="4">
        <v>0</v>
      </c>
      <c r="G976" s="4">
        <v>1200094</v>
      </c>
      <c r="H976" s="7" t="s">
        <v>2588</v>
      </c>
      <c r="I976" s="4">
        <v>1200094</v>
      </c>
      <c r="J976" s="7" t="s">
        <v>556</v>
      </c>
      <c r="K976" s="4" t="s">
        <v>637</v>
      </c>
      <c r="L976" s="7" t="s">
        <v>2016</v>
      </c>
      <c r="M976" s="7" t="s">
        <v>2023</v>
      </c>
      <c r="N976" s="7" t="s">
        <v>643</v>
      </c>
      <c r="O976" s="4" t="s">
        <v>1380</v>
      </c>
      <c r="P976" s="7"/>
      <c r="Q976" s="7" t="s">
        <v>2296</v>
      </c>
      <c r="R976" s="7" t="s">
        <v>1233</v>
      </c>
      <c r="S976" s="4" t="s">
        <v>719</v>
      </c>
      <c r="T976" s="8">
        <v>142.24</v>
      </c>
      <c r="U976" s="7">
        <v>126</v>
      </c>
      <c r="V976" s="7" t="s">
        <v>2063</v>
      </c>
      <c r="W976" s="4" t="s">
        <v>2294</v>
      </c>
      <c r="X976" s="7">
        <v>203</v>
      </c>
      <c r="Y976" s="7"/>
      <c r="Z976" s="4">
        <f t="shared" si="32"/>
        <v>206</v>
      </c>
      <c r="AA976" s="7"/>
      <c r="AB976" s="7">
        <v>1000</v>
      </c>
      <c r="AC976" s="7">
        <v>500</v>
      </c>
      <c r="AD976" s="7">
        <v>80</v>
      </c>
      <c r="AE976" s="4" t="s">
        <v>2299</v>
      </c>
      <c r="AF976" s="7"/>
      <c r="AH976" t="s">
        <v>2604</v>
      </c>
    </row>
    <row r="977" spans="1:34">
      <c r="A977" s="4">
        <v>976</v>
      </c>
      <c r="B977" s="4" t="s">
        <v>20</v>
      </c>
      <c r="C977" s="4" t="s">
        <v>22</v>
      </c>
      <c r="D977" s="7" t="s">
        <v>1843</v>
      </c>
      <c r="E977" s="4" t="s">
        <v>26</v>
      </c>
      <c r="F977" s="4">
        <v>0</v>
      </c>
      <c r="G977" s="4">
        <v>1200094</v>
      </c>
      <c r="H977" s="7" t="s">
        <v>2588</v>
      </c>
      <c r="I977" s="4">
        <v>1200094</v>
      </c>
      <c r="J977" s="7" t="s">
        <v>556</v>
      </c>
      <c r="K977" s="4" t="s">
        <v>637</v>
      </c>
      <c r="L977" s="7" t="s">
        <v>2016</v>
      </c>
      <c r="M977" s="7" t="s">
        <v>2023</v>
      </c>
      <c r="N977" s="7" t="s">
        <v>643</v>
      </c>
      <c r="O977" s="4" t="s">
        <v>1380</v>
      </c>
      <c r="P977" s="7"/>
      <c r="Q977" s="4" t="s">
        <v>2750</v>
      </c>
      <c r="R977" s="4" t="s">
        <v>2750</v>
      </c>
      <c r="S977" s="4" t="s">
        <v>719</v>
      </c>
      <c r="T977" s="8">
        <v>142.24</v>
      </c>
      <c r="U977" s="7">
        <v>126</v>
      </c>
      <c r="V977" s="7" t="s">
        <v>2064</v>
      </c>
      <c r="W977" s="4" t="s">
        <v>2294</v>
      </c>
      <c r="X977" s="7">
        <v>161</v>
      </c>
      <c r="Y977" s="7"/>
      <c r="Z977" s="4">
        <f t="shared" si="32"/>
        <v>164</v>
      </c>
      <c r="AA977" s="7"/>
      <c r="AB977" s="7">
        <v>1000</v>
      </c>
      <c r="AC977" s="7">
        <v>1000</v>
      </c>
      <c r="AD977" s="7">
        <v>80</v>
      </c>
      <c r="AE977" s="4" t="s">
        <v>2299</v>
      </c>
      <c r="AF977" s="7"/>
      <c r="AH977" t="s">
        <v>2604</v>
      </c>
    </row>
    <row r="978" spans="1:34">
      <c r="A978" s="4">
        <v>977</v>
      </c>
      <c r="B978" s="4" t="s">
        <v>20</v>
      </c>
      <c r="C978" s="4" t="s">
        <v>22</v>
      </c>
      <c r="D978" s="7" t="s">
        <v>1844</v>
      </c>
      <c r="E978" s="4" t="s">
        <v>26</v>
      </c>
      <c r="F978" s="4">
        <v>0</v>
      </c>
      <c r="G978" s="4">
        <v>1200094</v>
      </c>
      <c r="H978" s="7" t="s">
        <v>2588</v>
      </c>
      <c r="I978" s="4">
        <v>1200094</v>
      </c>
      <c r="J978" s="7" t="s">
        <v>556</v>
      </c>
      <c r="K978" s="4" t="s">
        <v>637</v>
      </c>
      <c r="L978" s="7" t="s">
        <v>2016</v>
      </c>
      <c r="M978" s="7" t="s">
        <v>2023</v>
      </c>
      <c r="N978" s="7" t="s">
        <v>643</v>
      </c>
      <c r="O978" s="4" t="s">
        <v>1380</v>
      </c>
      <c r="P978" s="7"/>
      <c r="Q978" s="4" t="s">
        <v>2750</v>
      </c>
      <c r="R978" s="4" t="s">
        <v>2750</v>
      </c>
      <c r="S978" s="4" t="s">
        <v>719</v>
      </c>
      <c r="T978" s="8">
        <v>142.24</v>
      </c>
      <c r="U978" s="7">
        <v>126</v>
      </c>
      <c r="V978" s="7" t="s">
        <v>2065</v>
      </c>
      <c r="W978" s="4" t="s">
        <v>2294</v>
      </c>
      <c r="X978" s="7">
        <v>161</v>
      </c>
      <c r="Y978" s="7"/>
      <c r="Z978" s="4">
        <f t="shared" si="32"/>
        <v>164</v>
      </c>
      <c r="AA978" s="7"/>
      <c r="AB978" s="7">
        <v>1000</v>
      </c>
      <c r="AC978" s="7">
        <v>1000</v>
      </c>
      <c r="AD978" s="7">
        <v>80</v>
      </c>
      <c r="AE978" s="4" t="s">
        <v>2299</v>
      </c>
      <c r="AF978" s="7"/>
      <c r="AH978" t="s">
        <v>2604</v>
      </c>
    </row>
    <row r="979" spans="1:34">
      <c r="A979" s="4">
        <v>978</v>
      </c>
      <c r="B979" s="4" t="s">
        <v>20</v>
      </c>
      <c r="C979" s="4" t="s">
        <v>22</v>
      </c>
      <c r="D979" s="7" t="s">
        <v>1845</v>
      </c>
      <c r="E979" s="4" t="s">
        <v>26</v>
      </c>
      <c r="F979" s="4">
        <v>0</v>
      </c>
      <c r="G979" s="4">
        <v>1200094</v>
      </c>
      <c r="H979" s="7" t="s">
        <v>2588</v>
      </c>
      <c r="I979" s="4">
        <v>1200094</v>
      </c>
      <c r="J979" s="7" t="s">
        <v>556</v>
      </c>
      <c r="K979" s="4" t="s">
        <v>637</v>
      </c>
      <c r="L979" s="7" t="s">
        <v>2016</v>
      </c>
      <c r="M979" s="7" t="s">
        <v>2023</v>
      </c>
      <c r="N979" s="7" t="s">
        <v>643</v>
      </c>
      <c r="O979" s="4" t="s">
        <v>1380</v>
      </c>
      <c r="P979" s="7"/>
      <c r="Q979" s="4" t="s">
        <v>2750</v>
      </c>
      <c r="R979" s="4" t="s">
        <v>2750</v>
      </c>
      <c r="S979" s="4" t="s">
        <v>719</v>
      </c>
      <c r="T979" s="8">
        <v>142.24</v>
      </c>
      <c r="U979" s="7">
        <v>126</v>
      </c>
      <c r="V979" s="7" t="s">
        <v>2066</v>
      </c>
      <c r="W979" s="4" t="s">
        <v>2294</v>
      </c>
      <c r="X979" s="7">
        <v>161</v>
      </c>
      <c r="Y979" s="7"/>
      <c r="Z979" s="4">
        <f t="shared" si="32"/>
        <v>164</v>
      </c>
      <c r="AA979" s="7"/>
      <c r="AB979" s="7">
        <v>1000</v>
      </c>
      <c r="AC979" s="7">
        <v>1000</v>
      </c>
      <c r="AD979" s="7">
        <v>80</v>
      </c>
      <c r="AE979" s="4" t="s">
        <v>2299</v>
      </c>
      <c r="AF979" s="7"/>
      <c r="AH979" t="s">
        <v>2604</v>
      </c>
    </row>
    <row r="980" spans="1:34">
      <c r="A980" s="4">
        <v>979</v>
      </c>
      <c r="B980" s="4" t="s">
        <v>20</v>
      </c>
      <c r="C980" s="4" t="s">
        <v>22</v>
      </c>
      <c r="D980" s="7" t="s">
        <v>1846</v>
      </c>
      <c r="E980" s="4" t="s">
        <v>26</v>
      </c>
      <c r="F980" s="4">
        <v>0</v>
      </c>
      <c r="G980" s="4">
        <v>1200094</v>
      </c>
      <c r="H980" s="7" t="s">
        <v>2588</v>
      </c>
      <c r="I980" s="4">
        <v>1200094</v>
      </c>
      <c r="J980" s="7" t="s">
        <v>556</v>
      </c>
      <c r="K980" s="4" t="s">
        <v>637</v>
      </c>
      <c r="L980" s="7" t="s">
        <v>2016</v>
      </c>
      <c r="M980" s="7" t="s">
        <v>2023</v>
      </c>
      <c r="N980" s="7" t="s">
        <v>643</v>
      </c>
      <c r="O980" s="4" t="s">
        <v>1380</v>
      </c>
      <c r="P980" s="7"/>
      <c r="Q980" s="4" t="s">
        <v>2750</v>
      </c>
      <c r="R980" s="4" t="s">
        <v>2750</v>
      </c>
      <c r="S980" s="4" t="s">
        <v>719</v>
      </c>
      <c r="T980" s="8">
        <v>142.24</v>
      </c>
      <c r="U980" s="7">
        <v>126</v>
      </c>
      <c r="V980" s="7" t="s">
        <v>2067</v>
      </c>
      <c r="W980" s="4" t="s">
        <v>2294</v>
      </c>
      <c r="X980" s="7">
        <v>161</v>
      </c>
      <c r="Y980" s="7"/>
      <c r="Z980" s="4">
        <f t="shared" si="32"/>
        <v>164</v>
      </c>
      <c r="AA980" s="7"/>
      <c r="AB980" s="7">
        <v>1000</v>
      </c>
      <c r="AC980" s="7">
        <v>1000</v>
      </c>
      <c r="AD980" s="7">
        <v>80</v>
      </c>
      <c r="AE980" s="4" t="s">
        <v>2299</v>
      </c>
      <c r="AF980" s="7"/>
      <c r="AH980" t="s">
        <v>2604</v>
      </c>
    </row>
    <row r="981" spans="1:34">
      <c r="A981" s="4">
        <v>980</v>
      </c>
      <c r="B981" s="4" t="s">
        <v>20</v>
      </c>
      <c r="C981" s="4" t="s">
        <v>22</v>
      </c>
      <c r="D981" s="7" t="s">
        <v>1847</v>
      </c>
      <c r="E981" s="4" t="s">
        <v>26</v>
      </c>
      <c r="F981" s="4">
        <v>0</v>
      </c>
      <c r="G981" s="4">
        <v>1200094</v>
      </c>
      <c r="H981" s="7" t="s">
        <v>2588</v>
      </c>
      <c r="I981" s="4">
        <v>1200094</v>
      </c>
      <c r="J981" s="7" t="s">
        <v>556</v>
      </c>
      <c r="K981" s="4" t="s">
        <v>637</v>
      </c>
      <c r="L981" s="7" t="s">
        <v>2016</v>
      </c>
      <c r="M981" s="7" t="s">
        <v>2023</v>
      </c>
      <c r="N981" s="7" t="s">
        <v>643</v>
      </c>
      <c r="O981" s="4" t="s">
        <v>1380</v>
      </c>
      <c r="P981" s="7"/>
      <c r="Q981" s="7" t="s">
        <v>2296</v>
      </c>
      <c r="R981" s="7" t="s">
        <v>1233</v>
      </c>
      <c r="S981" s="4" t="s">
        <v>719</v>
      </c>
      <c r="T981" s="8">
        <v>142.24</v>
      </c>
      <c r="U981" s="7">
        <v>126</v>
      </c>
      <c r="V981" s="7" t="s">
        <v>2068</v>
      </c>
      <c r="W981" s="4" t="s">
        <v>2294</v>
      </c>
      <c r="X981" s="7">
        <v>203</v>
      </c>
      <c r="Y981" s="7"/>
      <c r="Z981" s="4">
        <f t="shared" si="32"/>
        <v>206</v>
      </c>
      <c r="AA981" s="7"/>
      <c r="AB981" s="7">
        <v>1000</v>
      </c>
      <c r="AC981" s="7">
        <v>500</v>
      </c>
      <c r="AD981" s="7">
        <v>80</v>
      </c>
      <c r="AE981" s="4" t="s">
        <v>2299</v>
      </c>
      <c r="AF981" s="7"/>
      <c r="AH981" t="s">
        <v>2604</v>
      </c>
    </row>
    <row r="982" spans="1:34">
      <c r="A982" s="4">
        <v>981</v>
      </c>
      <c r="B982" s="4" t="s">
        <v>20</v>
      </c>
      <c r="C982" s="4" t="s">
        <v>22</v>
      </c>
      <c r="D982" s="7" t="s">
        <v>1848</v>
      </c>
      <c r="E982" s="4" t="s">
        <v>26</v>
      </c>
      <c r="F982" s="4">
        <v>0</v>
      </c>
      <c r="G982" s="4">
        <v>1200094</v>
      </c>
      <c r="H982" s="7" t="s">
        <v>2588</v>
      </c>
      <c r="I982" s="4">
        <v>1200094</v>
      </c>
      <c r="J982" s="7" t="s">
        <v>556</v>
      </c>
      <c r="K982" s="4" t="s">
        <v>637</v>
      </c>
      <c r="L982" s="7" t="s">
        <v>2016</v>
      </c>
      <c r="M982" s="7" t="s">
        <v>2023</v>
      </c>
      <c r="N982" s="7" t="s">
        <v>643</v>
      </c>
      <c r="O982" s="4" t="s">
        <v>1380</v>
      </c>
      <c r="P982" s="7"/>
      <c r="Q982" s="7" t="s">
        <v>2296</v>
      </c>
      <c r="R982" s="7" t="s">
        <v>1233</v>
      </c>
      <c r="S982" s="4" t="s">
        <v>719</v>
      </c>
      <c r="T982" s="8">
        <v>142.24</v>
      </c>
      <c r="U982" s="7">
        <v>126</v>
      </c>
      <c r="V982" s="7" t="s">
        <v>2069</v>
      </c>
      <c r="W982" s="4" t="s">
        <v>2294</v>
      </c>
      <c r="X982" s="7">
        <v>203</v>
      </c>
      <c r="Y982" s="7"/>
      <c r="Z982" s="4">
        <f t="shared" si="32"/>
        <v>206</v>
      </c>
      <c r="AA982" s="7"/>
      <c r="AB982" s="7">
        <v>1000</v>
      </c>
      <c r="AC982" s="7">
        <v>500</v>
      </c>
      <c r="AD982" s="7">
        <v>80</v>
      </c>
      <c r="AE982" s="4" t="s">
        <v>2299</v>
      </c>
      <c r="AF982" s="7"/>
      <c r="AH982" t="s">
        <v>2604</v>
      </c>
    </row>
    <row r="983" spans="1:34">
      <c r="A983" s="4">
        <v>982</v>
      </c>
      <c r="B983" s="4" t="s">
        <v>20</v>
      </c>
      <c r="C983" s="4" t="s">
        <v>22</v>
      </c>
      <c r="D983" s="7" t="s">
        <v>1849</v>
      </c>
      <c r="E983" s="4" t="s">
        <v>26</v>
      </c>
      <c r="F983" s="4">
        <v>0</v>
      </c>
      <c r="G983" s="4">
        <v>1200094</v>
      </c>
      <c r="H983" s="7" t="s">
        <v>2588</v>
      </c>
      <c r="I983" s="4">
        <v>1200094</v>
      </c>
      <c r="J983" s="7" t="s">
        <v>556</v>
      </c>
      <c r="K983" s="4" t="s">
        <v>637</v>
      </c>
      <c r="L983" s="7" t="s">
        <v>2016</v>
      </c>
      <c r="M983" s="7" t="s">
        <v>2023</v>
      </c>
      <c r="N983" s="7" t="s">
        <v>643</v>
      </c>
      <c r="O983" s="4" t="s">
        <v>1380</v>
      </c>
      <c r="P983" s="7"/>
      <c r="Q983" s="4" t="s">
        <v>2750</v>
      </c>
      <c r="R983" s="4" t="s">
        <v>2750</v>
      </c>
      <c r="S983" s="4" t="s">
        <v>719</v>
      </c>
      <c r="T983" s="8">
        <v>142.24</v>
      </c>
      <c r="U983" s="7">
        <v>126</v>
      </c>
      <c r="V983" s="7" t="s">
        <v>2070</v>
      </c>
      <c r="W983" s="4" t="s">
        <v>2294</v>
      </c>
      <c r="X983" s="7">
        <v>161</v>
      </c>
      <c r="Y983" s="7"/>
      <c r="Z983" s="4">
        <f t="shared" si="32"/>
        <v>164</v>
      </c>
      <c r="AA983" s="7"/>
      <c r="AB983" s="7">
        <v>1000</v>
      </c>
      <c r="AC983" s="7">
        <v>1000</v>
      </c>
      <c r="AD983" s="7">
        <v>80</v>
      </c>
      <c r="AE983" s="4" t="s">
        <v>2299</v>
      </c>
      <c r="AF983" s="7"/>
      <c r="AH983" t="s">
        <v>2604</v>
      </c>
    </row>
    <row r="984" spans="1:34">
      <c r="A984" s="4">
        <v>983</v>
      </c>
      <c r="B984" s="4" t="s">
        <v>20</v>
      </c>
      <c r="C984" s="4" t="s">
        <v>22</v>
      </c>
      <c r="D984" s="7" t="s">
        <v>1850</v>
      </c>
      <c r="E984" s="4" t="s">
        <v>26</v>
      </c>
      <c r="F984" s="4">
        <v>0</v>
      </c>
      <c r="G984" s="4">
        <v>1200094</v>
      </c>
      <c r="H984" s="7" t="s">
        <v>2588</v>
      </c>
      <c r="I984" s="4">
        <v>1200094</v>
      </c>
      <c r="J984" s="7" t="s">
        <v>556</v>
      </c>
      <c r="K984" s="4" t="s">
        <v>637</v>
      </c>
      <c r="L984" s="7" t="s">
        <v>2016</v>
      </c>
      <c r="M984" s="7" t="s">
        <v>2023</v>
      </c>
      <c r="N984" s="7" t="s">
        <v>643</v>
      </c>
      <c r="O984" s="4" t="s">
        <v>1380</v>
      </c>
      <c r="P984" s="7"/>
      <c r="Q984" s="4" t="s">
        <v>2750</v>
      </c>
      <c r="R984" s="4" t="s">
        <v>2750</v>
      </c>
      <c r="S984" s="4" t="s">
        <v>719</v>
      </c>
      <c r="T984" s="8">
        <v>142.24</v>
      </c>
      <c r="U984" s="7">
        <v>126</v>
      </c>
      <c r="V984" s="7" t="s">
        <v>2071</v>
      </c>
      <c r="W984" s="4" t="s">
        <v>2294</v>
      </c>
      <c r="X984" s="7">
        <v>161</v>
      </c>
      <c r="Y984" s="7"/>
      <c r="Z984" s="4">
        <f t="shared" si="32"/>
        <v>164</v>
      </c>
      <c r="AA984" s="7"/>
      <c r="AB984" s="7">
        <v>1000</v>
      </c>
      <c r="AC984" s="7">
        <v>1000</v>
      </c>
      <c r="AD984" s="7">
        <v>80</v>
      </c>
      <c r="AE984" s="4" t="s">
        <v>2299</v>
      </c>
      <c r="AF984" s="7"/>
      <c r="AH984" t="s">
        <v>2604</v>
      </c>
    </row>
    <row r="985" spans="1:34">
      <c r="A985" s="4">
        <v>984</v>
      </c>
      <c r="B985" s="4" t="s">
        <v>20</v>
      </c>
      <c r="C985" s="4" t="s">
        <v>22</v>
      </c>
      <c r="D985" s="7" t="s">
        <v>1851</v>
      </c>
      <c r="E985" s="4" t="s">
        <v>26</v>
      </c>
      <c r="F985" s="4">
        <v>0</v>
      </c>
      <c r="G985" s="4">
        <v>1200094</v>
      </c>
      <c r="H985" s="7" t="s">
        <v>2588</v>
      </c>
      <c r="I985" s="4">
        <v>1200094</v>
      </c>
      <c r="J985" s="7" t="s">
        <v>556</v>
      </c>
      <c r="K985" s="4" t="s">
        <v>637</v>
      </c>
      <c r="L985" s="7" t="s">
        <v>2016</v>
      </c>
      <c r="M985" s="7" t="s">
        <v>2023</v>
      </c>
      <c r="N985" s="7" t="s">
        <v>643</v>
      </c>
      <c r="O985" s="4" t="s">
        <v>1380</v>
      </c>
      <c r="P985" s="7"/>
      <c r="Q985" s="7" t="s">
        <v>2296</v>
      </c>
      <c r="R985" s="7" t="s">
        <v>1233</v>
      </c>
      <c r="S985" s="4" t="s">
        <v>719</v>
      </c>
      <c r="T985" s="8">
        <v>142.24</v>
      </c>
      <c r="U985" s="7">
        <v>126</v>
      </c>
      <c r="V985" s="7" t="s">
        <v>2072</v>
      </c>
      <c r="W985" s="4" t="s">
        <v>2294</v>
      </c>
      <c r="X985" s="7">
        <v>203</v>
      </c>
      <c r="Y985" s="7"/>
      <c r="Z985" s="4">
        <f t="shared" si="32"/>
        <v>206</v>
      </c>
      <c r="AA985" s="7"/>
      <c r="AB985" s="7">
        <v>1000</v>
      </c>
      <c r="AC985" s="7">
        <v>500</v>
      </c>
      <c r="AD985" s="7">
        <v>80</v>
      </c>
      <c r="AE985" s="4" t="s">
        <v>2299</v>
      </c>
      <c r="AF985" s="7"/>
      <c r="AH985" t="s">
        <v>2604</v>
      </c>
    </row>
    <row r="986" spans="1:34">
      <c r="A986" s="4">
        <v>985</v>
      </c>
      <c r="B986" s="4" t="s">
        <v>20</v>
      </c>
      <c r="C986" s="4" t="s">
        <v>22</v>
      </c>
      <c r="D986" s="7" t="s">
        <v>1852</v>
      </c>
      <c r="E986" s="4" t="s">
        <v>26</v>
      </c>
      <c r="F986" s="4">
        <v>0</v>
      </c>
      <c r="G986" s="4">
        <v>1200094</v>
      </c>
      <c r="H986" s="7" t="s">
        <v>2588</v>
      </c>
      <c r="I986" s="4">
        <v>1200094</v>
      </c>
      <c r="J986" s="7" t="s">
        <v>556</v>
      </c>
      <c r="K986" s="4" t="s">
        <v>637</v>
      </c>
      <c r="L986" s="7" t="s">
        <v>2016</v>
      </c>
      <c r="M986" s="7" t="s">
        <v>2023</v>
      </c>
      <c r="N986" s="7" t="s">
        <v>643</v>
      </c>
      <c r="O986" s="4" t="s">
        <v>1380</v>
      </c>
      <c r="P986" s="7"/>
      <c r="Q986" s="7" t="s">
        <v>2296</v>
      </c>
      <c r="R986" s="7" t="s">
        <v>1233</v>
      </c>
      <c r="S986" s="4" t="s">
        <v>719</v>
      </c>
      <c r="T986" s="8">
        <v>142.24</v>
      </c>
      <c r="U986" s="7">
        <v>126</v>
      </c>
      <c r="V986" s="7" t="s">
        <v>2073</v>
      </c>
      <c r="W986" s="4" t="s">
        <v>2294</v>
      </c>
      <c r="X986" s="7">
        <v>203</v>
      </c>
      <c r="Y986" s="7"/>
      <c r="Z986" s="4">
        <f t="shared" si="32"/>
        <v>206</v>
      </c>
      <c r="AA986" s="7"/>
      <c r="AB986" s="7">
        <v>1000</v>
      </c>
      <c r="AC986" s="7">
        <v>500</v>
      </c>
      <c r="AD986" s="7">
        <v>80</v>
      </c>
      <c r="AE986" s="4" t="s">
        <v>2299</v>
      </c>
      <c r="AF986" s="7"/>
      <c r="AH986" t="s">
        <v>2604</v>
      </c>
    </row>
    <row r="987" spans="1:34">
      <c r="A987" s="4">
        <v>986</v>
      </c>
      <c r="B987" s="4" t="s">
        <v>20</v>
      </c>
      <c r="C987" s="4" t="s">
        <v>22</v>
      </c>
      <c r="D987" s="7" t="s">
        <v>1853</v>
      </c>
      <c r="E987" s="4" t="s">
        <v>26</v>
      </c>
      <c r="F987" s="4">
        <v>0</v>
      </c>
      <c r="G987" s="4">
        <v>1200094</v>
      </c>
      <c r="H987" s="7" t="s">
        <v>2588</v>
      </c>
      <c r="I987" s="4">
        <v>1200094</v>
      </c>
      <c r="J987" s="7" t="s">
        <v>556</v>
      </c>
      <c r="K987" s="4" t="s">
        <v>637</v>
      </c>
      <c r="L987" s="7" t="s">
        <v>2016</v>
      </c>
      <c r="M987" s="7" t="s">
        <v>2023</v>
      </c>
      <c r="N987" s="7" t="s">
        <v>643</v>
      </c>
      <c r="O987" s="4" t="s">
        <v>1380</v>
      </c>
      <c r="P987" s="7"/>
      <c r="Q987" s="4" t="s">
        <v>2750</v>
      </c>
      <c r="R987" s="4" t="s">
        <v>2750</v>
      </c>
      <c r="S987" s="4" t="s">
        <v>719</v>
      </c>
      <c r="T987" s="8">
        <v>142.24</v>
      </c>
      <c r="U987" s="7">
        <v>126</v>
      </c>
      <c r="V987" s="7" t="s">
        <v>2074</v>
      </c>
      <c r="W987" s="4" t="s">
        <v>2294</v>
      </c>
      <c r="X987" s="7">
        <v>161</v>
      </c>
      <c r="Y987" s="7"/>
      <c r="Z987" s="4">
        <f t="shared" si="32"/>
        <v>164</v>
      </c>
      <c r="AA987" s="7"/>
      <c r="AB987" s="7">
        <v>1000</v>
      </c>
      <c r="AC987" s="7">
        <v>1000</v>
      </c>
      <c r="AD987" s="7">
        <v>80</v>
      </c>
      <c r="AE987" s="4" t="s">
        <v>2299</v>
      </c>
      <c r="AF987" s="7"/>
      <c r="AH987" t="s">
        <v>2604</v>
      </c>
    </row>
    <row r="988" spans="1:34">
      <c r="A988" s="4">
        <v>987</v>
      </c>
      <c r="B988" s="4" t="s">
        <v>20</v>
      </c>
      <c r="C988" s="4" t="s">
        <v>22</v>
      </c>
      <c r="D988" s="7" t="s">
        <v>1854</v>
      </c>
      <c r="E988" s="4" t="s">
        <v>26</v>
      </c>
      <c r="F988" s="4">
        <v>0</v>
      </c>
      <c r="G988" s="4">
        <v>1200094</v>
      </c>
      <c r="H988" s="7" t="s">
        <v>2588</v>
      </c>
      <c r="I988" s="4">
        <v>1200094</v>
      </c>
      <c r="J988" s="7" t="s">
        <v>556</v>
      </c>
      <c r="K988" s="4" t="s">
        <v>637</v>
      </c>
      <c r="L988" s="7" t="s">
        <v>2016</v>
      </c>
      <c r="M988" s="7" t="s">
        <v>2023</v>
      </c>
      <c r="N988" s="7" t="s">
        <v>643</v>
      </c>
      <c r="O988" s="4" t="s">
        <v>1380</v>
      </c>
      <c r="P988" s="7"/>
      <c r="Q988" s="4" t="s">
        <v>2750</v>
      </c>
      <c r="R988" s="4" t="s">
        <v>2750</v>
      </c>
      <c r="S988" s="4" t="s">
        <v>719</v>
      </c>
      <c r="T988" s="8">
        <v>142.24</v>
      </c>
      <c r="U988" s="7">
        <v>126</v>
      </c>
      <c r="V988" s="7" t="s">
        <v>2075</v>
      </c>
      <c r="W988" s="4" t="s">
        <v>2294</v>
      </c>
      <c r="X988" s="7">
        <v>161</v>
      </c>
      <c r="Y988" s="7"/>
      <c r="Z988" s="4">
        <f t="shared" si="32"/>
        <v>164</v>
      </c>
      <c r="AA988" s="7"/>
      <c r="AB988" s="7">
        <v>1000</v>
      </c>
      <c r="AC988" s="7">
        <v>1000</v>
      </c>
      <c r="AD988" s="7">
        <v>80</v>
      </c>
      <c r="AE988" s="4" t="s">
        <v>2299</v>
      </c>
      <c r="AF988" s="7"/>
      <c r="AH988" t="s">
        <v>2604</v>
      </c>
    </row>
    <row r="989" spans="1:34">
      <c r="A989" s="4">
        <v>988</v>
      </c>
      <c r="B989" s="4" t="s">
        <v>20</v>
      </c>
      <c r="C989" s="4" t="s">
        <v>22</v>
      </c>
      <c r="D989" s="7" t="s">
        <v>1855</v>
      </c>
      <c r="E989" s="4" t="s">
        <v>26</v>
      </c>
      <c r="F989" s="4">
        <v>0</v>
      </c>
      <c r="G989" s="4">
        <v>1200094</v>
      </c>
      <c r="H989" s="7" t="s">
        <v>2588</v>
      </c>
      <c r="I989" s="4">
        <v>1200094</v>
      </c>
      <c r="J989" s="7" t="s">
        <v>556</v>
      </c>
      <c r="K989" s="4" t="s">
        <v>637</v>
      </c>
      <c r="L989" s="7" t="s">
        <v>2016</v>
      </c>
      <c r="M989" s="7" t="s">
        <v>2023</v>
      </c>
      <c r="N989" s="7" t="s">
        <v>643</v>
      </c>
      <c r="O989" s="4" t="s">
        <v>1380</v>
      </c>
      <c r="P989" s="7"/>
      <c r="Q989" s="4" t="s">
        <v>2750</v>
      </c>
      <c r="R989" s="4" t="s">
        <v>2750</v>
      </c>
      <c r="S989" s="4" t="s">
        <v>719</v>
      </c>
      <c r="T989" s="8">
        <v>142.24</v>
      </c>
      <c r="U989" s="7">
        <v>126</v>
      </c>
      <c r="V989" s="7" t="s">
        <v>2076</v>
      </c>
      <c r="W989" s="4" t="s">
        <v>2294</v>
      </c>
      <c r="X989" s="7">
        <v>161</v>
      </c>
      <c r="Y989" s="7"/>
      <c r="Z989" s="4">
        <f t="shared" si="32"/>
        <v>164</v>
      </c>
      <c r="AA989" s="7"/>
      <c r="AB989" s="7">
        <v>1000</v>
      </c>
      <c r="AC989" s="7">
        <v>1000</v>
      </c>
      <c r="AD989" s="7">
        <v>80</v>
      </c>
      <c r="AE989" s="4" t="s">
        <v>2299</v>
      </c>
      <c r="AF989" s="7"/>
      <c r="AH989" t="s">
        <v>2604</v>
      </c>
    </row>
    <row r="990" spans="1:34">
      <c r="A990" s="4">
        <v>989</v>
      </c>
      <c r="B990" s="4" t="s">
        <v>20</v>
      </c>
      <c r="C990" s="4" t="s">
        <v>22</v>
      </c>
      <c r="D990" s="7" t="s">
        <v>1856</v>
      </c>
      <c r="E990" s="4" t="s">
        <v>26</v>
      </c>
      <c r="F990" s="4">
        <v>0</v>
      </c>
      <c r="G990" s="4">
        <v>1200094</v>
      </c>
      <c r="H990" s="7" t="s">
        <v>2588</v>
      </c>
      <c r="I990" s="4">
        <v>1200094</v>
      </c>
      <c r="J990" s="7" t="s">
        <v>556</v>
      </c>
      <c r="K990" s="4" t="s">
        <v>637</v>
      </c>
      <c r="L990" s="7" t="s">
        <v>2016</v>
      </c>
      <c r="M990" s="7" t="s">
        <v>2023</v>
      </c>
      <c r="N990" s="7" t="s">
        <v>643</v>
      </c>
      <c r="O990" s="4" t="s">
        <v>1380</v>
      </c>
      <c r="P990" s="7"/>
      <c r="Q990" s="4" t="s">
        <v>2750</v>
      </c>
      <c r="R990" s="4" t="s">
        <v>2750</v>
      </c>
      <c r="S990" s="4" t="s">
        <v>719</v>
      </c>
      <c r="T990" s="8">
        <v>142.24</v>
      </c>
      <c r="U990" s="7">
        <v>126</v>
      </c>
      <c r="V990" s="7" t="s">
        <v>2077</v>
      </c>
      <c r="W990" s="4" t="s">
        <v>2294</v>
      </c>
      <c r="X990" s="7">
        <v>161</v>
      </c>
      <c r="Y990" s="7"/>
      <c r="Z990" s="4">
        <f t="shared" si="32"/>
        <v>164</v>
      </c>
      <c r="AA990" s="7"/>
      <c r="AB990" s="7">
        <v>1000</v>
      </c>
      <c r="AC990" s="7">
        <v>1000</v>
      </c>
      <c r="AD990" s="7">
        <v>80</v>
      </c>
      <c r="AE990" s="4" t="s">
        <v>2299</v>
      </c>
      <c r="AF990" s="7"/>
      <c r="AH990" t="s">
        <v>2604</v>
      </c>
    </row>
    <row r="991" spans="1:34">
      <c r="A991" s="4">
        <v>990</v>
      </c>
      <c r="B991" s="4" t="s">
        <v>20</v>
      </c>
      <c r="C991" s="4" t="s">
        <v>22</v>
      </c>
      <c r="D991" s="7" t="s">
        <v>1857</v>
      </c>
      <c r="E991" s="4" t="s">
        <v>26</v>
      </c>
      <c r="F991" s="4">
        <v>0</v>
      </c>
      <c r="G991" s="4">
        <v>1200094</v>
      </c>
      <c r="H991" s="7" t="s">
        <v>2588</v>
      </c>
      <c r="I991" s="4">
        <v>1200094</v>
      </c>
      <c r="J991" s="7" t="s">
        <v>556</v>
      </c>
      <c r="K991" s="4" t="s">
        <v>637</v>
      </c>
      <c r="L991" s="7" t="s">
        <v>2016</v>
      </c>
      <c r="M991" s="7" t="s">
        <v>2023</v>
      </c>
      <c r="N991" s="7" t="s">
        <v>643</v>
      </c>
      <c r="O991" s="4" t="s">
        <v>1380</v>
      </c>
      <c r="P991" s="7"/>
      <c r="Q991" s="7" t="s">
        <v>2296</v>
      </c>
      <c r="R991" s="7" t="s">
        <v>1233</v>
      </c>
      <c r="S991" s="4" t="s">
        <v>719</v>
      </c>
      <c r="T991" s="8">
        <v>142.24</v>
      </c>
      <c r="U991" s="7">
        <v>126</v>
      </c>
      <c r="V991" s="7" t="s">
        <v>2078</v>
      </c>
      <c r="W991" s="4" t="s">
        <v>2294</v>
      </c>
      <c r="X991" s="7">
        <v>203</v>
      </c>
      <c r="Y991" s="7"/>
      <c r="Z991" s="4">
        <f t="shared" si="32"/>
        <v>206</v>
      </c>
      <c r="AA991" s="7"/>
      <c r="AB991" s="7">
        <v>1000</v>
      </c>
      <c r="AC991" s="7">
        <v>500</v>
      </c>
      <c r="AD991" s="7">
        <v>80</v>
      </c>
      <c r="AE991" s="4" t="s">
        <v>2299</v>
      </c>
      <c r="AF991" s="7"/>
      <c r="AH991" t="s">
        <v>2604</v>
      </c>
    </row>
    <row r="992" spans="1:34">
      <c r="A992" s="4">
        <v>991</v>
      </c>
      <c r="B992" s="4" t="s">
        <v>20</v>
      </c>
      <c r="C992" s="4" t="s">
        <v>22</v>
      </c>
      <c r="D992" s="7" t="s">
        <v>1858</v>
      </c>
      <c r="E992" s="4" t="s">
        <v>26</v>
      </c>
      <c r="F992" s="4">
        <v>0</v>
      </c>
      <c r="G992" s="4">
        <v>1200094</v>
      </c>
      <c r="H992" s="7" t="s">
        <v>2588</v>
      </c>
      <c r="I992" s="4">
        <v>1200094</v>
      </c>
      <c r="J992" s="7" t="s">
        <v>556</v>
      </c>
      <c r="K992" s="4" t="s">
        <v>637</v>
      </c>
      <c r="L992" s="7" t="s">
        <v>2016</v>
      </c>
      <c r="M992" s="7" t="s">
        <v>2023</v>
      </c>
      <c r="N992" s="7" t="s">
        <v>643</v>
      </c>
      <c r="O992" s="4" t="s">
        <v>1380</v>
      </c>
      <c r="P992" s="7"/>
      <c r="Q992" s="7" t="s">
        <v>2296</v>
      </c>
      <c r="R992" s="7" t="s">
        <v>1233</v>
      </c>
      <c r="S992" s="4" t="s">
        <v>719</v>
      </c>
      <c r="T992" s="8">
        <v>142.24</v>
      </c>
      <c r="U992" s="7">
        <v>126</v>
      </c>
      <c r="V992" s="7" t="s">
        <v>2079</v>
      </c>
      <c r="W992" s="4" t="s">
        <v>2294</v>
      </c>
      <c r="X992" s="7">
        <v>203</v>
      </c>
      <c r="Y992" s="7"/>
      <c r="Z992" s="4">
        <f t="shared" si="32"/>
        <v>206</v>
      </c>
      <c r="AA992" s="7"/>
      <c r="AB992" s="7">
        <v>1000</v>
      </c>
      <c r="AC992" s="7">
        <v>500</v>
      </c>
      <c r="AD992" s="7">
        <v>80</v>
      </c>
      <c r="AE992" s="4" t="s">
        <v>2299</v>
      </c>
      <c r="AF992" s="7"/>
      <c r="AH992" t="s">
        <v>2604</v>
      </c>
    </row>
    <row r="993" spans="1:34">
      <c r="A993" s="4">
        <v>992</v>
      </c>
      <c r="B993" s="4" t="s">
        <v>20</v>
      </c>
      <c r="C993" s="4" t="s">
        <v>22</v>
      </c>
      <c r="D993" s="7" t="s">
        <v>1859</v>
      </c>
      <c r="E993" s="4" t="s">
        <v>26</v>
      </c>
      <c r="F993" s="4">
        <v>0</v>
      </c>
      <c r="G993" s="4">
        <v>1200094</v>
      </c>
      <c r="H993" s="7" t="s">
        <v>2588</v>
      </c>
      <c r="I993" s="4">
        <v>1200094</v>
      </c>
      <c r="J993" s="7" t="s">
        <v>556</v>
      </c>
      <c r="K993" s="4" t="s">
        <v>637</v>
      </c>
      <c r="L993" s="7" t="s">
        <v>2016</v>
      </c>
      <c r="M993" s="7" t="s">
        <v>2023</v>
      </c>
      <c r="N993" s="7" t="s">
        <v>643</v>
      </c>
      <c r="O993" s="4" t="s">
        <v>1380</v>
      </c>
      <c r="P993" s="7"/>
      <c r="Q993" s="7" t="s">
        <v>2296</v>
      </c>
      <c r="R993" s="7" t="s">
        <v>1233</v>
      </c>
      <c r="S993" s="4" t="s">
        <v>719</v>
      </c>
      <c r="T993" s="8">
        <v>142.24</v>
      </c>
      <c r="U993" s="7">
        <v>126</v>
      </c>
      <c r="V993" s="7" t="s">
        <v>2080</v>
      </c>
      <c r="W993" s="4" t="s">
        <v>2294</v>
      </c>
      <c r="X993" s="7">
        <v>203</v>
      </c>
      <c r="Y993" s="7"/>
      <c r="Z993" s="4">
        <f t="shared" si="32"/>
        <v>206</v>
      </c>
      <c r="AA993" s="7"/>
      <c r="AB993" s="7">
        <v>1000</v>
      </c>
      <c r="AC993" s="7">
        <v>500</v>
      </c>
      <c r="AD993" s="7">
        <v>80</v>
      </c>
      <c r="AE993" s="4" t="s">
        <v>2299</v>
      </c>
      <c r="AF993" s="7"/>
      <c r="AH993" t="s">
        <v>2604</v>
      </c>
    </row>
    <row r="994" spans="1:34">
      <c r="A994" s="4">
        <v>993</v>
      </c>
      <c r="B994" s="4" t="s">
        <v>20</v>
      </c>
      <c r="C994" s="4" t="s">
        <v>22</v>
      </c>
      <c r="D994" s="7" t="s">
        <v>1860</v>
      </c>
      <c r="E994" s="4" t="s">
        <v>26</v>
      </c>
      <c r="F994" s="4">
        <v>0</v>
      </c>
      <c r="G994" s="4">
        <v>1200094</v>
      </c>
      <c r="H994" s="7" t="s">
        <v>2588</v>
      </c>
      <c r="I994" s="4">
        <v>1200094</v>
      </c>
      <c r="J994" s="7" t="s">
        <v>556</v>
      </c>
      <c r="K994" s="4" t="s">
        <v>637</v>
      </c>
      <c r="L994" s="7" t="s">
        <v>2016</v>
      </c>
      <c r="M994" s="7" t="s">
        <v>2023</v>
      </c>
      <c r="N994" s="7" t="s">
        <v>643</v>
      </c>
      <c r="O994" s="4" t="s">
        <v>1380</v>
      </c>
      <c r="P994" s="7"/>
      <c r="Q994" s="4" t="s">
        <v>550</v>
      </c>
      <c r="R994" s="4" t="s">
        <v>550</v>
      </c>
      <c r="S994" s="4" t="s">
        <v>719</v>
      </c>
      <c r="T994" s="8">
        <v>142.24</v>
      </c>
      <c r="U994" s="7">
        <v>126</v>
      </c>
      <c r="V994" s="7" t="s">
        <v>2081</v>
      </c>
      <c r="W994" s="4" t="s">
        <v>2294</v>
      </c>
      <c r="X994" s="7">
        <v>143</v>
      </c>
      <c r="Y994" s="7"/>
      <c r="Z994" s="4">
        <f t="shared" si="32"/>
        <v>146</v>
      </c>
      <c r="AA994" s="7"/>
      <c r="AB994" s="7">
        <v>1000</v>
      </c>
      <c r="AC994" s="7">
        <v>1000</v>
      </c>
      <c r="AD994" s="7">
        <v>80</v>
      </c>
      <c r="AE994" s="4" t="s">
        <v>2299</v>
      </c>
      <c r="AF994" s="7"/>
      <c r="AH994" t="s">
        <v>2604</v>
      </c>
    </row>
    <row r="995" spans="1:34">
      <c r="A995" s="4">
        <v>994</v>
      </c>
      <c r="B995" s="4" t="s">
        <v>20</v>
      </c>
      <c r="C995" s="4" t="s">
        <v>23</v>
      </c>
      <c r="D995" s="7" t="s">
        <v>1861</v>
      </c>
      <c r="E995" s="4" t="s">
        <v>26</v>
      </c>
      <c r="F995" s="4">
        <v>0</v>
      </c>
      <c r="G995" s="4">
        <v>1200094</v>
      </c>
      <c r="H995" s="7" t="s">
        <v>2588</v>
      </c>
      <c r="I995" s="4">
        <v>1200094</v>
      </c>
      <c r="J995" s="7" t="s">
        <v>556</v>
      </c>
      <c r="K995" s="4" t="s">
        <v>637</v>
      </c>
      <c r="L995" s="4" t="s">
        <v>2014</v>
      </c>
      <c r="M995" s="7" t="s">
        <v>1365</v>
      </c>
      <c r="N995" s="4" t="s">
        <v>1374</v>
      </c>
      <c r="O995" s="7" t="s">
        <v>935</v>
      </c>
      <c r="P995" s="7"/>
      <c r="Q995" s="4" t="s">
        <v>2750</v>
      </c>
      <c r="R995" s="4" t="s">
        <v>2750</v>
      </c>
      <c r="S995" s="4" t="s">
        <v>719</v>
      </c>
      <c r="T995" s="8">
        <v>147.32</v>
      </c>
      <c r="U995" s="7">
        <v>110</v>
      </c>
      <c r="V995" s="7" t="s">
        <v>2082</v>
      </c>
      <c r="W995" s="4" t="s">
        <v>2294</v>
      </c>
      <c r="X995" s="7">
        <v>191.16</v>
      </c>
      <c r="Y995" s="7"/>
      <c r="Z995" s="4">
        <f t="shared" si="32"/>
        <v>194.16</v>
      </c>
      <c r="AA995" s="7"/>
      <c r="AB995" s="7">
        <v>1000</v>
      </c>
      <c r="AC995" s="7">
        <v>1000</v>
      </c>
      <c r="AD995" s="7">
        <v>80</v>
      </c>
      <c r="AE995" s="4" t="s">
        <v>2299</v>
      </c>
      <c r="AF995" s="7"/>
      <c r="AH995" t="s">
        <v>2604</v>
      </c>
    </row>
    <row r="996" spans="1:34">
      <c r="A996" s="4">
        <v>995</v>
      </c>
      <c r="B996" s="4" t="s">
        <v>20</v>
      </c>
      <c r="C996" s="4" t="s">
        <v>23</v>
      </c>
      <c r="D996" s="7" t="s">
        <v>1862</v>
      </c>
      <c r="E996" s="4" t="s">
        <v>26</v>
      </c>
      <c r="F996" s="4">
        <v>0</v>
      </c>
      <c r="G996" s="4">
        <v>1200094</v>
      </c>
      <c r="H996" s="7" t="s">
        <v>2588</v>
      </c>
      <c r="I996" s="4">
        <v>1200094</v>
      </c>
      <c r="J996" s="7" t="s">
        <v>556</v>
      </c>
      <c r="K996" s="4" t="s">
        <v>637</v>
      </c>
      <c r="L996" s="4" t="s">
        <v>2014</v>
      </c>
      <c r="M996" s="7" t="s">
        <v>1365</v>
      </c>
      <c r="N996" s="4" t="s">
        <v>1374</v>
      </c>
      <c r="O996" s="7" t="s">
        <v>935</v>
      </c>
      <c r="P996" s="7"/>
      <c r="Q996" s="4" t="s">
        <v>2750</v>
      </c>
      <c r="R996" s="4" t="s">
        <v>2750</v>
      </c>
      <c r="S996" s="4" t="s">
        <v>719</v>
      </c>
      <c r="T996" s="8">
        <v>147.32</v>
      </c>
      <c r="U996" s="7">
        <v>110</v>
      </c>
      <c r="V996" s="7" t="s">
        <v>2083</v>
      </c>
      <c r="W996" s="4" t="s">
        <v>2294</v>
      </c>
      <c r="X996" s="7">
        <v>191.16</v>
      </c>
      <c r="Y996" s="7"/>
      <c r="Z996" s="4">
        <f t="shared" si="32"/>
        <v>194.16</v>
      </c>
      <c r="AA996" s="7"/>
      <c r="AB996" s="7">
        <v>1000</v>
      </c>
      <c r="AC996" s="7">
        <v>1000</v>
      </c>
      <c r="AD996" s="7">
        <v>80</v>
      </c>
      <c r="AE996" s="4" t="s">
        <v>2299</v>
      </c>
      <c r="AF996" s="7"/>
      <c r="AH996" t="s">
        <v>2604</v>
      </c>
    </row>
    <row r="997" spans="1:34">
      <c r="A997" s="4">
        <v>996</v>
      </c>
      <c r="B997" s="4" t="s">
        <v>20</v>
      </c>
      <c r="C997" s="4" t="s">
        <v>23</v>
      </c>
      <c r="D997" s="7" t="s">
        <v>1863</v>
      </c>
      <c r="E997" s="4" t="s">
        <v>26</v>
      </c>
      <c r="F997" s="4">
        <v>0</v>
      </c>
      <c r="G997" s="4">
        <v>1200094</v>
      </c>
      <c r="H997" s="7" t="s">
        <v>2588</v>
      </c>
      <c r="I997" s="4">
        <v>1200094</v>
      </c>
      <c r="J997" s="7" t="s">
        <v>556</v>
      </c>
      <c r="K997" s="4" t="s">
        <v>637</v>
      </c>
      <c r="L997" s="4" t="s">
        <v>2014</v>
      </c>
      <c r="M997" s="7" t="s">
        <v>1365</v>
      </c>
      <c r="N997" s="4" t="s">
        <v>1374</v>
      </c>
      <c r="O997" s="7" t="s">
        <v>935</v>
      </c>
      <c r="P997" s="7"/>
      <c r="Q997" s="4" t="s">
        <v>2750</v>
      </c>
      <c r="R997" s="4" t="s">
        <v>2750</v>
      </c>
      <c r="S997" s="4" t="s">
        <v>719</v>
      </c>
      <c r="T997" s="8">
        <v>147.32</v>
      </c>
      <c r="U997" s="7">
        <v>110</v>
      </c>
      <c r="V997" s="7" t="s">
        <v>2084</v>
      </c>
      <c r="W997" s="4" t="s">
        <v>2294</v>
      </c>
      <c r="X997" s="7">
        <v>191.16</v>
      </c>
      <c r="Y997" s="7"/>
      <c r="Z997" s="4">
        <f t="shared" si="32"/>
        <v>194.16</v>
      </c>
      <c r="AA997" s="7"/>
      <c r="AB997" s="7">
        <v>1000</v>
      </c>
      <c r="AC997" s="7">
        <v>1000</v>
      </c>
      <c r="AD997" s="7">
        <v>80</v>
      </c>
      <c r="AE997" s="4" t="s">
        <v>2299</v>
      </c>
      <c r="AF997" s="7"/>
      <c r="AH997" t="s">
        <v>2604</v>
      </c>
    </row>
    <row r="998" spans="1:34">
      <c r="A998" s="4">
        <v>997</v>
      </c>
      <c r="B998" s="4" t="s">
        <v>20</v>
      </c>
      <c r="C998" s="4" t="s">
        <v>23</v>
      </c>
      <c r="D998" s="7" t="s">
        <v>1864</v>
      </c>
      <c r="E998" s="4" t="s">
        <v>26</v>
      </c>
      <c r="F998" s="4">
        <v>0</v>
      </c>
      <c r="G998" s="4">
        <v>1200094</v>
      </c>
      <c r="H998" s="7" t="s">
        <v>2588</v>
      </c>
      <c r="I998" s="4">
        <v>1200094</v>
      </c>
      <c r="J998" s="7" t="s">
        <v>556</v>
      </c>
      <c r="K998" s="4" t="s">
        <v>637</v>
      </c>
      <c r="L998" s="4" t="s">
        <v>2014</v>
      </c>
      <c r="M998" s="7" t="s">
        <v>1365</v>
      </c>
      <c r="N998" s="4" t="s">
        <v>1374</v>
      </c>
      <c r="O998" s="7" t="s">
        <v>935</v>
      </c>
      <c r="P998" s="7"/>
      <c r="Q998" s="4" t="s">
        <v>2750</v>
      </c>
      <c r="R998" s="4" t="s">
        <v>2750</v>
      </c>
      <c r="S998" s="4" t="s">
        <v>719</v>
      </c>
      <c r="T998" s="8">
        <v>147.32</v>
      </c>
      <c r="U998" s="7">
        <v>110</v>
      </c>
      <c r="V998" s="7" t="s">
        <v>2085</v>
      </c>
      <c r="W998" s="4" t="s">
        <v>2294</v>
      </c>
      <c r="X998" s="7">
        <v>191.16</v>
      </c>
      <c r="Y998" s="7"/>
      <c r="Z998" s="4">
        <f t="shared" si="32"/>
        <v>194.16</v>
      </c>
      <c r="AA998" s="7"/>
      <c r="AB998" s="7">
        <v>1000</v>
      </c>
      <c r="AC998" s="7">
        <v>1000</v>
      </c>
      <c r="AD998" s="7">
        <v>80</v>
      </c>
      <c r="AE998" s="4" t="s">
        <v>2299</v>
      </c>
      <c r="AF998" s="7"/>
      <c r="AH998" t="s">
        <v>2604</v>
      </c>
    </row>
    <row r="999" spans="1:34">
      <c r="A999" s="4">
        <v>998</v>
      </c>
      <c r="B999" s="4" t="s">
        <v>20</v>
      </c>
      <c r="C999" s="4" t="s">
        <v>23</v>
      </c>
      <c r="D999" s="7" t="s">
        <v>1865</v>
      </c>
      <c r="E999" s="4" t="s">
        <v>26</v>
      </c>
      <c r="F999" s="4">
        <v>0</v>
      </c>
      <c r="G999" s="4">
        <v>1200094</v>
      </c>
      <c r="H999" s="7" t="s">
        <v>2588</v>
      </c>
      <c r="I999" s="4">
        <v>1200094</v>
      </c>
      <c r="J999" s="7" t="s">
        <v>556</v>
      </c>
      <c r="K999" s="4" t="s">
        <v>637</v>
      </c>
      <c r="L999" s="4" t="s">
        <v>2014</v>
      </c>
      <c r="M999" s="7" t="s">
        <v>1365</v>
      </c>
      <c r="N999" s="4" t="s">
        <v>1374</v>
      </c>
      <c r="O999" s="7" t="s">
        <v>935</v>
      </c>
      <c r="P999" s="7"/>
      <c r="Q999" s="4" t="s">
        <v>2750</v>
      </c>
      <c r="R999" s="4" t="s">
        <v>2750</v>
      </c>
      <c r="S999" s="4" t="s">
        <v>719</v>
      </c>
      <c r="T999" s="8">
        <v>147.32</v>
      </c>
      <c r="U999" s="7">
        <v>110</v>
      </c>
      <c r="V999" s="7" t="s">
        <v>2086</v>
      </c>
      <c r="W999" s="4" t="s">
        <v>2294</v>
      </c>
      <c r="X999" s="7">
        <v>191.16</v>
      </c>
      <c r="Y999" s="7"/>
      <c r="Z999" s="4">
        <f t="shared" si="32"/>
        <v>194.16</v>
      </c>
      <c r="AA999" s="7"/>
      <c r="AB999" s="7">
        <v>1000</v>
      </c>
      <c r="AC999" s="7">
        <v>1000</v>
      </c>
      <c r="AD999" s="7">
        <v>80</v>
      </c>
      <c r="AE999" s="4" t="s">
        <v>2299</v>
      </c>
      <c r="AF999" s="7"/>
      <c r="AH999" t="s">
        <v>2604</v>
      </c>
    </row>
    <row r="1000" spans="1:34">
      <c r="A1000" s="4">
        <v>999</v>
      </c>
      <c r="B1000" s="4" t="s">
        <v>20</v>
      </c>
      <c r="C1000" s="4" t="s">
        <v>23</v>
      </c>
      <c r="D1000" s="7" t="s">
        <v>1866</v>
      </c>
      <c r="E1000" s="4" t="s">
        <v>26</v>
      </c>
      <c r="F1000" s="4">
        <v>0</v>
      </c>
      <c r="G1000" s="4">
        <v>1200094</v>
      </c>
      <c r="H1000" s="7" t="s">
        <v>2588</v>
      </c>
      <c r="I1000" s="4">
        <v>1200094</v>
      </c>
      <c r="J1000" s="7" t="s">
        <v>556</v>
      </c>
      <c r="K1000" s="4" t="s">
        <v>637</v>
      </c>
      <c r="L1000" s="4" t="s">
        <v>2014</v>
      </c>
      <c r="M1000" s="7" t="s">
        <v>1365</v>
      </c>
      <c r="N1000" s="4" t="s">
        <v>1374</v>
      </c>
      <c r="O1000" s="7" t="s">
        <v>935</v>
      </c>
      <c r="P1000" s="7"/>
      <c r="Q1000" s="4" t="s">
        <v>2750</v>
      </c>
      <c r="R1000" s="4" t="s">
        <v>2750</v>
      </c>
      <c r="S1000" s="4" t="s">
        <v>719</v>
      </c>
      <c r="T1000" s="8">
        <v>147.32</v>
      </c>
      <c r="U1000" s="7">
        <v>110</v>
      </c>
      <c r="V1000" s="7" t="s">
        <v>2087</v>
      </c>
      <c r="W1000" s="4" t="s">
        <v>2294</v>
      </c>
      <c r="X1000" s="7">
        <v>191.16</v>
      </c>
      <c r="Y1000" s="7"/>
      <c r="Z1000" s="4">
        <f t="shared" si="32"/>
        <v>194.16</v>
      </c>
      <c r="AA1000" s="7"/>
      <c r="AB1000" s="7">
        <v>1000</v>
      </c>
      <c r="AC1000" s="7">
        <v>1000</v>
      </c>
      <c r="AD1000" s="7">
        <v>80</v>
      </c>
      <c r="AE1000" s="4" t="s">
        <v>2299</v>
      </c>
      <c r="AF1000" s="7"/>
      <c r="AH1000" t="s">
        <v>2604</v>
      </c>
    </row>
    <row r="1001" spans="1:34">
      <c r="A1001" s="4">
        <v>1000</v>
      </c>
      <c r="B1001" s="4" t="s">
        <v>20</v>
      </c>
      <c r="C1001" s="4" t="s">
        <v>23</v>
      </c>
      <c r="D1001" s="7" t="s">
        <v>1867</v>
      </c>
      <c r="E1001" s="4" t="s">
        <v>26</v>
      </c>
      <c r="F1001" s="4">
        <v>0</v>
      </c>
      <c r="G1001" s="4">
        <v>1200094</v>
      </c>
      <c r="H1001" s="7" t="s">
        <v>2588</v>
      </c>
      <c r="I1001" s="4">
        <v>1200094</v>
      </c>
      <c r="J1001" s="7" t="s">
        <v>556</v>
      </c>
      <c r="K1001" s="4" t="s">
        <v>637</v>
      </c>
      <c r="L1001" s="4" t="s">
        <v>2014</v>
      </c>
      <c r="M1001" s="7" t="s">
        <v>1365</v>
      </c>
      <c r="N1001" s="4" t="s">
        <v>1374</v>
      </c>
      <c r="O1001" s="7" t="s">
        <v>935</v>
      </c>
      <c r="P1001" s="7"/>
      <c r="Q1001" s="4" t="s">
        <v>2750</v>
      </c>
      <c r="R1001" s="4" t="s">
        <v>2750</v>
      </c>
      <c r="S1001" s="4" t="s">
        <v>719</v>
      </c>
      <c r="T1001" s="8">
        <v>147.32</v>
      </c>
      <c r="U1001" s="7">
        <v>110</v>
      </c>
      <c r="V1001" s="7" t="s">
        <v>2088</v>
      </c>
      <c r="W1001" s="4" t="s">
        <v>2294</v>
      </c>
      <c r="X1001" s="7">
        <v>191.16</v>
      </c>
      <c r="Y1001" s="7"/>
      <c r="Z1001" s="4">
        <f t="shared" si="32"/>
        <v>194.16</v>
      </c>
      <c r="AA1001" s="7"/>
      <c r="AB1001" s="7">
        <v>1000</v>
      </c>
      <c r="AC1001" s="7">
        <v>1000</v>
      </c>
      <c r="AD1001" s="7">
        <v>80</v>
      </c>
      <c r="AE1001" s="4" t="s">
        <v>2299</v>
      </c>
      <c r="AF1001" s="7"/>
      <c r="AH1001" t="s">
        <v>2604</v>
      </c>
    </row>
    <row r="1002" spans="1:34">
      <c r="A1002" s="4">
        <v>1001</v>
      </c>
      <c r="B1002" s="4" t="s">
        <v>20</v>
      </c>
      <c r="C1002" s="4" t="s">
        <v>23</v>
      </c>
      <c r="D1002" s="7" t="s">
        <v>1868</v>
      </c>
      <c r="E1002" s="4" t="s">
        <v>26</v>
      </c>
      <c r="F1002" s="4">
        <v>0</v>
      </c>
      <c r="G1002" s="4">
        <v>1200094</v>
      </c>
      <c r="H1002" s="7" t="s">
        <v>2588</v>
      </c>
      <c r="I1002" s="4">
        <v>1200094</v>
      </c>
      <c r="J1002" s="7" t="s">
        <v>556</v>
      </c>
      <c r="K1002" s="4" t="s">
        <v>637</v>
      </c>
      <c r="L1002" s="4" t="s">
        <v>2014</v>
      </c>
      <c r="M1002" s="7" t="s">
        <v>1365</v>
      </c>
      <c r="N1002" s="4" t="s">
        <v>1374</v>
      </c>
      <c r="O1002" s="7" t="s">
        <v>935</v>
      </c>
      <c r="P1002" s="7"/>
      <c r="Q1002" s="4" t="s">
        <v>2750</v>
      </c>
      <c r="R1002" s="4" t="s">
        <v>2750</v>
      </c>
      <c r="S1002" s="4" t="s">
        <v>719</v>
      </c>
      <c r="T1002" s="8">
        <v>147.32</v>
      </c>
      <c r="U1002" s="7">
        <v>110</v>
      </c>
      <c r="V1002" s="7" t="s">
        <v>2089</v>
      </c>
      <c r="W1002" s="4" t="s">
        <v>2294</v>
      </c>
      <c r="X1002" s="7">
        <v>191.16</v>
      </c>
      <c r="Y1002" s="7"/>
      <c r="Z1002" s="4">
        <f t="shared" si="32"/>
        <v>194.16</v>
      </c>
      <c r="AA1002" s="7"/>
      <c r="AB1002" s="7">
        <v>1000</v>
      </c>
      <c r="AC1002" s="7">
        <v>1000</v>
      </c>
      <c r="AD1002" s="7">
        <v>80</v>
      </c>
      <c r="AE1002" s="4" t="s">
        <v>2299</v>
      </c>
      <c r="AF1002" s="7"/>
      <c r="AH1002" t="s">
        <v>2604</v>
      </c>
    </row>
    <row r="1003" spans="1:34">
      <c r="A1003" s="4">
        <v>1002</v>
      </c>
      <c r="B1003" s="4" t="s">
        <v>20</v>
      </c>
      <c r="C1003" s="4" t="s">
        <v>23</v>
      </c>
      <c r="D1003" s="7" t="s">
        <v>1869</v>
      </c>
      <c r="E1003" s="4" t="s">
        <v>26</v>
      </c>
      <c r="F1003" s="4">
        <v>0</v>
      </c>
      <c r="G1003" s="4">
        <v>1200094</v>
      </c>
      <c r="H1003" s="7" t="s">
        <v>2588</v>
      </c>
      <c r="I1003" s="4">
        <v>1200094</v>
      </c>
      <c r="J1003" s="7" t="s">
        <v>556</v>
      </c>
      <c r="K1003" s="4" t="s">
        <v>637</v>
      </c>
      <c r="L1003" s="4" t="s">
        <v>2014</v>
      </c>
      <c r="M1003" s="7" t="s">
        <v>1365</v>
      </c>
      <c r="N1003" s="4" t="s">
        <v>1374</v>
      </c>
      <c r="O1003" s="7" t="s">
        <v>935</v>
      </c>
      <c r="P1003" s="7"/>
      <c r="Q1003" s="4" t="s">
        <v>2750</v>
      </c>
      <c r="R1003" s="4" t="s">
        <v>2750</v>
      </c>
      <c r="S1003" s="4" t="s">
        <v>719</v>
      </c>
      <c r="T1003" s="8">
        <v>147.32</v>
      </c>
      <c r="U1003" s="7">
        <v>110</v>
      </c>
      <c r="V1003" s="7" t="s">
        <v>2090</v>
      </c>
      <c r="W1003" s="4" t="s">
        <v>2294</v>
      </c>
      <c r="X1003" s="7">
        <v>191.16</v>
      </c>
      <c r="Y1003" s="7"/>
      <c r="Z1003" s="4">
        <f t="shared" si="32"/>
        <v>194.16</v>
      </c>
      <c r="AA1003" s="7"/>
      <c r="AB1003" s="7">
        <v>1000</v>
      </c>
      <c r="AC1003" s="7">
        <v>1000</v>
      </c>
      <c r="AD1003" s="7">
        <v>80</v>
      </c>
      <c r="AE1003" s="4" t="s">
        <v>2299</v>
      </c>
      <c r="AF1003" s="7"/>
      <c r="AH1003" t="s">
        <v>2604</v>
      </c>
    </row>
    <row r="1004" spans="1:34">
      <c r="A1004" s="4">
        <v>1003</v>
      </c>
      <c r="B1004" s="4" t="s">
        <v>20</v>
      </c>
      <c r="C1004" s="4" t="s">
        <v>23</v>
      </c>
      <c r="D1004" s="7" t="s">
        <v>1870</v>
      </c>
      <c r="E1004" s="4" t="s">
        <v>26</v>
      </c>
      <c r="F1004" s="4">
        <v>0</v>
      </c>
      <c r="G1004" s="4">
        <v>1200094</v>
      </c>
      <c r="H1004" s="7" t="s">
        <v>2588</v>
      </c>
      <c r="I1004" s="4">
        <v>1200094</v>
      </c>
      <c r="J1004" s="7" t="s">
        <v>556</v>
      </c>
      <c r="K1004" s="4" t="s">
        <v>637</v>
      </c>
      <c r="L1004" s="4" t="s">
        <v>2014</v>
      </c>
      <c r="M1004" s="7" t="s">
        <v>1365</v>
      </c>
      <c r="N1004" s="4" t="s">
        <v>1374</v>
      </c>
      <c r="O1004" s="7" t="s">
        <v>935</v>
      </c>
      <c r="P1004" s="7"/>
      <c r="Q1004" s="4" t="s">
        <v>2750</v>
      </c>
      <c r="R1004" s="4" t="s">
        <v>2750</v>
      </c>
      <c r="S1004" s="4" t="s">
        <v>719</v>
      </c>
      <c r="T1004" s="8">
        <v>147.32</v>
      </c>
      <c r="U1004" s="7">
        <v>110</v>
      </c>
      <c r="V1004" s="7" t="s">
        <v>2091</v>
      </c>
      <c r="W1004" s="4" t="s">
        <v>2294</v>
      </c>
      <c r="X1004" s="7">
        <v>191.16</v>
      </c>
      <c r="Y1004" s="7"/>
      <c r="Z1004" s="4">
        <f t="shared" ref="Z1004:Z1067" si="33">X1004+3</f>
        <v>194.16</v>
      </c>
      <c r="AA1004" s="7"/>
      <c r="AB1004" s="7">
        <v>1000</v>
      </c>
      <c r="AC1004" s="7">
        <v>1000</v>
      </c>
      <c r="AD1004" s="7">
        <v>80</v>
      </c>
      <c r="AE1004" s="4" t="s">
        <v>2299</v>
      </c>
      <c r="AF1004" s="7"/>
      <c r="AH1004" t="s">
        <v>2604</v>
      </c>
    </row>
    <row r="1005" spans="1:34">
      <c r="A1005" s="4">
        <v>1004</v>
      </c>
      <c r="B1005" s="4" t="s">
        <v>20</v>
      </c>
      <c r="C1005" s="4" t="s">
        <v>23</v>
      </c>
      <c r="D1005" s="7" t="s">
        <v>1871</v>
      </c>
      <c r="E1005" s="4" t="s">
        <v>26</v>
      </c>
      <c r="F1005" s="4">
        <v>0</v>
      </c>
      <c r="G1005" s="4">
        <v>1200094</v>
      </c>
      <c r="H1005" s="7" t="s">
        <v>2588</v>
      </c>
      <c r="I1005" s="4">
        <v>1200094</v>
      </c>
      <c r="J1005" s="7" t="s">
        <v>556</v>
      </c>
      <c r="K1005" s="4" t="s">
        <v>637</v>
      </c>
      <c r="L1005" s="4" t="s">
        <v>2014</v>
      </c>
      <c r="M1005" s="7" t="s">
        <v>1365</v>
      </c>
      <c r="N1005" s="4" t="s">
        <v>1374</v>
      </c>
      <c r="O1005" s="7" t="s">
        <v>935</v>
      </c>
      <c r="P1005" s="7"/>
      <c r="Q1005" s="4" t="s">
        <v>2750</v>
      </c>
      <c r="R1005" s="4" t="s">
        <v>2750</v>
      </c>
      <c r="S1005" s="4" t="s">
        <v>719</v>
      </c>
      <c r="T1005" s="8">
        <v>147.32</v>
      </c>
      <c r="U1005" s="7">
        <v>110</v>
      </c>
      <c r="V1005" s="7" t="s">
        <v>2092</v>
      </c>
      <c r="W1005" s="4" t="s">
        <v>2294</v>
      </c>
      <c r="X1005" s="7">
        <v>191.16</v>
      </c>
      <c r="Y1005" s="7"/>
      <c r="Z1005" s="4">
        <f t="shared" si="33"/>
        <v>194.16</v>
      </c>
      <c r="AA1005" s="7"/>
      <c r="AB1005" s="7">
        <v>1000</v>
      </c>
      <c r="AC1005" s="7">
        <v>1000</v>
      </c>
      <c r="AD1005" s="7">
        <v>80</v>
      </c>
      <c r="AE1005" s="4" t="s">
        <v>2299</v>
      </c>
      <c r="AF1005" s="7"/>
      <c r="AH1005" t="s">
        <v>2604</v>
      </c>
    </row>
    <row r="1006" spans="1:34">
      <c r="A1006" s="4">
        <v>1005</v>
      </c>
      <c r="B1006" s="4" t="s">
        <v>20</v>
      </c>
      <c r="C1006" s="4" t="s">
        <v>23</v>
      </c>
      <c r="D1006" s="7" t="s">
        <v>1872</v>
      </c>
      <c r="E1006" s="4" t="s">
        <v>26</v>
      </c>
      <c r="F1006" s="4">
        <v>0</v>
      </c>
      <c r="G1006" s="4">
        <v>1200094</v>
      </c>
      <c r="H1006" s="7" t="s">
        <v>2588</v>
      </c>
      <c r="I1006" s="4">
        <v>1200094</v>
      </c>
      <c r="J1006" s="7" t="s">
        <v>556</v>
      </c>
      <c r="K1006" s="4" t="s">
        <v>637</v>
      </c>
      <c r="L1006" s="4" t="s">
        <v>2014</v>
      </c>
      <c r="M1006" s="7" t="s">
        <v>1365</v>
      </c>
      <c r="N1006" s="4" t="s">
        <v>1374</v>
      </c>
      <c r="O1006" s="7" t="s">
        <v>935</v>
      </c>
      <c r="P1006" s="7"/>
      <c r="Q1006" s="4" t="s">
        <v>2750</v>
      </c>
      <c r="R1006" s="4" t="s">
        <v>2750</v>
      </c>
      <c r="S1006" s="4" t="s">
        <v>719</v>
      </c>
      <c r="T1006" s="8">
        <v>147.32</v>
      </c>
      <c r="U1006" s="7">
        <v>110</v>
      </c>
      <c r="V1006" s="7" t="s">
        <v>2093</v>
      </c>
      <c r="W1006" s="4" t="s">
        <v>2294</v>
      </c>
      <c r="X1006" s="7">
        <v>191.16</v>
      </c>
      <c r="Y1006" s="7"/>
      <c r="Z1006" s="4">
        <f t="shared" si="33"/>
        <v>194.16</v>
      </c>
      <c r="AA1006" s="7"/>
      <c r="AB1006" s="7">
        <v>1000</v>
      </c>
      <c r="AC1006" s="7">
        <v>1000</v>
      </c>
      <c r="AD1006" s="7">
        <v>80</v>
      </c>
      <c r="AE1006" s="4" t="s">
        <v>2299</v>
      </c>
      <c r="AF1006" s="7"/>
      <c r="AH1006" t="s">
        <v>2604</v>
      </c>
    </row>
    <row r="1007" spans="1:34">
      <c r="A1007" s="4">
        <v>1006</v>
      </c>
      <c r="B1007" s="4" t="s">
        <v>20</v>
      </c>
      <c r="C1007" s="4" t="s">
        <v>23</v>
      </c>
      <c r="D1007" s="7" t="s">
        <v>1873</v>
      </c>
      <c r="E1007" s="4" t="s">
        <v>26</v>
      </c>
      <c r="F1007" s="4">
        <v>0</v>
      </c>
      <c r="G1007" s="4">
        <v>1200094</v>
      </c>
      <c r="H1007" s="7" t="s">
        <v>2588</v>
      </c>
      <c r="I1007" s="4">
        <v>1200094</v>
      </c>
      <c r="J1007" s="7" t="s">
        <v>556</v>
      </c>
      <c r="K1007" s="4" t="s">
        <v>637</v>
      </c>
      <c r="L1007" s="4" t="s">
        <v>2014</v>
      </c>
      <c r="M1007" s="7" t="s">
        <v>1365</v>
      </c>
      <c r="N1007" s="4" t="s">
        <v>1374</v>
      </c>
      <c r="O1007" s="7" t="s">
        <v>935</v>
      </c>
      <c r="P1007" s="7"/>
      <c r="Q1007" s="7" t="s">
        <v>2296</v>
      </c>
      <c r="R1007" s="7" t="s">
        <v>1233</v>
      </c>
      <c r="S1007" s="4" t="s">
        <v>719</v>
      </c>
      <c r="T1007" s="8">
        <v>147.32</v>
      </c>
      <c r="U1007" s="7">
        <v>110</v>
      </c>
      <c r="V1007" s="7" t="s">
        <v>2094</v>
      </c>
      <c r="W1007" s="4" t="s">
        <v>2294</v>
      </c>
      <c r="X1007" s="7">
        <v>233.16</v>
      </c>
      <c r="Y1007" s="7"/>
      <c r="Z1007" s="4">
        <f t="shared" si="33"/>
        <v>236.16</v>
      </c>
      <c r="AA1007" s="7"/>
      <c r="AB1007" s="7">
        <v>1000</v>
      </c>
      <c r="AC1007" s="7">
        <v>500</v>
      </c>
      <c r="AD1007" s="7">
        <v>80</v>
      </c>
      <c r="AE1007" s="4" t="s">
        <v>2299</v>
      </c>
      <c r="AF1007" s="7"/>
      <c r="AH1007" t="s">
        <v>2604</v>
      </c>
    </row>
    <row r="1008" spans="1:34">
      <c r="A1008" s="4">
        <v>1007</v>
      </c>
      <c r="B1008" s="4" t="s">
        <v>20</v>
      </c>
      <c r="C1008" s="4" t="s">
        <v>23</v>
      </c>
      <c r="D1008" s="7" t="s">
        <v>1874</v>
      </c>
      <c r="E1008" s="4" t="s">
        <v>26</v>
      </c>
      <c r="F1008" s="4">
        <v>0</v>
      </c>
      <c r="G1008" s="4">
        <v>1200094</v>
      </c>
      <c r="H1008" s="7" t="s">
        <v>2588</v>
      </c>
      <c r="I1008" s="4">
        <v>1200094</v>
      </c>
      <c r="J1008" s="7" t="s">
        <v>556</v>
      </c>
      <c r="K1008" s="4" t="s">
        <v>637</v>
      </c>
      <c r="L1008" s="4" t="s">
        <v>2014</v>
      </c>
      <c r="M1008" s="7" t="s">
        <v>1365</v>
      </c>
      <c r="N1008" s="4" t="s">
        <v>1374</v>
      </c>
      <c r="O1008" s="7" t="s">
        <v>935</v>
      </c>
      <c r="P1008" s="7"/>
      <c r="Q1008" s="7" t="s">
        <v>2296</v>
      </c>
      <c r="R1008" s="7" t="s">
        <v>1233</v>
      </c>
      <c r="S1008" s="4" t="s">
        <v>719</v>
      </c>
      <c r="T1008" s="8">
        <v>147.32</v>
      </c>
      <c r="U1008" s="7">
        <v>110</v>
      </c>
      <c r="V1008" s="7" t="s">
        <v>2095</v>
      </c>
      <c r="W1008" s="4" t="s">
        <v>2294</v>
      </c>
      <c r="X1008" s="7">
        <v>233.16</v>
      </c>
      <c r="Y1008" s="7"/>
      <c r="Z1008" s="4">
        <f t="shared" si="33"/>
        <v>236.16</v>
      </c>
      <c r="AA1008" s="7"/>
      <c r="AB1008" s="7">
        <v>1000</v>
      </c>
      <c r="AC1008" s="7">
        <v>500</v>
      </c>
      <c r="AD1008" s="7">
        <v>80</v>
      </c>
      <c r="AE1008" s="4" t="s">
        <v>2299</v>
      </c>
      <c r="AF1008" s="7"/>
      <c r="AH1008" t="s">
        <v>2604</v>
      </c>
    </row>
    <row r="1009" spans="1:34">
      <c r="A1009" s="4">
        <v>1008</v>
      </c>
      <c r="B1009" s="4" t="s">
        <v>20</v>
      </c>
      <c r="C1009" s="4" t="s">
        <v>23</v>
      </c>
      <c r="D1009" s="7" t="s">
        <v>1875</v>
      </c>
      <c r="E1009" s="4" t="s">
        <v>26</v>
      </c>
      <c r="F1009" s="4">
        <v>0</v>
      </c>
      <c r="G1009" s="4">
        <v>1200094</v>
      </c>
      <c r="H1009" s="7" t="s">
        <v>2588</v>
      </c>
      <c r="I1009" s="4">
        <v>1200094</v>
      </c>
      <c r="J1009" s="7" t="s">
        <v>556</v>
      </c>
      <c r="K1009" s="4" t="s">
        <v>637</v>
      </c>
      <c r="L1009" s="4" t="s">
        <v>2014</v>
      </c>
      <c r="M1009" s="7" t="s">
        <v>1365</v>
      </c>
      <c r="N1009" s="4" t="s">
        <v>1374</v>
      </c>
      <c r="O1009" s="7" t="s">
        <v>935</v>
      </c>
      <c r="P1009" s="7"/>
      <c r="Q1009" s="7" t="s">
        <v>2296</v>
      </c>
      <c r="R1009" s="7" t="s">
        <v>1233</v>
      </c>
      <c r="S1009" s="4" t="s">
        <v>719</v>
      </c>
      <c r="T1009" s="8">
        <v>147.32</v>
      </c>
      <c r="U1009" s="7">
        <v>110</v>
      </c>
      <c r="V1009" s="7" t="s">
        <v>2096</v>
      </c>
      <c r="W1009" s="4" t="s">
        <v>2294</v>
      </c>
      <c r="X1009" s="7">
        <v>233.16</v>
      </c>
      <c r="Y1009" s="7"/>
      <c r="Z1009" s="4">
        <f t="shared" si="33"/>
        <v>236.16</v>
      </c>
      <c r="AA1009" s="7"/>
      <c r="AB1009" s="7">
        <v>1000</v>
      </c>
      <c r="AC1009" s="7">
        <v>500</v>
      </c>
      <c r="AD1009" s="7">
        <v>80</v>
      </c>
      <c r="AE1009" s="4" t="s">
        <v>2299</v>
      </c>
      <c r="AF1009" s="7"/>
      <c r="AH1009" t="s">
        <v>2604</v>
      </c>
    </row>
    <row r="1010" spans="1:34">
      <c r="A1010" s="4">
        <v>1009</v>
      </c>
      <c r="B1010" s="4" t="s">
        <v>20</v>
      </c>
      <c r="C1010" s="4" t="s">
        <v>23</v>
      </c>
      <c r="D1010" s="7" t="s">
        <v>1876</v>
      </c>
      <c r="E1010" s="4" t="s">
        <v>26</v>
      </c>
      <c r="F1010" s="4">
        <v>0</v>
      </c>
      <c r="G1010" s="4">
        <v>1200094</v>
      </c>
      <c r="H1010" s="7" t="s">
        <v>2588</v>
      </c>
      <c r="I1010" s="4">
        <v>1200094</v>
      </c>
      <c r="J1010" s="7" t="s">
        <v>556</v>
      </c>
      <c r="K1010" s="4" t="s">
        <v>637</v>
      </c>
      <c r="L1010" s="4" t="s">
        <v>2014</v>
      </c>
      <c r="M1010" s="7" t="s">
        <v>1365</v>
      </c>
      <c r="N1010" s="4" t="s">
        <v>1374</v>
      </c>
      <c r="O1010" s="7" t="s">
        <v>935</v>
      </c>
      <c r="P1010" s="7"/>
      <c r="Q1010" s="4" t="s">
        <v>2750</v>
      </c>
      <c r="R1010" s="4" t="s">
        <v>2750</v>
      </c>
      <c r="S1010" s="4" t="s">
        <v>719</v>
      </c>
      <c r="T1010" s="8">
        <v>147.32</v>
      </c>
      <c r="U1010" s="7">
        <v>110</v>
      </c>
      <c r="V1010" s="7" t="s">
        <v>2097</v>
      </c>
      <c r="W1010" s="4" t="s">
        <v>2294</v>
      </c>
      <c r="X1010" s="7">
        <v>191.16</v>
      </c>
      <c r="Y1010" s="7"/>
      <c r="Z1010" s="4">
        <f t="shared" si="33"/>
        <v>194.16</v>
      </c>
      <c r="AA1010" s="7"/>
      <c r="AB1010" s="7">
        <v>1000</v>
      </c>
      <c r="AC1010" s="7">
        <v>1000</v>
      </c>
      <c r="AD1010" s="7">
        <v>80</v>
      </c>
      <c r="AE1010" s="4" t="s">
        <v>2299</v>
      </c>
      <c r="AF1010" s="7"/>
      <c r="AH1010" t="s">
        <v>2604</v>
      </c>
    </row>
    <row r="1011" spans="1:34">
      <c r="A1011" s="4">
        <v>1010</v>
      </c>
      <c r="B1011" s="4" t="s">
        <v>20</v>
      </c>
      <c r="C1011" s="4" t="s">
        <v>23</v>
      </c>
      <c r="D1011" s="7" t="s">
        <v>1877</v>
      </c>
      <c r="E1011" s="4" t="s">
        <v>26</v>
      </c>
      <c r="F1011" s="4">
        <v>0</v>
      </c>
      <c r="G1011" s="4">
        <v>1200094</v>
      </c>
      <c r="H1011" s="7" t="s">
        <v>2588</v>
      </c>
      <c r="I1011" s="4">
        <v>1200094</v>
      </c>
      <c r="J1011" s="7" t="s">
        <v>556</v>
      </c>
      <c r="K1011" s="4" t="s">
        <v>637</v>
      </c>
      <c r="L1011" s="4" t="s">
        <v>2014</v>
      </c>
      <c r="M1011" s="7" t="s">
        <v>1365</v>
      </c>
      <c r="N1011" s="4" t="s">
        <v>1374</v>
      </c>
      <c r="O1011" s="7" t="s">
        <v>935</v>
      </c>
      <c r="P1011" s="7"/>
      <c r="Q1011" s="4" t="s">
        <v>2750</v>
      </c>
      <c r="R1011" s="4" t="s">
        <v>2750</v>
      </c>
      <c r="S1011" s="4" t="s">
        <v>719</v>
      </c>
      <c r="T1011" s="8">
        <v>147.32</v>
      </c>
      <c r="U1011" s="7">
        <v>110</v>
      </c>
      <c r="V1011" s="7" t="s">
        <v>2098</v>
      </c>
      <c r="W1011" s="4" t="s">
        <v>2294</v>
      </c>
      <c r="X1011" s="7">
        <v>191.16</v>
      </c>
      <c r="Y1011" s="7"/>
      <c r="Z1011" s="4">
        <f t="shared" si="33"/>
        <v>194.16</v>
      </c>
      <c r="AA1011" s="7"/>
      <c r="AB1011" s="7">
        <v>1000</v>
      </c>
      <c r="AC1011" s="7">
        <v>1000</v>
      </c>
      <c r="AD1011" s="7">
        <v>80</v>
      </c>
      <c r="AE1011" s="4" t="s">
        <v>2299</v>
      </c>
      <c r="AF1011" s="7"/>
      <c r="AH1011" t="s">
        <v>2604</v>
      </c>
    </row>
    <row r="1012" spans="1:34">
      <c r="A1012" s="4">
        <v>1011</v>
      </c>
      <c r="B1012" s="4" t="s">
        <v>20</v>
      </c>
      <c r="C1012" s="4" t="s">
        <v>23</v>
      </c>
      <c r="D1012" s="7" t="s">
        <v>1878</v>
      </c>
      <c r="E1012" s="4" t="s">
        <v>26</v>
      </c>
      <c r="F1012" s="4">
        <v>0</v>
      </c>
      <c r="G1012" s="4">
        <v>1200094</v>
      </c>
      <c r="H1012" s="7" t="s">
        <v>2588</v>
      </c>
      <c r="I1012" s="4">
        <v>1200094</v>
      </c>
      <c r="J1012" s="7" t="s">
        <v>556</v>
      </c>
      <c r="K1012" s="4" t="s">
        <v>637</v>
      </c>
      <c r="L1012" s="4" t="s">
        <v>2014</v>
      </c>
      <c r="M1012" s="7" t="s">
        <v>1365</v>
      </c>
      <c r="N1012" s="4" t="s">
        <v>1374</v>
      </c>
      <c r="O1012" s="7" t="s">
        <v>935</v>
      </c>
      <c r="P1012" s="7"/>
      <c r="Q1012" s="4" t="s">
        <v>2750</v>
      </c>
      <c r="R1012" s="4" t="s">
        <v>2750</v>
      </c>
      <c r="S1012" s="4" t="s">
        <v>719</v>
      </c>
      <c r="T1012" s="8">
        <v>147.32</v>
      </c>
      <c r="U1012" s="7">
        <v>110</v>
      </c>
      <c r="V1012" s="7" t="s">
        <v>2099</v>
      </c>
      <c r="W1012" s="4" t="s">
        <v>2294</v>
      </c>
      <c r="X1012" s="7">
        <v>191.16</v>
      </c>
      <c r="Y1012" s="7"/>
      <c r="Z1012" s="4">
        <f t="shared" si="33"/>
        <v>194.16</v>
      </c>
      <c r="AA1012" s="7"/>
      <c r="AB1012" s="7">
        <v>1000</v>
      </c>
      <c r="AC1012" s="7">
        <v>1000</v>
      </c>
      <c r="AD1012" s="7">
        <v>80</v>
      </c>
      <c r="AE1012" s="4" t="s">
        <v>2299</v>
      </c>
      <c r="AF1012" s="7"/>
      <c r="AH1012" t="s">
        <v>2604</v>
      </c>
    </row>
    <row r="1013" spans="1:34">
      <c r="A1013" s="4">
        <v>1012</v>
      </c>
      <c r="B1013" s="4" t="s">
        <v>20</v>
      </c>
      <c r="C1013" s="7" t="s">
        <v>23</v>
      </c>
      <c r="D1013" s="7" t="s">
        <v>1879</v>
      </c>
      <c r="E1013" s="4" t="s">
        <v>26</v>
      </c>
      <c r="F1013" s="4">
        <v>0</v>
      </c>
      <c r="G1013" s="4">
        <v>1200094</v>
      </c>
      <c r="H1013" s="7" t="s">
        <v>2588</v>
      </c>
      <c r="I1013" s="4">
        <v>1200094</v>
      </c>
      <c r="J1013" s="7" t="s">
        <v>556</v>
      </c>
      <c r="K1013" s="4" t="s">
        <v>637</v>
      </c>
      <c r="L1013" s="7" t="s">
        <v>2016</v>
      </c>
      <c r="M1013" s="7" t="s">
        <v>2023</v>
      </c>
      <c r="N1013" s="7" t="s">
        <v>643</v>
      </c>
      <c r="O1013" s="4" t="s">
        <v>1380</v>
      </c>
      <c r="P1013" s="7"/>
      <c r="Q1013" s="4" t="s">
        <v>2750</v>
      </c>
      <c r="R1013" s="4" t="s">
        <v>2750</v>
      </c>
      <c r="S1013" s="4" t="s">
        <v>719</v>
      </c>
      <c r="T1013" s="8">
        <v>142.24</v>
      </c>
      <c r="U1013" s="7">
        <v>126</v>
      </c>
      <c r="V1013" s="7" t="s">
        <v>2100</v>
      </c>
      <c r="W1013" s="4" t="s">
        <v>2294</v>
      </c>
      <c r="X1013" s="7">
        <v>161</v>
      </c>
      <c r="Y1013" s="7"/>
      <c r="Z1013" s="4">
        <f t="shared" si="33"/>
        <v>164</v>
      </c>
      <c r="AA1013" s="7"/>
      <c r="AB1013" s="7">
        <v>1000</v>
      </c>
      <c r="AC1013" s="7">
        <v>1000</v>
      </c>
      <c r="AD1013" s="7">
        <v>80</v>
      </c>
      <c r="AE1013" s="4" t="s">
        <v>2299</v>
      </c>
      <c r="AF1013" s="7"/>
      <c r="AH1013" t="s">
        <v>2604</v>
      </c>
    </row>
    <row r="1014" spans="1:34">
      <c r="A1014" s="4">
        <v>1013</v>
      </c>
      <c r="B1014" s="4" t="s">
        <v>20</v>
      </c>
      <c r="C1014" s="7" t="s">
        <v>23</v>
      </c>
      <c r="D1014" s="7" t="s">
        <v>1880</v>
      </c>
      <c r="E1014" s="4" t="s">
        <v>26</v>
      </c>
      <c r="F1014" s="4">
        <v>0</v>
      </c>
      <c r="G1014" s="4">
        <v>1200094</v>
      </c>
      <c r="H1014" s="7" t="s">
        <v>2588</v>
      </c>
      <c r="I1014" s="4">
        <v>1200094</v>
      </c>
      <c r="J1014" s="7" t="s">
        <v>556</v>
      </c>
      <c r="K1014" s="4" t="s">
        <v>637</v>
      </c>
      <c r="L1014" s="7" t="s">
        <v>2016</v>
      </c>
      <c r="M1014" s="7" t="s">
        <v>2023</v>
      </c>
      <c r="N1014" s="7" t="s">
        <v>643</v>
      </c>
      <c r="O1014" s="4" t="s">
        <v>1380</v>
      </c>
      <c r="P1014" s="7"/>
      <c r="Q1014" s="4" t="s">
        <v>2750</v>
      </c>
      <c r="R1014" s="4" t="s">
        <v>2750</v>
      </c>
      <c r="S1014" s="4" t="s">
        <v>719</v>
      </c>
      <c r="T1014" s="8">
        <v>142.24</v>
      </c>
      <c r="U1014" s="7">
        <v>126</v>
      </c>
      <c r="V1014" s="7" t="s">
        <v>2101</v>
      </c>
      <c r="W1014" s="4" t="s">
        <v>2294</v>
      </c>
      <c r="X1014" s="7">
        <v>161</v>
      </c>
      <c r="Y1014" s="7"/>
      <c r="Z1014" s="4">
        <f t="shared" si="33"/>
        <v>164</v>
      </c>
      <c r="AA1014" s="7"/>
      <c r="AB1014" s="7">
        <v>1000</v>
      </c>
      <c r="AC1014" s="7">
        <v>1000</v>
      </c>
      <c r="AD1014" s="7">
        <v>80</v>
      </c>
      <c r="AE1014" s="4" t="s">
        <v>2299</v>
      </c>
      <c r="AF1014" s="7"/>
      <c r="AH1014" t="s">
        <v>2604</v>
      </c>
    </row>
    <row r="1015" spans="1:34">
      <c r="A1015" s="4">
        <v>1014</v>
      </c>
      <c r="B1015" s="4" t="s">
        <v>20</v>
      </c>
      <c r="C1015" s="7" t="s">
        <v>23</v>
      </c>
      <c r="D1015" s="7" t="s">
        <v>1881</v>
      </c>
      <c r="E1015" s="4" t="s">
        <v>26</v>
      </c>
      <c r="F1015" s="4">
        <v>0</v>
      </c>
      <c r="G1015" s="4">
        <v>1200094</v>
      </c>
      <c r="H1015" s="7" t="s">
        <v>2588</v>
      </c>
      <c r="I1015" s="4">
        <v>1200094</v>
      </c>
      <c r="J1015" s="7" t="s">
        <v>556</v>
      </c>
      <c r="K1015" s="4" t="s">
        <v>637</v>
      </c>
      <c r="L1015" s="7" t="s">
        <v>2016</v>
      </c>
      <c r="M1015" s="7" t="s">
        <v>2023</v>
      </c>
      <c r="N1015" s="7" t="s">
        <v>643</v>
      </c>
      <c r="O1015" s="4" t="s">
        <v>1380</v>
      </c>
      <c r="P1015" s="7"/>
      <c r="Q1015" s="7" t="s">
        <v>2296</v>
      </c>
      <c r="R1015" s="7" t="s">
        <v>1233</v>
      </c>
      <c r="S1015" s="4" t="s">
        <v>719</v>
      </c>
      <c r="T1015" s="8">
        <v>142.24</v>
      </c>
      <c r="U1015" s="7">
        <v>126</v>
      </c>
      <c r="V1015" s="7" t="s">
        <v>2102</v>
      </c>
      <c r="W1015" s="4" t="s">
        <v>2294</v>
      </c>
      <c r="X1015" s="7">
        <v>203</v>
      </c>
      <c r="Y1015" s="7"/>
      <c r="Z1015" s="4">
        <f t="shared" si="33"/>
        <v>206</v>
      </c>
      <c r="AA1015" s="7"/>
      <c r="AB1015" s="7">
        <v>1000</v>
      </c>
      <c r="AC1015" s="7">
        <v>500</v>
      </c>
      <c r="AD1015" s="7">
        <v>80</v>
      </c>
      <c r="AE1015" s="4" t="s">
        <v>2299</v>
      </c>
      <c r="AF1015" s="7"/>
      <c r="AH1015" t="s">
        <v>2604</v>
      </c>
    </row>
    <row r="1016" spans="1:34">
      <c r="A1016" s="4">
        <v>1015</v>
      </c>
      <c r="B1016" s="4" t="s">
        <v>20</v>
      </c>
      <c r="C1016" s="7" t="s">
        <v>23</v>
      </c>
      <c r="D1016" s="7" t="s">
        <v>1882</v>
      </c>
      <c r="E1016" s="4" t="s">
        <v>26</v>
      </c>
      <c r="F1016" s="4">
        <v>0</v>
      </c>
      <c r="G1016" s="4">
        <v>1200094</v>
      </c>
      <c r="H1016" s="7" t="s">
        <v>2588</v>
      </c>
      <c r="I1016" s="4">
        <v>1200094</v>
      </c>
      <c r="J1016" s="7" t="s">
        <v>556</v>
      </c>
      <c r="K1016" s="4" t="s">
        <v>637</v>
      </c>
      <c r="L1016" s="7" t="s">
        <v>2016</v>
      </c>
      <c r="M1016" s="7" t="s">
        <v>2023</v>
      </c>
      <c r="N1016" s="7" t="s">
        <v>643</v>
      </c>
      <c r="O1016" s="4" t="s">
        <v>1380</v>
      </c>
      <c r="P1016" s="7"/>
      <c r="Q1016" s="7" t="s">
        <v>2296</v>
      </c>
      <c r="R1016" s="7" t="s">
        <v>1233</v>
      </c>
      <c r="S1016" s="4" t="s">
        <v>719</v>
      </c>
      <c r="T1016" s="8">
        <v>142.24</v>
      </c>
      <c r="U1016" s="7">
        <v>126</v>
      </c>
      <c r="V1016" s="7" t="s">
        <v>2103</v>
      </c>
      <c r="W1016" s="4" t="s">
        <v>2294</v>
      </c>
      <c r="X1016" s="7">
        <v>203</v>
      </c>
      <c r="Y1016" s="7"/>
      <c r="Z1016" s="4">
        <f t="shared" si="33"/>
        <v>206</v>
      </c>
      <c r="AA1016" s="7"/>
      <c r="AB1016" s="7">
        <v>1000</v>
      </c>
      <c r="AC1016" s="7">
        <v>500</v>
      </c>
      <c r="AD1016" s="7">
        <v>80</v>
      </c>
      <c r="AE1016" s="4" t="s">
        <v>2299</v>
      </c>
      <c r="AF1016" s="7"/>
      <c r="AH1016" t="s">
        <v>2604</v>
      </c>
    </row>
    <row r="1017" spans="1:34">
      <c r="A1017" s="4">
        <v>1016</v>
      </c>
      <c r="B1017" s="4" t="s">
        <v>20</v>
      </c>
      <c r="C1017" s="7" t="s">
        <v>23</v>
      </c>
      <c r="D1017" s="7" t="s">
        <v>1883</v>
      </c>
      <c r="E1017" s="4" t="s">
        <v>26</v>
      </c>
      <c r="F1017" s="4">
        <v>0</v>
      </c>
      <c r="G1017" s="4">
        <v>1200094</v>
      </c>
      <c r="H1017" s="7" t="s">
        <v>2588</v>
      </c>
      <c r="I1017" s="4">
        <v>1200094</v>
      </c>
      <c r="J1017" s="7" t="s">
        <v>556</v>
      </c>
      <c r="K1017" s="4" t="s">
        <v>637</v>
      </c>
      <c r="L1017" s="7" t="s">
        <v>2016</v>
      </c>
      <c r="M1017" s="7" t="s">
        <v>2023</v>
      </c>
      <c r="N1017" s="7" t="s">
        <v>643</v>
      </c>
      <c r="O1017" s="4" t="s">
        <v>1380</v>
      </c>
      <c r="P1017" s="7"/>
      <c r="Q1017" s="4" t="s">
        <v>2750</v>
      </c>
      <c r="R1017" s="4" t="s">
        <v>2750</v>
      </c>
      <c r="S1017" s="4" t="s">
        <v>719</v>
      </c>
      <c r="T1017" s="8">
        <v>142.24</v>
      </c>
      <c r="U1017" s="7">
        <v>126</v>
      </c>
      <c r="V1017" s="7" t="s">
        <v>2104</v>
      </c>
      <c r="W1017" s="4" t="s">
        <v>2294</v>
      </c>
      <c r="X1017" s="7">
        <v>161</v>
      </c>
      <c r="Y1017" s="7"/>
      <c r="Z1017" s="4">
        <f t="shared" si="33"/>
        <v>164</v>
      </c>
      <c r="AA1017" s="7"/>
      <c r="AB1017" s="7">
        <v>1000</v>
      </c>
      <c r="AC1017" s="7">
        <v>1000</v>
      </c>
      <c r="AD1017" s="7">
        <v>80</v>
      </c>
      <c r="AE1017" s="4" t="s">
        <v>2299</v>
      </c>
      <c r="AF1017" s="7"/>
      <c r="AH1017" t="s">
        <v>2604</v>
      </c>
    </row>
    <row r="1018" spans="1:34">
      <c r="A1018" s="4">
        <v>1017</v>
      </c>
      <c r="B1018" s="4" t="s">
        <v>20</v>
      </c>
      <c r="C1018" s="7" t="s">
        <v>23</v>
      </c>
      <c r="D1018" s="7" t="s">
        <v>1884</v>
      </c>
      <c r="E1018" s="4" t="s">
        <v>26</v>
      </c>
      <c r="F1018" s="4">
        <v>0</v>
      </c>
      <c r="G1018" s="4">
        <v>1200094</v>
      </c>
      <c r="H1018" s="7" t="s">
        <v>2588</v>
      </c>
      <c r="I1018" s="4">
        <v>1200094</v>
      </c>
      <c r="J1018" s="7" t="s">
        <v>556</v>
      </c>
      <c r="K1018" s="4" t="s">
        <v>637</v>
      </c>
      <c r="L1018" s="7" t="s">
        <v>2016</v>
      </c>
      <c r="M1018" s="7" t="s">
        <v>2023</v>
      </c>
      <c r="N1018" s="7" t="s">
        <v>643</v>
      </c>
      <c r="O1018" s="4" t="s">
        <v>1380</v>
      </c>
      <c r="P1018" s="7"/>
      <c r="Q1018" s="4" t="s">
        <v>2750</v>
      </c>
      <c r="R1018" s="4" t="s">
        <v>2750</v>
      </c>
      <c r="S1018" s="4" t="s">
        <v>719</v>
      </c>
      <c r="T1018" s="8">
        <v>142.24</v>
      </c>
      <c r="U1018" s="7">
        <v>126</v>
      </c>
      <c r="V1018" s="7" t="s">
        <v>2105</v>
      </c>
      <c r="W1018" s="4" t="s">
        <v>2294</v>
      </c>
      <c r="X1018" s="7">
        <v>161</v>
      </c>
      <c r="Y1018" s="7"/>
      <c r="Z1018" s="4">
        <f t="shared" si="33"/>
        <v>164</v>
      </c>
      <c r="AA1018" s="7"/>
      <c r="AB1018" s="7">
        <v>1000</v>
      </c>
      <c r="AC1018" s="7">
        <v>1000</v>
      </c>
      <c r="AD1018" s="7">
        <v>80</v>
      </c>
      <c r="AE1018" s="4" t="s">
        <v>2299</v>
      </c>
      <c r="AF1018" s="7"/>
      <c r="AH1018" t="s">
        <v>2604</v>
      </c>
    </row>
    <row r="1019" spans="1:34">
      <c r="A1019" s="4">
        <v>1018</v>
      </c>
      <c r="B1019" s="4" t="s">
        <v>20</v>
      </c>
      <c r="C1019" s="7" t="s">
        <v>23</v>
      </c>
      <c r="D1019" s="7" t="s">
        <v>1885</v>
      </c>
      <c r="E1019" s="4" t="s">
        <v>26</v>
      </c>
      <c r="F1019" s="4">
        <v>0</v>
      </c>
      <c r="G1019" s="4">
        <v>1200094</v>
      </c>
      <c r="H1019" s="7" t="s">
        <v>2588</v>
      </c>
      <c r="I1019" s="4">
        <v>1200094</v>
      </c>
      <c r="J1019" s="7" t="s">
        <v>556</v>
      </c>
      <c r="K1019" s="4" t="s">
        <v>637</v>
      </c>
      <c r="L1019" s="7" t="s">
        <v>2016</v>
      </c>
      <c r="M1019" s="7" t="s">
        <v>2023</v>
      </c>
      <c r="N1019" s="7" t="s">
        <v>643</v>
      </c>
      <c r="O1019" s="4" t="s">
        <v>1380</v>
      </c>
      <c r="P1019" s="7"/>
      <c r="Q1019" s="7" t="s">
        <v>2296</v>
      </c>
      <c r="R1019" s="7" t="s">
        <v>1233</v>
      </c>
      <c r="S1019" s="4" t="s">
        <v>719</v>
      </c>
      <c r="T1019" s="8">
        <v>142.24</v>
      </c>
      <c r="U1019" s="7">
        <v>126</v>
      </c>
      <c r="V1019" s="7" t="s">
        <v>2106</v>
      </c>
      <c r="W1019" s="4" t="s">
        <v>2294</v>
      </c>
      <c r="X1019" s="7">
        <v>203</v>
      </c>
      <c r="Y1019" s="7"/>
      <c r="Z1019" s="4">
        <f t="shared" si="33"/>
        <v>206</v>
      </c>
      <c r="AA1019" s="7"/>
      <c r="AB1019" s="7">
        <v>1000</v>
      </c>
      <c r="AC1019" s="7">
        <v>500</v>
      </c>
      <c r="AD1019" s="7">
        <v>80</v>
      </c>
      <c r="AE1019" s="4" t="s">
        <v>2299</v>
      </c>
      <c r="AF1019" s="7"/>
      <c r="AH1019" t="s">
        <v>2604</v>
      </c>
    </row>
    <row r="1020" spans="1:34">
      <c r="A1020" s="4">
        <v>1019</v>
      </c>
      <c r="B1020" s="4" t="s">
        <v>20</v>
      </c>
      <c r="C1020" s="7" t="s">
        <v>23</v>
      </c>
      <c r="D1020" s="7" t="s">
        <v>1886</v>
      </c>
      <c r="E1020" s="4" t="s">
        <v>26</v>
      </c>
      <c r="F1020" s="4">
        <v>0</v>
      </c>
      <c r="G1020" s="4">
        <v>1200094</v>
      </c>
      <c r="H1020" s="7" t="s">
        <v>2588</v>
      </c>
      <c r="I1020" s="4">
        <v>1200094</v>
      </c>
      <c r="J1020" s="7" t="s">
        <v>556</v>
      </c>
      <c r="K1020" s="4" t="s">
        <v>637</v>
      </c>
      <c r="L1020" s="7" t="s">
        <v>2016</v>
      </c>
      <c r="M1020" s="7" t="s">
        <v>2023</v>
      </c>
      <c r="N1020" s="7" t="s">
        <v>643</v>
      </c>
      <c r="O1020" s="4" t="s">
        <v>1380</v>
      </c>
      <c r="P1020" s="7"/>
      <c r="Q1020" s="7" t="s">
        <v>2296</v>
      </c>
      <c r="R1020" s="7" t="s">
        <v>1233</v>
      </c>
      <c r="S1020" s="4" t="s">
        <v>719</v>
      </c>
      <c r="T1020" s="8">
        <v>142.24</v>
      </c>
      <c r="U1020" s="7">
        <v>126</v>
      </c>
      <c r="V1020" s="7" t="s">
        <v>2107</v>
      </c>
      <c r="W1020" s="4" t="s">
        <v>2294</v>
      </c>
      <c r="X1020" s="7">
        <v>203</v>
      </c>
      <c r="Y1020" s="7"/>
      <c r="Z1020" s="4">
        <f t="shared" si="33"/>
        <v>206</v>
      </c>
      <c r="AA1020" s="7"/>
      <c r="AB1020" s="7">
        <v>1000</v>
      </c>
      <c r="AC1020" s="7">
        <v>500</v>
      </c>
      <c r="AD1020" s="7">
        <v>80</v>
      </c>
      <c r="AE1020" s="4" t="s">
        <v>2299</v>
      </c>
      <c r="AF1020" s="7"/>
      <c r="AH1020" t="s">
        <v>2604</v>
      </c>
    </row>
    <row r="1021" spans="1:34">
      <c r="A1021" s="4">
        <v>1020</v>
      </c>
      <c r="B1021" s="4" t="s">
        <v>20</v>
      </c>
      <c r="C1021" s="7" t="s">
        <v>23</v>
      </c>
      <c r="D1021" s="7" t="s">
        <v>1887</v>
      </c>
      <c r="E1021" s="4" t="s">
        <v>26</v>
      </c>
      <c r="F1021" s="4">
        <v>0</v>
      </c>
      <c r="G1021" s="4">
        <v>1200094</v>
      </c>
      <c r="H1021" s="7" t="s">
        <v>2588</v>
      </c>
      <c r="I1021" s="4">
        <v>1200094</v>
      </c>
      <c r="J1021" s="7" t="s">
        <v>556</v>
      </c>
      <c r="K1021" s="4" t="s">
        <v>637</v>
      </c>
      <c r="L1021" s="7" t="s">
        <v>2016</v>
      </c>
      <c r="M1021" s="7" t="s">
        <v>2023</v>
      </c>
      <c r="N1021" s="7" t="s">
        <v>643</v>
      </c>
      <c r="O1021" s="4" t="s">
        <v>1380</v>
      </c>
      <c r="P1021" s="7"/>
      <c r="Q1021" s="7" t="s">
        <v>2296</v>
      </c>
      <c r="R1021" s="7" t="s">
        <v>1233</v>
      </c>
      <c r="S1021" s="4" t="s">
        <v>719</v>
      </c>
      <c r="T1021" s="8">
        <v>142.24</v>
      </c>
      <c r="U1021" s="7">
        <v>126</v>
      </c>
      <c r="V1021" s="7" t="s">
        <v>2108</v>
      </c>
      <c r="W1021" s="4" t="s">
        <v>2294</v>
      </c>
      <c r="X1021" s="7">
        <v>203</v>
      </c>
      <c r="Y1021" s="7"/>
      <c r="Z1021" s="4">
        <f t="shared" si="33"/>
        <v>206</v>
      </c>
      <c r="AA1021" s="7"/>
      <c r="AB1021" s="7">
        <v>1000</v>
      </c>
      <c r="AC1021" s="7">
        <v>500</v>
      </c>
      <c r="AD1021" s="7">
        <v>80</v>
      </c>
      <c r="AE1021" s="4" t="s">
        <v>2299</v>
      </c>
      <c r="AF1021" s="7"/>
      <c r="AH1021" t="s">
        <v>2604</v>
      </c>
    </row>
    <row r="1022" spans="1:34">
      <c r="A1022" s="4">
        <v>1021</v>
      </c>
      <c r="B1022" s="4" t="s">
        <v>20</v>
      </c>
      <c r="C1022" s="7" t="s">
        <v>23</v>
      </c>
      <c r="D1022" s="7" t="s">
        <v>1888</v>
      </c>
      <c r="E1022" s="4" t="s">
        <v>26</v>
      </c>
      <c r="F1022" s="4">
        <v>0</v>
      </c>
      <c r="G1022" s="4">
        <v>1200094</v>
      </c>
      <c r="H1022" s="7" t="s">
        <v>2588</v>
      </c>
      <c r="I1022" s="4">
        <v>1200094</v>
      </c>
      <c r="J1022" s="7" t="s">
        <v>556</v>
      </c>
      <c r="K1022" s="4" t="s">
        <v>637</v>
      </c>
      <c r="L1022" s="7" t="s">
        <v>2016</v>
      </c>
      <c r="M1022" s="7" t="s">
        <v>2023</v>
      </c>
      <c r="N1022" s="7" t="s">
        <v>643</v>
      </c>
      <c r="O1022" s="4" t="s">
        <v>1380</v>
      </c>
      <c r="P1022" s="7"/>
      <c r="Q1022" s="7" t="s">
        <v>2296</v>
      </c>
      <c r="R1022" s="7" t="s">
        <v>1233</v>
      </c>
      <c r="S1022" s="4" t="s">
        <v>719</v>
      </c>
      <c r="T1022" s="8">
        <v>142.24</v>
      </c>
      <c r="U1022" s="7">
        <v>126</v>
      </c>
      <c r="V1022" s="7" t="s">
        <v>2109</v>
      </c>
      <c r="W1022" s="4" t="s">
        <v>2294</v>
      </c>
      <c r="X1022" s="7">
        <v>203</v>
      </c>
      <c r="Y1022" s="7"/>
      <c r="Z1022" s="4">
        <f t="shared" si="33"/>
        <v>206</v>
      </c>
      <c r="AA1022" s="7"/>
      <c r="AB1022" s="7">
        <v>1000</v>
      </c>
      <c r="AC1022" s="7">
        <v>500</v>
      </c>
      <c r="AD1022" s="7">
        <v>80</v>
      </c>
      <c r="AE1022" s="4" t="s">
        <v>2299</v>
      </c>
      <c r="AF1022" s="7"/>
      <c r="AH1022" t="s">
        <v>2604</v>
      </c>
    </row>
    <row r="1023" spans="1:34">
      <c r="A1023" s="4">
        <v>1022</v>
      </c>
      <c r="B1023" s="4" t="s">
        <v>20</v>
      </c>
      <c r="C1023" s="7" t="s">
        <v>23</v>
      </c>
      <c r="D1023" s="7" t="s">
        <v>1889</v>
      </c>
      <c r="E1023" s="4" t="s">
        <v>26</v>
      </c>
      <c r="F1023" s="4">
        <v>0</v>
      </c>
      <c r="G1023" s="4">
        <v>1200094</v>
      </c>
      <c r="H1023" s="7" t="s">
        <v>2588</v>
      </c>
      <c r="I1023" s="4">
        <v>1200094</v>
      </c>
      <c r="J1023" s="7" t="s">
        <v>556</v>
      </c>
      <c r="K1023" s="4" t="s">
        <v>637</v>
      </c>
      <c r="L1023" s="7" t="s">
        <v>2016</v>
      </c>
      <c r="M1023" s="7" t="s">
        <v>2023</v>
      </c>
      <c r="N1023" s="7" t="s">
        <v>643</v>
      </c>
      <c r="O1023" s="4" t="s">
        <v>1380</v>
      </c>
      <c r="P1023" s="7"/>
      <c r="Q1023" s="7" t="s">
        <v>2296</v>
      </c>
      <c r="R1023" s="7" t="s">
        <v>1233</v>
      </c>
      <c r="S1023" s="4" t="s">
        <v>719</v>
      </c>
      <c r="T1023" s="8">
        <v>142.24</v>
      </c>
      <c r="U1023" s="7">
        <v>126</v>
      </c>
      <c r="V1023" s="7" t="s">
        <v>2110</v>
      </c>
      <c r="W1023" s="4" t="s">
        <v>2294</v>
      </c>
      <c r="X1023" s="7">
        <v>203</v>
      </c>
      <c r="Y1023" s="7"/>
      <c r="Z1023" s="4">
        <f t="shared" si="33"/>
        <v>206</v>
      </c>
      <c r="AA1023" s="7"/>
      <c r="AB1023" s="7">
        <v>1000</v>
      </c>
      <c r="AC1023" s="7">
        <v>500</v>
      </c>
      <c r="AD1023" s="7">
        <v>80</v>
      </c>
      <c r="AE1023" s="4" t="s">
        <v>2299</v>
      </c>
      <c r="AF1023" s="7"/>
      <c r="AH1023" t="s">
        <v>2604</v>
      </c>
    </row>
    <row r="1024" spans="1:34">
      <c r="A1024" s="4">
        <v>1023</v>
      </c>
      <c r="B1024" s="4" t="s">
        <v>20</v>
      </c>
      <c r="C1024" s="7" t="s">
        <v>23</v>
      </c>
      <c r="D1024" s="7" t="s">
        <v>1890</v>
      </c>
      <c r="E1024" s="4" t="s">
        <v>26</v>
      </c>
      <c r="F1024" s="4">
        <v>0</v>
      </c>
      <c r="G1024" s="4">
        <v>1200094</v>
      </c>
      <c r="H1024" s="7" t="s">
        <v>2588</v>
      </c>
      <c r="I1024" s="4">
        <v>1200094</v>
      </c>
      <c r="J1024" s="7" t="s">
        <v>556</v>
      </c>
      <c r="K1024" s="4" t="s">
        <v>637</v>
      </c>
      <c r="L1024" s="7" t="s">
        <v>2016</v>
      </c>
      <c r="M1024" s="7" t="s">
        <v>2023</v>
      </c>
      <c r="N1024" s="7" t="s">
        <v>643</v>
      </c>
      <c r="O1024" s="4" t="s">
        <v>1380</v>
      </c>
      <c r="P1024" s="7"/>
      <c r="Q1024" s="7" t="s">
        <v>2296</v>
      </c>
      <c r="R1024" s="7" t="s">
        <v>1233</v>
      </c>
      <c r="S1024" s="4" t="s">
        <v>719</v>
      </c>
      <c r="T1024" s="8">
        <v>142.24</v>
      </c>
      <c r="U1024" s="7">
        <v>126</v>
      </c>
      <c r="V1024" s="7" t="s">
        <v>2111</v>
      </c>
      <c r="W1024" s="4" t="s">
        <v>2294</v>
      </c>
      <c r="X1024" s="7">
        <v>203</v>
      </c>
      <c r="Y1024" s="7"/>
      <c r="Z1024" s="4">
        <f t="shared" si="33"/>
        <v>206</v>
      </c>
      <c r="AA1024" s="7"/>
      <c r="AB1024" s="7">
        <v>1000</v>
      </c>
      <c r="AC1024" s="7">
        <v>500</v>
      </c>
      <c r="AD1024" s="7">
        <v>80</v>
      </c>
      <c r="AE1024" s="4" t="s">
        <v>2299</v>
      </c>
      <c r="AF1024" s="7"/>
      <c r="AH1024" t="s">
        <v>2604</v>
      </c>
    </row>
    <row r="1025" spans="1:34">
      <c r="A1025" s="4">
        <v>1024</v>
      </c>
      <c r="B1025" s="4" t="s">
        <v>20</v>
      </c>
      <c r="C1025" s="7" t="s">
        <v>23</v>
      </c>
      <c r="D1025" s="7" t="s">
        <v>1891</v>
      </c>
      <c r="E1025" s="4" t="s">
        <v>26</v>
      </c>
      <c r="F1025" s="4">
        <v>0</v>
      </c>
      <c r="G1025" s="4">
        <v>1200094</v>
      </c>
      <c r="H1025" s="7" t="s">
        <v>2588</v>
      </c>
      <c r="I1025" s="4">
        <v>1200094</v>
      </c>
      <c r="J1025" s="7" t="s">
        <v>556</v>
      </c>
      <c r="K1025" s="4" t="s">
        <v>637</v>
      </c>
      <c r="L1025" s="7" t="s">
        <v>2016</v>
      </c>
      <c r="M1025" s="7" t="s">
        <v>2023</v>
      </c>
      <c r="N1025" s="7" t="s">
        <v>643</v>
      </c>
      <c r="O1025" s="4" t="s">
        <v>1380</v>
      </c>
      <c r="P1025" s="7"/>
      <c r="Q1025" s="7" t="s">
        <v>2296</v>
      </c>
      <c r="R1025" s="7" t="s">
        <v>1233</v>
      </c>
      <c r="S1025" s="4" t="s">
        <v>719</v>
      </c>
      <c r="T1025" s="8">
        <v>142.24</v>
      </c>
      <c r="U1025" s="7">
        <v>126</v>
      </c>
      <c r="V1025" s="7" t="s">
        <v>2112</v>
      </c>
      <c r="W1025" s="4" t="s">
        <v>2294</v>
      </c>
      <c r="X1025" s="7">
        <v>203</v>
      </c>
      <c r="Y1025" s="7"/>
      <c r="Z1025" s="4">
        <f t="shared" si="33"/>
        <v>206</v>
      </c>
      <c r="AA1025" s="7"/>
      <c r="AB1025" s="7">
        <v>1000</v>
      </c>
      <c r="AC1025" s="7">
        <v>500</v>
      </c>
      <c r="AD1025" s="7">
        <v>80</v>
      </c>
      <c r="AE1025" s="4" t="s">
        <v>2299</v>
      </c>
      <c r="AF1025" s="7"/>
      <c r="AH1025" t="s">
        <v>2604</v>
      </c>
    </row>
    <row r="1026" spans="1:34">
      <c r="A1026" s="4">
        <v>1025</v>
      </c>
      <c r="B1026" s="4" t="s">
        <v>20</v>
      </c>
      <c r="C1026" s="7" t="s">
        <v>23</v>
      </c>
      <c r="D1026" s="7" t="s">
        <v>1892</v>
      </c>
      <c r="E1026" s="4" t="s">
        <v>26</v>
      </c>
      <c r="F1026" s="4">
        <v>0</v>
      </c>
      <c r="G1026" s="4">
        <v>1200094</v>
      </c>
      <c r="H1026" s="7" t="s">
        <v>2588</v>
      </c>
      <c r="I1026" s="4">
        <v>1200094</v>
      </c>
      <c r="J1026" s="7" t="s">
        <v>556</v>
      </c>
      <c r="K1026" s="4" t="s">
        <v>637</v>
      </c>
      <c r="L1026" s="7" t="s">
        <v>2016</v>
      </c>
      <c r="M1026" s="7" t="s">
        <v>2023</v>
      </c>
      <c r="N1026" s="7" t="s">
        <v>643</v>
      </c>
      <c r="O1026" s="4" t="s">
        <v>1380</v>
      </c>
      <c r="P1026" s="7"/>
      <c r="Q1026" s="7" t="s">
        <v>2296</v>
      </c>
      <c r="R1026" s="7" t="s">
        <v>1233</v>
      </c>
      <c r="S1026" s="4" t="s">
        <v>719</v>
      </c>
      <c r="T1026" s="8">
        <v>142.24</v>
      </c>
      <c r="U1026" s="7">
        <v>126</v>
      </c>
      <c r="V1026" s="7" t="s">
        <v>2113</v>
      </c>
      <c r="W1026" s="4" t="s">
        <v>2294</v>
      </c>
      <c r="X1026" s="7">
        <v>203</v>
      </c>
      <c r="Y1026" s="7"/>
      <c r="Z1026" s="4">
        <f t="shared" si="33"/>
        <v>206</v>
      </c>
      <c r="AA1026" s="7"/>
      <c r="AB1026" s="7">
        <v>1000</v>
      </c>
      <c r="AC1026" s="7">
        <v>500</v>
      </c>
      <c r="AD1026" s="7">
        <v>80</v>
      </c>
      <c r="AE1026" s="4" t="s">
        <v>2299</v>
      </c>
      <c r="AF1026" s="7"/>
      <c r="AH1026" t="s">
        <v>2604</v>
      </c>
    </row>
    <row r="1027" spans="1:34">
      <c r="A1027" s="4">
        <v>1026</v>
      </c>
      <c r="B1027" s="4" t="s">
        <v>20</v>
      </c>
      <c r="C1027" s="7" t="s">
        <v>23</v>
      </c>
      <c r="D1027" s="7" t="s">
        <v>1893</v>
      </c>
      <c r="E1027" s="4" t="s">
        <v>26</v>
      </c>
      <c r="F1027" s="4">
        <v>0</v>
      </c>
      <c r="G1027" s="4">
        <v>1200094</v>
      </c>
      <c r="H1027" s="7" t="s">
        <v>2588</v>
      </c>
      <c r="I1027" s="4">
        <v>1200094</v>
      </c>
      <c r="J1027" s="7" t="s">
        <v>556</v>
      </c>
      <c r="K1027" s="4" t="s">
        <v>637</v>
      </c>
      <c r="L1027" s="7" t="s">
        <v>2016</v>
      </c>
      <c r="M1027" s="7" t="s">
        <v>2023</v>
      </c>
      <c r="N1027" s="7" t="s">
        <v>643</v>
      </c>
      <c r="O1027" s="4" t="s">
        <v>1380</v>
      </c>
      <c r="P1027" s="7"/>
      <c r="Q1027" s="4" t="s">
        <v>2750</v>
      </c>
      <c r="R1027" s="4" t="s">
        <v>2750</v>
      </c>
      <c r="S1027" s="4" t="s">
        <v>719</v>
      </c>
      <c r="T1027" s="8">
        <v>142.24</v>
      </c>
      <c r="U1027" s="7">
        <v>126</v>
      </c>
      <c r="V1027" s="7" t="s">
        <v>2114</v>
      </c>
      <c r="W1027" s="4" t="s">
        <v>2294</v>
      </c>
      <c r="X1027" s="7">
        <v>161</v>
      </c>
      <c r="Y1027" s="7"/>
      <c r="Z1027" s="4">
        <f t="shared" si="33"/>
        <v>164</v>
      </c>
      <c r="AA1027" s="7"/>
      <c r="AB1027" s="7">
        <v>1000</v>
      </c>
      <c r="AC1027" s="7">
        <v>1000</v>
      </c>
      <c r="AD1027" s="7">
        <v>80</v>
      </c>
      <c r="AE1027" s="4" t="s">
        <v>2299</v>
      </c>
      <c r="AF1027" s="7"/>
      <c r="AH1027" t="s">
        <v>2604</v>
      </c>
    </row>
    <row r="1028" spans="1:34">
      <c r="A1028" s="4">
        <v>1027</v>
      </c>
      <c r="B1028" s="4" t="s">
        <v>20</v>
      </c>
      <c r="C1028" s="7" t="s">
        <v>23</v>
      </c>
      <c r="D1028" s="7" t="s">
        <v>1894</v>
      </c>
      <c r="E1028" s="4" t="s">
        <v>26</v>
      </c>
      <c r="F1028" s="4">
        <v>0</v>
      </c>
      <c r="G1028" s="4">
        <v>1200094</v>
      </c>
      <c r="H1028" s="7" t="s">
        <v>2588</v>
      </c>
      <c r="I1028" s="4">
        <v>1200094</v>
      </c>
      <c r="J1028" s="7" t="s">
        <v>556</v>
      </c>
      <c r="K1028" s="4" t="s">
        <v>637</v>
      </c>
      <c r="L1028" s="7" t="s">
        <v>2016</v>
      </c>
      <c r="M1028" s="7" t="s">
        <v>2023</v>
      </c>
      <c r="N1028" s="7" t="s">
        <v>643</v>
      </c>
      <c r="O1028" s="4" t="s">
        <v>1380</v>
      </c>
      <c r="P1028" s="7"/>
      <c r="Q1028" s="4" t="s">
        <v>2750</v>
      </c>
      <c r="R1028" s="4" t="s">
        <v>2750</v>
      </c>
      <c r="S1028" s="4" t="s">
        <v>719</v>
      </c>
      <c r="T1028" s="8">
        <v>142.24</v>
      </c>
      <c r="U1028" s="7">
        <v>126</v>
      </c>
      <c r="V1028" s="7" t="s">
        <v>2115</v>
      </c>
      <c r="W1028" s="4" t="s">
        <v>2294</v>
      </c>
      <c r="X1028" s="7">
        <v>161</v>
      </c>
      <c r="Y1028" s="7"/>
      <c r="Z1028" s="4">
        <f t="shared" si="33"/>
        <v>164</v>
      </c>
      <c r="AA1028" s="7"/>
      <c r="AB1028" s="7">
        <v>1000</v>
      </c>
      <c r="AC1028" s="7">
        <v>1000</v>
      </c>
      <c r="AD1028" s="7">
        <v>80</v>
      </c>
      <c r="AE1028" s="4" t="s">
        <v>2299</v>
      </c>
      <c r="AF1028" s="7"/>
      <c r="AH1028" t="s">
        <v>2604</v>
      </c>
    </row>
    <row r="1029" spans="1:34">
      <c r="A1029" s="4">
        <v>1028</v>
      </c>
      <c r="B1029" s="4" t="s">
        <v>20</v>
      </c>
      <c r="C1029" s="7" t="s">
        <v>23</v>
      </c>
      <c r="D1029" s="7" t="s">
        <v>1895</v>
      </c>
      <c r="E1029" s="4" t="s">
        <v>26</v>
      </c>
      <c r="F1029" s="4">
        <v>0</v>
      </c>
      <c r="G1029" s="4">
        <v>1200094</v>
      </c>
      <c r="H1029" s="7" t="s">
        <v>2588</v>
      </c>
      <c r="I1029" s="4">
        <v>1200094</v>
      </c>
      <c r="J1029" s="7" t="s">
        <v>556</v>
      </c>
      <c r="K1029" s="4" t="s">
        <v>637</v>
      </c>
      <c r="L1029" s="7" t="s">
        <v>2016</v>
      </c>
      <c r="M1029" s="7" t="s">
        <v>2023</v>
      </c>
      <c r="N1029" s="7" t="s">
        <v>643</v>
      </c>
      <c r="O1029" s="4" t="s">
        <v>1380</v>
      </c>
      <c r="P1029" s="7"/>
      <c r="Q1029" s="7" t="s">
        <v>2296</v>
      </c>
      <c r="R1029" s="7" t="s">
        <v>1233</v>
      </c>
      <c r="S1029" s="4" t="s">
        <v>719</v>
      </c>
      <c r="T1029" s="8">
        <v>142.24</v>
      </c>
      <c r="U1029" s="7">
        <v>126</v>
      </c>
      <c r="V1029" s="7" t="s">
        <v>2116</v>
      </c>
      <c r="W1029" s="4" t="s">
        <v>2294</v>
      </c>
      <c r="X1029" s="7">
        <v>203</v>
      </c>
      <c r="Y1029" s="7"/>
      <c r="Z1029" s="4">
        <f t="shared" si="33"/>
        <v>206</v>
      </c>
      <c r="AA1029" s="7"/>
      <c r="AB1029" s="7">
        <v>1000</v>
      </c>
      <c r="AC1029" s="7">
        <v>500</v>
      </c>
      <c r="AD1029" s="7">
        <v>80</v>
      </c>
      <c r="AE1029" s="4" t="s">
        <v>2299</v>
      </c>
      <c r="AF1029" s="7"/>
      <c r="AH1029" t="s">
        <v>2604</v>
      </c>
    </row>
    <row r="1030" spans="1:34">
      <c r="A1030" s="4">
        <v>1029</v>
      </c>
      <c r="B1030" s="4" t="s">
        <v>20</v>
      </c>
      <c r="C1030" s="7" t="s">
        <v>23</v>
      </c>
      <c r="D1030" s="7" t="s">
        <v>1896</v>
      </c>
      <c r="E1030" s="4" t="s">
        <v>26</v>
      </c>
      <c r="F1030" s="4">
        <v>0</v>
      </c>
      <c r="G1030" s="4">
        <v>1200094</v>
      </c>
      <c r="H1030" s="7" t="s">
        <v>2588</v>
      </c>
      <c r="I1030" s="4">
        <v>1200094</v>
      </c>
      <c r="J1030" s="7" t="s">
        <v>556</v>
      </c>
      <c r="K1030" s="4" t="s">
        <v>637</v>
      </c>
      <c r="L1030" s="7" t="s">
        <v>2016</v>
      </c>
      <c r="M1030" s="7" t="s">
        <v>2023</v>
      </c>
      <c r="N1030" s="7" t="s">
        <v>643</v>
      </c>
      <c r="O1030" s="4" t="s">
        <v>1380</v>
      </c>
      <c r="P1030" s="7"/>
      <c r="Q1030" s="7" t="s">
        <v>2296</v>
      </c>
      <c r="R1030" s="7" t="s">
        <v>1233</v>
      </c>
      <c r="S1030" s="4" t="s">
        <v>719</v>
      </c>
      <c r="T1030" s="8">
        <v>142.24</v>
      </c>
      <c r="U1030" s="7">
        <v>126</v>
      </c>
      <c r="V1030" s="7" t="s">
        <v>2117</v>
      </c>
      <c r="W1030" s="4" t="s">
        <v>2294</v>
      </c>
      <c r="X1030" s="7">
        <v>203</v>
      </c>
      <c r="Y1030" s="7"/>
      <c r="Z1030" s="4">
        <f t="shared" si="33"/>
        <v>206</v>
      </c>
      <c r="AA1030" s="7"/>
      <c r="AB1030" s="7">
        <v>1000</v>
      </c>
      <c r="AC1030" s="7">
        <v>500</v>
      </c>
      <c r="AD1030" s="7">
        <v>80</v>
      </c>
      <c r="AE1030" s="4" t="s">
        <v>2299</v>
      </c>
      <c r="AF1030" s="7"/>
      <c r="AH1030" t="s">
        <v>2604</v>
      </c>
    </row>
    <row r="1031" spans="1:34">
      <c r="A1031" s="4">
        <v>1030</v>
      </c>
      <c r="B1031" s="4" t="s">
        <v>20</v>
      </c>
      <c r="C1031" s="7" t="s">
        <v>23</v>
      </c>
      <c r="D1031" s="7" t="s">
        <v>1897</v>
      </c>
      <c r="E1031" s="4" t="s">
        <v>26</v>
      </c>
      <c r="F1031" s="4">
        <v>0</v>
      </c>
      <c r="G1031" s="4">
        <v>1200094</v>
      </c>
      <c r="H1031" s="7" t="s">
        <v>2588</v>
      </c>
      <c r="I1031" s="4">
        <v>1200094</v>
      </c>
      <c r="J1031" s="7" t="s">
        <v>556</v>
      </c>
      <c r="K1031" s="4" t="s">
        <v>637</v>
      </c>
      <c r="L1031" s="7" t="s">
        <v>2016</v>
      </c>
      <c r="M1031" s="7" t="s">
        <v>2023</v>
      </c>
      <c r="N1031" s="7" t="s">
        <v>643</v>
      </c>
      <c r="O1031" s="4" t="s">
        <v>1380</v>
      </c>
      <c r="P1031" s="7"/>
      <c r="Q1031" s="7" t="s">
        <v>2296</v>
      </c>
      <c r="R1031" s="7" t="s">
        <v>1233</v>
      </c>
      <c r="S1031" s="4" t="s">
        <v>719</v>
      </c>
      <c r="T1031" s="8">
        <v>142.24</v>
      </c>
      <c r="U1031" s="7">
        <v>126</v>
      </c>
      <c r="V1031" s="7" t="s">
        <v>2118</v>
      </c>
      <c r="W1031" s="4" t="s">
        <v>2294</v>
      </c>
      <c r="X1031" s="7">
        <v>203</v>
      </c>
      <c r="Y1031" s="7"/>
      <c r="Z1031" s="4">
        <f t="shared" si="33"/>
        <v>206</v>
      </c>
      <c r="AA1031" s="7"/>
      <c r="AB1031" s="7">
        <v>1000</v>
      </c>
      <c r="AC1031" s="7">
        <v>500</v>
      </c>
      <c r="AD1031" s="7">
        <v>80</v>
      </c>
      <c r="AE1031" s="4" t="s">
        <v>2299</v>
      </c>
      <c r="AF1031" s="7"/>
      <c r="AH1031" t="s">
        <v>2604</v>
      </c>
    </row>
    <row r="1032" spans="1:34">
      <c r="A1032" s="4">
        <v>1031</v>
      </c>
      <c r="B1032" s="4" t="s">
        <v>20</v>
      </c>
      <c r="C1032" s="7" t="s">
        <v>23</v>
      </c>
      <c r="D1032" s="7" t="s">
        <v>1898</v>
      </c>
      <c r="E1032" s="4" t="s">
        <v>26</v>
      </c>
      <c r="F1032" s="4">
        <v>0</v>
      </c>
      <c r="G1032" s="4">
        <v>1200094</v>
      </c>
      <c r="H1032" s="7" t="s">
        <v>2588</v>
      </c>
      <c r="I1032" s="4">
        <v>1200094</v>
      </c>
      <c r="J1032" s="7" t="s">
        <v>556</v>
      </c>
      <c r="K1032" s="4" t="s">
        <v>637</v>
      </c>
      <c r="L1032" s="7" t="s">
        <v>2016</v>
      </c>
      <c r="M1032" s="7" t="s">
        <v>2023</v>
      </c>
      <c r="N1032" s="7" t="s">
        <v>643</v>
      </c>
      <c r="O1032" s="4" t="s">
        <v>1380</v>
      </c>
      <c r="P1032" s="7"/>
      <c r="Q1032" s="7" t="s">
        <v>2296</v>
      </c>
      <c r="R1032" s="7" t="s">
        <v>1233</v>
      </c>
      <c r="S1032" s="4" t="s">
        <v>719</v>
      </c>
      <c r="T1032" s="8">
        <v>142.24</v>
      </c>
      <c r="U1032" s="7">
        <v>126</v>
      </c>
      <c r="V1032" s="7" t="s">
        <v>2119</v>
      </c>
      <c r="W1032" s="4" t="s">
        <v>2294</v>
      </c>
      <c r="X1032" s="7">
        <v>203</v>
      </c>
      <c r="Y1032" s="7"/>
      <c r="Z1032" s="4">
        <f t="shared" si="33"/>
        <v>206</v>
      </c>
      <c r="AA1032" s="7"/>
      <c r="AB1032" s="7">
        <v>1000</v>
      </c>
      <c r="AC1032" s="7">
        <v>500</v>
      </c>
      <c r="AD1032" s="7">
        <v>80</v>
      </c>
      <c r="AE1032" s="4" t="s">
        <v>2299</v>
      </c>
      <c r="AF1032" s="7"/>
      <c r="AH1032" t="s">
        <v>2604</v>
      </c>
    </row>
    <row r="1033" spans="1:34">
      <c r="A1033" s="4">
        <v>1032</v>
      </c>
      <c r="B1033" s="4" t="s">
        <v>20</v>
      </c>
      <c r="C1033" s="7" t="s">
        <v>23</v>
      </c>
      <c r="D1033" s="7" t="s">
        <v>1899</v>
      </c>
      <c r="E1033" s="4" t="s">
        <v>26</v>
      </c>
      <c r="F1033" s="4">
        <v>0</v>
      </c>
      <c r="G1033" s="4">
        <v>1200094</v>
      </c>
      <c r="H1033" s="7" t="s">
        <v>2588</v>
      </c>
      <c r="I1033" s="4">
        <v>1200094</v>
      </c>
      <c r="J1033" s="7" t="s">
        <v>556</v>
      </c>
      <c r="K1033" s="4" t="s">
        <v>637</v>
      </c>
      <c r="L1033" s="7" t="s">
        <v>2016</v>
      </c>
      <c r="M1033" s="7" t="s">
        <v>2023</v>
      </c>
      <c r="N1033" s="7" t="s">
        <v>643</v>
      </c>
      <c r="O1033" s="7" t="s">
        <v>2504</v>
      </c>
      <c r="P1033" s="7"/>
      <c r="Q1033" s="7" t="s">
        <v>2296</v>
      </c>
      <c r="R1033" s="7" t="s">
        <v>1233</v>
      </c>
      <c r="S1033" s="4" t="s">
        <v>719</v>
      </c>
      <c r="T1033" s="8">
        <v>142.24</v>
      </c>
      <c r="U1033" s="7">
        <v>126</v>
      </c>
      <c r="V1033" s="7" t="s">
        <v>2120</v>
      </c>
      <c r="W1033" s="4" t="s">
        <v>2294</v>
      </c>
      <c r="X1033" s="7">
        <v>206</v>
      </c>
      <c r="Y1033" s="7"/>
      <c r="Z1033" s="4">
        <f t="shared" si="33"/>
        <v>209</v>
      </c>
      <c r="AA1033" s="7"/>
      <c r="AB1033" s="7">
        <v>1000</v>
      </c>
      <c r="AC1033" s="7">
        <v>500</v>
      </c>
      <c r="AD1033" s="7">
        <v>80</v>
      </c>
      <c r="AE1033" s="4" t="s">
        <v>2299</v>
      </c>
      <c r="AF1033" s="7"/>
      <c r="AH1033" t="s">
        <v>2604</v>
      </c>
    </row>
    <row r="1034" spans="1:34">
      <c r="A1034" s="4">
        <v>1033</v>
      </c>
      <c r="B1034" s="4" t="s">
        <v>20</v>
      </c>
      <c r="C1034" s="7" t="s">
        <v>23</v>
      </c>
      <c r="D1034" s="7" t="s">
        <v>1900</v>
      </c>
      <c r="E1034" s="4" t="s">
        <v>26</v>
      </c>
      <c r="F1034" s="4">
        <v>0</v>
      </c>
      <c r="G1034" s="4">
        <v>1200094</v>
      </c>
      <c r="H1034" s="7" t="s">
        <v>2588</v>
      </c>
      <c r="I1034" s="4">
        <v>1200094</v>
      </c>
      <c r="J1034" s="7" t="s">
        <v>556</v>
      </c>
      <c r="K1034" s="4" t="s">
        <v>637</v>
      </c>
      <c r="L1034" s="7" t="s">
        <v>2016</v>
      </c>
      <c r="M1034" s="7" t="s">
        <v>2023</v>
      </c>
      <c r="N1034" s="7" t="s">
        <v>643</v>
      </c>
      <c r="O1034" s="7" t="s">
        <v>2504</v>
      </c>
      <c r="P1034" s="7"/>
      <c r="Q1034" s="7" t="s">
        <v>2296</v>
      </c>
      <c r="R1034" s="7" t="s">
        <v>1233</v>
      </c>
      <c r="S1034" s="4" t="s">
        <v>719</v>
      </c>
      <c r="T1034" s="8">
        <v>142.24</v>
      </c>
      <c r="U1034" s="7">
        <v>126</v>
      </c>
      <c r="V1034" s="7" t="s">
        <v>2121</v>
      </c>
      <c r="W1034" s="4" t="s">
        <v>2294</v>
      </c>
      <c r="X1034" s="7">
        <v>206</v>
      </c>
      <c r="Y1034" s="7"/>
      <c r="Z1034" s="4">
        <f t="shared" si="33"/>
        <v>209</v>
      </c>
      <c r="AA1034" s="7"/>
      <c r="AB1034" s="7">
        <v>1000</v>
      </c>
      <c r="AC1034" s="7">
        <v>500</v>
      </c>
      <c r="AD1034" s="7">
        <v>80</v>
      </c>
      <c r="AE1034" s="4" t="s">
        <v>2299</v>
      </c>
      <c r="AF1034" s="7"/>
      <c r="AH1034" t="s">
        <v>2604</v>
      </c>
    </row>
    <row r="1035" spans="1:34">
      <c r="A1035" s="4">
        <v>1034</v>
      </c>
      <c r="B1035" s="4" t="s">
        <v>20</v>
      </c>
      <c r="C1035" s="4" t="s">
        <v>22</v>
      </c>
      <c r="D1035" s="7" t="s">
        <v>1901</v>
      </c>
      <c r="E1035" s="4" t="s">
        <v>26</v>
      </c>
      <c r="F1035" s="4">
        <v>0</v>
      </c>
      <c r="G1035" s="4">
        <v>1200094</v>
      </c>
      <c r="H1035" s="7" t="s">
        <v>2588</v>
      </c>
      <c r="I1035" s="4">
        <v>1200094</v>
      </c>
      <c r="J1035" s="7" t="s">
        <v>556</v>
      </c>
      <c r="K1035" s="4" t="s">
        <v>637</v>
      </c>
      <c r="L1035" s="7" t="s">
        <v>2016</v>
      </c>
      <c r="M1035" s="7" t="s">
        <v>2023</v>
      </c>
      <c r="N1035" s="7" t="s">
        <v>643</v>
      </c>
      <c r="O1035" s="4" t="s">
        <v>1380</v>
      </c>
      <c r="P1035" s="7"/>
      <c r="Q1035" s="7" t="s">
        <v>2296</v>
      </c>
      <c r="R1035" s="7" t="s">
        <v>1233</v>
      </c>
      <c r="S1035" s="4" t="s">
        <v>719</v>
      </c>
      <c r="T1035" s="8">
        <v>142.24</v>
      </c>
      <c r="U1035" s="7">
        <v>126</v>
      </c>
      <c r="V1035" s="7" t="s">
        <v>2122</v>
      </c>
      <c r="W1035" s="4" t="s">
        <v>2294</v>
      </c>
      <c r="X1035" s="7">
        <v>203</v>
      </c>
      <c r="Y1035" s="7"/>
      <c r="Z1035" s="4">
        <f t="shared" si="33"/>
        <v>206</v>
      </c>
      <c r="AA1035" s="7"/>
      <c r="AB1035" s="7">
        <v>1000</v>
      </c>
      <c r="AC1035" s="7">
        <v>500</v>
      </c>
      <c r="AD1035" s="7">
        <v>80</v>
      </c>
      <c r="AE1035" s="4" t="s">
        <v>2299</v>
      </c>
      <c r="AF1035" s="7"/>
      <c r="AH1035" t="s">
        <v>2604</v>
      </c>
    </row>
    <row r="1036" spans="1:34">
      <c r="A1036" s="4">
        <v>1035</v>
      </c>
      <c r="B1036" s="4" t="s">
        <v>20</v>
      </c>
      <c r="C1036" s="4" t="s">
        <v>22</v>
      </c>
      <c r="D1036" s="7" t="s">
        <v>1902</v>
      </c>
      <c r="E1036" s="4" t="s">
        <v>26</v>
      </c>
      <c r="F1036" s="4">
        <v>0</v>
      </c>
      <c r="G1036" s="4">
        <v>1200094</v>
      </c>
      <c r="H1036" s="7" t="s">
        <v>2588</v>
      </c>
      <c r="I1036" s="4">
        <v>1200094</v>
      </c>
      <c r="J1036" s="7" t="s">
        <v>556</v>
      </c>
      <c r="K1036" s="4" t="s">
        <v>637</v>
      </c>
      <c r="L1036" s="7" t="s">
        <v>2016</v>
      </c>
      <c r="M1036" s="7" t="s">
        <v>2023</v>
      </c>
      <c r="N1036" s="7" t="s">
        <v>643</v>
      </c>
      <c r="O1036" s="4" t="s">
        <v>1380</v>
      </c>
      <c r="P1036" s="7"/>
      <c r="Q1036" s="7" t="s">
        <v>2296</v>
      </c>
      <c r="R1036" s="7" t="s">
        <v>1233</v>
      </c>
      <c r="S1036" s="4" t="s">
        <v>719</v>
      </c>
      <c r="T1036" s="8">
        <v>142.24</v>
      </c>
      <c r="U1036" s="7">
        <v>126</v>
      </c>
      <c r="V1036" s="7" t="s">
        <v>2123</v>
      </c>
      <c r="W1036" s="4" t="s">
        <v>2294</v>
      </c>
      <c r="X1036" s="7">
        <v>203</v>
      </c>
      <c r="Y1036" s="7"/>
      <c r="Z1036" s="4">
        <f t="shared" si="33"/>
        <v>206</v>
      </c>
      <c r="AA1036" s="7"/>
      <c r="AB1036" s="7">
        <v>1000</v>
      </c>
      <c r="AC1036" s="7">
        <v>500</v>
      </c>
      <c r="AD1036" s="7">
        <v>80</v>
      </c>
      <c r="AE1036" s="4" t="s">
        <v>2299</v>
      </c>
      <c r="AF1036" s="7"/>
      <c r="AH1036" t="s">
        <v>2604</v>
      </c>
    </row>
    <row r="1037" spans="1:34">
      <c r="A1037" s="4">
        <v>1036</v>
      </c>
      <c r="B1037" s="4" t="s">
        <v>20</v>
      </c>
      <c r="C1037" s="4" t="s">
        <v>22</v>
      </c>
      <c r="D1037" s="7" t="s">
        <v>1903</v>
      </c>
      <c r="E1037" s="4" t="s">
        <v>26</v>
      </c>
      <c r="F1037" s="4">
        <v>0</v>
      </c>
      <c r="G1037" s="4">
        <v>1200094</v>
      </c>
      <c r="H1037" s="7" t="s">
        <v>2588</v>
      </c>
      <c r="I1037" s="4">
        <v>1200094</v>
      </c>
      <c r="J1037" s="7" t="s">
        <v>556</v>
      </c>
      <c r="K1037" s="4" t="s">
        <v>637</v>
      </c>
      <c r="L1037" s="7" t="s">
        <v>2016</v>
      </c>
      <c r="M1037" s="7" t="s">
        <v>2023</v>
      </c>
      <c r="N1037" s="7" t="s">
        <v>643</v>
      </c>
      <c r="O1037" s="4" t="s">
        <v>1380</v>
      </c>
      <c r="P1037" s="7"/>
      <c r="Q1037" s="7" t="s">
        <v>2296</v>
      </c>
      <c r="R1037" s="7" t="s">
        <v>1233</v>
      </c>
      <c r="S1037" s="4" t="s">
        <v>719</v>
      </c>
      <c r="T1037" s="8">
        <v>142.24</v>
      </c>
      <c r="U1037" s="7">
        <v>126</v>
      </c>
      <c r="V1037" s="7" t="s">
        <v>2124</v>
      </c>
      <c r="W1037" s="4" t="s">
        <v>2294</v>
      </c>
      <c r="X1037" s="7">
        <v>203</v>
      </c>
      <c r="Y1037" s="7"/>
      <c r="Z1037" s="4">
        <f t="shared" si="33"/>
        <v>206</v>
      </c>
      <c r="AA1037" s="7"/>
      <c r="AB1037" s="7">
        <v>1000</v>
      </c>
      <c r="AC1037" s="7">
        <v>500</v>
      </c>
      <c r="AD1037" s="7">
        <v>80</v>
      </c>
      <c r="AE1037" s="4" t="s">
        <v>2299</v>
      </c>
      <c r="AF1037" s="7"/>
      <c r="AH1037" t="s">
        <v>2604</v>
      </c>
    </row>
    <row r="1038" spans="1:34">
      <c r="A1038" s="4">
        <v>1037</v>
      </c>
      <c r="B1038" s="4" t="s">
        <v>20</v>
      </c>
      <c r="C1038" s="4" t="s">
        <v>22</v>
      </c>
      <c r="D1038" s="7" t="s">
        <v>1904</v>
      </c>
      <c r="E1038" s="4" t="s">
        <v>26</v>
      </c>
      <c r="F1038" s="4">
        <v>0</v>
      </c>
      <c r="G1038" s="4">
        <v>1200094</v>
      </c>
      <c r="H1038" s="7" t="s">
        <v>2588</v>
      </c>
      <c r="I1038" s="4">
        <v>1200094</v>
      </c>
      <c r="J1038" s="7" t="s">
        <v>556</v>
      </c>
      <c r="K1038" s="4" t="s">
        <v>637</v>
      </c>
      <c r="L1038" s="7" t="s">
        <v>2016</v>
      </c>
      <c r="M1038" s="7" t="s">
        <v>2023</v>
      </c>
      <c r="N1038" s="7" t="s">
        <v>643</v>
      </c>
      <c r="O1038" s="4" t="s">
        <v>1380</v>
      </c>
      <c r="P1038" s="7"/>
      <c r="Q1038" s="7" t="s">
        <v>2296</v>
      </c>
      <c r="R1038" s="7" t="s">
        <v>1233</v>
      </c>
      <c r="S1038" s="4" t="s">
        <v>719</v>
      </c>
      <c r="T1038" s="8">
        <v>142.24</v>
      </c>
      <c r="U1038" s="7">
        <v>126</v>
      </c>
      <c r="V1038" s="7" t="s">
        <v>2125</v>
      </c>
      <c r="W1038" s="4" t="s">
        <v>2294</v>
      </c>
      <c r="X1038" s="7">
        <v>203</v>
      </c>
      <c r="Y1038" s="7"/>
      <c r="Z1038" s="4">
        <f t="shared" si="33"/>
        <v>206</v>
      </c>
      <c r="AA1038" s="7"/>
      <c r="AB1038" s="7">
        <v>1000</v>
      </c>
      <c r="AC1038" s="7">
        <v>500</v>
      </c>
      <c r="AD1038" s="7">
        <v>80</v>
      </c>
      <c r="AE1038" s="4" t="s">
        <v>2299</v>
      </c>
      <c r="AF1038" s="7"/>
      <c r="AH1038" t="s">
        <v>2604</v>
      </c>
    </row>
    <row r="1039" spans="1:34">
      <c r="A1039" s="4">
        <v>1038</v>
      </c>
      <c r="B1039" s="4" t="s">
        <v>20</v>
      </c>
      <c r="C1039" s="4" t="s">
        <v>22</v>
      </c>
      <c r="D1039" s="7" t="s">
        <v>1905</v>
      </c>
      <c r="E1039" s="4" t="s">
        <v>26</v>
      </c>
      <c r="F1039" s="4">
        <v>0</v>
      </c>
      <c r="G1039" s="4">
        <v>1200094</v>
      </c>
      <c r="H1039" s="7" t="s">
        <v>2588</v>
      </c>
      <c r="I1039" s="4">
        <v>1200094</v>
      </c>
      <c r="J1039" s="7" t="s">
        <v>556</v>
      </c>
      <c r="K1039" s="4" t="s">
        <v>637</v>
      </c>
      <c r="L1039" s="7" t="s">
        <v>2016</v>
      </c>
      <c r="M1039" s="7" t="s">
        <v>2023</v>
      </c>
      <c r="N1039" s="7" t="s">
        <v>643</v>
      </c>
      <c r="O1039" s="4" t="s">
        <v>1380</v>
      </c>
      <c r="P1039" s="7"/>
      <c r="Q1039" s="7" t="s">
        <v>2296</v>
      </c>
      <c r="R1039" s="7" t="s">
        <v>1233</v>
      </c>
      <c r="S1039" s="4" t="s">
        <v>719</v>
      </c>
      <c r="T1039" s="8">
        <v>142.24</v>
      </c>
      <c r="U1039" s="7">
        <v>126</v>
      </c>
      <c r="V1039" s="7" t="s">
        <v>2126</v>
      </c>
      <c r="W1039" s="4" t="s">
        <v>2294</v>
      </c>
      <c r="X1039" s="7">
        <v>203</v>
      </c>
      <c r="Y1039" s="7"/>
      <c r="Z1039" s="4">
        <f t="shared" si="33"/>
        <v>206</v>
      </c>
      <c r="AA1039" s="7"/>
      <c r="AB1039" s="7">
        <v>1000</v>
      </c>
      <c r="AC1039" s="7">
        <v>500</v>
      </c>
      <c r="AD1039" s="7">
        <v>80</v>
      </c>
      <c r="AE1039" s="4" t="s">
        <v>2299</v>
      </c>
      <c r="AF1039" s="7"/>
      <c r="AH1039" t="s">
        <v>2604</v>
      </c>
    </row>
    <row r="1040" spans="1:34">
      <c r="A1040" s="4">
        <v>1039</v>
      </c>
      <c r="B1040" s="4" t="s">
        <v>20</v>
      </c>
      <c r="C1040" s="4" t="s">
        <v>22</v>
      </c>
      <c r="D1040" s="7" t="s">
        <v>1906</v>
      </c>
      <c r="E1040" s="4" t="s">
        <v>26</v>
      </c>
      <c r="F1040" s="4">
        <v>0</v>
      </c>
      <c r="G1040" s="4">
        <v>1200094</v>
      </c>
      <c r="H1040" s="7" t="s">
        <v>2588</v>
      </c>
      <c r="I1040" s="4">
        <v>1200094</v>
      </c>
      <c r="J1040" s="7" t="s">
        <v>556</v>
      </c>
      <c r="K1040" s="4" t="s">
        <v>637</v>
      </c>
      <c r="L1040" s="7" t="s">
        <v>2016</v>
      </c>
      <c r="M1040" s="7" t="s">
        <v>2023</v>
      </c>
      <c r="N1040" s="7" t="s">
        <v>643</v>
      </c>
      <c r="O1040" s="4" t="s">
        <v>1380</v>
      </c>
      <c r="P1040" s="7"/>
      <c r="Q1040" s="7" t="s">
        <v>2296</v>
      </c>
      <c r="R1040" s="7" t="s">
        <v>1233</v>
      </c>
      <c r="S1040" s="4" t="s">
        <v>719</v>
      </c>
      <c r="T1040" s="8">
        <v>142.24</v>
      </c>
      <c r="U1040" s="7">
        <v>126</v>
      </c>
      <c r="V1040" s="7" t="s">
        <v>2127</v>
      </c>
      <c r="W1040" s="4" t="s">
        <v>2294</v>
      </c>
      <c r="X1040" s="7">
        <v>203</v>
      </c>
      <c r="Y1040" s="7"/>
      <c r="Z1040" s="4">
        <f t="shared" si="33"/>
        <v>206</v>
      </c>
      <c r="AA1040" s="7"/>
      <c r="AB1040" s="7">
        <v>1000</v>
      </c>
      <c r="AC1040" s="7">
        <v>500</v>
      </c>
      <c r="AD1040" s="7">
        <v>80</v>
      </c>
      <c r="AE1040" s="4" t="s">
        <v>2299</v>
      </c>
      <c r="AF1040" s="7"/>
      <c r="AH1040" t="s">
        <v>2604</v>
      </c>
    </row>
    <row r="1041" spans="1:34">
      <c r="A1041" s="4">
        <v>1040</v>
      </c>
      <c r="B1041" s="4" t="s">
        <v>20</v>
      </c>
      <c r="C1041" s="4" t="s">
        <v>22</v>
      </c>
      <c r="D1041" s="7" t="s">
        <v>1907</v>
      </c>
      <c r="E1041" s="4" t="s">
        <v>26</v>
      </c>
      <c r="F1041" s="4">
        <v>0</v>
      </c>
      <c r="G1041" s="4">
        <v>1200094</v>
      </c>
      <c r="H1041" s="7" t="s">
        <v>2588</v>
      </c>
      <c r="I1041" s="4">
        <v>1200094</v>
      </c>
      <c r="J1041" s="7" t="s">
        <v>556</v>
      </c>
      <c r="K1041" s="4" t="s">
        <v>637</v>
      </c>
      <c r="L1041" s="7" t="s">
        <v>2016</v>
      </c>
      <c r="M1041" s="7" t="s">
        <v>2023</v>
      </c>
      <c r="N1041" s="7" t="s">
        <v>643</v>
      </c>
      <c r="O1041" s="4" t="s">
        <v>1380</v>
      </c>
      <c r="P1041" s="7"/>
      <c r="Q1041" s="7" t="s">
        <v>2296</v>
      </c>
      <c r="R1041" s="7" t="s">
        <v>1233</v>
      </c>
      <c r="S1041" s="4" t="s">
        <v>719</v>
      </c>
      <c r="T1041" s="8">
        <v>142.24</v>
      </c>
      <c r="U1041" s="7">
        <v>126</v>
      </c>
      <c r="V1041" s="7" t="s">
        <v>2128</v>
      </c>
      <c r="W1041" s="4" t="s">
        <v>2294</v>
      </c>
      <c r="X1041" s="7">
        <v>203</v>
      </c>
      <c r="Y1041" s="7"/>
      <c r="Z1041" s="4">
        <f t="shared" si="33"/>
        <v>206</v>
      </c>
      <c r="AA1041" s="7"/>
      <c r="AB1041" s="7">
        <v>1000</v>
      </c>
      <c r="AC1041" s="7">
        <v>500</v>
      </c>
      <c r="AD1041" s="7">
        <v>80</v>
      </c>
      <c r="AE1041" s="4" t="s">
        <v>2299</v>
      </c>
      <c r="AF1041" s="7"/>
      <c r="AH1041" t="s">
        <v>2604</v>
      </c>
    </row>
    <row r="1042" spans="1:34">
      <c r="A1042" s="4">
        <v>1041</v>
      </c>
      <c r="B1042" s="4" t="s">
        <v>20</v>
      </c>
      <c r="C1042" s="4" t="s">
        <v>22</v>
      </c>
      <c r="D1042" s="7" t="s">
        <v>1908</v>
      </c>
      <c r="E1042" s="4" t="s">
        <v>26</v>
      </c>
      <c r="F1042" s="4">
        <v>0</v>
      </c>
      <c r="G1042" s="4">
        <v>1200094</v>
      </c>
      <c r="H1042" s="7" t="s">
        <v>2588</v>
      </c>
      <c r="I1042" s="4">
        <v>1200094</v>
      </c>
      <c r="J1042" s="7" t="s">
        <v>556</v>
      </c>
      <c r="K1042" s="4" t="s">
        <v>637</v>
      </c>
      <c r="L1042" s="7" t="s">
        <v>2016</v>
      </c>
      <c r="M1042" s="7" t="s">
        <v>2023</v>
      </c>
      <c r="N1042" s="7" t="s">
        <v>643</v>
      </c>
      <c r="O1042" s="4" t="s">
        <v>1380</v>
      </c>
      <c r="P1042" s="7"/>
      <c r="Q1042" s="7" t="s">
        <v>2296</v>
      </c>
      <c r="R1042" s="7" t="s">
        <v>1233</v>
      </c>
      <c r="S1042" s="4" t="s">
        <v>719</v>
      </c>
      <c r="T1042" s="8">
        <v>142.24</v>
      </c>
      <c r="U1042" s="7">
        <v>126</v>
      </c>
      <c r="V1042" s="7" t="s">
        <v>2129</v>
      </c>
      <c r="W1042" s="4" t="s">
        <v>2294</v>
      </c>
      <c r="X1042" s="7">
        <v>203</v>
      </c>
      <c r="Y1042" s="7"/>
      <c r="Z1042" s="4">
        <f t="shared" si="33"/>
        <v>206</v>
      </c>
      <c r="AA1042" s="7"/>
      <c r="AB1042" s="7">
        <v>1000</v>
      </c>
      <c r="AC1042" s="7">
        <v>500</v>
      </c>
      <c r="AD1042" s="7">
        <v>80</v>
      </c>
      <c r="AE1042" s="4" t="s">
        <v>2299</v>
      </c>
      <c r="AF1042" s="7"/>
      <c r="AH1042" t="s">
        <v>2604</v>
      </c>
    </row>
    <row r="1043" spans="1:34">
      <c r="A1043" s="4">
        <v>1042</v>
      </c>
      <c r="B1043" s="4" t="s">
        <v>20</v>
      </c>
      <c r="C1043" s="4" t="s">
        <v>22</v>
      </c>
      <c r="D1043" s="7" t="s">
        <v>1909</v>
      </c>
      <c r="E1043" s="4" t="s">
        <v>26</v>
      </c>
      <c r="F1043" s="4">
        <v>0</v>
      </c>
      <c r="G1043" s="4">
        <v>1200094</v>
      </c>
      <c r="H1043" s="7" t="s">
        <v>2588</v>
      </c>
      <c r="I1043" s="4">
        <v>1200094</v>
      </c>
      <c r="J1043" s="7" t="s">
        <v>556</v>
      </c>
      <c r="K1043" s="4" t="s">
        <v>637</v>
      </c>
      <c r="L1043" s="7" t="s">
        <v>2016</v>
      </c>
      <c r="M1043" s="7" t="s">
        <v>2023</v>
      </c>
      <c r="N1043" s="7" t="s">
        <v>643</v>
      </c>
      <c r="O1043" s="4" t="s">
        <v>1380</v>
      </c>
      <c r="P1043" s="7"/>
      <c r="Q1043" s="7" t="s">
        <v>2296</v>
      </c>
      <c r="R1043" s="7" t="s">
        <v>1233</v>
      </c>
      <c r="S1043" s="4" t="s">
        <v>719</v>
      </c>
      <c r="T1043" s="8">
        <v>142.24</v>
      </c>
      <c r="U1043" s="7">
        <v>126</v>
      </c>
      <c r="V1043" s="7" t="s">
        <v>2130</v>
      </c>
      <c r="W1043" s="4" t="s">
        <v>2294</v>
      </c>
      <c r="X1043" s="7">
        <v>203</v>
      </c>
      <c r="Y1043" s="7"/>
      <c r="Z1043" s="4">
        <f t="shared" si="33"/>
        <v>206</v>
      </c>
      <c r="AA1043" s="7"/>
      <c r="AB1043" s="7">
        <v>1000</v>
      </c>
      <c r="AC1043" s="7">
        <v>500</v>
      </c>
      <c r="AD1043" s="7">
        <v>80</v>
      </c>
      <c r="AE1043" s="4" t="s">
        <v>2299</v>
      </c>
      <c r="AF1043" s="7"/>
      <c r="AH1043" t="s">
        <v>2604</v>
      </c>
    </row>
    <row r="1044" spans="1:34">
      <c r="A1044" s="4">
        <v>1043</v>
      </c>
      <c r="B1044" s="4" t="s">
        <v>20</v>
      </c>
      <c r="C1044" s="4" t="s">
        <v>22</v>
      </c>
      <c r="D1044" s="7" t="s">
        <v>1910</v>
      </c>
      <c r="E1044" s="4" t="s">
        <v>26</v>
      </c>
      <c r="F1044" s="4">
        <v>0</v>
      </c>
      <c r="G1044" s="4">
        <v>1200094</v>
      </c>
      <c r="H1044" s="7" t="s">
        <v>2588</v>
      </c>
      <c r="I1044" s="4">
        <v>1200094</v>
      </c>
      <c r="J1044" s="7" t="s">
        <v>556</v>
      </c>
      <c r="K1044" s="4" t="s">
        <v>637</v>
      </c>
      <c r="L1044" s="7" t="s">
        <v>2016</v>
      </c>
      <c r="M1044" s="7" t="s">
        <v>2023</v>
      </c>
      <c r="N1044" s="7" t="s">
        <v>643</v>
      </c>
      <c r="O1044" s="4" t="s">
        <v>1380</v>
      </c>
      <c r="P1044" s="7"/>
      <c r="Q1044" s="7" t="s">
        <v>2296</v>
      </c>
      <c r="R1044" s="7" t="s">
        <v>1233</v>
      </c>
      <c r="S1044" s="4" t="s">
        <v>719</v>
      </c>
      <c r="T1044" s="8">
        <v>142.24</v>
      </c>
      <c r="U1044" s="7">
        <v>126</v>
      </c>
      <c r="V1044" s="7" t="s">
        <v>2131</v>
      </c>
      <c r="W1044" s="4" t="s">
        <v>2294</v>
      </c>
      <c r="X1044" s="7">
        <v>203</v>
      </c>
      <c r="Y1044" s="7"/>
      <c r="Z1044" s="4">
        <f t="shared" si="33"/>
        <v>206</v>
      </c>
      <c r="AA1044" s="7"/>
      <c r="AB1044" s="7">
        <v>1000</v>
      </c>
      <c r="AC1044" s="7">
        <v>500</v>
      </c>
      <c r="AD1044" s="7">
        <v>80</v>
      </c>
      <c r="AE1044" s="4" t="s">
        <v>2299</v>
      </c>
      <c r="AF1044" s="7"/>
      <c r="AH1044" t="s">
        <v>2604</v>
      </c>
    </row>
    <row r="1045" spans="1:34">
      <c r="A1045" s="4">
        <v>1044</v>
      </c>
      <c r="B1045" s="4" t="s">
        <v>20</v>
      </c>
      <c r="C1045" s="4" t="s">
        <v>22</v>
      </c>
      <c r="D1045" s="7" t="s">
        <v>1911</v>
      </c>
      <c r="E1045" s="4" t="s">
        <v>26</v>
      </c>
      <c r="F1045" s="4">
        <v>0</v>
      </c>
      <c r="G1045" s="4">
        <v>1200094</v>
      </c>
      <c r="H1045" s="7" t="s">
        <v>2588</v>
      </c>
      <c r="I1045" s="4">
        <v>1200094</v>
      </c>
      <c r="J1045" s="7" t="s">
        <v>556</v>
      </c>
      <c r="K1045" s="4" t="s">
        <v>637</v>
      </c>
      <c r="L1045" s="7" t="s">
        <v>2016</v>
      </c>
      <c r="M1045" s="7" t="s">
        <v>2023</v>
      </c>
      <c r="N1045" s="7" t="s">
        <v>643</v>
      </c>
      <c r="O1045" s="4" t="s">
        <v>1380</v>
      </c>
      <c r="P1045" s="7"/>
      <c r="Q1045" s="7" t="s">
        <v>2296</v>
      </c>
      <c r="R1045" s="7" t="s">
        <v>1233</v>
      </c>
      <c r="S1045" s="4" t="s">
        <v>719</v>
      </c>
      <c r="T1045" s="8">
        <v>142.24</v>
      </c>
      <c r="U1045" s="7">
        <v>126</v>
      </c>
      <c r="V1045" s="7" t="s">
        <v>2132</v>
      </c>
      <c r="W1045" s="4" t="s">
        <v>2294</v>
      </c>
      <c r="X1045" s="7">
        <v>203</v>
      </c>
      <c r="Y1045" s="7"/>
      <c r="Z1045" s="4">
        <f t="shared" si="33"/>
        <v>206</v>
      </c>
      <c r="AA1045" s="7"/>
      <c r="AB1045" s="7">
        <v>1000</v>
      </c>
      <c r="AC1045" s="7">
        <v>500</v>
      </c>
      <c r="AD1045" s="7">
        <v>80</v>
      </c>
      <c r="AE1045" s="4" t="s">
        <v>2299</v>
      </c>
      <c r="AF1045" s="7"/>
      <c r="AH1045" t="s">
        <v>2604</v>
      </c>
    </row>
    <row r="1046" spans="1:34">
      <c r="A1046" s="4">
        <v>1045</v>
      </c>
      <c r="B1046" s="4" t="s">
        <v>20</v>
      </c>
      <c r="C1046" s="7" t="s">
        <v>23</v>
      </c>
      <c r="D1046" s="7" t="s">
        <v>1912</v>
      </c>
      <c r="E1046" s="4" t="s">
        <v>26</v>
      </c>
      <c r="F1046" s="4">
        <v>0</v>
      </c>
      <c r="G1046" s="4">
        <v>1200094</v>
      </c>
      <c r="H1046" s="7" t="s">
        <v>2588</v>
      </c>
      <c r="I1046" s="4">
        <v>1200094</v>
      </c>
      <c r="J1046" s="7" t="s">
        <v>556</v>
      </c>
      <c r="K1046" s="4" t="s">
        <v>637</v>
      </c>
      <c r="L1046" s="7" t="s">
        <v>2016</v>
      </c>
      <c r="M1046" s="7" t="s">
        <v>2023</v>
      </c>
      <c r="N1046" s="7" t="s">
        <v>643</v>
      </c>
      <c r="O1046" s="4" t="s">
        <v>1380</v>
      </c>
      <c r="P1046" s="7"/>
      <c r="Q1046" s="7" t="s">
        <v>2296</v>
      </c>
      <c r="R1046" s="7" t="s">
        <v>1233</v>
      </c>
      <c r="S1046" s="4" t="s">
        <v>719</v>
      </c>
      <c r="T1046" s="8">
        <v>142.24</v>
      </c>
      <c r="U1046" s="7">
        <v>126</v>
      </c>
      <c r="V1046" s="7" t="s">
        <v>2133</v>
      </c>
      <c r="W1046" s="4" t="s">
        <v>2294</v>
      </c>
      <c r="X1046" s="7">
        <v>203</v>
      </c>
      <c r="Y1046" s="7"/>
      <c r="Z1046" s="4">
        <f t="shared" si="33"/>
        <v>206</v>
      </c>
      <c r="AA1046" s="7"/>
      <c r="AB1046" s="7">
        <v>1000</v>
      </c>
      <c r="AC1046" s="7">
        <v>500</v>
      </c>
      <c r="AD1046" s="7">
        <v>80</v>
      </c>
      <c r="AE1046" s="4" t="s">
        <v>2299</v>
      </c>
      <c r="AF1046" s="7"/>
      <c r="AH1046" t="s">
        <v>2604</v>
      </c>
    </row>
    <row r="1047" spans="1:34">
      <c r="A1047" s="4">
        <v>1046</v>
      </c>
      <c r="B1047" s="4" t="s">
        <v>20</v>
      </c>
      <c r="C1047" s="7" t="s">
        <v>23</v>
      </c>
      <c r="D1047" s="7" t="s">
        <v>1913</v>
      </c>
      <c r="E1047" s="4" t="s">
        <v>26</v>
      </c>
      <c r="F1047" s="4">
        <v>0</v>
      </c>
      <c r="G1047" s="4">
        <v>1200094</v>
      </c>
      <c r="H1047" s="7" t="s">
        <v>2588</v>
      </c>
      <c r="I1047" s="4">
        <v>1200094</v>
      </c>
      <c r="J1047" s="7" t="s">
        <v>556</v>
      </c>
      <c r="K1047" s="4" t="s">
        <v>637</v>
      </c>
      <c r="L1047" s="7" t="s">
        <v>2016</v>
      </c>
      <c r="M1047" s="7" t="s">
        <v>2023</v>
      </c>
      <c r="N1047" s="7" t="s">
        <v>643</v>
      </c>
      <c r="O1047" s="4" t="s">
        <v>1380</v>
      </c>
      <c r="P1047" s="7"/>
      <c r="Q1047" s="7" t="s">
        <v>2296</v>
      </c>
      <c r="R1047" s="7" t="s">
        <v>1233</v>
      </c>
      <c r="S1047" s="4" t="s">
        <v>719</v>
      </c>
      <c r="T1047" s="8">
        <v>142.24</v>
      </c>
      <c r="U1047" s="7">
        <v>126</v>
      </c>
      <c r="V1047" s="7" t="s">
        <v>2134</v>
      </c>
      <c r="W1047" s="4" t="s">
        <v>2294</v>
      </c>
      <c r="X1047" s="7">
        <v>203</v>
      </c>
      <c r="Y1047" s="7"/>
      <c r="Z1047" s="4">
        <f t="shared" si="33"/>
        <v>206</v>
      </c>
      <c r="AA1047" s="7"/>
      <c r="AB1047" s="7">
        <v>1000</v>
      </c>
      <c r="AC1047" s="7">
        <v>500</v>
      </c>
      <c r="AD1047" s="7">
        <v>80</v>
      </c>
      <c r="AE1047" s="4" t="s">
        <v>2299</v>
      </c>
      <c r="AF1047" s="7"/>
      <c r="AH1047" t="s">
        <v>2604</v>
      </c>
    </row>
    <row r="1048" spans="1:34">
      <c r="A1048" s="4">
        <v>1047</v>
      </c>
      <c r="B1048" s="4" t="s">
        <v>20</v>
      </c>
      <c r="C1048" s="7" t="s">
        <v>23</v>
      </c>
      <c r="D1048" s="7" t="s">
        <v>1914</v>
      </c>
      <c r="E1048" s="4" t="s">
        <v>26</v>
      </c>
      <c r="F1048" s="4">
        <v>0</v>
      </c>
      <c r="G1048" s="4">
        <v>1200094</v>
      </c>
      <c r="H1048" s="7" t="s">
        <v>2588</v>
      </c>
      <c r="I1048" s="4">
        <v>1200094</v>
      </c>
      <c r="J1048" s="7" t="s">
        <v>556</v>
      </c>
      <c r="K1048" s="4" t="s">
        <v>637</v>
      </c>
      <c r="L1048" s="7" t="s">
        <v>2016</v>
      </c>
      <c r="M1048" s="7" t="s">
        <v>2023</v>
      </c>
      <c r="N1048" s="7" t="s">
        <v>643</v>
      </c>
      <c r="O1048" s="4" t="s">
        <v>1380</v>
      </c>
      <c r="P1048" s="7"/>
      <c r="Q1048" s="7" t="s">
        <v>2296</v>
      </c>
      <c r="R1048" s="7" t="s">
        <v>1233</v>
      </c>
      <c r="S1048" s="4" t="s">
        <v>719</v>
      </c>
      <c r="T1048" s="8">
        <v>142.24</v>
      </c>
      <c r="U1048" s="7">
        <v>126</v>
      </c>
      <c r="V1048" s="7" t="s">
        <v>2135</v>
      </c>
      <c r="W1048" s="4" t="s">
        <v>2294</v>
      </c>
      <c r="X1048" s="7">
        <v>203</v>
      </c>
      <c r="Y1048" s="7"/>
      <c r="Z1048" s="4">
        <f t="shared" si="33"/>
        <v>206</v>
      </c>
      <c r="AA1048" s="7"/>
      <c r="AB1048" s="7">
        <v>1000</v>
      </c>
      <c r="AC1048" s="7">
        <v>500</v>
      </c>
      <c r="AD1048" s="7">
        <v>80</v>
      </c>
      <c r="AE1048" s="4" t="s">
        <v>2299</v>
      </c>
      <c r="AF1048" s="7"/>
      <c r="AH1048" t="s">
        <v>2604</v>
      </c>
    </row>
    <row r="1049" spans="1:34">
      <c r="A1049" s="4">
        <v>1048</v>
      </c>
      <c r="B1049" s="4" t="s">
        <v>20</v>
      </c>
      <c r="C1049" s="7" t="s">
        <v>23</v>
      </c>
      <c r="D1049" s="7" t="s">
        <v>1915</v>
      </c>
      <c r="E1049" s="4" t="s">
        <v>26</v>
      </c>
      <c r="F1049" s="4">
        <v>0</v>
      </c>
      <c r="G1049" s="4">
        <v>1200094</v>
      </c>
      <c r="H1049" s="7" t="s">
        <v>2588</v>
      </c>
      <c r="I1049" s="4">
        <v>1200094</v>
      </c>
      <c r="J1049" s="7" t="s">
        <v>556</v>
      </c>
      <c r="K1049" s="4" t="s">
        <v>637</v>
      </c>
      <c r="L1049" s="7" t="s">
        <v>2016</v>
      </c>
      <c r="M1049" s="7" t="s">
        <v>2023</v>
      </c>
      <c r="N1049" s="7" t="s">
        <v>643</v>
      </c>
      <c r="O1049" s="4" t="s">
        <v>1380</v>
      </c>
      <c r="P1049" s="7"/>
      <c r="Q1049" s="7" t="s">
        <v>2296</v>
      </c>
      <c r="R1049" s="7" t="s">
        <v>1233</v>
      </c>
      <c r="S1049" s="4" t="s">
        <v>719</v>
      </c>
      <c r="T1049" s="8">
        <v>142.24</v>
      </c>
      <c r="U1049" s="7">
        <v>126</v>
      </c>
      <c r="V1049" s="7" t="s">
        <v>2136</v>
      </c>
      <c r="W1049" s="4" t="s">
        <v>2294</v>
      </c>
      <c r="X1049" s="7">
        <v>203</v>
      </c>
      <c r="Y1049" s="7"/>
      <c r="Z1049" s="4">
        <f t="shared" si="33"/>
        <v>206</v>
      </c>
      <c r="AA1049" s="7"/>
      <c r="AB1049" s="7">
        <v>1000</v>
      </c>
      <c r="AC1049" s="7">
        <v>500</v>
      </c>
      <c r="AD1049" s="7">
        <v>80</v>
      </c>
      <c r="AE1049" s="4" t="s">
        <v>2299</v>
      </c>
      <c r="AF1049" s="7"/>
      <c r="AH1049" t="s">
        <v>2604</v>
      </c>
    </row>
    <row r="1050" spans="1:34">
      <c r="A1050" s="4">
        <v>1049</v>
      </c>
      <c r="B1050" s="4" t="s">
        <v>20</v>
      </c>
      <c r="C1050" s="7" t="s">
        <v>23</v>
      </c>
      <c r="D1050" s="7" t="s">
        <v>1916</v>
      </c>
      <c r="E1050" s="4" t="s">
        <v>26</v>
      </c>
      <c r="F1050" s="4">
        <v>0</v>
      </c>
      <c r="G1050" s="4">
        <v>1200094</v>
      </c>
      <c r="H1050" s="7" t="s">
        <v>2588</v>
      </c>
      <c r="I1050" s="4">
        <v>1200094</v>
      </c>
      <c r="J1050" s="7" t="s">
        <v>556</v>
      </c>
      <c r="K1050" s="4" t="s">
        <v>637</v>
      </c>
      <c r="L1050" s="7" t="s">
        <v>2016</v>
      </c>
      <c r="M1050" s="7" t="s">
        <v>2023</v>
      </c>
      <c r="N1050" s="7" t="s">
        <v>643</v>
      </c>
      <c r="O1050" s="4" t="s">
        <v>1380</v>
      </c>
      <c r="P1050" s="7"/>
      <c r="Q1050" s="7" t="s">
        <v>2296</v>
      </c>
      <c r="R1050" s="7" t="s">
        <v>1233</v>
      </c>
      <c r="S1050" s="4" t="s">
        <v>719</v>
      </c>
      <c r="T1050" s="8">
        <v>142.24</v>
      </c>
      <c r="U1050" s="7">
        <v>126</v>
      </c>
      <c r="V1050" s="7" t="s">
        <v>2137</v>
      </c>
      <c r="W1050" s="4" t="s">
        <v>2294</v>
      </c>
      <c r="X1050" s="7">
        <v>203</v>
      </c>
      <c r="Y1050" s="7"/>
      <c r="Z1050" s="4">
        <f t="shared" si="33"/>
        <v>206</v>
      </c>
      <c r="AA1050" s="7"/>
      <c r="AB1050" s="7">
        <v>1000</v>
      </c>
      <c r="AC1050" s="7">
        <v>500</v>
      </c>
      <c r="AD1050" s="7">
        <v>80</v>
      </c>
      <c r="AE1050" s="4" t="s">
        <v>2299</v>
      </c>
      <c r="AF1050" s="7"/>
      <c r="AH1050" t="s">
        <v>2604</v>
      </c>
    </row>
    <row r="1051" spans="1:34">
      <c r="A1051" s="4">
        <v>1050</v>
      </c>
      <c r="B1051" s="4" t="s">
        <v>20</v>
      </c>
      <c r="C1051" s="7" t="s">
        <v>23</v>
      </c>
      <c r="D1051" s="7" t="s">
        <v>1917</v>
      </c>
      <c r="E1051" s="4" t="s">
        <v>26</v>
      </c>
      <c r="F1051" s="4">
        <v>0</v>
      </c>
      <c r="G1051" s="4">
        <v>1200094</v>
      </c>
      <c r="H1051" s="7" t="s">
        <v>2588</v>
      </c>
      <c r="I1051" s="4">
        <v>1200094</v>
      </c>
      <c r="J1051" s="7" t="s">
        <v>556</v>
      </c>
      <c r="K1051" s="4" t="s">
        <v>637</v>
      </c>
      <c r="L1051" s="7" t="s">
        <v>2016</v>
      </c>
      <c r="M1051" s="7" t="s">
        <v>2023</v>
      </c>
      <c r="N1051" s="7" t="s">
        <v>643</v>
      </c>
      <c r="O1051" s="4" t="s">
        <v>1380</v>
      </c>
      <c r="P1051" s="7"/>
      <c r="Q1051" s="7" t="s">
        <v>2296</v>
      </c>
      <c r="R1051" s="7" t="s">
        <v>1233</v>
      </c>
      <c r="S1051" s="4" t="s">
        <v>719</v>
      </c>
      <c r="T1051" s="8">
        <v>142.24</v>
      </c>
      <c r="U1051" s="7">
        <v>126</v>
      </c>
      <c r="V1051" s="7" t="s">
        <v>2138</v>
      </c>
      <c r="W1051" s="4" t="s">
        <v>2294</v>
      </c>
      <c r="X1051" s="7">
        <v>203</v>
      </c>
      <c r="Y1051" s="7"/>
      <c r="Z1051" s="4">
        <f t="shared" si="33"/>
        <v>206</v>
      </c>
      <c r="AA1051" s="7"/>
      <c r="AB1051" s="7">
        <v>1000</v>
      </c>
      <c r="AC1051" s="7">
        <v>500</v>
      </c>
      <c r="AD1051" s="7">
        <v>80</v>
      </c>
      <c r="AE1051" s="4" t="s">
        <v>2299</v>
      </c>
      <c r="AF1051" s="7"/>
      <c r="AH1051" t="s">
        <v>2604</v>
      </c>
    </row>
    <row r="1052" spans="1:34">
      <c r="A1052" s="4">
        <v>1051</v>
      </c>
      <c r="B1052" s="4" t="s">
        <v>20</v>
      </c>
      <c r="C1052" s="7" t="s">
        <v>23</v>
      </c>
      <c r="D1052" s="7" t="s">
        <v>1918</v>
      </c>
      <c r="E1052" s="4" t="s">
        <v>26</v>
      </c>
      <c r="F1052" s="4">
        <v>0</v>
      </c>
      <c r="G1052" s="4">
        <v>1200094</v>
      </c>
      <c r="H1052" s="7" t="s">
        <v>2588</v>
      </c>
      <c r="I1052" s="4">
        <v>1200094</v>
      </c>
      <c r="J1052" s="7" t="s">
        <v>556</v>
      </c>
      <c r="K1052" s="4" t="s">
        <v>637</v>
      </c>
      <c r="L1052" s="7" t="s">
        <v>2016</v>
      </c>
      <c r="M1052" s="7" t="s">
        <v>2023</v>
      </c>
      <c r="N1052" s="7" t="s">
        <v>643</v>
      </c>
      <c r="O1052" s="4" t="s">
        <v>1380</v>
      </c>
      <c r="P1052" s="7"/>
      <c r="Q1052" s="7" t="s">
        <v>2296</v>
      </c>
      <c r="R1052" s="7" t="s">
        <v>1233</v>
      </c>
      <c r="S1052" s="4" t="s">
        <v>719</v>
      </c>
      <c r="T1052" s="8">
        <v>142.24</v>
      </c>
      <c r="U1052" s="7">
        <v>126</v>
      </c>
      <c r="V1052" s="7" t="s">
        <v>2139</v>
      </c>
      <c r="W1052" s="4" t="s">
        <v>2294</v>
      </c>
      <c r="X1052" s="7">
        <v>203</v>
      </c>
      <c r="Y1052" s="7"/>
      <c r="Z1052" s="4">
        <f t="shared" si="33"/>
        <v>206</v>
      </c>
      <c r="AA1052" s="7"/>
      <c r="AB1052" s="7">
        <v>1000</v>
      </c>
      <c r="AC1052" s="7">
        <v>500</v>
      </c>
      <c r="AD1052" s="7">
        <v>80</v>
      </c>
      <c r="AE1052" s="4" t="s">
        <v>2299</v>
      </c>
      <c r="AF1052" s="7"/>
      <c r="AH1052" t="s">
        <v>2604</v>
      </c>
    </row>
    <row r="1053" spans="1:34">
      <c r="A1053" s="4">
        <v>1052</v>
      </c>
      <c r="B1053" s="4" t="s">
        <v>20</v>
      </c>
      <c r="C1053" s="7" t="s">
        <v>23</v>
      </c>
      <c r="D1053" s="7" t="s">
        <v>1919</v>
      </c>
      <c r="E1053" s="4" t="s">
        <v>26</v>
      </c>
      <c r="F1053" s="4">
        <v>0</v>
      </c>
      <c r="G1053" s="4">
        <v>1200094</v>
      </c>
      <c r="H1053" s="7" t="s">
        <v>2588</v>
      </c>
      <c r="I1053" s="4">
        <v>1200094</v>
      </c>
      <c r="J1053" s="7" t="s">
        <v>556</v>
      </c>
      <c r="K1053" s="4" t="s">
        <v>637</v>
      </c>
      <c r="L1053" s="7" t="s">
        <v>2016</v>
      </c>
      <c r="M1053" s="7" t="s">
        <v>2023</v>
      </c>
      <c r="N1053" s="7" t="s">
        <v>643</v>
      </c>
      <c r="O1053" s="4" t="s">
        <v>1380</v>
      </c>
      <c r="P1053" s="7"/>
      <c r="Q1053" s="7" t="s">
        <v>2296</v>
      </c>
      <c r="R1053" s="7" t="s">
        <v>1233</v>
      </c>
      <c r="S1053" s="4" t="s">
        <v>719</v>
      </c>
      <c r="T1053" s="8">
        <v>142.24</v>
      </c>
      <c r="U1053" s="7">
        <v>126</v>
      </c>
      <c r="V1053" s="7" t="s">
        <v>2140</v>
      </c>
      <c r="W1053" s="4" t="s">
        <v>2294</v>
      </c>
      <c r="X1053" s="7">
        <v>203</v>
      </c>
      <c r="Y1053" s="7"/>
      <c r="Z1053" s="4">
        <f t="shared" si="33"/>
        <v>206</v>
      </c>
      <c r="AA1053" s="7"/>
      <c r="AB1053" s="7">
        <v>1000</v>
      </c>
      <c r="AC1053" s="7">
        <v>500</v>
      </c>
      <c r="AD1053" s="7">
        <v>80</v>
      </c>
      <c r="AE1053" s="4" t="s">
        <v>2299</v>
      </c>
      <c r="AF1053" s="7"/>
      <c r="AH1053" t="s">
        <v>2604</v>
      </c>
    </row>
    <row r="1054" spans="1:34">
      <c r="A1054" s="4">
        <v>1053</v>
      </c>
      <c r="B1054" s="4" t="s">
        <v>20</v>
      </c>
      <c r="C1054" s="7" t="s">
        <v>23</v>
      </c>
      <c r="D1054" s="7" t="s">
        <v>1920</v>
      </c>
      <c r="E1054" s="4" t="s">
        <v>26</v>
      </c>
      <c r="F1054" s="4">
        <v>0</v>
      </c>
      <c r="G1054" s="4">
        <v>1200094</v>
      </c>
      <c r="H1054" s="7" t="s">
        <v>2588</v>
      </c>
      <c r="I1054" s="4">
        <v>1200094</v>
      </c>
      <c r="J1054" s="7" t="s">
        <v>556</v>
      </c>
      <c r="K1054" s="4" t="s">
        <v>637</v>
      </c>
      <c r="L1054" s="7" t="s">
        <v>2016</v>
      </c>
      <c r="M1054" s="7" t="s">
        <v>2023</v>
      </c>
      <c r="N1054" s="7" t="s">
        <v>643</v>
      </c>
      <c r="O1054" s="4" t="s">
        <v>1380</v>
      </c>
      <c r="P1054" s="7"/>
      <c r="Q1054" s="7" t="s">
        <v>2296</v>
      </c>
      <c r="R1054" s="7" t="s">
        <v>1233</v>
      </c>
      <c r="S1054" s="4" t="s">
        <v>719</v>
      </c>
      <c r="T1054" s="8">
        <v>142.24</v>
      </c>
      <c r="U1054" s="7">
        <v>126</v>
      </c>
      <c r="V1054" s="7" t="s">
        <v>2141</v>
      </c>
      <c r="W1054" s="4" t="s">
        <v>2294</v>
      </c>
      <c r="X1054" s="7">
        <v>203</v>
      </c>
      <c r="Y1054" s="7"/>
      <c r="Z1054" s="4">
        <f t="shared" si="33"/>
        <v>206</v>
      </c>
      <c r="AA1054" s="7"/>
      <c r="AB1054" s="7">
        <v>1000</v>
      </c>
      <c r="AC1054" s="7">
        <v>500</v>
      </c>
      <c r="AD1054" s="7">
        <v>80</v>
      </c>
      <c r="AE1054" s="4" t="s">
        <v>2299</v>
      </c>
      <c r="AF1054" s="7"/>
      <c r="AH1054" t="s">
        <v>2604</v>
      </c>
    </row>
    <row r="1055" spans="1:34">
      <c r="A1055" s="4">
        <v>1054</v>
      </c>
      <c r="B1055" s="4" t="s">
        <v>20</v>
      </c>
      <c r="C1055" s="7" t="s">
        <v>23</v>
      </c>
      <c r="D1055" s="7" t="s">
        <v>1921</v>
      </c>
      <c r="E1055" s="4" t="s">
        <v>26</v>
      </c>
      <c r="F1055" s="4">
        <v>0</v>
      </c>
      <c r="G1055" s="4">
        <v>1200094</v>
      </c>
      <c r="H1055" s="7" t="s">
        <v>2588</v>
      </c>
      <c r="I1055" s="4">
        <v>1200094</v>
      </c>
      <c r="J1055" s="7" t="s">
        <v>556</v>
      </c>
      <c r="K1055" s="4" t="s">
        <v>637</v>
      </c>
      <c r="L1055" s="7" t="s">
        <v>2016</v>
      </c>
      <c r="M1055" s="7" t="s">
        <v>2023</v>
      </c>
      <c r="N1055" s="7" t="s">
        <v>643</v>
      </c>
      <c r="O1055" s="4" t="s">
        <v>1380</v>
      </c>
      <c r="P1055" s="7"/>
      <c r="Q1055" s="7" t="s">
        <v>2296</v>
      </c>
      <c r="R1055" s="7" t="s">
        <v>1233</v>
      </c>
      <c r="S1055" s="4" t="s">
        <v>719</v>
      </c>
      <c r="T1055" s="8">
        <v>142.24</v>
      </c>
      <c r="U1055" s="7">
        <v>126</v>
      </c>
      <c r="V1055" s="7" t="s">
        <v>2142</v>
      </c>
      <c r="W1055" s="4" t="s">
        <v>2294</v>
      </c>
      <c r="X1055" s="7">
        <v>203</v>
      </c>
      <c r="Y1055" s="7"/>
      <c r="Z1055" s="4">
        <f t="shared" si="33"/>
        <v>206</v>
      </c>
      <c r="AA1055" s="7"/>
      <c r="AB1055" s="7">
        <v>1000</v>
      </c>
      <c r="AC1055" s="7">
        <v>500</v>
      </c>
      <c r="AD1055" s="7">
        <v>80</v>
      </c>
      <c r="AE1055" s="4" t="s">
        <v>2299</v>
      </c>
      <c r="AF1055" s="7"/>
      <c r="AH1055" t="s">
        <v>2604</v>
      </c>
    </row>
    <row r="1056" spans="1:34">
      <c r="A1056" s="4">
        <v>1055</v>
      </c>
      <c r="B1056" s="4" t="s">
        <v>20</v>
      </c>
      <c r="C1056" s="7" t="s">
        <v>23</v>
      </c>
      <c r="D1056" s="7" t="s">
        <v>1922</v>
      </c>
      <c r="E1056" s="4" t="s">
        <v>26</v>
      </c>
      <c r="F1056" s="4">
        <v>0</v>
      </c>
      <c r="G1056" s="4">
        <v>1200094</v>
      </c>
      <c r="H1056" s="7" t="s">
        <v>2588</v>
      </c>
      <c r="I1056" s="4">
        <v>1200094</v>
      </c>
      <c r="J1056" s="7" t="s">
        <v>556</v>
      </c>
      <c r="K1056" s="4" t="s">
        <v>637</v>
      </c>
      <c r="L1056" s="7" t="s">
        <v>2016</v>
      </c>
      <c r="M1056" s="7" t="s">
        <v>2023</v>
      </c>
      <c r="N1056" s="7" t="s">
        <v>643</v>
      </c>
      <c r="O1056" s="4" t="s">
        <v>1380</v>
      </c>
      <c r="P1056" s="7"/>
      <c r="Q1056" s="7" t="s">
        <v>2296</v>
      </c>
      <c r="R1056" s="7" t="s">
        <v>1233</v>
      </c>
      <c r="S1056" s="4" t="s">
        <v>719</v>
      </c>
      <c r="T1056" s="8">
        <v>142.24</v>
      </c>
      <c r="U1056" s="7">
        <v>126</v>
      </c>
      <c r="V1056" s="7" t="s">
        <v>2143</v>
      </c>
      <c r="W1056" s="4" t="s">
        <v>2294</v>
      </c>
      <c r="X1056" s="7">
        <v>203</v>
      </c>
      <c r="Y1056" s="7"/>
      <c r="Z1056" s="4">
        <f t="shared" si="33"/>
        <v>206</v>
      </c>
      <c r="AA1056" s="7"/>
      <c r="AB1056" s="7">
        <v>1000</v>
      </c>
      <c r="AC1056" s="7">
        <v>500</v>
      </c>
      <c r="AD1056" s="7">
        <v>80</v>
      </c>
      <c r="AE1056" s="4" t="s">
        <v>2299</v>
      </c>
      <c r="AF1056" s="7"/>
      <c r="AH1056" t="s">
        <v>2604</v>
      </c>
    </row>
    <row r="1057" spans="1:34">
      <c r="A1057" s="4">
        <v>1056</v>
      </c>
      <c r="B1057" s="4" t="s">
        <v>20</v>
      </c>
      <c r="C1057" s="7" t="s">
        <v>23</v>
      </c>
      <c r="D1057" s="7" t="s">
        <v>1923</v>
      </c>
      <c r="E1057" s="4" t="s">
        <v>26</v>
      </c>
      <c r="F1057" s="4">
        <v>0</v>
      </c>
      <c r="G1057" s="4">
        <v>1200094</v>
      </c>
      <c r="H1057" s="7" t="s">
        <v>2588</v>
      </c>
      <c r="I1057" s="4">
        <v>1200094</v>
      </c>
      <c r="J1057" s="7" t="s">
        <v>556</v>
      </c>
      <c r="K1057" s="4" t="s">
        <v>637</v>
      </c>
      <c r="L1057" s="7" t="s">
        <v>2016</v>
      </c>
      <c r="M1057" s="7" t="s">
        <v>2023</v>
      </c>
      <c r="N1057" s="7" t="s">
        <v>643</v>
      </c>
      <c r="O1057" s="4" t="s">
        <v>1380</v>
      </c>
      <c r="P1057" s="7"/>
      <c r="Q1057" s="7" t="s">
        <v>2296</v>
      </c>
      <c r="R1057" s="7" t="s">
        <v>1233</v>
      </c>
      <c r="S1057" s="4" t="s">
        <v>719</v>
      </c>
      <c r="T1057" s="8">
        <v>142.24</v>
      </c>
      <c r="U1057" s="7">
        <v>126</v>
      </c>
      <c r="V1057" s="7" t="s">
        <v>2144</v>
      </c>
      <c r="W1057" s="4" t="s">
        <v>2294</v>
      </c>
      <c r="X1057" s="7">
        <v>203</v>
      </c>
      <c r="Y1057" s="7"/>
      <c r="Z1057" s="4">
        <f t="shared" si="33"/>
        <v>206</v>
      </c>
      <c r="AA1057" s="7"/>
      <c r="AB1057" s="7">
        <v>1000</v>
      </c>
      <c r="AC1057" s="7">
        <v>500</v>
      </c>
      <c r="AD1057" s="7">
        <v>80</v>
      </c>
      <c r="AE1057" s="4" t="s">
        <v>2299</v>
      </c>
      <c r="AF1057" s="7"/>
      <c r="AH1057" t="s">
        <v>2604</v>
      </c>
    </row>
    <row r="1058" spans="1:34">
      <c r="A1058" s="4">
        <v>1057</v>
      </c>
      <c r="B1058" s="4" t="s">
        <v>20</v>
      </c>
      <c r="C1058" s="7" t="s">
        <v>23</v>
      </c>
      <c r="D1058" s="7" t="s">
        <v>1924</v>
      </c>
      <c r="E1058" s="4" t="s">
        <v>26</v>
      </c>
      <c r="F1058" s="4">
        <v>0</v>
      </c>
      <c r="G1058" s="4">
        <v>1200094</v>
      </c>
      <c r="H1058" s="7" t="s">
        <v>2588</v>
      </c>
      <c r="I1058" s="4">
        <v>1200094</v>
      </c>
      <c r="J1058" s="7" t="s">
        <v>556</v>
      </c>
      <c r="K1058" s="4" t="s">
        <v>637</v>
      </c>
      <c r="L1058" s="7" t="s">
        <v>2016</v>
      </c>
      <c r="M1058" s="7" t="s">
        <v>2023</v>
      </c>
      <c r="N1058" s="7" t="s">
        <v>643</v>
      </c>
      <c r="O1058" s="4" t="s">
        <v>1380</v>
      </c>
      <c r="P1058" s="7"/>
      <c r="Q1058" s="7" t="s">
        <v>2296</v>
      </c>
      <c r="R1058" s="7" t="s">
        <v>1233</v>
      </c>
      <c r="S1058" s="4" t="s">
        <v>719</v>
      </c>
      <c r="T1058" s="8">
        <v>142.24</v>
      </c>
      <c r="U1058" s="7">
        <v>126</v>
      </c>
      <c r="V1058" s="7" t="s">
        <v>2145</v>
      </c>
      <c r="W1058" s="4" t="s">
        <v>2294</v>
      </c>
      <c r="X1058" s="7">
        <v>203</v>
      </c>
      <c r="Y1058" s="7"/>
      <c r="Z1058" s="4">
        <f t="shared" si="33"/>
        <v>206</v>
      </c>
      <c r="AA1058" s="7"/>
      <c r="AB1058" s="7">
        <v>1000</v>
      </c>
      <c r="AC1058" s="7">
        <v>500</v>
      </c>
      <c r="AD1058" s="7">
        <v>80</v>
      </c>
      <c r="AE1058" s="4" t="s">
        <v>2299</v>
      </c>
      <c r="AF1058" s="7"/>
      <c r="AH1058" t="s">
        <v>2604</v>
      </c>
    </row>
    <row r="1059" spans="1:34">
      <c r="A1059" s="4">
        <v>1058</v>
      </c>
      <c r="B1059" s="4" t="s">
        <v>20</v>
      </c>
      <c r="C1059" s="7" t="s">
        <v>23</v>
      </c>
      <c r="D1059" s="7" t="s">
        <v>1925</v>
      </c>
      <c r="E1059" s="4" t="s">
        <v>26</v>
      </c>
      <c r="F1059" s="4">
        <v>0</v>
      </c>
      <c r="G1059" s="4">
        <v>1200094</v>
      </c>
      <c r="H1059" s="7" t="s">
        <v>2588</v>
      </c>
      <c r="I1059" s="4">
        <v>1200094</v>
      </c>
      <c r="J1059" s="7" t="s">
        <v>556</v>
      </c>
      <c r="K1059" s="4" t="s">
        <v>637</v>
      </c>
      <c r="L1059" s="7" t="s">
        <v>2016</v>
      </c>
      <c r="M1059" s="7" t="s">
        <v>2023</v>
      </c>
      <c r="N1059" s="7" t="s">
        <v>643</v>
      </c>
      <c r="O1059" s="4" t="s">
        <v>1380</v>
      </c>
      <c r="P1059" s="7"/>
      <c r="Q1059" s="7" t="s">
        <v>2296</v>
      </c>
      <c r="R1059" s="7" t="s">
        <v>1233</v>
      </c>
      <c r="S1059" s="4" t="s">
        <v>719</v>
      </c>
      <c r="T1059" s="8">
        <v>142.24</v>
      </c>
      <c r="U1059" s="7">
        <v>126</v>
      </c>
      <c r="V1059" s="7" t="s">
        <v>2146</v>
      </c>
      <c r="W1059" s="4" t="s">
        <v>2294</v>
      </c>
      <c r="X1059" s="7">
        <v>203</v>
      </c>
      <c r="Y1059" s="7"/>
      <c r="Z1059" s="4">
        <f t="shared" si="33"/>
        <v>206</v>
      </c>
      <c r="AA1059" s="7"/>
      <c r="AB1059" s="7">
        <v>1000</v>
      </c>
      <c r="AC1059" s="7">
        <v>500</v>
      </c>
      <c r="AD1059" s="7">
        <v>80</v>
      </c>
      <c r="AE1059" s="4" t="s">
        <v>2299</v>
      </c>
      <c r="AF1059" s="7"/>
      <c r="AH1059" t="s">
        <v>2604</v>
      </c>
    </row>
    <row r="1060" spans="1:34">
      <c r="A1060" s="4">
        <v>1059</v>
      </c>
      <c r="B1060" s="4" t="s">
        <v>20</v>
      </c>
      <c r="C1060" s="7" t="s">
        <v>23</v>
      </c>
      <c r="D1060" s="7" t="s">
        <v>1926</v>
      </c>
      <c r="E1060" s="4" t="s">
        <v>26</v>
      </c>
      <c r="F1060" s="4">
        <v>0</v>
      </c>
      <c r="G1060" s="4">
        <v>1200094</v>
      </c>
      <c r="H1060" s="7" t="s">
        <v>2588</v>
      </c>
      <c r="I1060" s="4">
        <v>1200094</v>
      </c>
      <c r="J1060" s="7" t="s">
        <v>556</v>
      </c>
      <c r="K1060" s="4" t="s">
        <v>637</v>
      </c>
      <c r="L1060" s="7" t="s">
        <v>2016</v>
      </c>
      <c r="M1060" s="7" t="s">
        <v>2023</v>
      </c>
      <c r="N1060" s="7" t="s">
        <v>643</v>
      </c>
      <c r="O1060" s="4" t="s">
        <v>1380</v>
      </c>
      <c r="P1060" s="7"/>
      <c r="Q1060" s="7" t="s">
        <v>2296</v>
      </c>
      <c r="R1060" s="7" t="s">
        <v>1233</v>
      </c>
      <c r="S1060" s="4" t="s">
        <v>719</v>
      </c>
      <c r="T1060" s="8">
        <v>142.24</v>
      </c>
      <c r="U1060" s="7">
        <v>126</v>
      </c>
      <c r="V1060" s="7" t="s">
        <v>2147</v>
      </c>
      <c r="W1060" s="4" t="s">
        <v>2294</v>
      </c>
      <c r="X1060" s="7">
        <v>203</v>
      </c>
      <c r="Y1060" s="7"/>
      <c r="Z1060" s="4">
        <f t="shared" si="33"/>
        <v>206</v>
      </c>
      <c r="AA1060" s="7"/>
      <c r="AB1060" s="7">
        <v>1000</v>
      </c>
      <c r="AC1060" s="7">
        <v>500</v>
      </c>
      <c r="AD1060" s="7">
        <v>80</v>
      </c>
      <c r="AE1060" s="4" t="s">
        <v>2299</v>
      </c>
      <c r="AF1060" s="7"/>
      <c r="AH1060" t="s">
        <v>2604</v>
      </c>
    </row>
    <row r="1061" spans="1:34">
      <c r="A1061" s="4">
        <v>1060</v>
      </c>
      <c r="B1061" s="4" t="s">
        <v>20</v>
      </c>
      <c r="C1061" s="4" t="s">
        <v>23</v>
      </c>
      <c r="D1061" s="7" t="s">
        <v>1927</v>
      </c>
      <c r="E1061" s="4" t="s">
        <v>26</v>
      </c>
      <c r="F1061" s="4">
        <v>0</v>
      </c>
      <c r="G1061" s="4">
        <v>1200094</v>
      </c>
      <c r="H1061" s="7" t="s">
        <v>2588</v>
      </c>
      <c r="I1061" s="4">
        <v>1200094</v>
      </c>
      <c r="J1061" s="7" t="s">
        <v>556</v>
      </c>
      <c r="K1061" s="4" t="s">
        <v>637</v>
      </c>
      <c r="L1061" s="4" t="s">
        <v>2014</v>
      </c>
      <c r="M1061" s="7" t="s">
        <v>2024</v>
      </c>
      <c r="N1061" s="7" t="s">
        <v>2030</v>
      </c>
      <c r="O1061" s="7" t="s">
        <v>935</v>
      </c>
      <c r="P1061" s="7"/>
      <c r="Q1061" s="7" t="s">
        <v>2296</v>
      </c>
      <c r="R1061" s="7" t="s">
        <v>1233</v>
      </c>
      <c r="S1061" s="4" t="s">
        <v>719</v>
      </c>
      <c r="T1061" s="8">
        <v>147.32</v>
      </c>
      <c r="U1061" s="7">
        <v>114</v>
      </c>
      <c r="V1061" s="7" t="s">
        <v>2148</v>
      </c>
      <c r="W1061" s="4" t="s">
        <v>2294</v>
      </c>
      <c r="X1061" s="7">
        <v>221</v>
      </c>
      <c r="Y1061" s="7"/>
      <c r="Z1061" s="4">
        <f t="shared" si="33"/>
        <v>224</v>
      </c>
      <c r="AA1061" s="7"/>
      <c r="AB1061" s="7">
        <v>1000</v>
      </c>
      <c r="AC1061" s="7">
        <v>500</v>
      </c>
      <c r="AD1061" s="7">
        <v>80</v>
      </c>
      <c r="AE1061" s="4" t="s">
        <v>2299</v>
      </c>
      <c r="AF1061" s="7"/>
      <c r="AH1061" t="s">
        <v>2604</v>
      </c>
    </row>
    <row r="1062" spans="1:34">
      <c r="A1062" s="4">
        <v>1061</v>
      </c>
      <c r="B1062" s="4" t="s">
        <v>20</v>
      </c>
      <c r="C1062" s="4" t="s">
        <v>23</v>
      </c>
      <c r="D1062" s="7" t="s">
        <v>1928</v>
      </c>
      <c r="E1062" s="4" t="s">
        <v>26</v>
      </c>
      <c r="F1062" s="4">
        <v>0</v>
      </c>
      <c r="G1062" s="4">
        <v>1200094</v>
      </c>
      <c r="H1062" s="7" t="s">
        <v>2588</v>
      </c>
      <c r="I1062" s="4">
        <v>1200094</v>
      </c>
      <c r="J1062" s="7" t="s">
        <v>556</v>
      </c>
      <c r="K1062" s="4" t="s">
        <v>637</v>
      </c>
      <c r="L1062" s="4" t="s">
        <v>2014</v>
      </c>
      <c r="M1062" s="7" t="s">
        <v>2024</v>
      </c>
      <c r="N1062" s="7" t="s">
        <v>2030</v>
      </c>
      <c r="O1062" s="7" t="s">
        <v>935</v>
      </c>
      <c r="P1062" s="7"/>
      <c r="Q1062" s="7" t="s">
        <v>2296</v>
      </c>
      <c r="R1062" s="7" t="s">
        <v>1233</v>
      </c>
      <c r="S1062" s="4" t="s">
        <v>719</v>
      </c>
      <c r="T1062" s="8">
        <v>147.32</v>
      </c>
      <c r="U1062" s="7">
        <v>114</v>
      </c>
      <c r="V1062" s="7" t="s">
        <v>2149</v>
      </c>
      <c r="W1062" s="4" t="s">
        <v>2294</v>
      </c>
      <c r="X1062" s="7">
        <v>221</v>
      </c>
      <c r="Y1062" s="7"/>
      <c r="Z1062" s="4">
        <f t="shared" si="33"/>
        <v>224</v>
      </c>
      <c r="AA1062" s="7"/>
      <c r="AB1062" s="7">
        <v>1000</v>
      </c>
      <c r="AC1062" s="7">
        <v>500</v>
      </c>
      <c r="AD1062" s="7">
        <v>80</v>
      </c>
      <c r="AE1062" s="4" t="s">
        <v>2299</v>
      </c>
      <c r="AF1062" s="7"/>
      <c r="AH1062" t="s">
        <v>2604</v>
      </c>
    </row>
    <row r="1063" spans="1:34">
      <c r="A1063" s="4">
        <v>1062</v>
      </c>
      <c r="B1063" s="4" t="s">
        <v>20</v>
      </c>
      <c r="C1063" s="4" t="s">
        <v>23</v>
      </c>
      <c r="D1063" s="7" t="s">
        <v>1929</v>
      </c>
      <c r="E1063" s="4" t="s">
        <v>26</v>
      </c>
      <c r="F1063" s="4">
        <v>0</v>
      </c>
      <c r="G1063" s="4">
        <v>1200094</v>
      </c>
      <c r="H1063" s="7" t="s">
        <v>2588</v>
      </c>
      <c r="I1063" s="4">
        <v>1200094</v>
      </c>
      <c r="J1063" s="7" t="s">
        <v>556</v>
      </c>
      <c r="K1063" s="4" t="s">
        <v>637</v>
      </c>
      <c r="L1063" s="4" t="s">
        <v>2014</v>
      </c>
      <c r="M1063" s="7" t="s">
        <v>2024</v>
      </c>
      <c r="N1063" s="7" t="s">
        <v>2030</v>
      </c>
      <c r="O1063" s="7" t="s">
        <v>935</v>
      </c>
      <c r="P1063" s="7"/>
      <c r="Q1063" s="7" t="s">
        <v>2296</v>
      </c>
      <c r="R1063" s="7" t="s">
        <v>1233</v>
      </c>
      <c r="S1063" s="4" t="s">
        <v>719</v>
      </c>
      <c r="T1063" s="8">
        <v>147.32</v>
      </c>
      <c r="U1063" s="7">
        <v>114</v>
      </c>
      <c r="V1063" s="7" t="s">
        <v>2150</v>
      </c>
      <c r="W1063" s="4" t="s">
        <v>2294</v>
      </c>
      <c r="X1063" s="7">
        <v>221</v>
      </c>
      <c r="Y1063" s="7"/>
      <c r="Z1063" s="4">
        <f t="shared" si="33"/>
        <v>224</v>
      </c>
      <c r="AA1063" s="7"/>
      <c r="AB1063" s="7">
        <v>1000</v>
      </c>
      <c r="AC1063" s="7">
        <v>500</v>
      </c>
      <c r="AD1063" s="7">
        <v>80</v>
      </c>
      <c r="AE1063" s="4" t="s">
        <v>2299</v>
      </c>
      <c r="AF1063" s="7"/>
      <c r="AH1063" t="s">
        <v>2604</v>
      </c>
    </row>
    <row r="1064" spans="1:34">
      <c r="A1064" s="4">
        <v>1063</v>
      </c>
      <c r="B1064" s="4" t="s">
        <v>20</v>
      </c>
      <c r="C1064" s="4" t="s">
        <v>23</v>
      </c>
      <c r="D1064" s="7" t="s">
        <v>1930</v>
      </c>
      <c r="E1064" s="4" t="s">
        <v>26</v>
      </c>
      <c r="F1064" s="4">
        <v>0</v>
      </c>
      <c r="G1064" s="4">
        <v>1200094</v>
      </c>
      <c r="H1064" s="7" t="s">
        <v>2588</v>
      </c>
      <c r="I1064" s="4">
        <v>1200094</v>
      </c>
      <c r="J1064" s="7" t="s">
        <v>556</v>
      </c>
      <c r="K1064" s="4" t="s">
        <v>637</v>
      </c>
      <c r="L1064" s="4" t="s">
        <v>2014</v>
      </c>
      <c r="M1064" s="7" t="s">
        <v>2024</v>
      </c>
      <c r="N1064" s="7" t="s">
        <v>2030</v>
      </c>
      <c r="O1064" s="7" t="s">
        <v>935</v>
      </c>
      <c r="P1064" s="7"/>
      <c r="Q1064" s="7" t="s">
        <v>2296</v>
      </c>
      <c r="R1064" s="7" t="s">
        <v>1233</v>
      </c>
      <c r="S1064" s="4" t="s">
        <v>719</v>
      </c>
      <c r="T1064" s="8">
        <v>147.32</v>
      </c>
      <c r="U1064" s="7">
        <v>114</v>
      </c>
      <c r="V1064" s="7" t="s">
        <v>2151</v>
      </c>
      <c r="W1064" s="4" t="s">
        <v>2294</v>
      </c>
      <c r="X1064" s="7">
        <v>221</v>
      </c>
      <c r="Y1064" s="7"/>
      <c r="Z1064" s="4">
        <f t="shared" si="33"/>
        <v>224</v>
      </c>
      <c r="AA1064" s="7"/>
      <c r="AB1064" s="7">
        <v>1000</v>
      </c>
      <c r="AC1064" s="7">
        <v>500</v>
      </c>
      <c r="AD1064" s="7">
        <v>80</v>
      </c>
      <c r="AE1064" s="4" t="s">
        <v>2299</v>
      </c>
      <c r="AF1064" s="7"/>
      <c r="AH1064" t="s">
        <v>2604</v>
      </c>
    </row>
    <row r="1065" spans="1:34">
      <c r="A1065" s="4">
        <v>1064</v>
      </c>
      <c r="B1065" s="4" t="s">
        <v>20</v>
      </c>
      <c r="C1065" s="4" t="s">
        <v>23</v>
      </c>
      <c r="D1065" s="7" t="s">
        <v>1931</v>
      </c>
      <c r="E1065" s="4" t="s">
        <v>26</v>
      </c>
      <c r="F1065" s="4">
        <v>0</v>
      </c>
      <c r="G1065" s="4">
        <v>1200094</v>
      </c>
      <c r="H1065" s="7" t="s">
        <v>2588</v>
      </c>
      <c r="I1065" s="4">
        <v>1200094</v>
      </c>
      <c r="J1065" s="7" t="s">
        <v>556</v>
      </c>
      <c r="K1065" s="4" t="s">
        <v>637</v>
      </c>
      <c r="L1065" s="4" t="s">
        <v>2014</v>
      </c>
      <c r="M1065" s="7" t="s">
        <v>2024</v>
      </c>
      <c r="N1065" s="7" t="s">
        <v>2030</v>
      </c>
      <c r="O1065" s="7" t="s">
        <v>935</v>
      </c>
      <c r="P1065" s="7"/>
      <c r="Q1065" s="7" t="s">
        <v>2296</v>
      </c>
      <c r="R1065" s="7" t="s">
        <v>1233</v>
      </c>
      <c r="S1065" s="4" t="s">
        <v>719</v>
      </c>
      <c r="T1065" s="8">
        <v>147.32</v>
      </c>
      <c r="U1065" s="7">
        <v>114</v>
      </c>
      <c r="V1065" s="7" t="s">
        <v>2152</v>
      </c>
      <c r="W1065" s="4" t="s">
        <v>2294</v>
      </c>
      <c r="X1065" s="7">
        <v>221</v>
      </c>
      <c r="Y1065" s="7"/>
      <c r="Z1065" s="4">
        <f t="shared" si="33"/>
        <v>224</v>
      </c>
      <c r="AA1065" s="7"/>
      <c r="AB1065" s="7">
        <v>1000</v>
      </c>
      <c r="AC1065" s="7">
        <v>500</v>
      </c>
      <c r="AD1065" s="7">
        <v>80</v>
      </c>
      <c r="AE1065" s="4" t="s">
        <v>2299</v>
      </c>
      <c r="AF1065" s="7"/>
      <c r="AH1065" t="s">
        <v>2604</v>
      </c>
    </row>
    <row r="1066" spans="1:34">
      <c r="A1066" s="4">
        <v>1065</v>
      </c>
      <c r="B1066" s="4" t="s">
        <v>20</v>
      </c>
      <c r="C1066" s="4" t="s">
        <v>23</v>
      </c>
      <c r="D1066" s="7" t="s">
        <v>1932</v>
      </c>
      <c r="E1066" s="4" t="s">
        <v>26</v>
      </c>
      <c r="F1066" s="4">
        <v>0</v>
      </c>
      <c r="G1066" s="4">
        <v>1200094</v>
      </c>
      <c r="H1066" s="7" t="s">
        <v>2588</v>
      </c>
      <c r="I1066" s="4">
        <v>1200094</v>
      </c>
      <c r="J1066" s="7" t="s">
        <v>556</v>
      </c>
      <c r="K1066" s="4" t="s">
        <v>637</v>
      </c>
      <c r="L1066" s="4" t="s">
        <v>2014</v>
      </c>
      <c r="M1066" s="7" t="s">
        <v>2024</v>
      </c>
      <c r="N1066" s="7" t="s">
        <v>2030</v>
      </c>
      <c r="O1066" s="7" t="s">
        <v>935</v>
      </c>
      <c r="P1066" s="7"/>
      <c r="Q1066" s="7" t="s">
        <v>2296</v>
      </c>
      <c r="R1066" s="7" t="s">
        <v>1233</v>
      </c>
      <c r="S1066" s="4" t="s">
        <v>719</v>
      </c>
      <c r="T1066" s="8">
        <v>147.32</v>
      </c>
      <c r="U1066" s="7">
        <v>114</v>
      </c>
      <c r="V1066" s="7" t="s">
        <v>2153</v>
      </c>
      <c r="W1066" s="4" t="s">
        <v>2294</v>
      </c>
      <c r="X1066" s="7">
        <v>221</v>
      </c>
      <c r="Y1066" s="7"/>
      <c r="Z1066" s="4">
        <f t="shared" si="33"/>
        <v>224</v>
      </c>
      <c r="AA1066" s="7"/>
      <c r="AB1066" s="7">
        <v>1000</v>
      </c>
      <c r="AC1066" s="7">
        <v>500</v>
      </c>
      <c r="AD1066" s="7">
        <v>80</v>
      </c>
      <c r="AE1066" s="4" t="s">
        <v>2299</v>
      </c>
      <c r="AF1066" s="7"/>
      <c r="AH1066" t="s">
        <v>2604</v>
      </c>
    </row>
    <row r="1067" spans="1:34">
      <c r="A1067" s="4">
        <v>1066</v>
      </c>
      <c r="B1067" s="4" t="s">
        <v>20</v>
      </c>
      <c r="C1067" s="4" t="s">
        <v>23</v>
      </c>
      <c r="D1067" s="7" t="s">
        <v>1933</v>
      </c>
      <c r="E1067" s="4" t="s">
        <v>26</v>
      </c>
      <c r="F1067" s="4">
        <v>0</v>
      </c>
      <c r="G1067" s="4">
        <v>1200094</v>
      </c>
      <c r="H1067" s="7" t="s">
        <v>2588</v>
      </c>
      <c r="I1067" s="4">
        <v>1200094</v>
      </c>
      <c r="J1067" s="7" t="s">
        <v>556</v>
      </c>
      <c r="K1067" s="4" t="s">
        <v>637</v>
      </c>
      <c r="L1067" s="4" t="s">
        <v>2014</v>
      </c>
      <c r="M1067" s="7" t="s">
        <v>2024</v>
      </c>
      <c r="N1067" s="7" t="s">
        <v>2030</v>
      </c>
      <c r="O1067" s="7" t="s">
        <v>935</v>
      </c>
      <c r="P1067" s="7"/>
      <c r="Q1067" s="4" t="s">
        <v>2750</v>
      </c>
      <c r="R1067" s="4" t="s">
        <v>2750</v>
      </c>
      <c r="S1067" s="4" t="s">
        <v>719</v>
      </c>
      <c r="T1067" s="8">
        <v>147.32</v>
      </c>
      <c r="U1067" s="7">
        <v>114</v>
      </c>
      <c r="V1067" s="7" t="s">
        <v>2154</v>
      </c>
      <c r="W1067" s="4" t="s">
        <v>2294</v>
      </c>
      <c r="X1067" s="7">
        <v>179</v>
      </c>
      <c r="Y1067" s="7"/>
      <c r="Z1067" s="4">
        <f t="shared" si="33"/>
        <v>182</v>
      </c>
      <c r="AA1067" s="7"/>
      <c r="AB1067" s="7">
        <v>1000</v>
      </c>
      <c r="AC1067" s="7">
        <v>1000</v>
      </c>
      <c r="AD1067" s="7">
        <v>80</v>
      </c>
      <c r="AE1067" s="4" t="s">
        <v>2299</v>
      </c>
      <c r="AF1067" s="7"/>
      <c r="AH1067" t="s">
        <v>2604</v>
      </c>
    </row>
    <row r="1068" spans="1:34">
      <c r="A1068" s="4">
        <v>1067</v>
      </c>
      <c r="B1068" s="4" t="s">
        <v>20</v>
      </c>
      <c r="C1068" s="4" t="s">
        <v>23</v>
      </c>
      <c r="D1068" s="7" t="s">
        <v>1934</v>
      </c>
      <c r="E1068" s="4" t="s">
        <v>26</v>
      </c>
      <c r="F1068" s="4">
        <v>0</v>
      </c>
      <c r="G1068" s="4">
        <v>1200094</v>
      </c>
      <c r="H1068" s="7" t="s">
        <v>2588</v>
      </c>
      <c r="I1068" s="4">
        <v>1200094</v>
      </c>
      <c r="J1068" s="7" t="s">
        <v>556</v>
      </c>
      <c r="K1068" s="4" t="s">
        <v>637</v>
      </c>
      <c r="L1068" s="4" t="s">
        <v>2014</v>
      </c>
      <c r="M1068" s="7" t="s">
        <v>2024</v>
      </c>
      <c r="N1068" s="7" t="s">
        <v>2030</v>
      </c>
      <c r="O1068" s="7" t="s">
        <v>935</v>
      </c>
      <c r="P1068" s="7"/>
      <c r="Q1068" s="4" t="s">
        <v>2750</v>
      </c>
      <c r="R1068" s="4" t="s">
        <v>2750</v>
      </c>
      <c r="S1068" s="4" t="s">
        <v>719</v>
      </c>
      <c r="T1068" s="8">
        <v>147.32</v>
      </c>
      <c r="U1068" s="7">
        <v>114</v>
      </c>
      <c r="V1068" s="7" t="s">
        <v>2155</v>
      </c>
      <c r="W1068" s="4" t="s">
        <v>2294</v>
      </c>
      <c r="X1068" s="7">
        <v>179</v>
      </c>
      <c r="Y1068" s="7"/>
      <c r="Z1068" s="4">
        <f t="shared" ref="Z1068:Z1131" si="34">X1068+3</f>
        <v>182</v>
      </c>
      <c r="AA1068" s="7"/>
      <c r="AB1068" s="7">
        <v>1000</v>
      </c>
      <c r="AC1068" s="7">
        <v>1000</v>
      </c>
      <c r="AD1068" s="7">
        <v>80</v>
      </c>
      <c r="AE1068" s="4" t="s">
        <v>2299</v>
      </c>
      <c r="AF1068" s="7"/>
      <c r="AH1068" t="s">
        <v>2604</v>
      </c>
    </row>
    <row r="1069" spans="1:34">
      <c r="A1069" s="4">
        <v>1068</v>
      </c>
      <c r="B1069" s="4" t="s">
        <v>20</v>
      </c>
      <c r="C1069" s="4" t="s">
        <v>23</v>
      </c>
      <c r="D1069" s="7" t="s">
        <v>1935</v>
      </c>
      <c r="E1069" s="4" t="s">
        <v>26</v>
      </c>
      <c r="F1069" s="4">
        <v>0</v>
      </c>
      <c r="G1069" s="4">
        <v>1200094</v>
      </c>
      <c r="H1069" s="7" t="s">
        <v>2588</v>
      </c>
      <c r="I1069" s="4">
        <v>1200094</v>
      </c>
      <c r="J1069" s="7" t="s">
        <v>556</v>
      </c>
      <c r="K1069" s="4" t="s">
        <v>637</v>
      </c>
      <c r="L1069" s="4" t="s">
        <v>2014</v>
      </c>
      <c r="M1069" s="7" t="s">
        <v>2024</v>
      </c>
      <c r="N1069" s="7" t="s">
        <v>2030</v>
      </c>
      <c r="O1069" s="7" t="s">
        <v>935</v>
      </c>
      <c r="P1069" s="7"/>
      <c r="Q1069" s="7" t="s">
        <v>2296</v>
      </c>
      <c r="R1069" s="7" t="s">
        <v>1233</v>
      </c>
      <c r="S1069" s="4" t="s">
        <v>719</v>
      </c>
      <c r="T1069" s="8">
        <v>147.32</v>
      </c>
      <c r="U1069" s="7">
        <v>114</v>
      </c>
      <c r="V1069" s="7" t="s">
        <v>2156</v>
      </c>
      <c r="W1069" s="4" t="s">
        <v>2294</v>
      </c>
      <c r="X1069" s="7">
        <v>221</v>
      </c>
      <c r="Y1069" s="7"/>
      <c r="Z1069" s="4">
        <f t="shared" si="34"/>
        <v>224</v>
      </c>
      <c r="AA1069" s="7"/>
      <c r="AB1069" s="7">
        <v>1000</v>
      </c>
      <c r="AC1069" s="7">
        <v>500</v>
      </c>
      <c r="AD1069" s="7">
        <v>80</v>
      </c>
      <c r="AE1069" s="4" t="s">
        <v>2299</v>
      </c>
      <c r="AF1069" s="7"/>
      <c r="AH1069" t="s">
        <v>2604</v>
      </c>
    </row>
    <row r="1070" spans="1:34">
      <c r="A1070" s="4">
        <v>1069</v>
      </c>
      <c r="B1070" s="4" t="s">
        <v>20</v>
      </c>
      <c r="C1070" s="4" t="s">
        <v>23</v>
      </c>
      <c r="D1070" s="7" t="s">
        <v>1936</v>
      </c>
      <c r="E1070" s="4" t="s">
        <v>26</v>
      </c>
      <c r="F1070" s="4">
        <v>0</v>
      </c>
      <c r="G1070" s="4">
        <v>1200094</v>
      </c>
      <c r="H1070" s="7" t="s">
        <v>2588</v>
      </c>
      <c r="I1070" s="4">
        <v>1200094</v>
      </c>
      <c r="J1070" s="7" t="s">
        <v>556</v>
      </c>
      <c r="K1070" s="4" t="s">
        <v>637</v>
      </c>
      <c r="L1070" s="4" t="s">
        <v>2014</v>
      </c>
      <c r="M1070" s="7" t="s">
        <v>2024</v>
      </c>
      <c r="N1070" s="7" t="s">
        <v>2030</v>
      </c>
      <c r="O1070" s="7" t="s">
        <v>935</v>
      </c>
      <c r="P1070" s="7"/>
      <c r="Q1070" s="7" t="s">
        <v>2296</v>
      </c>
      <c r="R1070" s="7" t="s">
        <v>1233</v>
      </c>
      <c r="S1070" s="4" t="s">
        <v>719</v>
      </c>
      <c r="T1070" s="8">
        <v>147.32</v>
      </c>
      <c r="U1070" s="7">
        <v>114</v>
      </c>
      <c r="V1070" s="7" t="s">
        <v>2157</v>
      </c>
      <c r="W1070" s="4" t="s">
        <v>2294</v>
      </c>
      <c r="X1070" s="7">
        <v>221</v>
      </c>
      <c r="Y1070" s="7"/>
      <c r="Z1070" s="4">
        <f t="shared" si="34"/>
        <v>224</v>
      </c>
      <c r="AA1070" s="7"/>
      <c r="AB1070" s="7">
        <v>1000</v>
      </c>
      <c r="AC1070" s="7">
        <v>500</v>
      </c>
      <c r="AD1070" s="7">
        <v>80</v>
      </c>
      <c r="AE1070" s="4" t="s">
        <v>2299</v>
      </c>
      <c r="AF1070" s="7"/>
      <c r="AH1070" t="s">
        <v>2604</v>
      </c>
    </row>
    <row r="1071" spans="1:34">
      <c r="A1071" s="4">
        <v>1070</v>
      </c>
      <c r="B1071" s="4" t="s">
        <v>20</v>
      </c>
      <c r="C1071" s="4" t="s">
        <v>23</v>
      </c>
      <c r="D1071" s="7" t="s">
        <v>1937</v>
      </c>
      <c r="E1071" s="4" t="s">
        <v>26</v>
      </c>
      <c r="F1071" s="4">
        <v>0</v>
      </c>
      <c r="G1071" s="4">
        <v>1200094</v>
      </c>
      <c r="H1071" s="7" t="s">
        <v>2588</v>
      </c>
      <c r="I1071" s="4">
        <v>1200094</v>
      </c>
      <c r="J1071" s="7" t="s">
        <v>556</v>
      </c>
      <c r="K1071" s="4" t="s">
        <v>637</v>
      </c>
      <c r="L1071" s="4" t="s">
        <v>2014</v>
      </c>
      <c r="M1071" s="7" t="s">
        <v>2024</v>
      </c>
      <c r="N1071" s="7" t="s">
        <v>2030</v>
      </c>
      <c r="O1071" s="7" t="s">
        <v>935</v>
      </c>
      <c r="P1071" s="7"/>
      <c r="Q1071" s="4" t="s">
        <v>2750</v>
      </c>
      <c r="R1071" s="4" t="s">
        <v>2750</v>
      </c>
      <c r="S1071" s="4" t="s">
        <v>719</v>
      </c>
      <c r="T1071" s="8">
        <v>147.32</v>
      </c>
      <c r="U1071" s="7">
        <v>114</v>
      </c>
      <c r="V1071" s="7" t="s">
        <v>2158</v>
      </c>
      <c r="W1071" s="4" t="s">
        <v>2294</v>
      </c>
      <c r="X1071" s="7">
        <v>179</v>
      </c>
      <c r="Y1071" s="7"/>
      <c r="Z1071" s="4">
        <f t="shared" si="34"/>
        <v>182</v>
      </c>
      <c r="AA1071" s="7"/>
      <c r="AB1071" s="7">
        <v>1000</v>
      </c>
      <c r="AC1071" s="7">
        <v>1000</v>
      </c>
      <c r="AD1071" s="7">
        <v>80</v>
      </c>
      <c r="AE1071" s="4" t="s">
        <v>2299</v>
      </c>
      <c r="AF1071" s="7"/>
      <c r="AH1071" t="s">
        <v>2604</v>
      </c>
    </row>
    <row r="1072" spans="1:34">
      <c r="A1072" s="4">
        <v>1071</v>
      </c>
      <c r="B1072" s="4" t="s">
        <v>20</v>
      </c>
      <c r="C1072" s="4" t="s">
        <v>23</v>
      </c>
      <c r="D1072" s="7" t="s">
        <v>1938</v>
      </c>
      <c r="E1072" s="4" t="s">
        <v>26</v>
      </c>
      <c r="F1072" s="4">
        <v>0</v>
      </c>
      <c r="G1072" s="4">
        <v>1200094</v>
      </c>
      <c r="H1072" s="7" t="s">
        <v>2588</v>
      </c>
      <c r="I1072" s="4">
        <v>1200094</v>
      </c>
      <c r="J1072" s="7" t="s">
        <v>556</v>
      </c>
      <c r="K1072" s="4" t="s">
        <v>637</v>
      </c>
      <c r="L1072" s="4" t="s">
        <v>2014</v>
      </c>
      <c r="M1072" s="7" t="s">
        <v>2024</v>
      </c>
      <c r="N1072" s="7" t="s">
        <v>2030</v>
      </c>
      <c r="O1072" s="7" t="s">
        <v>935</v>
      </c>
      <c r="P1072" s="7"/>
      <c r="Q1072" s="4" t="s">
        <v>2750</v>
      </c>
      <c r="R1072" s="4" t="s">
        <v>2750</v>
      </c>
      <c r="S1072" s="4" t="s">
        <v>719</v>
      </c>
      <c r="T1072" s="8">
        <v>147.32</v>
      </c>
      <c r="U1072" s="7">
        <v>114</v>
      </c>
      <c r="V1072" s="7" t="s">
        <v>2159</v>
      </c>
      <c r="W1072" s="4" t="s">
        <v>2294</v>
      </c>
      <c r="X1072" s="7">
        <v>179</v>
      </c>
      <c r="Y1072" s="7"/>
      <c r="Z1072" s="4">
        <f t="shared" si="34"/>
        <v>182</v>
      </c>
      <c r="AA1072" s="7"/>
      <c r="AB1072" s="7">
        <v>1000</v>
      </c>
      <c r="AC1072" s="7">
        <v>1000</v>
      </c>
      <c r="AD1072" s="7">
        <v>80</v>
      </c>
      <c r="AE1072" s="4" t="s">
        <v>2299</v>
      </c>
      <c r="AF1072" s="7"/>
      <c r="AH1072" t="s">
        <v>2604</v>
      </c>
    </row>
    <row r="1073" spans="1:34">
      <c r="A1073" s="4">
        <v>1072</v>
      </c>
      <c r="B1073" s="4" t="s">
        <v>20</v>
      </c>
      <c r="C1073" s="4" t="s">
        <v>23</v>
      </c>
      <c r="D1073" s="7" t="s">
        <v>1939</v>
      </c>
      <c r="E1073" s="4" t="s">
        <v>26</v>
      </c>
      <c r="F1073" s="4">
        <v>0</v>
      </c>
      <c r="G1073" s="4">
        <v>1200094</v>
      </c>
      <c r="H1073" s="7" t="s">
        <v>2588</v>
      </c>
      <c r="I1073" s="4">
        <v>1200094</v>
      </c>
      <c r="J1073" s="7" t="s">
        <v>556</v>
      </c>
      <c r="K1073" s="4" t="s">
        <v>637</v>
      </c>
      <c r="L1073" s="4" t="s">
        <v>2014</v>
      </c>
      <c r="M1073" s="7" t="s">
        <v>2024</v>
      </c>
      <c r="N1073" s="7" t="s">
        <v>2030</v>
      </c>
      <c r="O1073" s="7" t="s">
        <v>935</v>
      </c>
      <c r="P1073" s="7"/>
      <c r="Q1073" s="4" t="s">
        <v>2750</v>
      </c>
      <c r="R1073" s="4" t="s">
        <v>2750</v>
      </c>
      <c r="S1073" s="4" t="s">
        <v>719</v>
      </c>
      <c r="T1073" s="8">
        <v>147.32</v>
      </c>
      <c r="U1073" s="7">
        <v>114</v>
      </c>
      <c r="V1073" s="7" t="s">
        <v>2160</v>
      </c>
      <c r="W1073" s="4" t="s">
        <v>2294</v>
      </c>
      <c r="X1073" s="7">
        <v>179</v>
      </c>
      <c r="Y1073" s="7"/>
      <c r="Z1073" s="4">
        <f t="shared" si="34"/>
        <v>182</v>
      </c>
      <c r="AA1073" s="7"/>
      <c r="AB1073" s="7">
        <v>1000</v>
      </c>
      <c r="AC1073" s="7">
        <v>1000</v>
      </c>
      <c r="AD1073" s="7">
        <v>80</v>
      </c>
      <c r="AE1073" s="4" t="s">
        <v>2299</v>
      </c>
      <c r="AF1073" s="7"/>
      <c r="AH1073" t="s">
        <v>2604</v>
      </c>
    </row>
    <row r="1074" spans="1:34">
      <c r="A1074" s="4">
        <v>1073</v>
      </c>
      <c r="B1074" s="4" t="s">
        <v>20</v>
      </c>
      <c r="C1074" s="4" t="s">
        <v>23</v>
      </c>
      <c r="D1074" s="7" t="s">
        <v>1940</v>
      </c>
      <c r="E1074" s="4" t="s">
        <v>26</v>
      </c>
      <c r="F1074" s="4">
        <v>0</v>
      </c>
      <c r="G1074" s="4">
        <v>1200094</v>
      </c>
      <c r="H1074" s="7" t="s">
        <v>2588</v>
      </c>
      <c r="I1074" s="4">
        <v>1200094</v>
      </c>
      <c r="J1074" s="7" t="s">
        <v>556</v>
      </c>
      <c r="K1074" s="4" t="s">
        <v>637</v>
      </c>
      <c r="L1074" s="4" t="s">
        <v>2014</v>
      </c>
      <c r="M1074" s="7" t="s">
        <v>2024</v>
      </c>
      <c r="N1074" s="7" t="s">
        <v>2030</v>
      </c>
      <c r="O1074" s="7" t="s">
        <v>935</v>
      </c>
      <c r="P1074" s="7"/>
      <c r="Q1074" s="4" t="s">
        <v>2750</v>
      </c>
      <c r="R1074" s="4" t="s">
        <v>2750</v>
      </c>
      <c r="S1074" s="4" t="s">
        <v>719</v>
      </c>
      <c r="T1074" s="8">
        <v>147.32</v>
      </c>
      <c r="U1074" s="7">
        <v>114</v>
      </c>
      <c r="V1074" s="7" t="s">
        <v>2161</v>
      </c>
      <c r="W1074" s="4" t="s">
        <v>2294</v>
      </c>
      <c r="X1074" s="7">
        <v>179</v>
      </c>
      <c r="Y1074" s="7"/>
      <c r="Z1074" s="4">
        <f t="shared" si="34"/>
        <v>182</v>
      </c>
      <c r="AA1074" s="7"/>
      <c r="AB1074" s="7">
        <v>1000</v>
      </c>
      <c r="AC1074" s="7">
        <v>1000</v>
      </c>
      <c r="AD1074" s="7">
        <v>80</v>
      </c>
      <c r="AE1074" s="4" t="s">
        <v>2299</v>
      </c>
      <c r="AF1074" s="7"/>
      <c r="AH1074" t="s">
        <v>2604</v>
      </c>
    </row>
    <row r="1075" spans="1:34">
      <c r="A1075" s="4">
        <v>1074</v>
      </c>
      <c r="B1075" s="4" t="s">
        <v>20</v>
      </c>
      <c r="C1075" s="4" t="s">
        <v>23</v>
      </c>
      <c r="D1075" s="7" t="s">
        <v>1941</v>
      </c>
      <c r="E1075" s="4" t="s">
        <v>26</v>
      </c>
      <c r="F1075" s="4">
        <v>0</v>
      </c>
      <c r="G1075" s="4">
        <v>1200094</v>
      </c>
      <c r="H1075" s="7" t="s">
        <v>2588</v>
      </c>
      <c r="I1075" s="4">
        <v>1200094</v>
      </c>
      <c r="J1075" s="7" t="s">
        <v>556</v>
      </c>
      <c r="K1075" s="4" t="s">
        <v>637</v>
      </c>
      <c r="L1075" s="4" t="s">
        <v>2014</v>
      </c>
      <c r="M1075" s="7" t="s">
        <v>2024</v>
      </c>
      <c r="N1075" s="7" t="s">
        <v>2030</v>
      </c>
      <c r="O1075" s="7" t="s">
        <v>935</v>
      </c>
      <c r="P1075" s="7"/>
      <c r="Q1075" s="4" t="s">
        <v>2750</v>
      </c>
      <c r="R1075" s="4" t="s">
        <v>2750</v>
      </c>
      <c r="S1075" s="4" t="s">
        <v>719</v>
      </c>
      <c r="T1075" s="8">
        <v>147.32</v>
      </c>
      <c r="U1075" s="7">
        <v>114</v>
      </c>
      <c r="V1075" s="7" t="s">
        <v>2162</v>
      </c>
      <c r="W1075" s="4" t="s">
        <v>2294</v>
      </c>
      <c r="X1075" s="7">
        <v>179</v>
      </c>
      <c r="Y1075" s="7"/>
      <c r="Z1075" s="4">
        <f t="shared" si="34"/>
        <v>182</v>
      </c>
      <c r="AA1075" s="7"/>
      <c r="AB1075" s="7">
        <v>1000</v>
      </c>
      <c r="AC1075" s="7">
        <v>1000</v>
      </c>
      <c r="AD1075" s="7">
        <v>80</v>
      </c>
      <c r="AE1075" s="4" t="s">
        <v>2299</v>
      </c>
      <c r="AF1075" s="7"/>
      <c r="AH1075" t="s">
        <v>2604</v>
      </c>
    </row>
    <row r="1076" spans="1:34">
      <c r="A1076" s="4">
        <v>1075</v>
      </c>
      <c r="B1076" s="4" t="s">
        <v>20</v>
      </c>
      <c r="C1076" s="4" t="s">
        <v>22</v>
      </c>
      <c r="D1076" s="7" t="s">
        <v>1942</v>
      </c>
      <c r="E1076" s="4" t="s">
        <v>26</v>
      </c>
      <c r="F1076" s="4">
        <v>0</v>
      </c>
      <c r="G1076" s="4">
        <v>1200094</v>
      </c>
      <c r="H1076" s="7" t="s">
        <v>2588</v>
      </c>
      <c r="I1076" s="4">
        <v>1200094</v>
      </c>
      <c r="J1076" s="7" t="s">
        <v>556</v>
      </c>
      <c r="K1076" s="4" t="s">
        <v>637</v>
      </c>
      <c r="L1076" s="4" t="s">
        <v>2014</v>
      </c>
      <c r="M1076" s="7" t="s">
        <v>2024</v>
      </c>
      <c r="N1076" s="7" t="s">
        <v>2030</v>
      </c>
      <c r="O1076" s="4" t="s">
        <v>557</v>
      </c>
      <c r="P1076" s="7"/>
      <c r="Q1076" s="4" t="s">
        <v>2750</v>
      </c>
      <c r="R1076" s="4" t="s">
        <v>2750</v>
      </c>
      <c r="S1076" s="4" t="s">
        <v>719</v>
      </c>
      <c r="T1076" s="8">
        <v>147.32</v>
      </c>
      <c r="U1076" s="7">
        <v>114</v>
      </c>
      <c r="V1076" s="7" t="s">
        <v>2163</v>
      </c>
      <c r="W1076" s="4" t="s">
        <v>2294</v>
      </c>
      <c r="X1076" s="7">
        <v>188</v>
      </c>
      <c r="Y1076" s="7"/>
      <c r="Z1076" s="4">
        <f t="shared" si="34"/>
        <v>191</v>
      </c>
      <c r="AA1076" s="7"/>
      <c r="AB1076" s="7">
        <v>1000</v>
      </c>
      <c r="AC1076" s="7">
        <v>1000</v>
      </c>
      <c r="AD1076" s="7">
        <v>80</v>
      </c>
      <c r="AE1076" s="4" t="s">
        <v>2299</v>
      </c>
      <c r="AF1076" s="7"/>
      <c r="AH1076" t="s">
        <v>2604</v>
      </c>
    </row>
    <row r="1077" spans="1:34">
      <c r="A1077" s="4">
        <v>1076</v>
      </c>
      <c r="B1077" s="4" t="s">
        <v>20</v>
      </c>
      <c r="C1077" s="4" t="s">
        <v>22</v>
      </c>
      <c r="D1077" s="7" t="s">
        <v>1943</v>
      </c>
      <c r="E1077" s="4" t="s">
        <v>26</v>
      </c>
      <c r="F1077" s="4">
        <v>0</v>
      </c>
      <c r="G1077" s="4">
        <v>1200094</v>
      </c>
      <c r="H1077" s="7" t="s">
        <v>2588</v>
      </c>
      <c r="I1077" s="4">
        <v>1200094</v>
      </c>
      <c r="J1077" s="7" t="s">
        <v>556</v>
      </c>
      <c r="K1077" s="4" t="s">
        <v>637</v>
      </c>
      <c r="L1077" s="4" t="s">
        <v>2014</v>
      </c>
      <c r="M1077" s="7" t="s">
        <v>2024</v>
      </c>
      <c r="N1077" s="7" t="s">
        <v>2030</v>
      </c>
      <c r="O1077" s="4" t="s">
        <v>557</v>
      </c>
      <c r="P1077" s="7"/>
      <c r="Q1077" s="4" t="s">
        <v>2750</v>
      </c>
      <c r="R1077" s="4" t="s">
        <v>2750</v>
      </c>
      <c r="S1077" s="4" t="s">
        <v>719</v>
      </c>
      <c r="T1077" s="8">
        <v>147.32</v>
      </c>
      <c r="U1077" s="7">
        <v>114</v>
      </c>
      <c r="V1077" s="7" t="s">
        <v>2164</v>
      </c>
      <c r="W1077" s="4" t="s">
        <v>2294</v>
      </c>
      <c r="X1077" s="7">
        <v>188</v>
      </c>
      <c r="Y1077" s="7"/>
      <c r="Z1077" s="4">
        <f t="shared" si="34"/>
        <v>191</v>
      </c>
      <c r="AA1077" s="7"/>
      <c r="AB1077" s="7">
        <v>1000</v>
      </c>
      <c r="AC1077" s="7">
        <v>1000</v>
      </c>
      <c r="AD1077" s="7">
        <v>80</v>
      </c>
      <c r="AE1077" s="4" t="s">
        <v>2299</v>
      </c>
      <c r="AF1077" s="7"/>
      <c r="AH1077" t="s">
        <v>2604</v>
      </c>
    </row>
    <row r="1078" spans="1:34">
      <c r="A1078" s="4">
        <v>1077</v>
      </c>
      <c r="B1078" s="4" t="s">
        <v>20</v>
      </c>
      <c r="C1078" s="4" t="s">
        <v>22</v>
      </c>
      <c r="D1078" s="7" t="s">
        <v>1944</v>
      </c>
      <c r="E1078" s="4" t="s">
        <v>26</v>
      </c>
      <c r="F1078" s="4">
        <v>0</v>
      </c>
      <c r="G1078" s="4">
        <v>1200094</v>
      </c>
      <c r="H1078" s="7" t="s">
        <v>2588</v>
      </c>
      <c r="I1078" s="4">
        <v>1200094</v>
      </c>
      <c r="J1078" s="7" t="s">
        <v>556</v>
      </c>
      <c r="K1078" s="4" t="s">
        <v>637</v>
      </c>
      <c r="L1078" s="4" t="s">
        <v>2014</v>
      </c>
      <c r="M1078" s="7" t="s">
        <v>2024</v>
      </c>
      <c r="N1078" s="7" t="s">
        <v>2030</v>
      </c>
      <c r="O1078" s="4" t="s">
        <v>557</v>
      </c>
      <c r="P1078" s="7"/>
      <c r="Q1078" s="4" t="s">
        <v>2750</v>
      </c>
      <c r="R1078" s="4" t="s">
        <v>2750</v>
      </c>
      <c r="S1078" s="4" t="s">
        <v>719</v>
      </c>
      <c r="T1078" s="8">
        <v>147.32</v>
      </c>
      <c r="U1078" s="7">
        <v>114</v>
      </c>
      <c r="V1078" s="7" t="s">
        <v>2165</v>
      </c>
      <c r="W1078" s="4" t="s">
        <v>2294</v>
      </c>
      <c r="X1078" s="7">
        <v>188</v>
      </c>
      <c r="Y1078" s="7"/>
      <c r="Z1078" s="4">
        <f t="shared" si="34"/>
        <v>191</v>
      </c>
      <c r="AA1078" s="7"/>
      <c r="AB1078" s="7">
        <v>1000</v>
      </c>
      <c r="AC1078" s="7">
        <v>1000</v>
      </c>
      <c r="AD1078" s="7">
        <v>80</v>
      </c>
      <c r="AE1078" s="4" t="s">
        <v>2299</v>
      </c>
      <c r="AF1078" s="7"/>
      <c r="AH1078" t="s">
        <v>2604</v>
      </c>
    </row>
    <row r="1079" spans="1:34">
      <c r="A1079" s="4">
        <v>1078</v>
      </c>
      <c r="B1079" s="4" t="s">
        <v>20</v>
      </c>
      <c r="C1079" s="4" t="s">
        <v>22</v>
      </c>
      <c r="D1079" s="7" t="s">
        <v>1945</v>
      </c>
      <c r="E1079" s="4" t="s">
        <v>26</v>
      </c>
      <c r="F1079" s="4">
        <v>0</v>
      </c>
      <c r="G1079" s="4">
        <v>1200094</v>
      </c>
      <c r="H1079" s="7" t="s">
        <v>2588</v>
      </c>
      <c r="I1079" s="4">
        <v>1200094</v>
      </c>
      <c r="J1079" s="7" t="s">
        <v>556</v>
      </c>
      <c r="K1079" s="4" t="s">
        <v>637</v>
      </c>
      <c r="L1079" s="4" t="s">
        <v>2014</v>
      </c>
      <c r="M1079" s="7" t="s">
        <v>2024</v>
      </c>
      <c r="N1079" s="7" t="s">
        <v>2030</v>
      </c>
      <c r="O1079" s="4" t="s">
        <v>557</v>
      </c>
      <c r="P1079" s="7"/>
      <c r="Q1079" s="4" t="s">
        <v>2750</v>
      </c>
      <c r="R1079" s="4" t="s">
        <v>2750</v>
      </c>
      <c r="S1079" s="4" t="s">
        <v>719</v>
      </c>
      <c r="T1079" s="8">
        <v>147.32</v>
      </c>
      <c r="U1079" s="7">
        <v>114</v>
      </c>
      <c r="V1079" s="7" t="s">
        <v>2166</v>
      </c>
      <c r="W1079" s="4" t="s">
        <v>2294</v>
      </c>
      <c r="X1079" s="7">
        <v>188</v>
      </c>
      <c r="Y1079" s="7"/>
      <c r="Z1079" s="4">
        <f t="shared" si="34"/>
        <v>191</v>
      </c>
      <c r="AA1079" s="7"/>
      <c r="AB1079" s="7">
        <v>1000</v>
      </c>
      <c r="AC1079" s="7">
        <v>1000</v>
      </c>
      <c r="AD1079" s="7">
        <v>80</v>
      </c>
      <c r="AE1079" s="4" t="s">
        <v>2299</v>
      </c>
      <c r="AF1079" s="7"/>
      <c r="AH1079" t="s">
        <v>2604</v>
      </c>
    </row>
    <row r="1080" spans="1:34">
      <c r="A1080" s="4">
        <v>1079</v>
      </c>
      <c r="B1080" s="4" t="s">
        <v>20</v>
      </c>
      <c r="C1080" s="4" t="s">
        <v>22</v>
      </c>
      <c r="D1080" s="7" t="s">
        <v>1946</v>
      </c>
      <c r="E1080" s="4" t="s">
        <v>26</v>
      </c>
      <c r="F1080" s="4">
        <v>0</v>
      </c>
      <c r="G1080" s="4">
        <v>1200094</v>
      </c>
      <c r="H1080" s="7" t="s">
        <v>2588</v>
      </c>
      <c r="I1080" s="4">
        <v>1200094</v>
      </c>
      <c r="J1080" s="7" t="s">
        <v>556</v>
      </c>
      <c r="K1080" s="4" t="s">
        <v>637</v>
      </c>
      <c r="L1080" s="4" t="s">
        <v>2015</v>
      </c>
      <c r="M1080" s="7" t="s">
        <v>2025</v>
      </c>
      <c r="N1080" s="4" t="s">
        <v>1232</v>
      </c>
      <c r="O1080" s="7" t="s">
        <v>2032</v>
      </c>
      <c r="P1080" s="7"/>
      <c r="Q1080" s="4" t="s">
        <v>2750</v>
      </c>
      <c r="R1080" s="4" t="s">
        <v>2750</v>
      </c>
      <c r="S1080" s="4" t="s">
        <v>719</v>
      </c>
      <c r="T1080" s="8">
        <v>147.32</v>
      </c>
      <c r="U1080" s="7">
        <v>118</v>
      </c>
      <c r="V1080" s="7" t="s">
        <v>2167</v>
      </c>
      <c r="W1080" s="4" t="s">
        <v>2294</v>
      </c>
      <c r="X1080" s="7">
        <v>216.86</v>
      </c>
      <c r="Y1080" s="7"/>
      <c r="Z1080" s="4">
        <f t="shared" si="34"/>
        <v>219.86</v>
      </c>
      <c r="AA1080" s="7"/>
      <c r="AB1080" s="7">
        <v>1000</v>
      </c>
      <c r="AC1080" s="7">
        <v>1000</v>
      </c>
      <c r="AD1080" s="7">
        <v>80</v>
      </c>
      <c r="AE1080" s="4" t="s">
        <v>2299</v>
      </c>
      <c r="AF1080" s="7"/>
      <c r="AH1080" t="s">
        <v>2604</v>
      </c>
    </row>
    <row r="1081" spans="1:34">
      <c r="A1081" s="4">
        <v>1080</v>
      </c>
      <c r="B1081" s="4" t="s">
        <v>20</v>
      </c>
      <c r="C1081" s="4" t="s">
        <v>22</v>
      </c>
      <c r="D1081" s="7" t="s">
        <v>1947</v>
      </c>
      <c r="E1081" s="4" t="s">
        <v>26</v>
      </c>
      <c r="F1081" s="4">
        <v>0</v>
      </c>
      <c r="G1081" s="4">
        <v>1200094</v>
      </c>
      <c r="H1081" s="7" t="s">
        <v>2588</v>
      </c>
      <c r="I1081" s="4">
        <v>1200094</v>
      </c>
      <c r="J1081" s="7" t="s">
        <v>556</v>
      </c>
      <c r="K1081" s="4" t="s">
        <v>637</v>
      </c>
      <c r="L1081" s="4" t="s">
        <v>2015</v>
      </c>
      <c r="M1081" s="7" t="s">
        <v>2025</v>
      </c>
      <c r="N1081" s="4" t="s">
        <v>1232</v>
      </c>
      <c r="O1081" s="7" t="s">
        <v>2032</v>
      </c>
      <c r="P1081" s="7"/>
      <c r="Q1081" s="4" t="s">
        <v>2750</v>
      </c>
      <c r="R1081" s="4" t="s">
        <v>2750</v>
      </c>
      <c r="S1081" s="4" t="s">
        <v>719</v>
      </c>
      <c r="T1081" s="8">
        <v>147.32</v>
      </c>
      <c r="U1081" s="7">
        <v>118</v>
      </c>
      <c r="V1081" s="7" t="s">
        <v>2168</v>
      </c>
      <c r="W1081" s="4" t="s">
        <v>2294</v>
      </c>
      <c r="X1081" s="7">
        <v>216.86</v>
      </c>
      <c r="Y1081" s="7"/>
      <c r="Z1081" s="4">
        <f t="shared" si="34"/>
        <v>219.86</v>
      </c>
      <c r="AA1081" s="7"/>
      <c r="AB1081" s="7">
        <v>1000</v>
      </c>
      <c r="AC1081" s="7">
        <v>1000</v>
      </c>
      <c r="AD1081" s="7">
        <v>80</v>
      </c>
      <c r="AE1081" s="4" t="s">
        <v>2299</v>
      </c>
      <c r="AF1081" s="7"/>
      <c r="AH1081" t="s">
        <v>2604</v>
      </c>
    </row>
    <row r="1082" spans="1:34">
      <c r="A1082" s="4">
        <v>1081</v>
      </c>
      <c r="B1082" s="4" t="s">
        <v>20</v>
      </c>
      <c r="C1082" s="4" t="s">
        <v>22</v>
      </c>
      <c r="D1082" s="7" t="s">
        <v>1948</v>
      </c>
      <c r="E1082" s="4" t="s">
        <v>26</v>
      </c>
      <c r="F1082" s="4">
        <v>0</v>
      </c>
      <c r="G1082" s="4">
        <v>1200094</v>
      </c>
      <c r="H1082" s="7" t="s">
        <v>2588</v>
      </c>
      <c r="I1082" s="4">
        <v>1200094</v>
      </c>
      <c r="J1082" s="7" t="s">
        <v>556</v>
      </c>
      <c r="K1082" s="4" t="s">
        <v>637</v>
      </c>
      <c r="L1082" s="4" t="s">
        <v>2015</v>
      </c>
      <c r="M1082" s="7" t="s">
        <v>2025</v>
      </c>
      <c r="N1082" s="4" t="s">
        <v>1232</v>
      </c>
      <c r="O1082" s="7" t="s">
        <v>2032</v>
      </c>
      <c r="P1082" s="7"/>
      <c r="Q1082" s="4" t="s">
        <v>2750</v>
      </c>
      <c r="R1082" s="4" t="s">
        <v>2750</v>
      </c>
      <c r="S1082" s="4" t="s">
        <v>719</v>
      </c>
      <c r="T1082" s="8">
        <v>147.32</v>
      </c>
      <c r="U1082" s="7">
        <v>118</v>
      </c>
      <c r="V1082" s="7" t="s">
        <v>2169</v>
      </c>
      <c r="W1082" s="4" t="s">
        <v>2294</v>
      </c>
      <c r="X1082" s="7">
        <v>216.86</v>
      </c>
      <c r="Y1082" s="7"/>
      <c r="Z1082" s="4">
        <f t="shared" si="34"/>
        <v>219.86</v>
      </c>
      <c r="AA1082" s="7"/>
      <c r="AB1082" s="7">
        <v>1000</v>
      </c>
      <c r="AC1082" s="7">
        <v>1000</v>
      </c>
      <c r="AD1082" s="7">
        <v>80</v>
      </c>
      <c r="AE1082" s="4" t="s">
        <v>2299</v>
      </c>
      <c r="AF1082" s="7"/>
      <c r="AH1082" t="s">
        <v>2604</v>
      </c>
    </row>
    <row r="1083" spans="1:34">
      <c r="A1083" s="4">
        <v>1082</v>
      </c>
      <c r="B1083" s="4" t="s">
        <v>20</v>
      </c>
      <c r="C1083" s="4" t="s">
        <v>22</v>
      </c>
      <c r="D1083" s="7" t="s">
        <v>1949</v>
      </c>
      <c r="E1083" s="4" t="s">
        <v>26</v>
      </c>
      <c r="F1083" s="4">
        <v>0</v>
      </c>
      <c r="G1083" s="4">
        <v>1200094</v>
      </c>
      <c r="H1083" s="7" t="s">
        <v>2588</v>
      </c>
      <c r="I1083" s="4">
        <v>1200094</v>
      </c>
      <c r="J1083" s="7" t="s">
        <v>556</v>
      </c>
      <c r="K1083" s="4" t="s">
        <v>637</v>
      </c>
      <c r="L1083" s="4" t="s">
        <v>2015</v>
      </c>
      <c r="M1083" s="7" t="s">
        <v>2025</v>
      </c>
      <c r="N1083" s="4" t="s">
        <v>1232</v>
      </c>
      <c r="O1083" s="7" t="s">
        <v>2032</v>
      </c>
      <c r="P1083" s="7"/>
      <c r="Q1083" s="4" t="s">
        <v>2750</v>
      </c>
      <c r="R1083" s="4" t="s">
        <v>2750</v>
      </c>
      <c r="S1083" s="4" t="s">
        <v>719</v>
      </c>
      <c r="T1083" s="8">
        <v>147.32</v>
      </c>
      <c r="U1083" s="7">
        <v>118</v>
      </c>
      <c r="V1083" s="7" t="s">
        <v>2170</v>
      </c>
      <c r="W1083" s="4" t="s">
        <v>2294</v>
      </c>
      <c r="X1083" s="7">
        <v>216.86</v>
      </c>
      <c r="Y1083" s="7"/>
      <c r="Z1083" s="4">
        <f t="shared" si="34"/>
        <v>219.86</v>
      </c>
      <c r="AA1083" s="7"/>
      <c r="AB1083" s="7">
        <v>1000</v>
      </c>
      <c r="AC1083" s="7">
        <v>1000</v>
      </c>
      <c r="AD1083" s="7">
        <v>80</v>
      </c>
      <c r="AE1083" s="4" t="s">
        <v>2299</v>
      </c>
      <c r="AF1083" s="7"/>
      <c r="AH1083" t="s">
        <v>2604</v>
      </c>
    </row>
    <row r="1084" spans="1:34">
      <c r="A1084" s="4">
        <v>1083</v>
      </c>
      <c r="B1084" s="4" t="s">
        <v>20</v>
      </c>
      <c r="C1084" s="4" t="s">
        <v>22</v>
      </c>
      <c r="D1084" s="7" t="s">
        <v>1950</v>
      </c>
      <c r="E1084" s="4" t="s">
        <v>26</v>
      </c>
      <c r="F1084" s="4">
        <v>0</v>
      </c>
      <c r="G1084" s="4">
        <v>1200094</v>
      </c>
      <c r="H1084" s="7" t="s">
        <v>2588</v>
      </c>
      <c r="I1084" s="4">
        <v>1200094</v>
      </c>
      <c r="J1084" s="7" t="s">
        <v>556</v>
      </c>
      <c r="K1084" s="4" t="s">
        <v>637</v>
      </c>
      <c r="L1084" s="4" t="s">
        <v>2015</v>
      </c>
      <c r="M1084" s="7" t="s">
        <v>2025</v>
      </c>
      <c r="N1084" s="4" t="s">
        <v>1232</v>
      </c>
      <c r="O1084" s="7" t="s">
        <v>2032</v>
      </c>
      <c r="P1084" s="7"/>
      <c r="Q1084" s="4" t="s">
        <v>2750</v>
      </c>
      <c r="R1084" s="4" t="s">
        <v>2750</v>
      </c>
      <c r="S1084" s="4" t="s">
        <v>719</v>
      </c>
      <c r="T1084" s="8">
        <v>147.32</v>
      </c>
      <c r="U1084" s="7">
        <v>118</v>
      </c>
      <c r="V1084" s="7" t="s">
        <v>2171</v>
      </c>
      <c r="W1084" s="4" t="s">
        <v>2294</v>
      </c>
      <c r="X1084" s="7">
        <v>216.86</v>
      </c>
      <c r="Y1084" s="7"/>
      <c r="Z1084" s="4">
        <f t="shared" si="34"/>
        <v>219.86</v>
      </c>
      <c r="AA1084" s="7"/>
      <c r="AB1084" s="7">
        <v>1000</v>
      </c>
      <c r="AC1084" s="7">
        <v>1000</v>
      </c>
      <c r="AD1084" s="7">
        <v>80</v>
      </c>
      <c r="AE1084" s="4" t="s">
        <v>2299</v>
      </c>
      <c r="AF1084" s="7"/>
      <c r="AH1084" t="s">
        <v>2604</v>
      </c>
    </row>
    <row r="1085" spans="1:34">
      <c r="A1085" s="4">
        <v>1084</v>
      </c>
      <c r="B1085" s="4" t="s">
        <v>20</v>
      </c>
      <c r="C1085" s="4" t="s">
        <v>22</v>
      </c>
      <c r="D1085" s="7" t="s">
        <v>1951</v>
      </c>
      <c r="E1085" s="4" t="s">
        <v>26</v>
      </c>
      <c r="F1085" s="4">
        <v>0</v>
      </c>
      <c r="G1085" s="4">
        <v>1200094</v>
      </c>
      <c r="H1085" s="7" t="s">
        <v>2588</v>
      </c>
      <c r="I1085" s="4">
        <v>1200094</v>
      </c>
      <c r="J1085" s="7" t="s">
        <v>556</v>
      </c>
      <c r="K1085" s="4" t="s">
        <v>637</v>
      </c>
      <c r="L1085" s="4" t="s">
        <v>2015</v>
      </c>
      <c r="M1085" s="7" t="s">
        <v>2025</v>
      </c>
      <c r="N1085" s="4" t="s">
        <v>1232</v>
      </c>
      <c r="O1085" s="7" t="s">
        <v>2032</v>
      </c>
      <c r="P1085" s="7"/>
      <c r="Q1085" s="4" t="s">
        <v>2750</v>
      </c>
      <c r="R1085" s="4" t="s">
        <v>2750</v>
      </c>
      <c r="S1085" s="4" t="s">
        <v>719</v>
      </c>
      <c r="T1085" s="8">
        <v>147.32</v>
      </c>
      <c r="U1085" s="7">
        <v>118</v>
      </c>
      <c r="V1085" s="7" t="s">
        <v>2172</v>
      </c>
      <c r="W1085" s="4" t="s">
        <v>2294</v>
      </c>
      <c r="X1085" s="7">
        <v>216.86</v>
      </c>
      <c r="Y1085" s="7"/>
      <c r="Z1085" s="4">
        <f t="shared" si="34"/>
        <v>219.86</v>
      </c>
      <c r="AA1085" s="7"/>
      <c r="AB1085" s="7">
        <v>1000</v>
      </c>
      <c r="AC1085" s="7">
        <v>1000</v>
      </c>
      <c r="AD1085" s="7">
        <v>80</v>
      </c>
      <c r="AE1085" s="4" t="s">
        <v>2299</v>
      </c>
      <c r="AF1085" s="7"/>
      <c r="AH1085" t="s">
        <v>2604</v>
      </c>
    </row>
    <row r="1086" spans="1:34">
      <c r="A1086" s="4">
        <v>1085</v>
      </c>
      <c r="B1086" s="4" t="s">
        <v>20</v>
      </c>
      <c r="C1086" s="4" t="s">
        <v>22</v>
      </c>
      <c r="D1086" s="7" t="s">
        <v>1952</v>
      </c>
      <c r="E1086" s="4" t="s">
        <v>26</v>
      </c>
      <c r="F1086" s="4">
        <v>0</v>
      </c>
      <c r="G1086" s="4">
        <v>1200094</v>
      </c>
      <c r="H1086" s="7" t="s">
        <v>2588</v>
      </c>
      <c r="I1086" s="4">
        <v>1200094</v>
      </c>
      <c r="J1086" s="7" t="s">
        <v>556</v>
      </c>
      <c r="K1086" s="4" t="s">
        <v>637</v>
      </c>
      <c r="L1086" s="4" t="s">
        <v>2015</v>
      </c>
      <c r="M1086" s="7" t="s">
        <v>2025</v>
      </c>
      <c r="N1086" s="4" t="s">
        <v>1232</v>
      </c>
      <c r="O1086" s="7" t="s">
        <v>2032</v>
      </c>
      <c r="P1086" s="7"/>
      <c r="Q1086" s="4" t="s">
        <v>2750</v>
      </c>
      <c r="R1086" s="4" t="s">
        <v>2750</v>
      </c>
      <c r="S1086" s="4" t="s">
        <v>719</v>
      </c>
      <c r="T1086" s="8">
        <v>147.32</v>
      </c>
      <c r="U1086" s="7">
        <v>118</v>
      </c>
      <c r="V1086" s="7" t="s">
        <v>2173</v>
      </c>
      <c r="W1086" s="4" t="s">
        <v>2294</v>
      </c>
      <c r="X1086" s="7">
        <v>216.86</v>
      </c>
      <c r="Y1086" s="7"/>
      <c r="Z1086" s="4">
        <f t="shared" si="34"/>
        <v>219.86</v>
      </c>
      <c r="AA1086" s="7"/>
      <c r="AB1086" s="7">
        <v>1000</v>
      </c>
      <c r="AC1086" s="7">
        <v>1000</v>
      </c>
      <c r="AD1086" s="7">
        <v>80</v>
      </c>
      <c r="AE1086" s="4" t="s">
        <v>2299</v>
      </c>
      <c r="AF1086" s="7"/>
      <c r="AH1086" t="s">
        <v>2604</v>
      </c>
    </row>
    <row r="1087" spans="1:34">
      <c r="A1087" s="4">
        <v>1086</v>
      </c>
      <c r="B1087" s="4" t="s">
        <v>20</v>
      </c>
      <c r="C1087" s="4" t="s">
        <v>22</v>
      </c>
      <c r="D1087" s="7" t="s">
        <v>1953</v>
      </c>
      <c r="E1087" s="4" t="s">
        <v>26</v>
      </c>
      <c r="F1087" s="4">
        <v>0</v>
      </c>
      <c r="G1087" s="4">
        <v>1200094</v>
      </c>
      <c r="H1087" s="7" t="s">
        <v>2588</v>
      </c>
      <c r="I1087" s="4">
        <v>1200094</v>
      </c>
      <c r="J1087" s="7" t="s">
        <v>556</v>
      </c>
      <c r="K1087" s="4" t="s">
        <v>637</v>
      </c>
      <c r="L1087" s="4" t="s">
        <v>2014</v>
      </c>
      <c r="M1087" s="7" t="s">
        <v>2024</v>
      </c>
      <c r="N1087" s="7" t="s">
        <v>2030</v>
      </c>
      <c r="O1087" s="4" t="s">
        <v>557</v>
      </c>
      <c r="P1087" s="7"/>
      <c r="Q1087" s="4" t="s">
        <v>550</v>
      </c>
      <c r="R1087" s="4" t="s">
        <v>550</v>
      </c>
      <c r="S1087" s="4" t="s">
        <v>719</v>
      </c>
      <c r="T1087" s="8">
        <v>147.32</v>
      </c>
      <c r="U1087" s="7">
        <v>114</v>
      </c>
      <c r="V1087" s="7" t="s">
        <v>2174</v>
      </c>
      <c r="W1087" s="4" t="s">
        <v>2294</v>
      </c>
      <c r="X1087" s="7">
        <v>170</v>
      </c>
      <c r="Y1087" s="7"/>
      <c r="Z1087" s="4">
        <f t="shared" si="34"/>
        <v>173</v>
      </c>
      <c r="AA1087" s="7"/>
      <c r="AB1087" s="7">
        <v>1000</v>
      </c>
      <c r="AC1087" s="7">
        <v>1000</v>
      </c>
      <c r="AD1087" s="7">
        <v>80</v>
      </c>
      <c r="AE1087" s="4" t="s">
        <v>2299</v>
      </c>
      <c r="AF1087" s="7"/>
      <c r="AH1087" t="s">
        <v>2604</v>
      </c>
    </row>
    <row r="1088" spans="1:34">
      <c r="A1088" s="4">
        <v>1087</v>
      </c>
      <c r="B1088" s="4" t="s">
        <v>20</v>
      </c>
      <c r="C1088" s="4" t="s">
        <v>22</v>
      </c>
      <c r="D1088" s="7" t="s">
        <v>1954</v>
      </c>
      <c r="E1088" s="4" t="s">
        <v>26</v>
      </c>
      <c r="F1088" s="4">
        <v>0</v>
      </c>
      <c r="G1088" s="4">
        <v>1200094</v>
      </c>
      <c r="H1088" s="7" t="s">
        <v>2588</v>
      </c>
      <c r="I1088" s="4">
        <v>1200094</v>
      </c>
      <c r="J1088" s="7" t="s">
        <v>556</v>
      </c>
      <c r="K1088" s="4" t="s">
        <v>637</v>
      </c>
      <c r="L1088" s="4" t="s">
        <v>2014</v>
      </c>
      <c r="M1088" s="7" t="s">
        <v>2024</v>
      </c>
      <c r="N1088" s="7" t="s">
        <v>2030</v>
      </c>
      <c r="O1088" s="4" t="s">
        <v>557</v>
      </c>
      <c r="P1088" s="7"/>
      <c r="Q1088" s="4" t="s">
        <v>550</v>
      </c>
      <c r="R1088" s="4" t="s">
        <v>550</v>
      </c>
      <c r="S1088" s="4" t="s">
        <v>719</v>
      </c>
      <c r="T1088" s="8">
        <v>147.32</v>
      </c>
      <c r="U1088" s="7">
        <v>114</v>
      </c>
      <c r="V1088" s="7" t="s">
        <v>2175</v>
      </c>
      <c r="W1088" s="4" t="s">
        <v>2294</v>
      </c>
      <c r="X1088" s="7">
        <v>170</v>
      </c>
      <c r="Y1088" s="7"/>
      <c r="Z1088" s="4">
        <f t="shared" si="34"/>
        <v>173</v>
      </c>
      <c r="AA1088" s="7"/>
      <c r="AB1088" s="7">
        <v>1000</v>
      </c>
      <c r="AC1088" s="7">
        <v>1000</v>
      </c>
      <c r="AD1088" s="7">
        <v>80</v>
      </c>
      <c r="AE1088" s="4" t="s">
        <v>2299</v>
      </c>
      <c r="AF1088" s="7"/>
      <c r="AH1088" t="s">
        <v>2604</v>
      </c>
    </row>
    <row r="1089" spans="1:34">
      <c r="A1089" s="4">
        <v>1088</v>
      </c>
      <c r="B1089" s="4" t="s">
        <v>20</v>
      </c>
      <c r="C1089" s="7" t="s">
        <v>23</v>
      </c>
      <c r="D1089" s="7" t="s">
        <v>1955</v>
      </c>
      <c r="E1089" s="4" t="s">
        <v>26</v>
      </c>
      <c r="F1089" s="4">
        <v>0</v>
      </c>
      <c r="G1089" s="4">
        <v>1200094</v>
      </c>
      <c r="H1089" s="7" t="s">
        <v>2588</v>
      </c>
      <c r="I1089" s="4">
        <v>1200094</v>
      </c>
      <c r="J1089" s="7" t="s">
        <v>556</v>
      </c>
      <c r="K1089" s="4" t="s">
        <v>2012</v>
      </c>
      <c r="L1089" s="7" t="s">
        <v>2716</v>
      </c>
      <c r="M1089" s="7" t="s">
        <v>2026</v>
      </c>
      <c r="N1089" s="7" t="s">
        <v>2031</v>
      </c>
      <c r="O1089" s="7" t="s">
        <v>2035</v>
      </c>
      <c r="P1089" s="7"/>
      <c r="Q1089" s="7" t="s">
        <v>2298</v>
      </c>
      <c r="R1089" s="7" t="s">
        <v>2561</v>
      </c>
      <c r="S1089" s="4" t="s">
        <v>719</v>
      </c>
      <c r="T1089" s="8">
        <v>142.24</v>
      </c>
      <c r="U1089" s="7">
        <v>110</v>
      </c>
      <c r="V1089" s="7" t="s">
        <v>2176</v>
      </c>
      <c r="W1089" s="4" t="s">
        <v>2294</v>
      </c>
      <c r="X1089" s="7">
        <v>169</v>
      </c>
      <c r="Y1089" s="7"/>
      <c r="Z1089" s="4">
        <f t="shared" si="34"/>
        <v>172</v>
      </c>
      <c r="AA1089" s="7"/>
      <c r="AB1089" s="7">
        <v>1000</v>
      </c>
      <c r="AC1089" s="7">
        <v>1000</v>
      </c>
      <c r="AD1089" s="7">
        <v>90</v>
      </c>
      <c r="AE1089" s="4" t="s">
        <v>2299</v>
      </c>
      <c r="AF1089" s="7"/>
    </row>
    <row r="1090" spans="1:34">
      <c r="A1090" s="4">
        <v>1089</v>
      </c>
      <c r="B1090" s="4" t="s">
        <v>20</v>
      </c>
      <c r="C1090" s="7" t="s">
        <v>23</v>
      </c>
      <c r="D1090" s="7" t="s">
        <v>1956</v>
      </c>
      <c r="E1090" s="4" t="s">
        <v>26</v>
      </c>
      <c r="F1090" s="4">
        <v>0</v>
      </c>
      <c r="G1090" s="4">
        <v>1200094</v>
      </c>
      <c r="H1090" s="7" t="s">
        <v>2588</v>
      </c>
      <c r="I1090" s="4">
        <v>1200094</v>
      </c>
      <c r="J1090" s="7" t="s">
        <v>556</v>
      </c>
      <c r="K1090" s="4" t="s">
        <v>637</v>
      </c>
      <c r="L1090" s="7" t="s">
        <v>2017</v>
      </c>
      <c r="M1090" s="7" t="s">
        <v>2021</v>
      </c>
      <c r="N1090" s="4" t="s">
        <v>1374</v>
      </c>
      <c r="O1090" s="4" t="s">
        <v>1380</v>
      </c>
      <c r="P1090" s="7"/>
      <c r="Q1090" s="7" t="s">
        <v>2296</v>
      </c>
      <c r="R1090" s="7" t="s">
        <v>1233</v>
      </c>
      <c r="S1090" s="4" t="s">
        <v>719</v>
      </c>
      <c r="T1090" s="8">
        <v>147.32</v>
      </c>
      <c r="U1090" s="7">
        <v>131</v>
      </c>
      <c r="V1090" s="7" t="s">
        <v>2177</v>
      </c>
      <c r="W1090" s="4" t="s">
        <v>2294</v>
      </c>
      <c r="X1090" s="7">
        <v>206.32</v>
      </c>
      <c r="Y1090" s="7"/>
      <c r="Z1090" s="4">
        <f t="shared" si="34"/>
        <v>209.32</v>
      </c>
      <c r="AA1090" s="7"/>
      <c r="AB1090" s="7">
        <v>1000</v>
      </c>
      <c r="AC1090" s="7">
        <v>500</v>
      </c>
      <c r="AD1090" s="7">
        <v>80</v>
      </c>
      <c r="AE1090" s="4" t="s">
        <v>2299</v>
      </c>
      <c r="AF1090" s="7"/>
      <c r="AH1090" t="s">
        <v>2604</v>
      </c>
    </row>
    <row r="1091" spans="1:34">
      <c r="A1091" s="4">
        <v>1090</v>
      </c>
      <c r="B1091" s="4" t="s">
        <v>20</v>
      </c>
      <c r="C1091" s="7" t="s">
        <v>23</v>
      </c>
      <c r="D1091" s="7" t="s">
        <v>1957</v>
      </c>
      <c r="E1091" s="4" t="s">
        <v>26</v>
      </c>
      <c r="F1091" s="4">
        <v>0</v>
      </c>
      <c r="G1091" s="4">
        <v>1200094</v>
      </c>
      <c r="H1091" s="7" t="s">
        <v>2588</v>
      </c>
      <c r="I1091" s="4">
        <v>1200094</v>
      </c>
      <c r="J1091" s="7" t="s">
        <v>556</v>
      </c>
      <c r="K1091" s="4" t="s">
        <v>637</v>
      </c>
      <c r="L1091" s="7" t="s">
        <v>2017</v>
      </c>
      <c r="M1091" s="7" t="s">
        <v>2021</v>
      </c>
      <c r="N1091" s="4" t="s">
        <v>1374</v>
      </c>
      <c r="O1091" s="4" t="s">
        <v>1380</v>
      </c>
      <c r="P1091" s="7"/>
      <c r="Q1091" s="7" t="s">
        <v>2296</v>
      </c>
      <c r="R1091" s="7" t="s">
        <v>1233</v>
      </c>
      <c r="S1091" s="4" t="s">
        <v>719</v>
      </c>
      <c r="T1091" s="8">
        <v>147.32</v>
      </c>
      <c r="U1091" s="7">
        <v>131</v>
      </c>
      <c r="V1091" s="7" t="s">
        <v>2178</v>
      </c>
      <c r="W1091" s="4" t="s">
        <v>2294</v>
      </c>
      <c r="X1091" s="7">
        <v>206.32</v>
      </c>
      <c r="Y1091" s="7"/>
      <c r="Z1091" s="4">
        <f t="shared" si="34"/>
        <v>209.32</v>
      </c>
      <c r="AA1091" s="7"/>
      <c r="AB1091" s="7">
        <v>1000</v>
      </c>
      <c r="AC1091" s="7">
        <v>500</v>
      </c>
      <c r="AD1091" s="7">
        <v>80</v>
      </c>
      <c r="AE1091" s="4" t="s">
        <v>2299</v>
      </c>
      <c r="AF1091" s="7"/>
      <c r="AH1091" t="s">
        <v>2604</v>
      </c>
    </row>
    <row r="1092" spans="1:34">
      <c r="A1092" s="4">
        <v>1091</v>
      </c>
      <c r="B1092" s="4" t="s">
        <v>20</v>
      </c>
      <c r="C1092" s="7" t="s">
        <v>23</v>
      </c>
      <c r="D1092" s="7" t="s">
        <v>1958</v>
      </c>
      <c r="E1092" s="4" t="s">
        <v>26</v>
      </c>
      <c r="F1092" s="4">
        <v>0</v>
      </c>
      <c r="G1092" s="4">
        <v>1200094</v>
      </c>
      <c r="H1092" s="7" t="s">
        <v>2588</v>
      </c>
      <c r="I1092" s="4">
        <v>1200094</v>
      </c>
      <c r="J1092" s="7" t="s">
        <v>556</v>
      </c>
      <c r="K1092" s="4" t="s">
        <v>637</v>
      </c>
      <c r="L1092" s="7" t="s">
        <v>2018</v>
      </c>
      <c r="M1092" s="7" t="s">
        <v>1367</v>
      </c>
      <c r="N1092" s="4" t="s">
        <v>1232</v>
      </c>
      <c r="O1092" s="4" t="s">
        <v>1380</v>
      </c>
      <c r="P1092" s="7"/>
      <c r="Q1092" s="7" t="s">
        <v>2296</v>
      </c>
      <c r="R1092" s="7" t="s">
        <v>1233</v>
      </c>
      <c r="S1092" s="4" t="s">
        <v>719</v>
      </c>
      <c r="T1092" s="8">
        <v>147.32</v>
      </c>
      <c r="U1092" s="7">
        <v>120</v>
      </c>
      <c r="V1092" s="7" t="s">
        <v>2179</v>
      </c>
      <c r="W1092" s="4" t="s">
        <v>2294</v>
      </c>
      <c r="X1092" s="7">
        <v>242</v>
      </c>
      <c r="Y1092" s="7"/>
      <c r="Z1092" s="4">
        <f t="shared" si="34"/>
        <v>245</v>
      </c>
      <c r="AA1092" s="7"/>
      <c r="AB1092" s="7">
        <v>1000</v>
      </c>
      <c r="AC1092" s="7">
        <v>500</v>
      </c>
      <c r="AD1092" s="7">
        <v>80</v>
      </c>
      <c r="AE1092" s="4" t="s">
        <v>2299</v>
      </c>
      <c r="AF1092" s="7"/>
      <c r="AH1092" t="s">
        <v>2604</v>
      </c>
    </row>
    <row r="1093" spans="1:34">
      <c r="A1093" s="4">
        <v>1092</v>
      </c>
      <c r="B1093" s="4" t="s">
        <v>20</v>
      </c>
      <c r="C1093" s="7" t="s">
        <v>23</v>
      </c>
      <c r="D1093" s="7" t="s">
        <v>1959</v>
      </c>
      <c r="E1093" s="4" t="s">
        <v>26</v>
      </c>
      <c r="F1093" s="4">
        <v>0</v>
      </c>
      <c r="G1093" s="4">
        <v>1200094</v>
      </c>
      <c r="H1093" s="7" t="s">
        <v>2588</v>
      </c>
      <c r="I1093" s="4">
        <v>1200094</v>
      </c>
      <c r="J1093" s="7" t="s">
        <v>556</v>
      </c>
      <c r="K1093" s="4" t="s">
        <v>637</v>
      </c>
      <c r="L1093" s="7" t="s">
        <v>2018</v>
      </c>
      <c r="M1093" s="7" t="s">
        <v>1367</v>
      </c>
      <c r="N1093" s="4" t="s">
        <v>1232</v>
      </c>
      <c r="O1093" s="4" t="s">
        <v>1380</v>
      </c>
      <c r="P1093" s="7"/>
      <c r="Q1093" s="7" t="s">
        <v>2296</v>
      </c>
      <c r="R1093" s="7" t="s">
        <v>1233</v>
      </c>
      <c r="S1093" s="4" t="s">
        <v>719</v>
      </c>
      <c r="T1093" s="8">
        <v>147.32</v>
      </c>
      <c r="U1093" s="7">
        <v>120</v>
      </c>
      <c r="V1093" s="7" t="s">
        <v>2180</v>
      </c>
      <c r="W1093" s="4" t="s">
        <v>2294</v>
      </c>
      <c r="X1093" s="7">
        <v>242</v>
      </c>
      <c r="Y1093" s="7"/>
      <c r="Z1093" s="4">
        <f t="shared" si="34"/>
        <v>245</v>
      </c>
      <c r="AA1093" s="7"/>
      <c r="AB1093" s="7">
        <v>1000</v>
      </c>
      <c r="AC1093" s="7">
        <v>500</v>
      </c>
      <c r="AD1093" s="7">
        <v>80</v>
      </c>
      <c r="AE1093" s="4" t="s">
        <v>2299</v>
      </c>
      <c r="AF1093" s="7"/>
      <c r="AH1093" t="s">
        <v>2604</v>
      </c>
    </row>
    <row r="1094" spans="1:34">
      <c r="A1094" s="4">
        <v>1093</v>
      </c>
      <c r="B1094" s="4" t="s">
        <v>20</v>
      </c>
      <c r="C1094" s="7" t="s">
        <v>23</v>
      </c>
      <c r="D1094" s="7" t="s">
        <v>1960</v>
      </c>
      <c r="E1094" s="4" t="s">
        <v>26</v>
      </c>
      <c r="F1094" s="4">
        <v>0</v>
      </c>
      <c r="G1094" s="4">
        <v>1200094</v>
      </c>
      <c r="H1094" s="7" t="s">
        <v>2588</v>
      </c>
      <c r="I1094" s="4">
        <v>1200094</v>
      </c>
      <c r="J1094" s="7" t="s">
        <v>556</v>
      </c>
      <c r="K1094" s="4" t="s">
        <v>637</v>
      </c>
      <c r="L1094" s="7" t="s">
        <v>2018</v>
      </c>
      <c r="M1094" s="7" t="s">
        <v>1367</v>
      </c>
      <c r="N1094" s="4" t="s">
        <v>1232</v>
      </c>
      <c r="O1094" s="4" t="s">
        <v>1380</v>
      </c>
      <c r="P1094" s="7"/>
      <c r="Q1094" s="4" t="s">
        <v>2750</v>
      </c>
      <c r="R1094" s="4" t="s">
        <v>2750</v>
      </c>
      <c r="S1094" s="4" t="s">
        <v>719</v>
      </c>
      <c r="T1094" s="8">
        <v>147.32</v>
      </c>
      <c r="U1094" s="7">
        <v>120</v>
      </c>
      <c r="V1094" s="7" t="s">
        <v>2181</v>
      </c>
      <c r="W1094" s="4" t="s">
        <v>2294</v>
      </c>
      <c r="X1094" s="7">
        <v>200</v>
      </c>
      <c r="Y1094" s="7"/>
      <c r="Z1094" s="4">
        <f t="shared" si="34"/>
        <v>203</v>
      </c>
      <c r="AA1094" s="7"/>
      <c r="AB1094" s="7">
        <v>1000</v>
      </c>
      <c r="AC1094" s="7">
        <v>1000</v>
      </c>
      <c r="AD1094" s="7">
        <v>80</v>
      </c>
      <c r="AE1094" s="4" t="s">
        <v>2299</v>
      </c>
      <c r="AF1094" s="7"/>
      <c r="AH1094" t="s">
        <v>2604</v>
      </c>
    </row>
    <row r="1095" spans="1:34">
      <c r="A1095" s="4">
        <v>1094</v>
      </c>
      <c r="B1095" s="4" t="s">
        <v>20</v>
      </c>
      <c r="C1095" s="7" t="s">
        <v>23</v>
      </c>
      <c r="D1095" s="7" t="s">
        <v>1961</v>
      </c>
      <c r="E1095" s="4" t="s">
        <v>26</v>
      </c>
      <c r="F1095" s="4">
        <v>0</v>
      </c>
      <c r="G1095" s="4">
        <v>1200094</v>
      </c>
      <c r="H1095" s="7" t="s">
        <v>2588</v>
      </c>
      <c r="I1095" s="4">
        <v>1200094</v>
      </c>
      <c r="J1095" s="7" t="s">
        <v>556</v>
      </c>
      <c r="K1095" s="4" t="s">
        <v>637</v>
      </c>
      <c r="L1095" s="7" t="s">
        <v>2018</v>
      </c>
      <c r="M1095" s="7" t="s">
        <v>1367</v>
      </c>
      <c r="N1095" s="4" t="s">
        <v>1232</v>
      </c>
      <c r="O1095" s="4" t="s">
        <v>1380</v>
      </c>
      <c r="P1095" s="7"/>
      <c r="Q1095" s="4" t="s">
        <v>2750</v>
      </c>
      <c r="R1095" s="4" t="s">
        <v>2750</v>
      </c>
      <c r="S1095" s="4" t="s">
        <v>719</v>
      </c>
      <c r="T1095" s="8">
        <v>147.32</v>
      </c>
      <c r="U1095" s="7">
        <v>120</v>
      </c>
      <c r="V1095" s="7" t="s">
        <v>2182</v>
      </c>
      <c r="W1095" s="4" t="s">
        <v>2294</v>
      </c>
      <c r="X1095" s="7">
        <v>200</v>
      </c>
      <c r="Y1095" s="7"/>
      <c r="Z1095" s="4">
        <f t="shared" si="34"/>
        <v>203</v>
      </c>
      <c r="AA1095" s="7"/>
      <c r="AB1095" s="7">
        <v>1000</v>
      </c>
      <c r="AC1095" s="7">
        <v>1000</v>
      </c>
      <c r="AD1095" s="7">
        <v>80</v>
      </c>
      <c r="AE1095" s="4" t="s">
        <v>2299</v>
      </c>
      <c r="AF1095" s="7"/>
      <c r="AH1095" t="s">
        <v>2604</v>
      </c>
    </row>
    <row r="1096" spans="1:34">
      <c r="A1096" s="4">
        <v>1095</v>
      </c>
      <c r="B1096" s="4" t="s">
        <v>20</v>
      </c>
      <c r="C1096" s="7" t="s">
        <v>23</v>
      </c>
      <c r="D1096" s="7" t="s">
        <v>1962</v>
      </c>
      <c r="E1096" s="4" t="s">
        <v>26</v>
      </c>
      <c r="F1096" s="4">
        <v>0</v>
      </c>
      <c r="G1096" s="4">
        <v>1200094</v>
      </c>
      <c r="H1096" s="7" t="s">
        <v>2588</v>
      </c>
      <c r="I1096" s="4">
        <v>1200094</v>
      </c>
      <c r="J1096" s="7" t="s">
        <v>556</v>
      </c>
      <c r="K1096" s="4" t="s">
        <v>637</v>
      </c>
      <c r="L1096" s="7" t="s">
        <v>2018</v>
      </c>
      <c r="M1096" s="7" t="s">
        <v>1367</v>
      </c>
      <c r="N1096" s="4" t="s">
        <v>1232</v>
      </c>
      <c r="O1096" s="4" t="s">
        <v>1380</v>
      </c>
      <c r="P1096" s="7"/>
      <c r="Q1096" s="7" t="s">
        <v>2296</v>
      </c>
      <c r="R1096" s="7" t="s">
        <v>1233</v>
      </c>
      <c r="S1096" s="4" t="s">
        <v>719</v>
      </c>
      <c r="T1096" s="8">
        <v>147.32</v>
      </c>
      <c r="U1096" s="7">
        <v>120</v>
      </c>
      <c r="V1096" s="7" t="s">
        <v>2183</v>
      </c>
      <c r="W1096" s="4" t="s">
        <v>2294</v>
      </c>
      <c r="X1096" s="7">
        <v>242</v>
      </c>
      <c r="Y1096" s="7"/>
      <c r="Z1096" s="4">
        <f t="shared" si="34"/>
        <v>245</v>
      </c>
      <c r="AA1096" s="7"/>
      <c r="AB1096" s="7">
        <v>1000</v>
      </c>
      <c r="AC1096" s="7">
        <v>500</v>
      </c>
      <c r="AD1096" s="7">
        <v>80</v>
      </c>
      <c r="AE1096" s="4" t="s">
        <v>2299</v>
      </c>
      <c r="AF1096" s="7"/>
      <c r="AH1096" t="s">
        <v>2604</v>
      </c>
    </row>
    <row r="1097" spans="1:34">
      <c r="A1097" s="4">
        <v>1096</v>
      </c>
      <c r="B1097" s="4" t="s">
        <v>20</v>
      </c>
      <c r="C1097" s="4" t="s">
        <v>21</v>
      </c>
      <c r="D1097" s="16" t="s">
        <v>635</v>
      </c>
      <c r="E1097" s="4" t="s">
        <v>26</v>
      </c>
      <c r="F1097" s="4">
        <v>0</v>
      </c>
      <c r="G1097" s="4">
        <v>1200094</v>
      </c>
      <c r="H1097" s="7" t="s">
        <v>2588</v>
      </c>
      <c r="I1097" s="4">
        <v>1200094</v>
      </c>
      <c r="J1097" s="7" t="s">
        <v>556</v>
      </c>
      <c r="K1097" s="4" t="s">
        <v>637</v>
      </c>
      <c r="L1097" s="7" t="s">
        <v>2017</v>
      </c>
      <c r="M1097" s="7" t="s">
        <v>2021</v>
      </c>
      <c r="N1097" s="4" t="s">
        <v>1374</v>
      </c>
      <c r="O1097" s="4" t="s">
        <v>1380</v>
      </c>
      <c r="P1097" s="7"/>
      <c r="Q1097" s="7" t="s">
        <v>2296</v>
      </c>
      <c r="R1097" s="7" t="s">
        <v>1233</v>
      </c>
      <c r="S1097" s="4" t="s">
        <v>719</v>
      </c>
      <c r="T1097" s="8">
        <v>147.32</v>
      </c>
      <c r="U1097" s="7">
        <v>131</v>
      </c>
      <c r="V1097" s="7" t="s">
        <v>2184</v>
      </c>
      <c r="W1097" s="4" t="s">
        <v>2294</v>
      </c>
      <c r="X1097" s="7">
        <v>206.32</v>
      </c>
      <c r="Y1097" s="7"/>
      <c r="Z1097" s="4">
        <f t="shared" si="34"/>
        <v>209.32</v>
      </c>
      <c r="AA1097" s="7"/>
      <c r="AB1097" s="7">
        <v>1000</v>
      </c>
      <c r="AC1097" s="7">
        <v>500</v>
      </c>
      <c r="AD1097" s="7">
        <v>80</v>
      </c>
      <c r="AE1097" s="4" t="s">
        <v>2299</v>
      </c>
      <c r="AF1097" s="7"/>
      <c r="AH1097" t="s">
        <v>2604</v>
      </c>
    </row>
    <row r="1098" spans="1:34">
      <c r="A1098" s="4">
        <v>1097</v>
      </c>
      <c r="B1098" s="4" t="s">
        <v>20</v>
      </c>
      <c r="C1098" s="4" t="s">
        <v>21</v>
      </c>
      <c r="D1098" s="16" t="s">
        <v>636</v>
      </c>
      <c r="E1098" s="4" t="s">
        <v>26</v>
      </c>
      <c r="F1098" s="4">
        <v>0</v>
      </c>
      <c r="G1098" s="4">
        <v>1200094</v>
      </c>
      <c r="H1098" s="7" t="s">
        <v>2588</v>
      </c>
      <c r="I1098" s="4">
        <v>1200094</v>
      </c>
      <c r="J1098" s="7" t="s">
        <v>556</v>
      </c>
      <c r="K1098" s="4" t="s">
        <v>637</v>
      </c>
      <c r="L1098" s="7" t="s">
        <v>2017</v>
      </c>
      <c r="M1098" s="7" t="s">
        <v>2021</v>
      </c>
      <c r="N1098" s="4" t="s">
        <v>1374</v>
      </c>
      <c r="O1098" s="4" t="s">
        <v>1380</v>
      </c>
      <c r="P1098" s="7"/>
      <c r="Q1098" s="7" t="s">
        <v>2296</v>
      </c>
      <c r="R1098" s="7" t="s">
        <v>1233</v>
      </c>
      <c r="S1098" s="4" t="s">
        <v>719</v>
      </c>
      <c r="T1098" s="8">
        <v>147.32</v>
      </c>
      <c r="U1098" s="7">
        <v>131</v>
      </c>
      <c r="V1098" s="7" t="s">
        <v>2185</v>
      </c>
      <c r="W1098" s="4" t="s">
        <v>2294</v>
      </c>
      <c r="X1098" s="7">
        <v>206.32</v>
      </c>
      <c r="Y1098" s="7"/>
      <c r="Z1098" s="4">
        <f t="shared" si="34"/>
        <v>209.32</v>
      </c>
      <c r="AA1098" s="7"/>
      <c r="AB1098" s="7">
        <v>1000</v>
      </c>
      <c r="AC1098" s="7">
        <v>500</v>
      </c>
      <c r="AD1098" s="7">
        <v>80</v>
      </c>
      <c r="AE1098" s="4" t="s">
        <v>2299</v>
      </c>
      <c r="AF1098" s="7"/>
      <c r="AH1098" t="s">
        <v>2604</v>
      </c>
    </row>
    <row r="1099" spans="1:34">
      <c r="A1099" s="4">
        <v>1098</v>
      </c>
      <c r="B1099" s="4" t="s">
        <v>20</v>
      </c>
      <c r="C1099" s="4" t="s">
        <v>21</v>
      </c>
      <c r="D1099" s="7" t="s">
        <v>1963</v>
      </c>
      <c r="E1099" s="4" t="s">
        <v>26</v>
      </c>
      <c r="F1099" s="4">
        <v>0</v>
      </c>
      <c r="G1099" s="4">
        <v>1200094</v>
      </c>
      <c r="H1099" s="7" t="s">
        <v>2588</v>
      </c>
      <c r="I1099" s="4">
        <v>1200094</v>
      </c>
      <c r="J1099" s="7" t="s">
        <v>556</v>
      </c>
      <c r="K1099" s="4" t="s">
        <v>637</v>
      </c>
      <c r="L1099" s="7" t="s">
        <v>2017</v>
      </c>
      <c r="M1099" s="7" t="s">
        <v>2021</v>
      </c>
      <c r="N1099" s="4" t="s">
        <v>1374</v>
      </c>
      <c r="O1099" s="4" t="s">
        <v>1380</v>
      </c>
      <c r="P1099" s="7"/>
      <c r="Q1099" s="4" t="s">
        <v>2750</v>
      </c>
      <c r="R1099" s="4" t="s">
        <v>2750</v>
      </c>
      <c r="S1099" s="4" t="s">
        <v>719</v>
      </c>
      <c r="T1099" s="8">
        <v>147.32</v>
      </c>
      <c r="U1099" s="7">
        <v>131</v>
      </c>
      <c r="V1099" s="7" t="s">
        <v>2186</v>
      </c>
      <c r="W1099" s="4" t="s">
        <v>2294</v>
      </c>
      <c r="X1099" s="7">
        <v>164.32</v>
      </c>
      <c r="Y1099" s="7"/>
      <c r="Z1099" s="4">
        <f t="shared" si="34"/>
        <v>167.32</v>
      </c>
      <c r="AA1099" s="7"/>
      <c r="AB1099" s="7">
        <v>1000</v>
      </c>
      <c r="AC1099" s="7">
        <v>1000</v>
      </c>
      <c r="AD1099" s="7">
        <v>80</v>
      </c>
      <c r="AE1099" s="4" t="s">
        <v>2299</v>
      </c>
      <c r="AF1099" s="7"/>
      <c r="AH1099" t="s">
        <v>2604</v>
      </c>
    </row>
    <row r="1100" spans="1:34">
      <c r="A1100" s="4">
        <v>1099</v>
      </c>
      <c r="B1100" s="4" t="s">
        <v>20</v>
      </c>
      <c r="C1100" s="4" t="s">
        <v>21</v>
      </c>
      <c r="D1100" s="7" t="s">
        <v>1964</v>
      </c>
      <c r="E1100" s="4" t="s">
        <v>26</v>
      </c>
      <c r="F1100" s="4">
        <v>0</v>
      </c>
      <c r="G1100" s="4">
        <v>1200094</v>
      </c>
      <c r="H1100" s="7" t="s">
        <v>2588</v>
      </c>
      <c r="I1100" s="4">
        <v>1200094</v>
      </c>
      <c r="J1100" s="7" t="s">
        <v>556</v>
      </c>
      <c r="K1100" s="4" t="s">
        <v>637</v>
      </c>
      <c r="L1100" s="7" t="s">
        <v>2017</v>
      </c>
      <c r="M1100" s="7" t="s">
        <v>2021</v>
      </c>
      <c r="N1100" s="4" t="s">
        <v>1374</v>
      </c>
      <c r="O1100" s="4" t="s">
        <v>1380</v>
      </c>
      <c r="P1100" s="7"/>
      <c r="Q1100" s="4" t="s">
        <v>2750</v>
      </c>
      <c r="R1100" s="4" t="s">
        <v>2750</v>
      </c>
      <c r="S1100" s="4" t="s">
        <v>719</v>
      </c>
      <c r="T1100" s="8">
        <v>147.32</v>
      </c>
      <c r="U1100" s="7">
        <v>131</v>
      </c>
      <c r="V1100" s="7" t="s">
        <v>2187</v>
      </c>
      <c r="W1100" s="4" t="s">
        <v>2294</v>
      </c>
      <c r="X1100" s="7">
        <v>164.32</v>
      </c>
      <c r="Y1100" s="7"/>
      <c r="Z1100" s="4">
        <f t="shared" si="34"/>
        <v>167.32</v>
      </c>
      <c r="AA1100" s="7"/>
      <c r="AB1100" s="7">
        <v>1000</v>
      </c>
      <c r="AC1100" s="7">
        <v>1000</v>
      </c>
      <c r="AD1100" s="7">
        <v>80</v>
      </c>
      <c r="AE1100" s="4" t="s">
        <v>2299</v>
      </c>
      <c r="AF1100" s="7"/>
      <c r="AH1100" t="s">
        <v>2604</v>
      </c>
    </row>
    <row r="1101" spans="1:34">
      <c r="A1101" s="4">
        <v>1100</v>
      </c>
      <c r="B1101" s="4" t="s">
        <v>20</v>
      </c>
      <c r="C1101" s="4" t="s">
        <v>21</v>
      </c>
      <c r="D1101" s="7" t="s">
        <v>1965</v>
      </c>
      <c r="E1101" s="4" t="s">
        <v>26</v>
      </c>
      <c r="F1101" s="4">
        <v>0</v>
      </c>
      <c r="G1101" s="4">
        <v>1200094</v>
      </c>
      <c r="H1101" s="7" t="s">
        <v>2588</v>
      </c>
      <c r="I1101" s="4">
        <v>1200094</v>
      </c>
      <c r="J1101" s="7" t="s">
        <v>556</v>
      </c>
      <c r="K1101" s="4" t="s">
        <v>637</v>
      </c>
      <c r="L1101" s="7" t="s">
        <v>2017</v>
      </c>
      <c r="M1101" s="7" t="s">
        <v>2021</v>
      </c>
      <c r="N1101" s="4" t="s">
        <v>1374</v>
      </c>
      <c r="O1101" s="4" t="s">
        <v>1380</v>
      </c>
      <c r="P1101" s="7"/>
      <c r="Q1101" s="4" t="s">
        <v>2750</v>
      </c>
      <c r="R1101" s="4" t="s">
        <v>2750</v>
      </c>
      <c r="S1101" s="4" t="s">
        <v>719</v>
      </c>
      <c r="T1101" s="8">
        <v>147.32</v>
      </c>
      <c r="U1101" s="7">
        <v>131</v>
      </c>
      <c r="V1101" s="7" t="s">
        <v>2188</v>
      </c>
      <c r="W1101" s="4" t="s">
        <v>2294</v>
      </c>
      <c r="X1101" s="7">
        <v>164.32</v>
      </c>
      <c r="Y1101" s="7"/>
      <c r="Z1101" s="4">
        <f t="shared" si="34"/>
        <v>167.32</v>
      </c>
      <c r="AA1101" s="7"/>
      <c r="AB1101" s="7">
        <v>1000</v>
      </c>
      <c r="AC1101" s="7">
        <v>1000</v>
      </c>
      <c r="AD1101" s="7">
        <v>80</v>
      </c>
      <c r="AE1101" s="4" t="s">
        <v>2299</v>
      </c>
      <c r="AF1101" s="7"/>
      <c r="AH1101" t="s">
        <v>2604</v>
      </c>
    </row>
    <row r="1102" spans="1:34">
      <c r="A1102" s="4">
        <v>1101</v>
      </c>
      <c r="B1102" s="4" t="s">
        <v>20</v>
      </c>
      <c r="C1102" s="4" t="s">
        <v>21</v>
      </c>
      <c r="D1102" s="7" t="s">
        <v>1966</v>
      </c>
      <c r="E1102" s="4" t="s">
        <v>26</v>
      </c>
      <c r="F1102" s="4">
        <v>0</v>
      </c>
      <c r="G1102" s="4">
        <v>1200094</v>
      </c>
      <c r="H1102" s="7" t="s">
        <v>2588</v>
      </c>
      <c r="I1102" s="4">
        <v>1200094</v>
      </c>
      <c r="J1102" s="7" t="s">
        <v>556</v>
      </c>
      <c r="K1102" s="4" t="s">
        <v>637</v>
      </c>
      <c r="L1102" s="7" t="s">
        <v>2017</v>
      </c>
      <c r="M1102" s="7" t="s">
        <v>2021</v>
      </c>
      <c r="N1102" s="4" t="s">
        <v>1374</v>
      </c>
      <c r="O1102" s="4" t="s">
        <v>1380</v>
      </c>
      <c r="P1102" s="7"/>
      <c r="Q1102" s="4" t="s">
        <v>2750</v>
      </c>
      <c r="R1102" s="4" t="s">
        <v>2750</v>
      </c>
      <c r="S1102" s="4" t="s">
        <v>719</v>
      </c>
      <c r="T1102" s="8">
        <v>147.32</v>
      </c>
      <c r="U1102" s="7">
        <v>131</v>
      </c>
      <c r="V1102" s="7" t="s">
        <v>2189</v>
      </c>
      <c r="W1102" s="4" t="s">
        <v>2294</v>
      </c>
      <c r="X1102" s="7">
        <v>164.32</v>
      </c>
      <c r="Y1102" s="7"/>
      <c r="Z1102" s="4">
        <f t="shared" si="34"/>
        <v>167.32</v>
      </c>
      <c r="AA1102" s="7"/>
      <c r="AB1102" s="7">
        <v>1000</v>
      </c>
      <c r="AC1102" s="7">
        <v>1000</v>
      </c>
      <c r="AD1102" s="7">
        <v>80</v>
      </c>
      <c r="AE1102" s="4" t="s">
        <v>2299</v>
      </c>
      <c r="AF1102" s="7"/>
      <c r="AH1102" t="s">
        <v>2604</v>
      </c>
    </row>
    <row r="1103" spans="1:34">
      <c r="A1103" s="4">
        <v>1102</v>
      </c>
      <c r="B1103" s="4" t="s">
        <v>20</v>
      </c>
      <c r="C1103" s="4" t="s">
        <v>21</v>
      </c>
      <c r="D1103" s="7" t="s">
        <v>1967</v>
      </c>
      <c r="E1103" s="4" t="s">
        <v>26</v>
      </c>
      <c r="F1103" s="4">
        <v>0</v>
      </c>
      <c r="G1103" s="4">
        <v>1200094</v>
      </c>
      <c r="H1103" s="7" t="s">
        <v>2588</v>
      </c>
      <c r="I1103" s="4">
        <v>1200094</v>
      </c>
      <c r="J1103" s="7" t="s">
        <v>556</v>
      </c>
      <c r="K1103" s="4" t="s">
        <v>637</v>
      </c>
      <c r="L1103" s="7" t="s">
        <v>2017</v>
      </c>
      <c r="M1103" s="7" t="s">
        <v>2021</v>
      </c>
      <c r="N1103" s="4" t="s">
        <v>1374</v>
      </c>
      <c r="O1103" s="4" t="s">
        <v>1380</v>
      </c>
      <c r="P1103" s="7"/>
      <c r="Q1103" s="4" t="s">
        <v>2750</v>
      </c>
      <c r="R1103" s="4" t="s">
        <v>2750</v>
      </c>
      <c r="S1103" s="4" t="s">
        <v>719</v>
      </c>
      <c r="T1103" s="8">
        <v>147.32</v>
      </c>
      <c r="U1103" s="7">
        <v>131</v>
      </c>
      <c r="V1103" s="7" t="s">
        <v>2190</v>
      </c>
      <c r="W1103" s="4" t="s">
        <v>2294</v>
      </c>
      <c r="X1103" s="7">
        <v>164.32</v>
      </c>
      <c r="Y1103" s="7"/>
      <c r="Z1103" s="4">
        <f t="shared" si="34"/>
        <v>167.32</v>
      </c>
      <c r="AA1103" s="7"/>
      <c r="AB1103" s="7">
        <v>1000</v>
      </c>
      <c r="AC1103" s="7">
        <v>1000</v>
      </c>
      <c r="AD1103" s="7">
        <v>80</v>
      </c>
      <c r="AE1103" s="4" t="s">
        <v>2299</v>
      </c>
      <c r="AF1103" s="7"/>
      <c r="AH1103" t="s">
        <v>2604</v>
      </c>
    </row>
    <row r="1104" spans="1:34">
      <c r="A1104" s="4">
        <v>1103</v>
      </c>
      <c r="B1104" s="4" t="s">
        <v>20</v>
      </c>
      <c r="C1104" s="4" t="s">
        <v>21</v>
      </c>
      <c r="D1104" s="7" t="s">
        <v>1968</v>
      </c>
      <c r="E1104" s="4" t="s">
        <v>26</v>
      </c>
      <c r="F1104" s="4">
        <v>0</v>
      </c>
      <c r="G1104" s="4">
        <v>1200094</v>
      </c>
      <c r="H1104" s="7" t="s">
        <v>2588</v>
      </c>
      <c r="I1104" s="4">
        <v>1200094</v>
      </c>
      <c r="J1104" s="7" t="s">
        <v>556</v>
      </c>
      <c r="K1104" s="4" t="s">
        <v>637</v>
      </c>
      <c r="L1104" s="7" t="s">
        <v>2017</v>
      </c>
      <c r="M1104" s="7" t="s">
        <v>2021</v>
      </c>
      <c r="N1104" s="4" t="s">
        <v>1374</v>
      </c>
      <c r="O1104" s="4" t="s">
        <v>1380</v>
      </c>
      <c r="P1104" s="7"/>
      <c r="Q1104" s="4" t="s">
        <v>2750</v>
      </c>
      <c r="R1104" s="4" t="s">
        <v>2750</v>
      </c>
      <c r="S1104" s="4" t="s">
        <v>719</v>
      </c>
      <c r="T1104" s="8">
        <v>147.32</v>
      </c>
      <c r="U1104" s="7">
        <v>131</v>
      </c>
      <c r="V1104" s="7" t="s">
        <v>2191</v>
      </c>
      <c r="W1104" s="4" t="s">
        <v>2294</v>
      </c>
      <c r="X1104" s="7">
        <v>164.32</v>
      </c>
      <c r="Y1104" s="7"/>
      <c r="Z1104" s="4">
        <f t="shared" si="34"/>
        <v>167.32</v>
      </c>
      <c r="AA1104" s="7"/>
      <c r="AB1104" s="7">
        <v>1000</v>
      </c>
      <c r="AC1104" s="7">
        <v>1000</v>
      </c>
      <c r="AD1104" s="7">
        <v>80</v>
      </c>
      <c r="AE1104" s="4" t="s">
        <v>2299</v>
      </c>
      <c r="AF1104" s="7"/>
      <c r="AH1104" t="s">
        <v>2604</v>
      </c>
    </row>
    <row r="1105" spans="1:34">
      <c r="A1105" s="4">
        <v>1104</v>
      </c>
      <c r="B1105" s="4" t="s">
        <v>20</v>
      </c>
      <c r="C1105" s="7" t="s">
        <v>23</v>
      </c>
      <c r="D1105" s="7" t="s">
        <v>1969</v>
      </c>
      <c r="E1105" s="4" t="s">
        <v>26</v>
      </c>
      <c r="F1105" s="4">
        <v>0</v>
      </c>
      <c r="G1105" s="4">
        <v>1200094</v>
      </c>
      <c r="H1105" s="7" t="s">
        <v>2588</v>
      </c>
      <c r="I1105" s="4">
        <v>1200094</v>
      </c>
      <c r="J1105" s="7" t="s">
        <v>556</v>
      </c>
      <c r="K1105" s="4" t="s">
        <v>2012</v>
      </c>
      <c r="L1105" s="7" t="s">
        <v>2716</v>
      </c>
      <c r="M1105" s="7" t="s">
        <v>2026</v>
      </c>
      <c r="N1105" s="7" t="s">
        <v>2031</v>
      </c>
      <c r="O1105" s="7" t="s">
        <v>2035</v>
      </c>
      <c r="P1105" s="7"/>
      <c r="Q1105" s="7" t="s">
        <v>2298</v>
      </c>
      <c r="R1105" s="7" t="s">
        <v>2561</v>
      </c>
      <c r="S1105" s="4" t="s">
        <v>719</v>
      </c>
      <c r="T1105" s="8">
        <v>142.24</v>
      </c>
      <c r="U1105" s="7">
        <v>110</v>
      </c>
      <c r="V1105" s="7" t="s">
        <v>2192</v>
      </c>
      <c r="W1105" s="4" t="s">
        <v>2294</v>
      </c>
      <c r="X1105" s="7">
        <v>169</v>
      </c>
      <c r="Y1105" s="7"/>
      <c r="Z1105" s="4">
        <f t="shared" si="34"/>
        <v>172</v>
      </c>
      <c r="AA1105" s="7"/>
      <c r="AB1105" s="7">
        <v>1000</v>
      </c>
      <c r="AC1105" s="7">
        <v>1000</v>
      </c>
      <c r="AD1105" s="7">
        <v>90</v>
      </c>
      <c r="AE1105" s="4" t="s">
        <v>2299</v>
      </c>
      <c r="AF1105" s="7"/>
    </row>
    <row r="1106" spans="1:34">
      <c r="A1106" s="4">
        <v>1105</v>
      </c>
      <c r="B1106" s="4" t="s">
        <v>20</v>
      </c>
      <c r="C1106" s="7" t="s">
        <v>23</v>
      </c>
      <c r="D1106" s="7" t="s">
        <v>1970</v>
      </c>
      <c r="E1106" s="4" t="s">
        <v>26</v>
      </c>
      <c r="F1106" s="4">
        <v>0</v>
      </c>
      <c r="G1106" s="4">
        <v>1200094</v>
      </c>
      <c r="H1106" s="7" t="s">
        <v>2588</v>
      </c>
      <c r="I1106" s="4">
        <v>1200094</v>
      </c>
      <c r="J1106" s="7" t="s">
        <v>556</v>
      </c>
      <c r="K1106" s="4" t="s">
        <v>2012</v>
      </c>
      <c r="L1106" s="7" t="s">
        <v>2716</v>
      </c>
      <c r="M1106" s="7" t="s">
        <v>2026</v>
      </c>
      <c r="N1106" s="7" t="s">
        <v>2031</v>
      </c>
      <c r="O1106" s="7" t="s">
        <v>2035</v>
      </c>
      <c r="P1106" s="7"/>
      <c r="Q1106" s="4" t="s">
        <v>550</v>
      </c>
      <c r="R1106" s="4" t="s">
        <v>550</v>
      </c>
      <c r="S1106" s="4" t="s">
        <v>719</v>
      </c>
      <c r="T1106" s="8">
        <v>142.24</v>
      </c>
      <c r="U1106" s="7">
        <v>110</v>
      </c>
      <c r="V1106" s="7" t="s">
        <v>2193</v>
      </c>
      <c r="W1106" s="4" t="s">
        <v>2294</v>
      </c>
      <c r="X1106" s="7">
        <v>169</v>
      </c>
      <c r="Y1106" s="7"/>
      <c r="Z1106" s="4">
        <f t="shared" si="34"/>
        <v>172</v>
      </c>
      <c r="AA1106" s="7"/>
      <c r="AB1106" s="7">
        <v>1000</v>
      </c>
      <c r="AC1106" s="7">
        <v>1000</v>
      </c>
      <c r="AD1106" s="7">
        <v>90</v>
      </c>
      <c r="AE1106" s="4" t="s">
        <v>2299</v>
      </c>
      <c r="AF1106" s="7"/>
    </row>
    <row r="1107" spans="1:34">
      <c r="A1107" s="4">
        <v>1106</v>
      </c>
      <c r="B1107" s="4" t="s">
        <v>20</v>
      </c>
      <c r="C1107" s="7" t="s">
        <v>23</v>
      </c>
      <c r="D1107" s="7" t="s">
        <v>1971</v>
      </c>
      <c r="E1107" s="4" t="s">
        <v>26</v>
      </c>
      <c r="F1107" s="4">
        <v>0</v>
      </c>
      <c r="G1107" s="4">
        <v>1200094</v>
      </c>
      <c r="H1107" s="7" t="s">
        <v>2588</v>
      </c>
      <c r="I1107" s="4">
        <v>1200094</v>
      </c>
      <c r="J1107" s="7" t="s">
        <v>556</v>
      </c>
      <c r="K1107" s="4" t="s">
        <v>2012</v>
      </c>
      <c r="L1107" s="7" t="s">
        <v>2716</v>
      </c>
      <c r="M1107" s="7" t="s">
        <v>2026</v>
      </c>
      <c r="N1107" s="7" t="s">
        <v>2031</v>
      </c>
      <c r="O1107" s="7" t="s">
        <v>2035</v>
      </c>
      <c r="P1107" s="7"/>
      <c r="Q1107" s="4" t="s">
        <v>550</v>
      </c>
      <c r="R1107" s="4" t="s">
        <v>550</v>
      </c>
      <c r="S1107" s="4" t="s">
        <v>719</v>
      </c>
      <c r="T1107" s="8">
        <v>142.24</v>
      </c>
      <c r="U1107" s="7">
        <v>110</v>
      </c>
      <c r="V1107" s="7" t="s">
        <v>2194</v>
      </c>
      <c r="W1107" s="4" t="s">
        <v>2294</v>
      </c>
      <c r="X1107" s="7">
        <v>169</v>
      </c>
      <c r="Y1107" s="7"/>
      <c r="Z1107" s="4">
        <f t="shared" si="34"/>
        <v>172</v>
      </c>
      <c r="AA1107" s="7"/>
      <c r="AB1107" s="7">
        <v>1000</v>
      </c>
      <c r="AC1107" s="7">
        <v>1000</v>
      </c>
      <c r="AD1107" s="7">
        <v>90</v>
      </c>
      <c r="AE1107" s="4" t="s">
        <v>2299</v>
      </c>
      <c r="AF1107" s="7"/>
    </row>
    <row r="1108" spans="1:34">
      <c r="A1108" s="4">
        <v>1107</v>
      </c>
      <c r="B1108" s="4" t="s">
        <v>20</v>
      </c>
      <c r="C1108" s="7" t="s">
        <v>23</v>
      </c>
      <c r="D1108" s="7" t="s">
        <v>1972</v>
      </c>
      <c r="E1108" s="4" t="s">
        <v>26</v>
      </c>
      <c r="F1108" s="4">
        <v>0</v>
      </c>
      <c r="G1108" s="4">
        <v>1200094</v>
      </c>
      <c r="H1108" s="7" t="s">
        <v>2588</v>
      </c>
      <c r="I1108" s="4">
        <v>1200094</v>
      </c>
      <c r="J1108" s="7" t="s">
        <v>556</v>
      </c>
      <c r="K1108" s="4" t="s">
        <v>2012</v>
      </c>
      <c r="L1108" s="7" t="s">
        <v>2716</v>
      </c>
      <c r="M1108" s="7" t="s">
        <v>2026</v>
      </c>
      <c r="N1108" s="7" t="s">
        <v>2031</v>
      </c>
      <c r="O1108" s="7" t="s">
        <v>2035</v>
      </c>
      <c r="P1108" s="7"/>
      <c r="Q1108" s="4" t="s">
        <v>550</v>
      </c>
      <c r="R1108" s="4" t="s">
        <v>550</v>
      </c>
      <c r="S1108" s="4" t="s">
        <v>719</v>
      </c>
      <c r="T1108" s="8">
        <v>142.24</v>
      </c>
      <c r="U1108" s="7">
        <v>110</v>
      </c>
      <c r="V1108" s="7" t="s">
        <v>2195</v>
      </c>
      <c r="W1108" s="4" t="s">
        <v>2294</v>
      </c>
      <c r="X1108" s="7">
        <v>169</v>
      </c>
      <c r="Y1108" s="7"/>
      <c r="Z1108" s="4">
        <f t="shared" si="34"/>
        <v>172</v>
      </c>
      <c r="AA1108" s="7"/>
      <c r="AB1108" s="7">
        <v>1000</v>
      </c>
      <c r="AC1108" s="7">
        <v>1000</v>
      </c>
      <c r="AD1108" s="7">
        <v>90</v>
      </c>
      <c r="AE1108" s="4" t="s">
        <v>2299</v>
      </c>
      <c r="AF1108" s="7"/>
    </row>
    <row r="1109" spans="1:34">
      <c r="A1109" s="4">
        <v>1108</v>
      </c>
      <c r="B1109" s="4" t="s">
        <v>20</v>
      </c>
      <c r="C1109" s="7" t="s">
        <v>23</v>
      </c>
      <c r="D1109" s="7" t="s">
        <v>1973</v>
      </c>
      <c r="E1109" s="4" t="s">
        <v>26</v>
      </c>
      <c r="F1109" s="4">
        <v>0</v>
      </c>
      <c r="G1109" s="4">
        <v>1200094</v>
      </c>
      <c r="H1109" s="7" t="s">
        <v>2588</v>
      </c>
      <c r="I1109" s="4">
        <v>1200094</v>
      </c>
      <c r="J1109" s="7" t="s">
        <v>556</v>
      </c>
      <c r="K1109" s="4" t="s">
        <v>2012</v>
      </c>
      <c r="L1109" s="7" t="s">
        <v>2716</v>
      </c>
      <c r="M1109" s="7" t="s">
        <v>2026</v>
      </c>
      <c r="N1109" s="7" t="s">
        <v>2031</v>
      </c>
      <c r="O1109" s="7" t="s">
        <v>2035</v>
      </c>
      <c r="P1109" s="7"/>
      <c r="Q1109" s="4" t="s">
        <v>550</v>
      </c>
      <c r="R1109" s="4" t="s">
        <v>550</v>
      </c>
      <c r="S1109" s="4" t="s">
        <v>719</v>
      </c>
      <c r="T1109" s="8">
        <v>142.24</v>
      </c>
      <c r="U1109" s="7">
        <v>110</v>
      </c>
      <c r="V1109" s="7" t="s">
        <v>2196</v>
      </c>
      <c r="W1109" s="4" t="s">
        <v>2294</v>
      </c>
      <c r="X1109" s="7">
        <v>169</v>
      </c>
      <c r="Y1109" s="7"/>
      <c r="Z1109" s="4">
        <f t="shared" si="34"/>
        <v>172</v>
      </c>
      <c r="AA1109" s="7"/>
      <c r="AB1109" s="7">
        <v>1000</v>
      </c>
      <c r="AC1109" s="7">
        <v>1000</v>
      </c>
      <c r="AD1109" s="7">
        <v>90</v>
      </c>
      <c r="AE1109" s="4" t="s">
        <v>2299</v>
      </c>
      <c r="AF1109" s="7"/>
    </row>
    <row r="1110" spans="1:34">
      <c r="A1110" s="4">
        <v>1109</v>
      </c>
      <c r="B1110" s="4" t="s">
        <v>20</v>
      </c>
      <c r="C1110" s="7" t="s">
        <v>23</v>
      </c>
      <c r="D1110" s="7" t="s">
        <v>1974</v>
      </c>
      <c r="E1110" s="4" t="s">
        <v>26</v>
      </c>
      <c r="F1110" s="4">
        <v>0</v>
      </c>
      <c r="G1110" s="4">
        <v>1200094</v>
      </c>
      <c r="H1110" s="7" t="s">
        <v>2588</v>
      </c>
      <c r="I1110" s="4">
        <v>1200094</v>
      </c>
      <c r="J1110" s="7" t="s">
        <v>556</v>
      </c>
      <c r="K1110" s="4" t="s">
        <v>2012</v>
      </c>
      <c r="L1110" s="7" t="s">
        <v>2716</v>
      </c>
      <c r="M1110" s="7" t="s">
        <v>2026</v>
      </c>
      <c r="N1110" s="7" t="s">
        <v>2031</v>
      </c>
      <c r="O1110" s="7" t="s">
        <v>2035</v>
      </c>
      <c r="P1110" s="7"/>
      <c r="Q1110" s="4" t="s">
        <v>550</v>
      </c>
      <c r="R1110" s="4" t="s">
        <v>550</v>
      </c>
      <c r="S1110" s="4" t="s">
        <v>719</v>
      </c>
      <c r="T1110" s="8">
        <v>142.24</v>
      </c>
      <c r="U1110" s="7">
        <v>110</v>
      </c>
      <c r="V1110" s="7" t="s">
        <v>2197</v>
      </c>
      <c r="W1110" s="4" t="s">
        <v>2294</v>
      </c>
      <c r="X1110" s="7">
        <v>169</v>
      </c>
      <c r="Y1110" s="7"/>
      <c r="Z1110" s="4">
        <f t="shared" si="34"/>
        <v>172</v>
      </c>
      <c r="AA1110" s="7"/>
      <c r="AB1110" s="7">
        <v>1000</v>
      </c>
      <c r="AC1110" s="7">
        <v>1000</v>
      </c>
      <c r="AD1110" s="7">
        <v>90</v>
      </c>
      <c r="AE1110" s="4" t="s">
        <v>2299</v>
      </c>
      <c r="AF1110" s="7"/>
    </row>
    <row r="1111" spans="1:34">
      <c r="A1111" s="4">
        <v>1110</v>
      </c>
      <c r="B1111" s="4" t="s">
        <v>20</v>
      </c>
      <c r="C1111" s="7" t="s">
        <v>23</v>
      </c>
      <c r="D1111" s="7" t="s">
        <v>1975</v>
      </c>
      <c r="E1111" s="4" t="s">
        <v>26</v>
      </c>
      <c r="F1111" s="4">
        <v>0</v>
      </c>
      <c r="G1111" s="4">
        <v>1200094</v>
      </c>
      <c r="H1111" s="7" t="s">
        <v>2588</v>
      </c>
      <c r="I1111" s="4">
        <v>1200094</v>
      </c>
      <c r="J1111" s="7" t="s">
        <v>556</v>
      </c>
      <c r="K1111" s="4" t="s">
        <v>637</v>
      </c>
      <c r="L1111" s="7" t="s">
        <v>2017</v>
      </c>
      <c r="M1111" s="7" t="s">
        <v>2021</v>
      </c>
      <c r="N1111" s="4" t="s">
        <v>1374</v>
      </c>
      <c r="O1111" s="7" t="s">
        <v>2504</v>
      </c>
      <c r="P1111" s="7"/>
      <c r="Q1111" s="7" t="s">
        <v>2296</v>
      </c>
      <c r="R1111" s="7" t="s">
        <v>1233</v>
      </c>
      <c r="S1111" s="4" t="s">
        <v>719</v>
      </c>
      <c r="T1111" s="8">
        <v>147.32</v>
      </c>
      <c r="U1111" s="7">
        <v>131</v>
      </c>
      <c r="V1111" s="7" t="s">
        <v>2198</v>
      </c>
      <c r="W1111" s="4" t="s">
        <v>2294</v>
      </c>
      <c r="X1111" s="7">
        <v>209.32</v>
      </c>
      <c r="Y1111" s="7"/>
      <c r="Z1111" s="4">
        <f t="shared" si="34"/>
        <v>212.32</v>
      </c>
      <c r="AA1111" s="7"/>
      <c r="AB1111" s="7">
        <v>1000</v>
      </c>
      <c r="AC1111" s="7">
        <v>500</v>
      </c>
      <c r="AD1111" s="7">
        <v>80</v>
      </c>
      <c r="AE1111" s="4" t="s">
        <v>2299</v>
      </c>
      <c r="AF1111" s="7"/>
      <c r="AH1111" t="s">
        <v>2604</v>
      </c>
    </row>
    <row r="1112" spans="1:34">
      <c r="A1112" s="4">
        <v>1111</v>
      </c>
      <c r="B1112" s="4" t="s">
        <v>20</v>
      </c>
      <c r="C1112" s="7" t="s">
        <v>23</v>
      </c>
      <c r="D1112" s="7" t="s">
        <v>1976</v>
      </c>
      <c r="E1112" s="4" t="s">
        <v>26</v>
      </c>
      <c r="F1112" s="4">
        <v>0</v>
      </c>
      <c r="G1112" s="4">
        <v>1200094</v>
      </c>
      <c r="H1112" s="7" t="s">
        <v>2588</v>
      </c>
      <c r="I1112" s="4">
        <v>1200094</v>
      </c>
      <c r="J1112" s="7" t="s">
        <v>556</v>
      </c>
      <c r="K1112" s="4" t="s">
        <v>637</v>
      </c>
      <c r="L1112" s="7" t="s">
        <v>2017</v>
      </c>
      <c r="M1112" s="7" t="s">
        <v>2021</v>
      </c>
      <c r="N1112" s="4" t="s">
        <v>1374</v>
      </c>
      <c r="O1112" s="7" t="s">
        <v>2504</v>
      </c>
      <c r="P1112" s="7"/>
      <c r="Q1112" s="7" t="s">
        <v>2296</v>
      </c>
      <c r="R1112" s="7" t="s">
        <v>1233</v>
      </c>
      <c r="S1112" s="4" t="s">
        <v>719</v>
      </c>
      <c r="T1112" s="8">
        <v>147.32</v>
      </c>
      <c r="U1112" s="7">
        <v>131</v>
      </c>
      <c r="V1112" s="7" t="s">
        <v>2199</v>
      </c>
      <c r="W1112" s="4" t="s">
        <v>2294</v>
      </c>
      <c r="X1112" s="7">
        <v>209.32</v>
      </c>
      <c r="Y1112" s="7"/>
      <c r="Z1112" s="4">
        <f t="shared" si="34"/>
        <v>212.32</v>
      </c>
      <c r="AA1112" s="7"/>
      <c r="AB1112" s="7">
        <v>1000</v>
      </c>
      <c r="AC1112" s="7">
        <v>500</v>
      </c>
      <c r="AD1112" s="7">
        <v>80</v>
      </c>
      <c r="AE1112" s="4" t="s">
        <v>2299</v>
      </c>
      <c r="AF1112" s="7"/>
      <c r="AH1112" t="s">
        <v>2604</v>
      </c>
    </row>
    <row r="1113" spans="1:34">
      <c r="A1113" s="4">
        <v>1112</v>
      </c>
      <c r="B1113" s="4" t="s">
        <v>20</v>
      </c>
      <c r="C1113" s="7" t="s">
        <v>23</v>
      </c>
      <c r="D1113" s="7" t="s">
        <v>1977</v>
      </c>
      <c r="E1113" s="4" t="s">
        <v>26</v>
      </c>
      <c r="F1113" s="4">
        <v>0</v>
      </c>
      <c r="G1113" s="4">
        <v>1200094</v>
      </c>
      <c r="H1113" s="7" t="s">
        <v>2588</v>
      </c>
      <c r="I1113" s="4">
        <v>1200094</v>
      </c>
      <c r="J1113" s="7" t="s">
        <v>556</v>
      </c>
      <c r="K1113" s="4" t="s">
        <v>637</v>
      </c>
      <c r="L1113" s="7" t="s">
        <v>2017</v>
      </c>
      <c r="M1113" s="7" t="s">
        <v>2021</v>
      </c>
      <c r="N1113" s="4" t="s">
        <v>1374</v>
      </c>
      <c r="O1113" s="4" t="s">
        <v>1380</v>
      </c>
      <c r="P1113" s="7"/>
      <c r="Q1113" s="7" t="s">
        <v>2296</v>
      </c>
      <c r="R1113" s="7" t="s">
        <v>1233</v>
      </c>
      <c r="S1113" s="4" t="s">
        <v>719</v>
      </c>
      <c r="T1113" s="8">
        <v>147.32</v>
      </c>
      <c r="U1113" s="7">
        <v>131</v>
      </c>
      <c r="V1113" s="7" t="s">
        <v>2200</v>
      </c>
      <c r="W1113" s="4" t="s">
        <v>2294</v>
      </c>
      <c r="X1113" s="7">
        <v>206.32</v>
      </c>
      <c r="Y1113" s="7"/>
      <c r="Z1113" s="4">
        <f t="shared" si="34"/>
        <v>209.32</v>
      </c>
      <c r="AA1113" s="7"/>
      <c r="AB1113" s="7">
        <v>1000</v>
      </c>
      <c r="AC1113" s="7">
        <v>500</v>
      </c>
      <c r="AD1113" s="7">
        <v>80</v>
      </c>
      <c r="AE1113" s="4" t="s">
        <v>2299</v>
      </c>
      <c r="AF1113" s="7"/>
      <c r="AH1113" t="s">
        <v>2604</v>
      </c>
    </row>
    <row r="1114" spans="1:34">
      <c r="A1114" s="4">
        <v>1113</v>
      </c>
      <c r="B1114" s="4" t="s">
        <v>20</v>
      </c>
      <c r="C1114" s="7" t="s">
        <v>23</v>
      </c>
      <c r="D1114" s="7" t="s">
        <v>1978</v>
      </c>
      <c r="E1114" s="4" t="s">
        <v>26</v>
      </c>
      <c r="F1114" s="4">
        <v>0</v>
      </c>
      <c r="G1114" s="4">
        <v>1200094</v>
      </c>
      <c r="H1114" s="7" t="s">
        <v>2588</v>
      </c>
      <c r="I1114" s="4">
        <v>1200094</v>
      </c>
      <c r="J1114" s="7" t="s">
        <v>556</v>
      </c>
      <c r="K1114" s="4" t="s">
        <v>637</v>
      </c>
      <c r="L1114" s="7" t="s">
        <v>2017</v>
      </c>
      <c r="M1114" s="7" t="s">
        <v>2021</v>
      </c>
      <c r="N1114" s="4" t="s">
        <v>1374</v>
      </c>
      <c r="O1114" s="7" t="s">
        <v>2504</v>
      </c>
      <c r="P1114" s="7"/>
      <c r="Q1114" s="7" t="s">
        <v>2296</v>
      </c>
      <c r="R1114" s="7" t="s">
        <v>1233</v>
      </c>
      <c r="S1114" s="4" t="s">
        <v>719</v>
      </c>
      <c r="T1114" s="8">
        <v>147.32</v>
      </c>
      <c r="U1114" s="7">
        <v>131</v>
      </c>
      <c r="V1114" s="7" t="s">
        <v>2201</v>
      </c>
      <c r="W1114" s="4" t="s">
        <v>2294</v>
      </c>
      <c r="X1114" s="7">
        <v>209.32</v>
      </c>
      <c r="Y1114" s="7"/>
      <c r="Z1114" s="4">
        <f t="shared" si="34"/>
        <v>212.32</v>
      </c>
      <c r="AA1114" s="7"/>
      <c r="AB1114" s="7">
        <v>1000</v>
      </c>
      <c r="AC1114" s="7">
        <v>500</v>
      </c>
      <c r="AD1114" s="7">
        <v>80</v>
      </c>
      <c r="AE1114" s="4" t="s">
        <v>2299</v>
      </c>
      <c r="AF1114" s="7"/>
      <c r="AH1114" t="s">
        <v>2604</v>
      </c>
    </row>
    <row r="1115" spans="1:34">
      <c r="A1115" s="4">
        <v>1114</v>
      </c>
      <c r="B1115" s="4" t="s">
        <v>20</v>
      </c>
      <c r="C1115" s="4" t="s">
        <v>22</v>
      </c>
      <c r="D1115" s="7" t="s">
        <v>1979</v>
      </c>
      <c r="E1115" s="4" t="s">
        <v>26</v>
      </c>
      <c r="F1115" s="4">
        <v>0</v>
      </c>
      <c r="G1115" s="4">
        <v>1200094</v>
      </c>
      <c r="H1115" s="7" t="s">
        <v>2588</v>
      </c>
      <c r="I1115" s="4">
        <v>1200094</v>
      </c>
      <c r="J1115" s="7" t="s">
        <v>556</v>
      </c>
      <c r="K1115" s="7" t="s">
        <v>2013</v>
      </c>
      <c r="L1115" s="7" t="s">
        <v>2722</v>
      </c>
      <c r="M1115" s="7" t="s">
        <v>2027</v>
      </c>
      <c r="N1115" s="7" t="s">
        <v>2030</v>
      </c>
      <c r="O1115" s="4" t="s">
        <v>1380</v>
      </c>
      <c r="P1115" s="7"/>
      <c r="Q1115" s="7" t="s">
        <v>2296</v>
      </c>
      <c r="R1115" s="7" t="s">
        <v>1233</v>
      </c>
      <c r="S1115" s="4" t="s">
        <v>719</v>
      </c>
      <c r="T1115" s="8">
        <v>147.32</v>
      </c>
      <c r="U1115" s="7">
        <v>116</v>
      </c>
      <c r="V1115" s="7" t="s">
        <v>2202</v>
      </c>
      <c r="W1115" s="4" t="s">
        <v>2294</v>
      </c>
      <c r="X1115" s="7">
        <v>243</v>
      </c>
      <c r="Y1115" s="7"/>
      <c r="Z1115" s="4">
        <f t="shared" si="34"/>
        <v>246</v>
      </c>
      <c r="AA1115" s="7"/>
      <c r="AB1115" s="7">
        <v>8000</v>
      </c>
      <c r="AC1115" s="7">
        <v>1000</v>
      </c>
      <c r="AD1115" s="7">
        <v>80</v>
      </c>
      <c r="AE1115" s="4" t="s">
        <v>2299</v>
      </c>
      <c r="AF1115" s="7"/>
    </row>
    <row r="1116" spans="1:34">
      <c r="A1116" s="4">
        <v>1115</v>
      </c>
      <c r="B1116" s="4" t="s">
        <v>20</v>
      </c>
      <c r="C1116" s="4" t="s">
        <v>22</v>
      </c>
      <c r="D1116" s="7" t="s">
        <v>1980</v>
      </c>
      <c r="E1116" s="4" t="s">
        <v>26</v>
      </c>
      <c r="F1116" s="4">
        <v>0</v>
      </c>
      <c r="G1116" s="4">
        <v>1200094</v>
      </c>
      <c r="H1116" s="7" t="s">
        <v>2588</v>
      </c>
      <c r="I1116" s="4">
        <v>1200094</v>
      </c>
      <c r="J1116" s="7" t="s">
        <v>556</v>
      </c>
      <c r="K1116" s="7" t="s">
        <v>2013</v>
      </c>
      <c r="L1116" s="7" t="s">
        <v>2722</v>
      </c>
      <c r="M1116" s="7" t="s">
        <v>2027</v>
      </c>
      <c r="N1116" s="7" t="s">
        <v>2030</v>
      </c>
      <c r="O1116" s="4" t="s">
        <v>1380</v>
      </c>
      <c r="P1116" s="7"/>
      <c r="Q1116" s="7" t="s">
        <v>2296</v>
      </c>
      <c r="R1116" s="7" t="s">
        <v>1233</v>
      </c>
      <c r="S1116" s="4" t="s">
        <v>719</v>
      </c>
      <c r="T1116" s="8">
        <v>147.32</v>
      </c>
      <c r="U1116" s="7">
        <v>116</v>
      </c>
      <c r="V1116" s="7" t="s">
        <v>2203</v>
      </c>
      <c r="W1116" s="4" t="s">
        <v>2294</v>
      </c>
      <c r="X1116" s="7">
        <v>243</v>
      </c>
      <c r="Y1116" s="7"/>
      <c r="Z1116" s="4">
        <f t="shared" si="34"/>
        <v>246</v>
      </c>
      <c r="AA1116" s="7"/>
      <c r="AB1116" s="7">
        <v>8000</v>
      </c>
      <c r="AC1116" s="7">
        <v>1000</v>
      </c>
      <c r="AD1116" s="7">
        <v>80</v>
      </c>
      <c r="AE1116" s="4" t="s">
        <v>2299</v>
      </c>
      <c r="AF1116" s="7"/>
    </row>
    <row r="1117" spans="1:34">
      <c r="A1117" s="4">
        <v>1116</v>
      </c>
      <c r="B1117" s="4" t="s">
        <v>20</v>
      </c>
      <c r="C1117" s="4" t="s">
        <v>22</v>
      </c>
      <c r="D1117" s="7" t="s">
        <v>1981</v>
      </c>
      <c r="E1117" s="4" t="s">
        <v>26</v>
      </c>
      <c r="F1117" s="4">
        <v>0</v>
      </c>
      <c r="G1117" s="4">
        <v>1200094</v>
      </c>
      <c r="H1117" s="7" t="s">
        <v>2588</v>
      </c>
      <c r="I1117" s="4">
        <v>1200094</v>
      </c>
      <c r="J1117" s="7" t="s">
        <v>556</v>
      </c>
      <c r="K1117" s="4" t="s">
        <v>637</v>
      </c>
      <c r="L1117" s="4" t="s">
        <v>2014</v>
      </c>
      <c r="M1117" s="7" t="s">
        <v>2024</v>
      </c>
      <c r="N1117" s="7" t="s">
        <v>2030</v>
      </c>
      <c r="O1117" s="4" t="s">
        <v>1380</v>
      </c>
      <c r="P1117" s="7"/>
      <c r="Q1117" s="4" t="s">
        <v>2750</v>
      </c>
      <c r="R1117" s="4" t="s">
        <v>2750</v>
      </c>
      <c r="S1117" s="4" t="s">
        <v>719</v>
      </c>
      <c r="T1117" s="8">
        <v>147.32</v>
      </c>
      <c r="U1117" s="7">
        <v>114</v>
      </c>
      <c r="V1117" s="7" t="s">
        <v>2204</v>
      </c>
      <c r="W1117" s="4" t="s">
        <v>2294</v>
      </c>
      <c r="X1117" s="7">
        <v>176</v>
      </c>
      <c r="Y1117" s="7"/>
      <c r="Z1117" s="4">
        <f t="shared" si="34"/>
        <v>179</v>
      </c>
      <c r="AA1117" s="7"/>
      <c r="AB1117" s="7">
        <v>1000</v>
      </c>
      <c r="AC1117" s="7">
        <v>1000</v>
      </c>
      <c r="AD1117" s="7">
        <v>80</v>
      </c>
      <c r="AE1117" s="4" t="s">
        <v>2299</v>
      </c>
      <c r="AF1117" s="7"/>
      <c r="AH1117" t="s">
        <v>2604</v>
      </c>
    </row>
    <row r="1118" spans="1:34">
      <c r="A1118" s="4">
        <v>1117</v>
      </c>
      <c r="B1118" s="4" t="s">
        <v>20</v>
      </c>
      <c r="C1118" s="4" t="s">
        <v>22</v>
      </c>
      <c r="D1118" s="7" t="s">
        <v>1982</v>
      </c>
      <c r="E1118" s="4" t="s">
        <v>26</v>
      </c>
      <c r="F1118" s="4">
        <v>0</v>
      </c>
      <c r="G1118" s="4">
        <v>1200094</v>
      </c>
      <c r="H1118" s="7" t="s">
        <v>2588</v>
      </c>
      <c r="I1118" s="4">
        <v>1200094</v>
      </c>
      <c r="J1118" s="7" t="s">
        <v>556</v>
      </c>
      <c r="K1118" s="4" t="s">
        <v>637</v>
      </c>
      <c r="L1118" s="4" t="s">
        <v>2014</v>
      </c>
      <c r="M1118" s="7" t="s">
        <v>2024</v>
      </c>
      <c r="N1118" s="7" t="s">
        <v>2030</v>
      </c>
      <c r="O1118" s="4" t="s">
        <v>1380</v>
      </c>
      <c r="P1118" s="7"/>
      <c r="Q1118" s="4" t="s">
        <v>2750</v>
      </c>
      <c r="R1118" s="4" t="s">
        <v>2750</v>
      </c>
      <c r="S1118" s="4" t="s">
        <v>719</v>
      </c>
      <c r="T1118" s="8">
        <v>147.32</v>
      </c>
      <c r="U1118" s="7">
        <v>114</v>
      </c>
      <c r="V1118" s="7" t="s">
        <v>2205</v>
      </c>
      <c r="W1118" s="4" t="s">
        <v>2294</v>
      </c>
      <c r="X1118" s="7">
        <v>176</v>
      </c>
      <c r="Y1118" s="7"/>
      <c r="Z1118" s="4">
        <f t="shared" si="34"/>
        <v>179</v>
      </c>
      <c r="AA1118" s="7"/>
      <c r="AB1118" s="7">
        <v>1000</v>
      </c>
      <c r="AC1118" s="7">
        <v>1000</v>
      </c>
      <c r="AD1118" s="7">
        <v>80</v>
      </c>
      <c r="AE1118" s="4" t="s">
        <v>2299</v>
      </c>
      <c r="AF1118" s="7"/>
      <c r="AH1118" t="s">
        <v>2604</v>
      </c>
    </row>
    <row r="1119" spans="1:34">
      <c r="A1119" s="4">
        <v>1118</v>
      </c>
      <c r="B1119" s="4" t="s">
        <v>20</v>
      </c>
      <c r="C1119" s="4" t="s">
        <v>22</v>
      </c>
      <c r="D1119" s="7" t="s">
        <v>1983</v>
      </c>
      <c r="E1119" s="4" t="s">
        <v>26</v>
      </c>
      <c r="F1119" s="4">
        <v>0</v>
      </c>
      <c r="G1119" s="4">
        <v>1200094</v>
      </c>
      <c r="H1119" s="7" t="s">
        <v>2588</v>
      </c>
      <c r="I1119" s="4">
        <v>1200094</v>
      </c>
      <c r="J1119" s="7" t="s">
        <v>556</v>
      </c>
      <c r="K1119" s="4" t="s">
        <v>637</v>
      </c>
      <c r="L1119" s="4" t="s">
        <v>2014</v>
      </c>
      <c r="M1119" s="7" t="s">
        <v>2024</v>
      </c>
      <c r="N1119" s="7" t="s">
        <v>2030</v>
      </c>
      <c r="O1119" s="4" t="s">
        <v>1380</v>
      </c>
      <c r="P1119" s="7"/>
      <c r="Q1119" s="7" t="s">
        <v>2296</v>
      </c>
      <c r="R1119" s="7" t="s">
        <v>1233</v>
      </c>
      <c r="S1119" s="4" t="s">
        <v>719</v>
      </c>
      <c r="T1119" s="8">
        <v>147.32</v>
      </c>
      <c r="U1119" s="7">
        <v>114</v>
      </c>
      <c r="V1119" s="7" t="s">
        <v>2206</v>
      </c>
      <c r="W1119" s="4" t="s">
        <v>2294</v>
      </c>
      <c r="X1119" s="7">
        <v>218</v>
      </c>
      <c r="Y1119" s="7"/>
      <c r="Z1119" s="4">
        <f t="shared" si="34"/>
        <v>221</v>
      </c>
      <c r="AA1119" s="7"/>
      <c r="AB1119" s="7">
        <v>1000</v>
      </c>
      <c r="AC1119" s="7">
        <v>500</v>
      </c>
      <c r="AD1119" s="7">
        <v>80</v>
      </c>
      <c r="AE1119" s="4" t="s">
        <v>2299</v>
      </c>
      <c r="AF1119" s="7"/>
      <c r="AH1119" t="s">
        <v>2604</v>
      </c>
    </row>
    <row r="1120" spans="1:34">
      <c r="A1120" s="4">
        <v>1119</v>
      </c>
      <c r="B1120" s="4" t="s">
        <v>20</v>
      </c>
      <c r="C1120" s="4" t="s">
        <v>22</v>
      </c>
      <c r="D1120" s="7" t="s">
        <v>1984</v>
      </c>
      <c r="E1120" s="4" t="s">
        <v>26</v>
      </c>
      <c r="F1120" s="4">
        <v>0</v>
      </c>
      <c r="G1120" s="4">
        <v>1200094</v>
      </c>
      <c r="H1120" s="7" t="s">
        <v>2588</v>
      </c>
      <c r="I1120" s="4">
        <v>1200094</v>
      </c>
      <c r="J1120" s="7" t="s">
        <v>556</v>
      </c>
      <c r="K1120" s="4" t="s">
        <v>637</v>
      </c>
      <c r="L1120" s="4" t="s">
        <v>2014</v>
      </c>
      <c r="M1120" s="7" t="s">
        <v>2024</v>
      </c>
      <c r="N1120" s="7" t="s">
        <v>2030</v>
      </c>
      <c r="O1120" s="7" t="s">
        <v>2504</v>
      </c>
      <c r="P1120" s="7"/>
      <c r="Q1120" s="7" t="s">
        <v>2296</v>
      </c>
      <c r="R1120" s="7" t="s">
        <v>1233</v>
      </c>
      <c r="S1120" s="4" t="s">
        <v>719</v>
      </c>
      <c r="T1120" s="8">
        <v>147.32</v>
      </c>
      <c r="U1120" s="7">
        <v>114</v>
      </c>
      <c r="V1120" s="7" t="s">
        <v>2207</v>
      </c>
      <c r="W1120" s="4" t="s">
        <v>2294</v>
      </c>
      <c r="X1120" s="7">
        <v>221</v>
      </c>
      <c r="Y1120" s="7"/>
      <c r="Z1120" s="4">
        <f t="shared" si="34"/>
        <v>224</v>
      </c>
      <c r="AA1120" s="7"/>
      <c r="AB1120" s="7">
        <v>1000</v>
      </c>
      <c r="AC1120" s="7">
        <v>500</v>
      </c>
      <c r="AD1120" s="7">
        <v>80</v>
      </c>
      <c r="AE1120" s="4" t="s">
        <v>2299</v>
      </c>
      <c r="AF1120" s="7"/>
      <c r="AH1120" t="s">
        <v>2604</v>
      </c>
    </row>
    <row r="1121" spans="1:34">
      <c r="A1121" s="4">
        <v>1120</v>
      </c>
      <c r="B1121" s="4" t="s">
        <v>20</v>
      </c>
      <c r="C1121" s="4" t="s">
        <v>22</v>
      </c>
      <c r="D1121" s="7" t="s">
        <v>1985</v>
      </c>
      <c r="E1121" s="4" t="s">
        <v>26</v>
      </c>
      <c r="F1121" s="4">
        <v>0</v>
      </c>
      <c r="G1121" s="4">
        <v>1200094</v>
      </c>
      <c r="H1121" s="7" t="s">
        <v>2588</v>
      </c>
      <c r="I1121" s="4">
        <v>1200094</v>
      </c>
      <c r="J1121" s="7" t="s">
        <v>556</v>
      </c>
      <c r="K1121" s="4" t="s">
        <v>637</v>
      </c>
      <c r="L1121" s="4" t="s">
        <v>2014</v>
      </c>
      <c r="M1121" s="7" t="s">
        <v>2024</v>
      </c>
      <c r="N1121" s="7" t="s">
        <v>2030</v>
      </c>
      <c r="O1121" s="4" t="s">
        <v>1380</v>
      </c>
      <c r="P1121" s="7"/>
      <c r="Q1121" s="4" t="s">
        <v>2750</v>
      </c>
      <c r="R1121" s="4" t="s">
        <v>2750</v>
      </c>
      <c r="S1121" s="4" t="s">
        <v>719</v>
      </c>
      <c r="T1121" s="8">
        <v>147.32</v>
      </c>
      <c r="U1121" s="7">
        <v>114</v>
      </c>
      <c r="V1121" s="7" t="s">
        <v>2208</v>
      </c>
      <c r="W1121" s="4" t="s">
        <v>2294</v>
      </c>
      <c r="X1121" s="7">
        <v>176</v>
      </c>
      <c r="Y1121" s="7"/>
      <c r="Z1121" s="4">
        <f t="shared" si="34"/>
        <v>179</v>
      </c>
      <c r="AA1121" s="7"/>
      <c r="AB1121" s="7">
        <v>1000</v>
      </c>
      <c r="AC1121" s="7">
        <v>1000</v>
      </c>
      <c r="AD1121" s="7">
        <v>80</v>
      </c>
      <c r="AE1121" s="4" t="s">
        <v>2299</v>
      </c>
      <c r="AF1121" s="7"/>
      <c r="AH1121" t="s">
        <v>2604</v>
      </c>
    </row>
    <row r="1122" spans="1:34">
      <c r="A1122" s="4">
        <v>1121</v>
      </c>
      <c r="B1122" s="4" t="s">
        <v>20</v>
      </c>
      <c r="C1122" s="4" t="s">
        <v>22</v>
      </c>
      <c r="D1122" s="7" t="s">
        <v>1986</v>
      </c>
      <c r="E1122" s="4" t="s">
        <v>26</v>
      </c>
      <c r="F1122" s="4">
        <v>0</v>
      </c>
      <c r="G1122" s="4">
        <v>1200094</v>
      </c>
      <c r="H1122" s="7" t="s">
        <v>2588</v>
      </c>
      <c r="I1122" s="4">
        <v>1200094</v>
      </c>
      <c r="J1122" s="7" t="s">
        <v>556</v>
      </c>
      <c r="K1122" s="4" t="s">
        <v>637</v>
      </c>
      <c r="L1122" s="4" t="s">
        <v>2014</v>
      </c>
      <c r="M1122" s="7" t="s">
        <v>2024</v>
      </c>
      <c r="N1122" s="7" t="s">
        <v>2030</v>
      </c>
      <c r="O1122" s="4" t="s">
        <v>1380</v>
      </c>
      <c r="P1122" s="7"/>
      <c r="Q1122" s="4" t="s">
        <v>2750</v>
      </c>
      <c r="R1122" s="4" t="s">
        <v>2750</v>
      </c>
      <c r="S1122" s="4" t="s">
        <v>719</v>
      </c>
      <c r="T1122" s="8">
        <v>147.32</v>
      </c>
      <c r="U1122" s="7">
        <v>114</v>
      </c>
      <c r="V1122" s="7" t="s">
        <v>2209</v>
      </c>
      <c r="W1122" s="4" t="s">
        <v>2294</v>
      </c>
      <c r="X1122" s="7">
        <v>176</v>
      </c>
      <c r="Y1122" s="7"/>
      <c r="Z1122" s="4">
        <f t="shared" si="34"/>
        <v>179</v>
      </c>
      <c r="AA1122" s="7"/>
      <c r="AB1122" s="7">
        <v>1000</v>
      </c>
      <c r="AC1122" s="7">
        <v>1000</v>
      </c>
      <c r="AD1122" s="7">
        <v>80</v>
      </c>
      <c r="AE1122" s="4" t="s">
        <v>2299</v>
      </c>
      <c r="AF1122" s="7"/>
      <c r="AH1122" t="s">
        <v>2604</v>
      </c>
    </row>
    <row r="1123" spans="1:34">
      <c r="A1123" s="4">
        <v>1122</v>
      </c>
      <c r="B1123" s="4" t="s">
        <v>20</v>
      </c>
      <c r="C1123" s="4" t="s">
        <v>22</v>
      </c>
      <c r="D1123" s="7" t="s">
        <v>1987</v>
      </c>
      <c r="E1123" s="4" t="s">
        <v>26</v>
      </c>
      <c r="F1123" s="4">
        <v>0</v>
      </c>
      <c r="G1123" s="4">
        <v>1200094</v>
      </c>
      <c r="H1123" s="7" t="s">
        <v>2588</v>
      </c>
      <c r="I1123" s="4">
        <v>1200094</v>
      </c>
      <c r="J1123" s="7" t="s">
        <v>556</v>
      </c>
      <c r="K1123" s="4" t="s">
        <v>637</v>
      </c>
      <c r="L1123" s="4" t="s">
        <v>2014</v>
      </c>
      <c r="M1123" s="7" t="s">
        <v>2024</v>
      </c>
      <c r="N1123" s="7" t="s">
        <v>2030</v>
      </c>
      <c r="O1123" s="4" t="s">
        <v>1380</v>
      </c>
      <c r="P1123" s="7"/>
      <c r="Q1123" s="4" t="s">
        <v>2750</v>
      </c>
      <c r="R1123" s="4" t="s">
        <v>2750</v>
      </c>
      <c r="S1123" s="4" t="s">
        <v>719</v>
      </c>
      <c r="T1123" s="8">
        <v>147.32</v>
      </c>
      <c r="U1123" s="7">
        <v>114</v>
      </c>
      <c r="V1123" s="7" t="s">
        <v>2210</v>
      </c>
      <c r="W1123" s="4" t="s">
        <v>2294</v>
      </c>
      <c r="X1123" s="7">
        <v>176</v>
      </c>
      <c r="Y1123" s="7"/>
      <c r="Z1123" s="4">
        <f t="shared" si="34"/>
        <v>179</v>
      </c>
      <c r="AA1123" s="7"/>
      <c r="AB1123" s="7">
        <v>1000</v>
      </c>
      <c r="AC1123" s="7">
        <v>1000</v>
      </c>
      <c r="AD1123" s="7">
        <v>80</v>
      </c>
      <c r="AE1123" s="4" t="s">
        <v>2299</v>
      </c>
      <c r="AF1123" s="7"/>
      <c r="AH1123" t="s">
        <v>2604</v>
      </c>
    </row>
    <row r="1124" spans="1:34">
      <c r="A1124" s="4">
        <v>1123</v>
      </c>
      <c r="B1124" s="4" t="s">
        <v>20</v>
      </c>
      <c r="C1124" s="4" t="s">
        <v>22</v>
      </c>
      <c r="D1124" s="7" t="s">
        <v>1988</v>
      </c>
      <c r="E1124" s="4" t="s">
        <v>26</v>
      </c>
      <c r="F1124" s="4">
        <v>0</v>
      </c>
      <c r="G1124" s="4">
        <v>1200094</v>
      </c>
      <c r="H1124" s="7" t="s">
        <v>2588</v>
      </c>
      <c r="I1124" s="4">
        <v>1200094</v>
      </c>
      <c r="J1124" s="7" t="s">
        <v>556</v>
      </c>
      <c r="K1124" s="4" t="s">
        <v>637</v>
      </c>
      <c r="L1124" s="4" t="s">
        <v>2014</v>
      </c>
      <c r="M1124" s="7" t="s">
        <v>2024</v>
      </c>
      <c r="N1124" s="7" t="s">
        <v>2030</v>
      </c>
      <c r="O1124" s="4" t="s">
        <v>1380</v>
      </c>
      <c r="P1124" s="7"/>
      <c r="Q1124" s="4" t="s">
        <v>2750</v>
      </c>
      <c r="R1124" s="4" t="s">
        <v>2750</v>
      </c>
      <c r="S1124" s="4" t="s">
        <v>719</v>
      </c>
      <c r="T1124" s="8">
        <v>147.32</v>
      </c>
      <c r="U1124" s="7">
        <v>114</v>
      </c>
      <c r="V1124" s="7" t="s">
        <v>2211</v>
      </c>
      <c r="W1124" s="4" t="s">
        <v>2294</v>
      </c>
      <c r="X1124" s="7">
        <v>176</v>
      </c>
      <c r="Y1124" s="7"/>
      <c r="Z1124" s="4">
        <f t="shared" si="34"/>
        <v>179</v>
      </c>
      <c r="AA1124" s="7"/>
      <c r="AB1124" s="7">
        <v>1000</v>
      </c>
      <c r="AC1124" s="7">
        <v>1000</v>
      </c>
      <c r="AD1124" s="7">
        <v>80</v>
      </c>
      <c r="AE1124" s="4" t="s">
        <v>2299</v>
      </c>
      <c r="AF1124" s="7"/>
      <c r="AH1124" t="s">
        <v>2604</v>
      </c>
    </row>
    <row r="1125" spans="1:34">
      <c r="A1125" s="4">
        <v>1124</v>
      </c>
      <c r="B1125" s="4" t="s">
        <v>20</v>
      </c>
      <c r="C1125" s="4" t="s">
        <v>22</v>
      </c>
      <c r="D1125" s="7" t="s">
        <v>1989</v>
      </c>
      <c r="E1125" s="4" t="s">
        <v>26</v>
      </c>
      <c r="F1125" s="4">
        <v>0</v>
      </c>
      <c r="G1125" s="4">
        <v>1200094</v>
      </c>
      <c r="H1125" s="7" t="s">
        <v>2588</v>
      </c>
      <c r="I1125" s="4">
        <v>1200094</v>
      </c>
      <c r="J1125" s="7" t="s">
        <v>556</v>
      </c>
      <c r="K1125" s="4" t="s">
        <v>637</v>
      </c>
      <c r="L1125" s="4" t="s">
        <v>2014</v>
      </c>
      <c r="M1125" s="7" t="s">
        <v>2024</v>
      </c>
      <c r="N1125" s="7" t="s">
        <v>2030</v>
      </c>
      <c r="O1125" s="4" t="s">
        <v>1380</v>
      </c>
      <c r="P1125" s="7"/>
      <c r="Q1125" s="4" t="s">
        <v>2750</v>
      </c>
      <c r="R1125" s="4" t="s">
        <v>2750</v>
      </c>
      <c r="S1125" s="4" t="s">
        <v>719</v>
      </c>
      <c r="T1125" s="8">
        <v>147.32</v>
      </c>
      <c r="U1125" s="7">
        <v>114</v>
      </c>
      <c r="V1125" s="7" t="s">
        <v>2212</v>
      </c>
      <c r="W1125" s="4" t="s">
        <v>2294</v>
      </c>
      <c r="X1125" s="7">
        <v>176</v>
      </c>
      <c r="Y1125" s="7"/>
      <c r="Z1125" s="4">
        <f t="shared" si="34"/>
        <v>179</v>
      </c>
      <c r="AA1125" s="7"/>
      <c r="AB1125" s="7">
        <v>1000</v>
      </c>
      <c r="AC1125" s="7">
        <v>1000</v>
      </c>
      <c r="AD1125" s="7">
        <v>80</v>
      </c>
      <c r="AE1125" s="4" t="s">
        <v>2299</v>
      </c>
      <c r="AF1125" s="7"/>
      <c r="AH1125" t="s">
        <v>2604</v>
      </c>
    </row>
    <row r="1126" spans="1:34">
      <c r="A1126" s="4">
        <v>1125</v>
      </c>
      <c r="B1126" s="4" t="s">
        <v>20</v>
      </c>
      <c r="C1126" s="7" t="s">
        <v>23</v>
      </c>
      <c r="D1126" s="7" t="s">
        <v>1990</v>
      </c>
      <c r="E1126" s="4" t="s">
        <v>26</v>
      </c>
      <c r="F1126" s="4">
        <v>0</v>
      </c>
      <c r="G1126" s="4">
        <v>1200094</v>
      </c>
      <c r="H1126" s="7" t="s">
        <v>2588</v>
      </c>
      <c r="I1126" s="4">
        <v>1200094</v>
      </c>
      <c r="J1126" s="7" t="s">
        <v>556</v>
      </c>
      <c r="K1126" s="4" t="s">
        <v>637</v>
      </c>
      <c r="L1126" s="7" t="s">
        <v>2016</v>
      </c>
      <c r="M1126" s="7" t="s">
        <v>2023</v>
      </c>
      <c r="N1126" s="7" t="s">
        <v>643</v>
      </c>
      <c r="O1126" s="4" t="s">
        <v>1380</v>
      </c>
      <c r="P1126" s="7"/>
      <c r="Q1126" s="7" t="s">
        <v>2296</v>
      </c>
      <c r="R1126" s="7" t="s">
        <v>1233</v>
      </c>
      <c r="S1126" s="4" t="s">
        <v>719</v>
      </c>
      <c r="T1126" s="8">
        <v>142.24</v>
      </c>
      <c r="U1126" s="7">
        <v>126</v>
      </c>
      <c r="V1126" s="7" t="s">
        <v>2213</v>
      </c>
      <c r="W1126" s="4" t="s">
        <v>2294</v>
      </c>
      <c r="X1126" s="7">
        <v>203</v>
      </c>
      <c r="Y1126" s="7"/>
      <c r="Z1126" s="4">
        <f t="shared" si="34"/>
        <v>206</v>
      </c>
      <c r="AA1126" s="7"/>
      <c r="AB1126" s="7">
        <v>1000</v>
      </c>
      <c r="AC1126" s="7">
        <v>500</v>
      </c>
      <c r="AD1126" s="7">
        <v>80</v>
      </c>
      <c r="AE1126" s="4" t="s">
        <v>2299</v>
      </c>
      <c r="AF1126" s="7"/>
      <c r="AH1126" t="s">
        <v>2604</v>
      </c>
    </row>
    <row r="1127" spans="1:34">
      <c r="A1127" s="4">
        <v>1126</v>
      </c>
      <c r="B1127" s="4" t="s">
        <v>20</v>
      </c>
      <c r="C1127" s="7" t="s">
        <v>23</v>
      </c>
      <c r="D1127" s="7" t="s">
        <v>1991</v>
      </c>
      <c r="E1127" s="4" t="s">
        <v>26</v>
      </c>
      <c r="F1127" s="4">
        <v>0</v>
      </c>
      <c r="G1127" s="4">
        <v>1200094</v>
      </c>
      <c r="H1127" s="7" t="s">
        <v>2588</v>
      </c>
      <c r="I1127" s="4">
        <v>1200094</v>
      </c>
      <c r="J1127" s="7" t="s">
        <v>556</v>
      </c>
      <c r="K1127" s="4" t="s">
        <v>637</v>
      </c>
      <c r="L1127" s="7" t="s">
        <v>2016</v>
      </c>
      <c r="M1127" s="7" t="s">
        <v>2023</v>
      </c>
      <c r="N1127" s="7" t="s">
        <v>643</v>
      </c>
      <c r="O1127" s="4" t="s">
        <v>1380</v>
      </c>
      <c r="P1127" s="7"/>
      <c r="Q1127" s="7" t="s">
        <v>2296</v>
      </c>
      <c r="R1127" s="7" t="s">
        <v>1233</v>
      </c>
      <c r="S1127" s="4" t="s">
        <v>719</v>
      </c>
      <c r="T1127" s="8">
        <v>142.24</v>
      </c>
      <c r="U1127" s="7">
        <v>126</v>
      </c>
      <c r="V1127" s="7" t="s">
        <v>2214</v>
      </c>
      <c r="W1127" s="4" t="s">
        <v>2294</v>
      </c>
      <c r="X1127" s="7">
        <v>203</v>
      </c>
      <c r="Y1127" s="7"/>
      <c r="Z1127" s="4">
        <f t="shared" si="34"/>
        <v>206</v>
      </c>
      <c r="AA1127" s="7"/>
      <c r="AB1127" s="7">
        <v>1000</v>
      </c>
      <c r="AC1127" s="7">
        <v>500</v>
      </c>
      <c r="AD1127" s="7">
        <v>80</v>
      </c>
      <c r="AE1127" s="4" t="s">
        <v>2299</v>
      </c>
      <c r="AF1127" s="7"/>
      <c r="AH1127" t="s">
        <v>2604</v>
      </c>
    </row>
    <row r="1128" spans="1:34">
      <c r="A1128" s="4">
        <v>1127</v>
      </c>
      <c r="B1128" s="4" t="s">
        <v>20</v>
      </c>
      <c r="C1128" s="4" t="s">
        <v>22</v>
      </c>
      <c r="D1128" s="7" t="s">
        <v>1992</v>
      </c>
      <c r="E1128" s="4" t="s">
        <v>26</v>
      </c>
      <c r="F1128" s="4">
        <v>0</v>
      </c>
      <c r="G1128" s="4">
        <v>1200094</v>
      </c>
      <c r="H1128" s="7" t="s">
        <v>2588</v>
      </c>
      <c r="I1128" s="4">
        <v>1200094</v>
      </c>
      <c r="J1128" s="7" t="s">
        <v>556</v>
      </c>
      <c r="K1128" s="4" t="s">
        <v>637</v>
      </c>
      <c r="L1128" s="4" t="s">
        <v>2014</v>
      </c>
      <c r="M1128" s="7" t="s">
        <v>2024</v>
      </c>
      <c r="N1128" s="7" t="s">
        <v>2030</v>
      </c>
      <c r="O1128" s="4" t="s">
        <v>1380</v>
      </c>
      <c r="P1128" s="7"/>
      <c r="Q1128" s="7" t="s">
        <v>2296</v>
      </c>
      <c r="R1128" s="7" t="s">
        <v>1233</v>
      </c>
      <c r="S1128" s="4" t="s">
        <v>719</v>
      </c>
      <c r="T1128" s="8">
        <v>147.32</v>
      </c>
      <c r="U1128" s="7">
        <v>114</v>
      </c>
      <c r="V1128" s="7" t="s">
        <v>2215</v>
      </c>
      <c r="W1128" s="4" t="s">
        <v>2294</v>
      </c>
      <c r="X1128" s="7">
        <v>218</v>
      </c>
      <c r="Y1128" s="7"/>
      <c r="Z1128" s="4">
        <f t="shared" si="34"/>
        <v>221</v>
      </c>
      <c r="AA1128" s="7"/>
      <c r="AB1128" s="7">
        <v>1000</v>
      </c>
      <c r="AC1128" s="7">
        <v>500</v>
      </c>
      <c r="AD1128" s="7">
        <v>80</v>
      </c>
      <c r="AE1128" s="4" t="s">
        <v>2299</v>
      </c>
      <c r="AF1128" s="7"/>
      <c r="AH1128" t="s">
        <v>2604</v>
      </c>
    </row>
    <row r="1129" spans="1:34">
      <c r="A1129" s="4">
        <v>1128</v>
      </c>
      <c r="B1129" s="4" t="s">
        <v>20</v>
      </c>
      <c r="C1129" s="4" t="s">
        <v>22</v>
      </c>
      <c r="D1129" s="7" t="s">
        <v>1993</v>
      </c>
      <c r="E1129" s="4" t="s">
        <v>26</v>
      </c>
      <c r="F1129" s="4">
        <v>0</v>
      </c>
      <c r="G1129" s="4">
        <v>1200094</v>
      </c>
      <c r="H1129" s="7" t="s">
        <v>2588</v>
      </c>
      <c r="I1129" s="4">
        <v>1200094</v>
      </c>
      <c r="J1129" s="7" t="s">
        <v>556</v>
      </c>
      <c r="K1129" s="4" t="s">
        <v>637</v>
      </c>
      <c r="L1129" s="4" t="s">
        <v>2014</v>
      </c>
      <c r="M1129" s="7" t="s">
        <v>2024</v>
      </c>
      <c r="N1129" s="7" t="s">
        <v>2030</v>
      </c>
      <c r="O1129" s="4" t="s">
        <v>1380</v>
      </c>
      <c r="P1129" s="7"/>
      <c r="Q1129" s="7" t="s">
        <v>2296</v>
      </c>
      <c r="R1129" s="7" t="s">
        <v>1233</v>
      </c>
      <c r="S1129" s="4" t="s">
        <v>719</v>
      </c>
      <c r="T1129" s="8">
        <v>147.32</v>
      </c>
      <c r="U1129" s="7">
        <v>114</v>
      </c>
      <c r="V1129" s="7" t="s">
        <v>2216</v>
      </c>
      <c r="W1129" s="4" t="s">
        <v>2294</v>
      </c>
      <c r="X1129" s="7">
        <v>218</v>
      </c>
      <c r="Y1129" s="7"/>
      <c r="Z1129" s="4">
        <f t="shared" si="34"/>
        <v>221</v>
      </c>
      <c r="AA1129" s="7"/>
      <c r="AB1129" s="7">
        <v>1000</v>
      </c>
      <c r="AC1129" s="7">
        <v>500</v>
      </c>
      <c r="AD1129" s="7">
        <v>80</v>
      </c>
      <c r="AE1129" s="4" t="s">
        <v>2299</v>
      </c>
      <c r="AF1129" s="7"/>
      <c r="AH1129" t="s">
        <v>2604</v>
      </c>
    </row>
    <row r="1130" spans="1:34">
      <c r="A1130" s="4">
        <v>1129</v>
      </c>
      <c r="B1130" s="4" t="s">
        <v>20</v>
      </c>
      <c r="C1130" s="4" t="s">
        <v>22</v>
      </c>
      <c r="D1130" s="7" t="s">
        <v>1994</v>
      </c>
      <c r="E1130" s="4" t="s">
        <v>26</v>
      </c>
      <c r="F1130" s="4">
        <v>0</v>
      </c>
      <c r="G1130" s="4">
        <v>1200094</v>
      </c>
      <c r="H1130" s="7" t="s">
        <v>2588</v>
      </c>
      <c r="I1130" s="4">
        <v>1200094</v>
      </c>
      <c r="J1130" s="7" t="s">
        <v>556</v>
      </c>
      <c r="K1130" s="4" t="s">
        <v>637</v>
      </c>
      <c r="L1130" s="4" t="s">
        <v>2014</v>
      </c>
      <c r="M1130" s="7" t="s">
        <v>2024</v>
      </c>
      <c r="N1130" s="7" t="s">
        <v>2030</v>
      </c>
      <c r="O1130" s="4" t="s">
        <v>1380</v>
      </c>
      <c r="P1130" s="7"/>
      <c r="Q1130" s="7" t="s">
        <v>2296</v>
      </c>
      <c r="R1130" s="7" t="s">
        <v>1233</v>
      </c>
      <c r="S1130" s="4" t="s">
        <v>719</v>
      </c>
      <c r="T1130" s="8">
        <v>147.32</v>
      </c>
      <c r="U1130" s="7">
        <v>114</v>
      </c>
      <c r="V1130" s="7" t="s">
        <v>2217</v>
      </c>
      <c r="W1130" s="4" t="s">
        <v>2294</v>
      </c>
      <c r="X1130" s="7">
        <v>218</v>
      </c>
      <c r="Y1130" s="7"/>
      <c r="Z1130" s="4">
        <f t="shared" si="34"/>
        <v>221</v>
      </c>
      <c r="AA1130" s="7"/>
      <c r="AB1130" s="7">
        <v>1000</v>
      </c>
      <c r="AC1130" s="7">
        <v>500</v>
      </c>
      <c r="AD1130" s="7">
        <v>80</v>
      </c>
      <c r="AE1130" s="4" t="s">
        <v>2299</v>
      </c>
      <c r="AF1130" s="7"/>
      <c r="AH1130" t="s">
        <v>2604</v>
      </c>
    </row>
    <row r="1131" spans="1:34">
      <c r="A1131" s="4">
        <v>1130</v>
      </c>
      <c r="B1131" s="4" t="s">
        <v>20</v>
      </c>
      <c r="C1131" s="4" t="s">
        <v>22</v>
      </c>
      <c r="D1131" s="7" t="s">
        <v>1995</v>
      </c>
      <c r="E1131" s="4" t="s">
        <v>26</v>
      </c>
      <c r="F1131" s="4">
        <v>0</v>
      </c>
      <c r="G1131" s="4">
        <v>1200094</v>
      </c>
      <c r="H1131" s="7" t="s">
        <v>2588</v>
      </c>
      <c r="I1131" s="4">
        <v>1200094</v>
      </c>
      <c r="J1131" s="7" t="s">
        <v>556</v>
      </c>
      <c r="K1131" s="4" t="s">
        <v>637</v>
      </c>
      <c r="L1131" s="4" t="s">
        <v>2014</v>
      </c>
      <c r="M1131" s="7" t="s">
        <v>2024</v>
      </c>
      <c r="N1131" s="7" t="s">
        <v>2030</v>
      </c>
      <c r="O1131" s="4" t="s">
        <v>1380</v>
      </c>
      <c r="P1131" s="7"/>
      <c r="Q1131" s="7" t="s">
        <v>2296</v>
      </c>
      <c r="R1131" s="7" t="s">
        <v>1233</v>
      </c>
      <c r="S1131" s="4" t="s">
        <v>719</v>
      </c>
      <c r="T1131" s="8">
        <v>147.32</v>
      </c>
      <c r="U1131" s="7">
        <v>114</v>
      </c>
      <c r="V1131" s="7" t="s">
        <v>2218</v>
      </c>
      <c r="W1131" s="4" t="s">
        <v>2294</v>
      </c>
      <c r="X1131" s="7">
        <v>218</v>
      </c>
      <c r="Y1131" s="7"/>
      <c r="Z1131" s="4">
        <f t="shared" si="34"/>
        <v>221</v>
      </c>
      <c r="AA1131" s="7"/>
      <c r="AB1131" s="7">
        <v>1000</v>
      </c>
      <c r="AC1131" s="7">
        <v>500</v>
      </c>
      <c r="AD1131" s="7">
        <v>80</v>
      </c>
      <c r="AE1131" s="4" t="s">
        <v>2299</v>
      </c>
      <c r="AF1131" s="7"/>
      <c r="AH1131" t="s">
        <v>2604</v>
      </c>
    </row>
    <row r="1132" spans="1:34">
      <c r="A1132" s="4">
        <v>1131</v>
      </c>
      <c r="B1132" s="4" t="s">
        <v>20</v>
      </c>
      <c r="C1132" s="4" t="s">
        <v>22</v>
      </c>
      <c r="D1132" s="7" t="s">
        <v>1996</v>
      </c>
      <c r="E1132" s="4" t="s">
        <v>26</v>
      </c>
      <c r="F1132" s="4">
        <v>0</v>
      </c>
      <c r="G1132" s="4">
        <v>1200094</v>
      </c>
      <c r="H1132" s="7" t="s">
        <v>2588</v>
      </c>
      <c r="I1132" s="4">
        <v>1200094</v>
      </c>
      <c r="J1132" s="7" t="s">
        <v>556</v>
      </c>
      <c r="K1132" s="4" t="s">
        <v>637</v>
      </c>
      <c r="L1132" s="4" t="s">
        <v>2014</v>
      </c>
      <c r="M1132" s="7" t="s">
        <v>2024</v>
      </c>
      <c r="N1132" s="7" t="s">
        <v>2030</v>
      </c>
      <c r="O1132" s="4" t="s">
        <v>1380</v>
      </c>
      <c r="P1132" s="7"/>
      <c r="Q1132" s="7" t="s">
        <v>2296</v>
      </c>
      <c r="R1132" s="7" t="s">
        <v>1233</v>
      </c>
      <c r="S1132" s="4" t="s">
        <v>719</v>
      </c>
      <c r="T1132" s="8">
        <v>147.32</v>
      </c>
      <c r="U1132" s="7">
        <v>114</v>
      </c>
      <c r="V1132" s="7" t="s">
        <v>2219</v>
      </c>
      <c r="W1132" s="4" t="s">
        <v>2294</v>
      </c>
      <c r="X1132" s="7">
        <v>218</v>
      </c>
      <c r="Y1132" s="7"/>
      <c r="Z1132" s="4">
        <f t="shared" ref="Z1132:Z1145" si="35">X1132+3</f>
        <v>221</v>
      </c>
      <c r="AA1132" s="7"/>
      <c r="AB1132" s="7">
        <v>1000</v>
      </c>
      <c r="AC1132" s="7">
        <v>500</v>
      </c>
      <c r="AD1132" s="7">
        <v>80</v>
      </c>
      <c r="AE1132" s="4" t="s">
        <v>2299</v>
      </c>
      <c r="AF1132" s="7"/>
      <c r="AH1132" t="s">
        <v>2604</v>
      </c>
    </row>
    <row r="1133" spans="1:34">
      <c r="A1133" s="4">
        <v>1132</v>
      </c>
      <c r="B1133" s="4" t="s">
        <v>20</v>
      </c>
      <c r="C1133" s="4" t="s">
        <v>22</v>
      </c>
      <c r="D1133" s="7" t="s">
        <v>1997</v>
      </c>
      <c r="E1133" s="4" t="s">
        <v>26</v>
      </c>
      <c r="F1133" s="4">
        <v>0</v>
      </c>
      <c r="G1133" s="4">
        <v>1200094</v>
      </c>
      <c r="H1133" s="7" t="s">
        <v>2588</v>
      </c>
      <c r="I1133" s="4">
        <v>1200094</v>
      </c>
      <c r="J1133" s="7" t="s">
        <v>556</v>
      </c>
      <c r="K1133" s="4" t="s">
        <v>637</v>
      </c>
      <c r="L1133" s="4" t="s">
        <v>2014</v>
      </c>
      <c r="M1133" s="7" t="s">
        <v>2024</v>
      </c>
      <c r="N1133" s="7" t="s">
        <v>2030</v>
      </c>
      <c r="O1133" s="4" t="s">
        <v>1380</v>
      </c>
      <c r="P1133" s="7"/>
      <c r="Q1133" s="7" t="s">
        <v>2296</v>
      </c>
      <c r="R1133" s="7" t="s">
        <v>1233</v>
      </c>
      <c r="S1133" s="4" t="s">
        <v>719</v>
      </c>
      <c r="T1133" s="8">
        <v>147.32</v>
      </c>
      <c r="U1133" s="7">
        <v>114</v>
      </c>
      <c r="V1133" s="7" t="s">
        <v>2220</v>
      </c>
      <c r="W1133" s="4" t="s">
        <v>2294</v>
      </c>
      <c r="X1133" s="7">
        <v>218</v>
      </c>
      <c r="Y1133" s="7"/>
      <c r="Z1133" s="4">
        <f t="shared" si="35"/>
        <v>221</v>
      </c>
      <c r="AA1133" s="7"/>
      <c r="AB1133" s="7">
        <v>1000</v>
      </c>
      <c r="AC1133" s="7">
        <v>500</v>
      </c>
      <c r="AD1133" s="7">
        <v>80</v>
      </c>
      <c r="AE1133" s="4" t="s">
        <v>2299</v>
      </c>
      <c r="AF1133" s="7"/>
      <c r="AH1133" t="s">
        <v>2604</v>
      </c>
    </row>
    <row r="1134" spans="1:34">
      <c r="A1134" s="4">
        <v>1133</v>
      </c>
      <c r="B1134" s="4" t="s">
        <v>20</v>
      </c>
      <c r="C1134" s="4" t="s">
        <v>22</v>
      </c>
      <c r="D1134" s="7" t="s">
        <v>1998</v>
      </c>
      <c r="E1134" s="4" t="s">
        <v>26</v>
      </c>
      <c r="F1134" s="4">
        <v>0</v>
      </c>
      <c r="G1134" s="4">
        <v>1200094</v>
      </c>
      <c r="H1134" s="7" t="s">
        <v>2588</v>
      </c>
      <c r="I1134" s="4">
        <v>1200094</v>
      </c>
      <c r="J1134" s="7" t="s">
        <v>556</v>
      </c>
      <c r="K1134" s="4" t="s">
        <v>637</v>
      </c>
      <c r="L1134" s="4" t="s">
        <v>2014</v>
      </c>
      <c r="M1134" s="7" t="s">
        <v>2024</v>
      </c>
      <c r="N1134" s="7" t="s">
        <v>2030</v>
      </c>
      <c r="O1134" s="4" t="s">
        <v>1380</v>
      </c>
      <c r="P1134" s="7"/>
      <c r="Q1134" s="4" t="s">
        <v>2750</v>
      </c>
      <c r="R1134" s="4" t="s">
        <v>2750</v>
      </c>
      <c r="S1134" s="4" t="s">
        <v>719</v>
      </c>
      <c r="T1134" s="8">
        <v>147.32</v>
      </c>
      <c r="U1134" s="7">
        <v>114</v>
      </c>
      <c r="V1134" s="7" t="s">
        <v>2221</v>
      </c>
      <c r="W1134" s="4" t="s">
        <v>2294</v>
      </c>
      <c r="X1134" s="7">
        <v>176</v>
      </c>
      <c r="Y1134" s="7"/>
      <c r="Z1134" s="4">
        <f t="shared" si="35"/>
        <v>179</v>
      </c>
      <c r="AA1134" s="7"/>
      <c r="AB1134" s="7">
        <v>1000</v>
      </c>
      <c r="AC1134" s="7">
        <v>1000</v>
      </c>
      <c r="AD1134" s="7">
        <v>80</v>
      </c>
      <c r="AE1134" s="4" t="s">
        <v>2299</v>
      </c>
      <c r="AF1134" s="7"/>
      <c r="AH1134" t="s">
        <v>2604</v>
      </c>
    </row>
    <row r="1135" spans="1:34">
      <c r="A1135" s="4">
        <v>1134</v>
      </c>
      <c r="B1135" s="4" t="s">
        <v>20</v>
      </c>
      <c r="C1135" s="4" t="s">
        <v>22</v>
      </c>
      <c r="D1135" s="7" t="s">
        <v>1999</v>
      </c>
      <c r="E1135" s="4" t="s">
        <v>26</v>
      </c>
      <c r="F1135" s="4">
        <v>0</v>
      </c>
      <c r="G1135" s="4">
        <v>1200094</v>
      </c>
      <c r="H1135" s="7" t="s">
        <v>2588</v>
      </c>
      <c r="I1135" s="4">
        <v>1200094</v>
      </c>
      <c r="J1135" s="7" t="s">
        <v>556</v>
      </c>
      <c r="K1135" s="4" t="s">
        <v>637</v>
      </c>
      <c r="L1135" s="4" t="s">
        <v>2014</v>
      </c>
      <c r="M1135" s="7" t="s">
        <v>2024</v>
      </c>
      <c r="N1135" s="7" t="s">
        <v>2030</v>
      </c>
      <c r="O1135" s="4" t="s">
        <v>1380</v>
      </c>
      <c r="P1135" s="7"/>
      <c r="Q1135" s="4" t="s">
        <v>2750</v>
      </c>
      <c r="R1135" s="4" t="s">
        <v>2750</v>
      </c>
      <c r="S1135" s="4" t="s">
        <v>719</v>
      </c>
      <c r="T1135" s="8">
        <v>147.32</v>
      </c>
      <c r="U1135" s="7">
        <v>114</v>
      </c>
      <c r="V1135" s="7" t="s">
        <v>2222</v>
      </c>
      <c r="W1135" s="4" t="s">
        <v>2294</v>
      </c>
      <c r="X1135" s="7">
        <v>176</v>
      </c>
      <c r="Y1135" s="7"/>
      <c r="Z1135" s="4">
        <f t="shared" si="35"/>
        <v>179</v>
      </c>
      <c r="AA1135" s="7"/>
      <c r="AB1135" s="7">
        <v>1000</v>
      </c>
      <c r="AC1135" s="7">
        <v>1000</v>
      </c>
      <c r="AD1135" s="7">
        <v>80</v>
      </c>
      <c r="AE1135" s="4" t="s">
        <v>2299</v>
      </c>
      <c r="AF1135" s="7"/>
      <c r="AH1135" t="s">
        <v>2604</v>
      </c>
    </row>
    <row r="1136" spans="1:34">
      <c r="A1136" s="4">
        <v>1135</v>
      </c>
      <c r="B1136" s="4" t="s">
        <v>20</v>
      </c>
      <c r="C1136" s="4" t="s">
        <v>22</v>
      </c>
      <c r="D1136" s="7" t="s">
        <v>2000</v>
      </c>
      <c r="E1136" s="4" t="s">
        <v>26</v>
      </c>
      <c r="F1136" s="4">
        <v>0</v>
      </c>
      <c r="G1136" s="4">
        <v>1200094</v>
      </c>
      <c r="H1136" s="7" t="s">
        <v>2588</v>
      </c>
      <c r="I1136" s="4">
        <v>1200094</v>
      </c>
      <c r="J1136" s="7" t="s">
        <v>556</v>
      </c>
      <c r="K1136" s="4" t="s">
        <v>637</v>
      </c>
      <c r="L1136" s="4" t="s">
        <v>2014</v>
      </c>
      <c r="M1136" s="7" t="s">
        <v>2024</v>
      </c>
      <c r="N1136" s="7" t="s">
        <v>2030</v>
      </c>
      <c r="O1136" s="4" t="s">
        <v>1380</v>
      </c>
      <c r="P1136" s="7"/>
      <c r="Q1136" s="4" t="s">
        <v>2750</v>
      </c>
      <c r="R1136" s="4" t="s">
        <v>2750</v>
      </c>
      <c r="S1136" s="4" t="s">
        <v>719</v>
      </c>
      <c r="T1136" s="8">
        <v>147.32</v>
      </c>
      <c r="U1136" s="7">
        <v>114</v>
      </c>
      <c r="V1136" s="7" t="s">
        <v>2223</v>
      </c>
      <c r="W1136" s="4" t="s">
        <v>2294</v>
      </c>
      <c r="X1136" s="7">
        <v>176</v>
      </c>
      <c r="Y1136" s="7"/>
      <c r="Z1136" s="4">
        <f t="shared" si="35"/>
        <v>179</v>
      </c>
      <c r="AA1136" s="7"/>
      <c r="AB1136" s="7">
        <v>1000</v>
      </c>
      <c r="AC1136" s="7">
        <v>1000</v>
      </c>
      <c r="AD1136" s="7">
        <v>80</v>
      </c>
      <c r="AE1136" s="4" t="s">
        <v>2299</v>
      </c>
      <c r="AF1136" s="7"/>
      <c r="AH1136" t="s">
        <v>2604</v>
      </c>
    </row>
    <row r="1137" spans="1:34">
      <c r="A1137" s="4">
        <v>1136</v>
      </c>
      <c r="B1137" s="4" t="s">
        <v>20</v>
      </c>
      <c r="C1137" s="4" t="s">
        <v>22</v>
      </c>
      <c r="D1137" s="7" t="s">
        <v>2001</v>
      </c>
      <c r="E1137" s="4" t="s">
        <v>26</v>
      </c>
      <c r="F1137" s="4">
        <v>0</v>
      </c>
      <c r="G1137" s="4">
        <v>1200094</v>
      </c>
      <c r="H1137" s="7" t="s">
        <v>2588</v>
      </c>
      <c r="I1137" s="4">
        <v>1200094</v>
      </c>
      <c r="J1137" s="7" t="s">
        <v>556</v>
      </c>
      <c r="K1137" s="4" t="s">
        <v>637</v>
      </c>
      <c r="L1137" s="4" t="s">
        <v>2014</v>
      </c>
      <c r="M1137" s="7" t="s">
        <v>2024</v>
      </c>
      <c r="N1137" s="7" t="s">
        <v>2030</v>
      </c>
      <c r="O1137" s="4" t="s">
        <v>1380</v>
      </c>
      <c r="P1137" s="7"/>
      <c r="Q1137" s="4" t="s">
        <v>2750</v>
      </c>
      <c r="R1137" s="4" t="s">
        <v>2750</v>
      </c>
      <c r="S1137" s="4" t="s">
        <v>719</v>
      </c>
      <c r="T1137" s="8">
        <v>147.32</v>
      </c>
      <c r="U1137" s="7">
        <v>114</v>
      </c>
      <c r="V1137" s="7" t="s">
        <v>2224</v>
      </c>
      <c r="W1137" s="4" t="s">
        <v>2294</v>
      </c>
      <c r="X1137" s="7">
        <v>176</v>
      </c>
      <c r="Y1137" s="7"/>
      <c r="Z1137" s="4">
        <f t="shared" si="35"/>
        <v>179</v>
      </c>
      <c r="AA1137" s="7"/>
      <c r="AB1137" s="7">
        <v>1000</v>
      </c>
      <c r="AC1137" s="7">
        <v>1000</v>
      </c>
      <c r="AD1137" s="7">
        <v>80</v>
      </c>
      <c r="AE1137" s="4" t="s">
        <v>2299</v>
      </c>
      <c r="AF1137" s="7"/>
      <c r="AH1137" t="s">
        <v>2604</v>
      </c>
    </row>
    <row r="1138" spans="1:34">
      <c r="A1138" s="4">
        <v>1137</v>
      </c>
      <c r="B1138" s="4" t="s">
        <v>20</v>
      </c>
      <c r="C1138" s="4" t="s">
        <v>22</v>
      </c>
      <c r="D1138" s="7" t="s">
        <v>2002</v>
      </c>
      <c r="E1138" s="4" t="s">
        <v>26</v>
      </c>
      <c r="F1138" s="4">
        <v>0</v>
      </c>
      <c r="G1138" s="4">
        <v>1200094</v>
      </c>
      <c r="H1138" s="7" t="s">
        <v>2588</v>
      </c>
      <c r="I1138" s="4">
        <v>1200094</v>
      </c>
      <c r="J1138" s="7" t="s">
        <v>556</v>
      </c>
      <c r="K1138" s="4" t="s">
        <v>637</v>
      </c>
      <c r="L1138" s="4" t="s">
        <v>2014</v>
      </c>
      <c r="M1138" s="7" t="s">
        <v>2024</v>
      </c>
      <c r="N1138" s="7" t="s">
        <v>2030</v>
      </c>
      <c r="O1138" s="4" t="s">
        <v>1380</v>
      </c>
      <c r="P1138" s="7"/>
      <c r="Q1138" s="4" t="s">
        <v>2750</v>
      </c>
      <c r="R1138" s="4" t="s">
        <v>2750</v>
      </c>
      <c r="S1138" s="4" t="s">
        <v>719</v>
      </c>
      <c r="T1138" s="8">
        <v>147.32</v>
      </c>
      <c r="U1138" s="7">
        <v>114</v>
      </c>
      <c r="V1138" s="7" t="s">
        <v>2225</v>
      </c>
      <c r="W1138" s="4" t="s">
        <v>2294</v>
      </c>
      <c r="X1138" s="7">
        <v>176</v>
      </c>
      <c r="Y1138" s="7"/>
      <c r="Z1138" s="4">
        <f t="shared" si="35"/>
        <v>179</v>
      </c>
      <c r="AA1138" s="7"/>
      <c r="AB1138" s="7">
        <v>1000</v>
      </c>
      <c r="AC1138" s="7">
        <v>1000</v>
      </c>
      <c r="AD1138" s="7">
        <v>80</v>
      </c>
      <c r="AE1138" s="4" t="s">
        <v>2299</v>
      </c>
      <c r="AF1138" s="7"/>
      <c r="AH1138" t="s">
        <v>2604</v>
      </c>
    </row>
    <row r="1139" spans="1:34">
      <c r="A1139" s="4">
        <v>1138</v>
      </c>
      <c r="B1139" s="4" t="s">
        <v>20</v>
      </c>
      <c r="C1139" s="4" t="s">
        <v>22</v>
      </c>
      <c r="D1139" s="7" t="s">
        <v>2003</v>
      </c>
      <c r="E1139" s="4" t="s">
        <v>26</v>
      </c>
      <c r="F1139" s="4">
        <v>0</v>
      </c>
      <c r="G1139" s="4">
        <v>1200094</v>
      </c>
      <c r="H1139" s="7" t="s">
        <v>2588</v>
      </c>
      <c r="I1139" s="4">
        <v>1200094</v>
      </c>
      <c r="J1139" s="7" t="s">
        <v>556</v>
      </c>
      <c r="K1139" s="4" t="s">
        <v>637</v>
      </c>
      <c r="L1139" s="4" t="s">
        <v>2014</v>
      </c>
      <c r="M1139" s="7" t="s">
        <v>2024</v>
      </c>
      <c r="N1139" s="7" t="s">
        <v>2030</v>
      </c>
      <c r="O1139" s="4" t="s">
        <v>1380</v>
      </c>
      <c r="P1139" s="7"/>
      <c r="Q1139" s="4" t="s">
        <v>2750</v>
      </c>
      <c r="R1139" s="4" t="s">
        <v>2750</v>
      </c>
      <c r="S1139" s="4" t="s">
        <v>719</v>
      </c>
      <c r="T1139" s="8">
        <v>147.32</v>
      </c>
      <c r="U1139" s="7">
        <v>114</v>
      </c>
      <c r="V1139" s="7" t="s">
        <v>2226</v>
      </c>
      <c r="W1139" s="4" t="s">
        <v>2294</v>
      </c>
      <c r="X1139" s="7">
        <v>176</v>
      </c>
      <c r="Y1139" s="7"/>
      <c r="Z1139" s="4">
        <f t="shared" si="35"/>
        <v>179</v>
      </c>
      <c r="AA1139" s="7"/>
      <c r="AB1139" s="7">
        <v>1000</v>
      </c>
      <c r="AC1139" s="7">
        <v>1000</v>
      </c>
      <c r="AD1139" s="7">
        <v>80</v>
      </c>
      <c r="AE1139" s="4" t="s">
        <v>2299</v>
      </c>
      <c r="AF1139" s="7"/>
      <c r="AH1139" t="s">
        <v>2604</v>
      </c>
    </row>
    <row r="1140" spans="1:34">
      <c r="A1140" s="4">
        <v>1139</v>
      </c>
      <c r="B1140" s="4" t="s">
        <v>20</v>
      </c>
      <c r="C1140" s="4" t="s">
        <v>22</v>
      </c>
      <c r="D1140" s="7" t="s">
        <v>2004</v>
      </c>
      <c r="E1140" s="4" t="s">
        <v>26</v>
      </c>
      <c r="F1140" s="4">
        <v>0</v>
      </c>
      <c r="G1140" s="4">
        <v>1200094</v>
      </c>
      <c r="H1140" s="7" t="s">
        <v>2588</v>
      </c>
      <c r="I1140" s="4">
        <v>1200094</v>
      </c>
      <c r="J1140" s="7" t="s">
        <v>556</v>
      </c>
      <c r="K1140" s="4" t="s">
        <v>637</v>
      </c>
      <c r="L1140" s="4" t="s">
        <v>2014</v>
      </c>
      <c r="M1140" s="7" t="s">
        <v>2024</v>
      </c>
      <c r="N1140" s="7" t="s">
        <v>2030</v>
      </c>
      <c r="O1140" s="4" t="s">
        <v>1380</v>
      </c>
      <c r="P1140" s="7"/>
      <c r="Q1140" s="4" t="s">
        <v>2750</v>
      </c>
      <c r="R1140" s="4" t="s">
        <v>2750</v>
      </c>
      <c r="S1140" s="4" t="s">
        <v>719</v>
      </c>
      <c r="T1140" s="8">
        <v>147.32</v>
      </c>
      <c r="U1140" s="7">
        <v>114</v>
      </c>
      <c r="V1140" s="7" t="s">
        <v>2227</v>
      </c>
      <c r="W1140" s="4" t="s">
        <v>2294</v>
      </c>
      <c r="X1140" s="7">
        <v>176</v>
      </c>
      <c r="Y1140" s="7"/>
      <c r="Z1140" s="4">
        <f t="shared" si="35"/>
        <v>179</v>
      </c>
      <c r="AA1140" s="7"/>
      <c r="AB1140" s="7">
        <v>1000</v>
      </c>
      <c r="AC1140" s="7">
        <v>1000</v>
      </c>
      <c r="AD1140" s="7">
        <v>80</v>
      </c>
      <c r="AE1140" s="4" t="s">
        <v>2299</v>
      </c>
      <c r="AF1140" s="7"/>
      <c r="AH1140" t="s">
        <v>2604</v>
      </c>
    </row>
    <row r="1141" spans="1:34">
      <c r="A1141" s="4">
        <v>1140</v>
      </c>
      <c r="B1141" s="4" t="s">
        <v>20</v>
      </c>
      <c r="C1141" s="4" t="s">
        <v>22</v>
      </c>
      <c r="D1141" s="7" t="s">
        <v>2005</v>
      </c>
      <c r="E1141" s="4" t="s">
        <v>26</v>
      </c>
      <c r="F1141" s="4">
        <v>0</v>
      </c>
      <c r="G1141" s="4">
        <v>1200094</v>
      </c>
      <c r="H1141" s="7" t="s">
        <v>2588</v>
      </c>
      <c r="I1141" s="4">
        <v>1200094</v>
      </c>
      <c r="J1141" s="7" t="s">
        <v>556</v>
      </c>
      <c r="K1141" s="4" t="s">
        <v>637</v>
      </c>
      <c r="L1141" s="4" t="s">
        <v>2014</v>
      </c>
      <c r="M1141" s="7" t="s">
        <v>2024</v>
      </c>
      <c r="N1141" s="7" t="s">
        <v>2030</v>
      </c>
      <c r="O1141" s="4" t="s">
        <v>1380</v>
      </c>
      <c r="P1141" s="7"/>
      <c r="Q1141" s="4" t="s">
        <v>2750</v>
      </c>
      <c r="R1141" s="4" t="s">
        <v>2750</v>
      </c>
      <c r="S1141" s="4" t="s">
        <v>719</v>
      </c>
      <c r="T1141" s="8">
        <v>147.32</v>
      </c>
      <c r="U1141" s="7">
        <v>114</v>
      </c>
      <c r="V1141" s="7" t="s">
        <v>2228</v>
      </c>
      <c r="W1141" s="4" t="s">
        <v>2294</v>
      </c>
      <c r="X1141" s="7">
        <v>176</v>
      </c>
      <c r="Y1141" s="7"/>
      <c r="Z1141" s="4">
        <f t="shared" si="35"/>
        <v>179</v>
      </c>
      <c r="AA1141" s="7"/>
      <c r="AB1141" s="7">
        <v>1000</v>
      </c>
      <c r="AC1141" s="7">
        <v>1000</v>
      </c>
      <c r="AD1141" s="7">
        <v>80</v>
      </c>
      <c r="AE1141" s="4" t="s">
        <v>2299</v>
      </c>
      <c r="AF1141" s="7"/>
      <c r="AH1141" t="s">
        <v>2604</v>
      </c>
    </row>
    <row r="1142" spans="1:34">
      <c r="A1142" s="4">
        <v>1141</v>
      </c>
      <c r="B1142" s="4" t="s">
        <v>20</v>
      </c>
      <c r="C1142" s="4" t="s">
        <v>22</v>
      </c>
      <c r="D1142" s="7" t="s">
        <v>2006</v>
      </c>
      <c r="E1142" s="4" t="s">
        <v>26</v>
      </c>
      <c r="F1142" s="4">
        <v>0</v>
      </c>
      <c r="G1142" s="4">
        <v>1200094</v>
      </c>
      <c r="H1142" s="7" t="s">
        <v>2588</v>
      </c>
      <c r="I1142" s="4">
        <v>1200094</v>
      </c>
      <c r="J1142" s="7" t="s">
        <v>556</v>
      </c>
      <c r="K1142" s="4" t="s">
        <v>637</v>
      </c>
      <c r="L1142" s="4" t="s">
        <v>2014</v>
      </c>
      <c r="M1142" s="7" t="s">
        <v>2024</v>
      </c>
      <c r="N1142" s="7" t="s">
        <v>2030</v>
      </c>
      <c r="O1142" s="4" t="s">
        <v>1380</v>
      </c>
      <c r="P1142" s="7"/>
      <c r="Q1142" s="4" t="s">
        <v>2750</v>
      </c>
      <c r="R1142" s="4" t="s">
        <v>2750</v>
      </c>
      <c r="S1142" s="4" t="s">
        <v>719</v>
      </c>
      <c r="T1142" s="8">
        <v>147.32</v>
      </c>
      <c r="U1142" s="7">
        <v>114</v>
      </c>
      <c r="V1142" s="7" t="s">
        <v>2229</v>
      </c>
      <c r="W1142" s="4" t="s">
        <v>2294</v>
      </c>
      <c r="X1142" s="7">
        <v>176</v>
      </c>
      <c r="Y1142" s="7"/>
      <c r="Z1142" s="4">
        <f t="shared" si="35"/>
        <v>179</v>
      </c>
      <c r="AA1142" s="7"/>
      <c r="AB1142" s="7">
        <v>1000</v>
      </c>
      <c r="AC1142" s="7">
        <v>1000</v>
      </c>
      <c r="AD1142" s="7">
        <v>80</v>
      </c>
      <c r="AE1142" s="4" t="s">
        <v>2299</v>
      </c>
      <c r="AF1142" s="7"/>
      <c r="AH1142" t="s">
        <v>2604</v>
      </c>
    </row>
    <row r="1143" spans="1:34">
      <c r="A1143" s="4">
        <v>1142</v>
      </c>
      <c r="B1143" s="4" t="s">
        <v>20</v>
      </c>
      <c r="C1143" s="7" t="s">
        <v>23</v>
      </c>
      <c r="D1143" s="7" t="s">
        <v>2007</v>
      </c>
      <c r="E1143" s="4" t="s">
        <v>26</v>
      </c>
      <c r="F1143" s="4">
        <v>0</v>
      </c>
      <c r="G1143" s="4">
        <v>1200094</v>
      </c>
      <c r="H1143" s="7" t="s">
        <v>2588</v>
      </c>
      <c r="I1143" s="4">
        <v>1200094</v>
      </c>
      <c r="J1143" s="7" t="s">
        <v>556</v>
      </c>
      <c r="K1143" s="4" t="s">
        <v>637</v>
      </c>
      <c r="L1143" s="7" t="s">
        <v>2019</v>
      </c>
      <c r="M1143" s="7" t="s">
        <v>2028</v>
      </c>
      <c r="N1143" s="4" t="s">
        <v>1232</v>
      </c>
      <c r="O1143" s="4" t="s">
        <v>1380</v>
      </c>
      <c r="P1143" s="7"/>
      <c r="Q1143" s="4" t="s">
        <v>551</v>
      </c>
      <c r="R1143" s="4" t="s">
        <v>551</v>
      </c>
      <c r="S1143" s="4" t="s">
        <v>24</v>
      </c>
      <c r="T1143" s="8">
        <v>147.32</v>
      </c>
      <c r="U1143" s="7">
        <v>125</v>
      </c>
      <c r="V1143" s="7" t="s">
        <v>2230</v>
      </c>
      <c r="W1143" s="4" t="s">
        <v>2294</v>
      </c>
      <c r="X1143" s="7">
        <v>189</v>
      </c>
      <c r="Y1143" s="7"/>
      <c r="Z1143" s="4">
        <f t="shared" si="35"/>
        <v>192</v>
      </c>
      <c r="AA1143" s="7"/>
      <c r="AB1143" s="7">
        <v>1000</v>
      </c>
      <c r="AC1143" s="7">
        <v>1000</v>
      </c>
      <c r="AD1143" s="7">
        <v>80</v>
      </c>
      <c r="AE1143" s="4" t="s">
        <v>552</v>
      </c>
      <c r="AF1143" s="7"/>
      <c r="AH1143" t="s">
        <v>2604</v>
      </c>
    </row>
    <row r="1144" spans="1:34">
      <c r="A1144" s="4">
        <v>1143</v>
      </c>
      <c r="B1144" s="4" t="s">
        <v>20</v>
      </c>
      <c r="C1144" s="7" t="s">
        <v>23</v>
      </c>
      <c r="D1144" s="7" t="s">
        <v>2008</v>
      </c>
      <c r="E1144" s="4" t="s">
        <v>26</v>
      </c>
      <c r="F1144" s="4">
        <v>0</v>
      </c>
      <c r="G1144" s="4">
        <v>1200094</v>
      </c>
      <c r="H1144" s="7" t="s">
        <v>2588</v>
      </c>
      <c r="I1144" s="4">
        <v>1200094</v>
      </c>
      <c r="J1144" s="7" t="s">
        <v>556</v>
      </c>
      <c r="K1144" s="4" t="s">
        <v>637</v>
      </c>
      <c r="L1144" s="7" t="s">
        <v>2019</v>
      </c>
      <c r="M1144" s="7" t="s">
        <v>2028</v>
      </c>
      <c r="N1144" s="4" t="s">
        <v>1232</v>
      </c>
      <c r="O1144" s="4" t="s">
        <v>1380</v>
      </c>
      <c r="P1144" s="7"/>
      <c r="Q1144" s="4" t="s">
        <v>551</v>
      </c>
      <c r="R1144" s="4" t="s">
        <v>551</v>
      </c>
      <c r="S1144" s="4" t="s">
        <v>24</v>
      </c>
      <c r="T1144" s="8">
        <v>147.32</v>
      </c>
      <c r="U1144" s="7">
        <v>125</v>
      </c>
      <c r="V1144" s="7" t="s">
        <v>2231</v>
      </c>
      <c r="W1144" s="4" t="s">
        <v>2294</v>
      </c>
      <c r="X1144" s="7">
        <v>189</v>
      </c>
      <c r="Y1144" s="7"/>
      <c r="Z1144" s="4">
        <f t="shared" si="35"/>
        <v>192</v>
      </c>
      <c r="AA1144" s="7"/>
      <c r="AB1144" s="7">
        <v>1000</v>
      </c>
      <c r="AC1144" s="7">
        <v>1000</v>
      </c>
      <c r="AD1144" s="7">
        <v>80</v>
      </c>
      <c r="AE1144" s="4" t="s">
        <v>552</v>
      </c>
      <c r="AF1144" s="7"/>
      <c r="AH1144" t="s">
        <v>2604</v>
      </c>
    </row>
    <row r="1145" spans="1:34">
      <c r="A1145" s="4">
        <v>1144</v>
      </c>
      <c r="B1145" s="4" t="s">
        <v>20</v>
      </c>
      <c r="C1145" s="7" t="s">
        <v>23</v>
      </c>
      <c r="D1145" s="7" t="s">
        <v>2009</v>
      </c>
      <c r="E1145" s="4" t="s">
        <v>26</v>
      </c>
      <c r="F1145" s="4">
        <v>0</v>
      </c>
      <c r="G1145" s="4">
        <v>1200094</v>
      </c>
      <c r="H1145" s="7" t="s">
        <v>2588</v>
      </c>
      <c r="I1145" s="4">
        <v>1200094</v>
      </c>
      <c r="J1145" s="7" t="s">
        <v>556</v>
      </c>
      <c r="K1145" s="4" t="s">
        <v>637</v>
      </c>
      <c r="L1145" s="7" t="s">
        <v>2546</v>
      </c>
      <c r="M1145" s="7" t="s">
        <v>2029</v>
      </c>
      <c r="N1145" s="4" t="s">
        <v>1232</v>
      </c>
      <c r="O1145" s="4" t="s">
        <v>1380</v>
      </c>
      <c r="P1145" s="7"/>
      <c r="Q1145" s="4" t="s">
        <v>550</v>
      </c>
      <c r="R1145" s="4" t="s">
        <v>550</v>
      </c>
      <c r="S1145" s="4" t="s">
        <v>719</v>
      </c>
      <c r="T1145" s="8">
        <v>139.69999999999999</v>
      </c>
      <c r="U1145" s="7">
        <v>167</v>
      </c>
      <c r="V1145" s="7" t="s">
        <v>2232</v>
      </c>
      <c r="W1145" s="4" t="s">
        <v>2294</v>
      </c>
      <c r="X1145" s="7">
        <v>169</v>
      </c>
      <c r="Y1145" s="7"/>
      <c r="Z1145" s="4">
        <f t="shared" si="35"/>
        <v>172</v>
      </c>
      <c r="AA1145" s="7"/>
      <c r="AB1145" s="7">
        <v>5000</v>
      </c>
      <c r="AC1145" s="7">
        <v>1000</v>
      </c>
      <c r="AD1145" s="7">
        <v>80</v>
      </c>
      <c r="AE1145" s="4" t="s">
        <v>552</v>
      </c>
      <c r="AF1145" s="7"/>
      <c r="AH1145" t="s">
        <v>2604</v>
      </c>
    </row>
    <row r="1146" spans="1:34">
      <c r="A1146" s="4">
        <v>1145</v>
      </c>
      <c r="B1146" s="4" t="s">
        <v>20</v>
      </c>
      <c r="C1146" s="4" t="s">
        <v>23</v>
      </c>
      <c r="D1146" s="7" t="s">
        <v>2233</v>
      </c>
      <c r="E1146" s="4" t="s">
        <v>26</v>
      </c>
      <c r="F1146" s="4">
        <v>0</v>
      </c>
      <c r="G1146" s="4">
        <v>1205440</v>
      </c>
      <c r="H1146" s="7" t="s">
        <v>2591</v>
      </c>
      <c r="I1146" s="4">
        <v>1205440</v>
      </c>
      <c r="J1146" s="7" t="s">
        <v>25</v>
      </c>
      <c r="K1146" s="7" t="s">
        <v>2332</v>
      </c>
      <c r="L1146" s="7" t="s">
        <v>2288</v>
      </c>
      <c r="M1146" s="7" t="s">
        <v>2342</v>
      </c>
      <c r="N1146" s="4" t="s">
        <v>1232</v>
      </c>
      <c r="O1146" s="4" t="s">
        <v>1388</v>
      </c>
      <c r="P1146" s="7"/>
      <c r="Q1146" s="4" t="s">
        <v>551</v>
      </c>
      <c r="R1146" s="4" t="s">
        <v>551</v>
      </c>
      <c r="S1146" s="4" t="s">
        <v>24</v>
      </c>
      <c r="T1146" s="7">
        <v>130</v>
      </c>
      <c r="U1146" s="7">
        <v>131.51</v>
      </c>
      <c r="V1146" s="7" t="s">
        <v>2258</v>
      </c>
      <c r="W1146" s="4" t="s">
        <v>2294</v>
      </c>
      <c r="X1146" s="13">
        <v>4.26</v>
      </c>
      <c r="Y1146" s="7"/>
      <c r="Z1146" s="5">
        <f t="shared" ref="Z1146:Z1168" si="36">X1146*86*1.25+6</f>
        <v>463.94999999999993</v>
      </c>
      <c r="AA1146" s="7"/>
      <c r="AB1146" s="7">
        <v>1000</v>
      </c>
      <c r="AC1146" s="7"/>
      <c r="AD1146" s="4">
        <v>120</v>
      </c>
      <c r="AE1146" s="4" t="s">
        <v>552</v>
      </c>
      <c r="AF1146" s="7" t="s">
        <v>2281</v>
      </c>
    </row>
    <row r="1147" spans="1:34">
      <c r="A1147" s="4">
        <v>1146</v>
      </c>
      <c r="B1147" s="4" t="s">
        <v>20</v>
      </c>
      <c r="C1147" s="4" t="s">
        <v>23</v>
      </c>
      <c r="D1147" s="7" t="s">
        <v>2234</v>
      </c>
      <c r="E1147" s="4" t="s">
        <v>26</v>
      </c>
      <c r="F1147" s="4">
        <v>0</v>
      </c>
      <c r="G1147" s="4">
        <v>1205440</v>
      </c>
      <c r="H1147" s="7" t="s">
        <v>2591</v>
      </c>
      <c r="I1147" s="4">
        <v>1205440</v>
      </c>
      <c r="J1147" s="7" t="s">
        <v>25</v>
      </c>
      <c r="K1147" s="7" t="s">
        <v>2332</v>
      </c>
      <c r="L1147" s="7" t="s">
        <v>2288</v>
      </c>
      <c r="M1147" s="7" t="s">
        <v>2342</v>
      </c>
      <c r="N1147" s="4" t="s">
        <v>1232</v>
      </c>
      <c r="O1147" s="4" t="s">
        <v>1388</v>
      </c>
      <c r="P1147" s="7"/>
      <c r="Q1147" s="4" t="s">
        <v>551</v>
      </c>
      <c r="R1147" s="4" t="s">
        <v>551</v>
      </c>
      <c r="S1147" s="4" t="s">
        <v>24</v>
      </c>
      <c r="T1147" s="7">
        <v>130</v>
      </c>
      <c r="U1147" s="7">
        <v>131.51</v>
      </c>
      <c r="V1147" s="7" t="s">
        <v>2259</v>
      </c>
      <c r="W1147" s="4" t="s">
        <v>2294</v>
      </c>
      <c r="X1147" s="13">
        <v>4.26</v>
      </c>
      <c r="Y1147" s="7"/>
      <c r="Z1147" s="5">
        <f t="shared" si="36"/>
        <v>463.94999999999993</v>
      </c>
      <c r="AA1147" s="7"/>
      <c r="AB1147" s="7">
        <v>1000</v>
      </c>
      <c r="AC1147" s="7"/>
      <c r="AD1147" s="4">
        <v>120</v>
      </c>
      <c r="AE1147" s="4" t="s">
        <v>552</v>
      </c>
      <c r="AF1147" s="7" t="s">
        <v>2281</v>
      </c>
    </row>
    <row r="1148" spans="1:34">
      <c r="A1148" s="4">
        <v>1147</v>
      </c>
      <c r="B1148" s="4" t="s">
        <v>20</v>
      </c>
      <c r="C1148" s="4" t="s">
        <v>23</v>
      </c>
      <c r="D1148" s="7" t="s">
        <v>2235</v>
      </c>
      <c r="E1148" s="4" t="s">
        <v>26</v>
      </c>
      <c r="F1148" s="4">
        <v>0</v>
      </c>
      <c r="G1148" s="4">
        <v>1205440</v>
      </c>
      <c r="H1148" s="7" t="s">
        <v>2591</v>
      </c>
      <c r="I1148" s="4">
        <v>1205440</v>
      </c>
      <c r="J1148" s="7" t="s">
        <v>25</v>
      </c>
      <c r="K1148" s="7" t="s">
        <v>2332</v>
      </c>
      <c r="L1148" s="7" t="s">
        <v>2288</v>
      </c>
      <c r="M1148" s="7" t="s">
        <v>2342</v>
      </c>
      <c r="N1148" s="7" t="s">
        <v>2256</v>
      </c>
      <c r="O1148" s="4" t="s">
        <v>1388</v>
      </c>
      <c r="P1148" s="7"/>
      <c r="Q1148" s="4" t="s">
        <v>551</v>
      </c>
      <c r="R1148" s="4" t="s">
        <v>551</v>
      </c>
      <c r="S1148" s="4" t="s">
        <v>24</v>
      </c>
      <c r="T1148" s="7">
        <v>130</v>
      </c>
      <c r="U1148" s="7">
        <v>131.51</v>
      </c>
      <c r="V1148" s="7" t="s">
        <v>2260</v>
      </c>
      <c r="W1148" s="4" t="s">
        <v>2294</v>
      </c>
      <c r="X1148" s="13">
        <v>4.26</v>
      </c>
      <c r="Y1148" s="7"/>
      <c r="Z1148" s="5">
        <f t="shared" si="36"/>
        <v>463.94999999999993</v>
      </c>
      <c r="AA1148" s="7"/>
      <c r="AB1148" s="7">
        <v>1000</v>
      </c>
      <c r="AC1148" s="7"/>
      <c r="AD1148" s="4">
        <v>120</v>
      </c>
      <c r="AE1148" s="4" t="s">
        <v>552</v>
      </c>
      <c r="AF1148" s="7" t="s">
        <v>2281</v>
      </c>
    </row>
    <row r="1149" spans="1:34">
      <c r="A1149" s="4">
        <v>1148</v>
      </c>
      <c r="B1149" s="4" t="s">
        <v>20</v>
      </c>
      <c r="C1149" s="4" t="s">
        <v>23</v>
      </c>
      <c r="D1149" s="7" t="s">
        <v>2236</v>
      </c>
      <c r="E1149" s="4" t="s">
        <v>26</v>
      </c>
      <c r="F1149" s="4">
        <v>0</v>
      </c>
      <c r="G1149" s="4">
        <v>1205440</v>
      </c>
      <c r="H1149" s="7" t="s">
        <v>2591</v>
      </c>
      <c r="I1149" s="4">
        <v>1205440</v>
      </c>
      <c r="J1149" s="7" t="s">
        <v>25</v>
      </c>
      <c r="K1149" s="7" t="s">
        <v>2332</v>
      </c>
      <c r="L1149" s="7" t="s">
        <v>2288</v>
      </c>
      <c r="M1149" s="7" t="s">
        <v>2342</v>
      </c>
      <c r="N1149" s="7" t="s">
        <v>1078</v>
      </c>
      <c r="O1149" s="4" t="s">
        <v>1388</v>
      </c>
      <c r="P1149" s="7"/>
      <c r="Q1149" s="4" t="s">
        <v>551</v>
      </c>
      <c r="R1149" s="4" t="s">
        <v>551</v>
      </c>
      <c r="S1149" s="4" t="s">
        <v>24</v>
      </c>
      <c r="T1149" s="7">
        <v>130</v>
      </c>
      <c r="U1149" s="7">
        <v>131.51</v>
      </c>
      <c r="V1149" s="7" t="s">
        <v>2261</v>
      </c>
      <c r="W1149" s="4" t="s">
        <v>2294</v>
      </c>
      <c r="X1149" s="13">
        <v>4.26</v>
      </c>
      <c r="Y1149" s="7"/>
      <c r="Z1149" s="5">
        <f t="shared" si="36"/>
        <v>463.94999999999993</v>
      </c>
      <c r="AA1149" s="7"/>
      <c r="AB1149" s="7">
        <v>1000</v>
      </c>
      <c r="AC1149" s="7"/>
      <c r="AD1149" s="4">
        <v>120</v>
      </c>
      <c r="AE1149" s="4" t="s">
        <v>552</v>
      </c>
      <c r="AF1149" s="7" t="s">
        <v>2281</v>
      </c>
    </row>
    <row r="1150" spans="1:34">
      <c r="A1150" s="4">
        <v>1149</v>
      </c>
      <c r="B1150" s="4" t="s">
        <v>20</v>
      </c>
      <c r="C1150" s="4" t="s">
        <v>23</v>
      </c>
      <c r="D1150" s="7" t="s">
        <v>2237</v>
      </c>
      <c r="E1150" s="4" t="s">
        <v>26</v>
      </c>
      <c r="F1150" s="4">
        <v>0</v>
      </c>
      <c r="G1150" s="4">
        <v>1205440</v>
      </c>
      <c r="H1150" s="7" t="s">
        <v>2591</v>
      </c>
      <c r="I1150" s="4">
        <v>1205440</v>
      </c>
      <c r="J1150" s="7" t="s">
        <v>25</v>
      </c>
      <c r="K1150" s="7" t="s">
        <v>2332</v>
      </c>
      <c r="L1150" s="7" t="s">
        <v>2288</v>
      </c>
      <c r="M1150" s="7" t="s">
        <v>2342</v>
      </c>
      <c r="N1150" s="7" t="s">
        <v>2256</v>
      </c>
      <c r="O1150" s="4" t="s">
        <v>1388</v>
      </c>
      <c r="P1150" s="7"/>
      <c r="Q1150" s="4" t="s">
        <v>551</v>
      </c>
      <c r="R1150" s="4" t="s">
        <v>551</v>
      </c>
      <c r="S1150" s="4" t="s">
        <v>24</v>
      </c>
      <c r="T1150" s="7">
        <v>130</v>
      </c>
      <c r="U1150" s="7">
        <v>131.51</v>
      </c>
      <c r="V1150" s="7" t="s">
        <v>2262</v>
      </c>
      <c r="W1150" s="4" t="s">
        <v>2294</v>
      </c>
      <c r="X1150" s="13">
        <v>4.26</v>
      </c>
      <c r="Y1150" s="7"/>
      <c r="Z1150" s="5">
        <f t="shared" si="36"/>
        <v>463.94999999999993</v>
      </c>
      <c r="AA1150" s="7"/>
      <c r="AB1150" s="7">
        <v>1000</v>
      </c>
      <c r="AC1150" s="7"/>
      <c r="AD1150" s="4">
        <v>120</v>
      </c>
      <c r="AE1150" s="4" t="s">
        <v>552</v>
      </c>
      <c r="AF1150" s="7" t="s">
        <v>2281</v>
      </c>
    </row>
    <row r="1151" spans="1:34">
      <c r="A1151" s="4">
        <v>1150</v>
      </c>
      <c r="B1151" s="4" t="s">
        <v>20</v>
      </c>
      <c r="C1151" s="4" t="s">
        <v>23</v>
      </c>
      <c r="D1151" s="7" t="s">
        <v>2238</v>
      </c>
      <c r="E1151" s="4" t="s">
        <v>26</v>
      </c>
      <c r="F1151" s="4">
        <v>0</v>
      </c>
      <c r="G1151" s="4">
        <v>1205440</v>
      </c>
      <c r="H1151" s="7" t="s">
        <v>2591</v>
      </c>
      <c r="I1151" s="4">
        <v>1205440</v>
      </c>
      <c r="J1151" s="7" t="s">
        <v>25</v>
      </c>
      <c r="K1151" s="4" t="s">
        <v>1341</v>
      </c>
      <c r="L1151" s="7" t="s">
        <v>2289</v>
      </c>
      <c r="M1151" s="7" t="s">
        <v>527</v>
      </c>
      <c r="N1151" s="4" t="s">
        <v>1232</v>
      </c>
      <c r="O1151" s="7" t="s">
        <v>2257</v>
      </c>
      <c r="P1151" s="7"/>
      <c r="Q1151" s="4" t="s">
        <v>2297</v>
      </c>
      <c r="R1151" s="4" t="s">
        <v>551</v>
      </c>
      <c r="S1151" s="4" t="s">
        <v>24</v>
      </c>
      <c r="T1151" s="7">
        <v>130</v>
      </c>
      <c r="U1151" s="7">
        <v>107.43</v>
      </c>
      <c r="V1151" s="7" t="s">
        <v>2263</v>
      </c>
      <c r="W1151" s="4" t="s">
        <v>2294</v>
      </c>
      <c r="X1151" s="13">
        <v>3.62</v>
      </c>
      <c r="Y1151" s="7"/>
      <c r="Z1151" s="5">
        <f t="shared" si="36"/>
        <v>395.15</v>
      </c>
      <c r="AA1151" s="7"/>
      <c r="AB1151" s="7">
        <v>1000</v>
      </c>
      <c r="AC1151" s="7"/>
      <c r="AD1151" s="4">
        <v>120</v>
      </c>
      <c r="AE1151" s="4" t="s">
        <v>552</v>
      </c>
      <c r="AF1151" s="7" t="s">
        <v>2281</v>
      </c>
      <c r="AH1151" t="s">
        <v>2604</v>
      </c>
    </row>
    <row r="1152" spans="1:34">
      <c r="A1152" s="4">
        <v>1151</v>
      </c>
      <c r="B1152" s="4" t="s">
        <v>20</v>
      </c>
      <c r="C1152" s="4" t="s">
        <v>23</v>
      </c>
      <c r="D1152" s="7" t="s">
        <v>2239</v>
      </c>
      <c r="E1152" s="4" t="s">
        <v>26</v>
      </c>
      <c r="F1152" s="4">
        <v>0</v>
      </c>
      <c r="G1152" s="4">
        <v>1205440</v>
      </c>
      <c r="H1152" s="7" t="s">
        <v>2591</v>
      </c>
      <c r="I1152" s="4">
        <v>1205440</v>
      </c>
      <c r="J1152" s="7" t="s">
        <v>25</v>
      </c>
      <c r="K1152" s="4" t="s">
        <v>1341</v>
      </c>
      <c r="L1152" s="7" t="s">
        <v>2289</v>
      </c>
      <c r="M1152" s="7" t="s">
        <v>527</v>
      </c>
      <c r="N1152" s="4" t="s">
        <v>1232</v>
      </c>
      <c r="O1152" s="7" t="s">
        <v>2257</v>
      </c>
      <c r="P1152" s="7"/>
      <c r="Q1152" s="4" t="s">
        <v>2297</v>
      </c>
      <c r="R1152" s="4" t="s">
        <v>551</v>
      </c>
      <c r="S1152" s="4" t="s">
        <v>24</v>
      </c>
      <c r="T1152" s="7">
        <v>130</v>
      </c>
      <c r="U1152" s="7">
        <v>107.43</v>
      </c>
      <c r="V1152" s="7" t="s">
        <v>2264</v>
      </c>
      <c r="W1152" s="4" t="s">
        <v>2294</v>
      </c>
      <c r="X1152" s="13">
        <v>3.51</v>
      </c>
      <c r="Y1152" s="7"/>
      <c r="Z1152" s="5">
        <f t="shared" si="36"/>
        <v>383.32499999999993</v>
      </c>
      <c r="AA1152" s="7"/>
      <c r="AB1152" s="7">
        <v>1000</v>
      </c>
      <c r="AC1152" s="7"/>
      <c r="AD1152" s="4">
        <v>120</v>
      </c>
      <c r="AE1152" s="4" t="s">
        <v>552</v>
      </c>
      <c r="AF1152" s="7" t="s">
        <v>2281</v>
      </c>
      <c r="AH1152" t="s">
        <v>2604</v>
      </c>
    </row>
    <row r="1153" spans="1:34">
      <c r="A1153" s="4">
        <v>1152</v>
      </c>
      <c r="B1153" s="4" t="s">
        <v>20</v>
      </c>
      <c r="C1153" s="4" t="s">
        <v>23</v>
      </c>
      <c r="D1153" s="7" t="s">
        <v>2240</v>
      </c>
      <c r="E1153" s="4" t="s">
        <v>26</v>
      </c>
      <c r="F1153" s="4">
        <v>0</v>
      </c>
      <c r="G1153" s="4">
        <v>1205440</v>
      </c>
      <c r="H1153" s="7" t="s">
        <v>2591</v>
      </c>
      <c r="I1153" s="4">
        <v>1205440</v>
      </c>
      <c r="J1153" s="7" t="s">
        <v>25</v>
      </c>
      <c r="K1153" s="4" t="s">
        <v>1341</v>
      </c>
      <c r="L1153" s="7" t="s">
        <v>2290</v>
      </c>
      <c r="M1153" s="7" t="s">
        <v>512</v>
      </c>
      <c r="N1153" s="7" t="s">
        <v>804</v>
      </c>
      <c r="O1153" s="7" t="s">
        <v>2257</v>
      </c>
      <c r="P1153" s="7"/>
      <c r="Q1153" s="4" t="s">
        <v>2297</v>
      </c>
      <c r="R1153" s="4" t="s">
        <v>551</v>
      </c>
      <c r="S1153" s="4" t="s">
        <v>24</v>
      </c>
      <c r="T1153" s="7">
        <v>130</v>
      </c>
      <c r="U1153" s="7">
        <v>98.11</v>
      </c>
      <c r="V1153" s="7" t="s">
        <v>2265</v>
      </c>
      <c r="W1153" s="4" t="s">
        <v>2294</v>
      </c>
      <c r="X1153" s="13">
        <v>3.3</v>
      </c>
      <c r="Y1153" s="7"/>
      <c r="Z1153" s="5">
        <f t="shared" si="36"/>
        <v>360.75</v>
      </c>
      <c r="AA1153" s="7"/>
      <c r="AB1153" s="7">
        <v>1000</v>
      </c>
      <c r="AC1153" s="7"/>
      <c r="AD1153" s="4">
        <v>120</v>
      </c>
      <c r="AE1153" s="4" t="s">
        <v>552</v>
      </c>
      <c r="AF1153" s="7" t="s">
        <v>2281</v>
      </c>
      <c r="AH1153" t="s">
        <v>2604</v>
      </c>
    </row>
    <row r="1154" spans="1:34">
      <c r="A1154" s="4">
        <v>1153</v>
      </c>
      <c r="B1154" s="4" t="s">
        <v>20</v>
      </c>
      <c r="C1154" s="4" t="s">
        <v>23</v>
      </c>
      <c r="D1154" s="7" t="s">
        <v>2241</v>
      </c>
      <c r="E1154" s="4" t="s">
        <v>26</v>
      </c>
      <c r="F1154" s="4">
        <v>0</v>
      </c>
      <c r="G1154" s="4">
        <v>1205440</v>
      </c>
      <c r="H1154" s="7" t="s">
        <v>2591</v>
      </c>
      <c r="I1154" s="4">
        <v>1205440</v>
      </c>
      <c r="J1154" s="7" t="s">
        <v>25</v>
      </c>
      <c r="K1154" s="4" t="s">
        <v>1341</v>
      </c>
      <c r="L1154" s="7" t="s">
        <v>2290</v>
      </c>
      <c r="M1154" s="7" t="s">
        <v>512</v>
      </c>
      <c r="N1154" s="7" t="s">
        <v>804</v>
      </c>
      <c r="O1154" s="7" t="s">
        <v>2257</v>
      </c>
      <c r="P1154" s="7"/>
      <c r="Q1154" s="4" t="s">
        <v>2297</v>
      </c>
      <c r="R1154" s="4" t="s">
        <v>551</v>
      </c>
      <c r="S1154" s="4" t="s">
        <v>24</v>
      </c>
      <c r="T1154" s="7">
        <v>130</v>
      </c>
      <c r="U1154" s="7">
        <v>98.11</v>
      </c>
      <c r="V1154" s="7" t="s">
        <v>2266</v>
      </c>
      <c r="W1154" s="4" t="s">
        <v>2294</v>
      </c>
      <c r="X1154" s="13">
        <v>3.33</v>
      </c>
      <c r="Y1154" s="7"/>
      <c r="Z1154" s="5">
        <f t="shared" si="36"/>
        <v>363.97500000000002</v>
      </c>
      <c r="AA1154" s="7"/>
      <c r="AB1154" s="7">
        <v>1000</v>
      </c>
      <c r="AC1154" s="7"/>
      <c r="AD1154" s="4">
        <v>120</v>
      </c>
      <c r="AE1154" s="4" t="s">
        <v>552</v>
      </c>
      <c r="AF1154" s="7" t="s">
        <v>2281</v>
      </c>
      <c r="AH1154" t="s">
        <v>2604</v>
      </c>
    </row>
    <row r="1155" spans="1:34">
      <c r="A1155" s="4">
        <v>1154</v>
      </c>
      <c r="B1155" s="4" t="s">
        <v>20</v>
      </c>
      <c r="C1155" s="4" t="s">
        <v>23</v>
      </c>
      <c r="D1155" s="7" t="s">
        <v>2242</v>
      </c>
      <c r="E1155" s="4" t="s">
        <v>26</v>
      </c>
      <c r="F1155" s="4">
        <v>0</v>
      </c>
      <c r="G1155" s="4">
        <v>1205440</v>
      </c>
      <c r="H1155" s="7" t="s">
        <v>2591</v>
      </c>
      <c r="I1155" s="4">
        <v>1205440</v>
      </c>
      <c r="J1155" s="7" t="s">
        <v>25</v>
      </c>
      <c r="K1155" s="4" t="s">
        <v>1341</v>
      </c>
      <c r="L1155" s="7" t="s">
        <v>2289</v>
      </c>
      <c r="M1155" s="7" t="s">
        <v>527</v>
      </c>
      <c r="N1155" s="4" t="s">
        <v>2552</v>
      </c>
      <c r="O1155" s="7" t="s">
        <v>2257</v>
      </c>
      <c r="P1155" s="7"/>
      <c r="Q1155" s="4" t="s">
        <v>551</v>
      </c>
      <c r="R1155" s="4" t="s">
        <v>551</v>
      </c>
      <c r="S1155" s="4" t="s">
        <v>24</v>
      </c>
      <c r="T1155" s="7">
        <v>130</v>
      </c>
      <c r="U1155" s="7">
        <v>107.43</v>
      </c>
      <c r="V1155" s="7" t="s">
        <v>2267</v>
      </c>
      <c r="W1155" s="4" t="s">
        <v>2294</v>
      </c>
      <c r="X1155" s="13">
        <v>3.56</v>
      </c>
      <c r="Y1155" s="7"/>
      <c r="Z1155" s="5">
        <f t="shared" si="36"/>
        <v>388.70000000000005</v>
      </c>
      <c r="AA1155" s="7"/>
      <c r="AB1155" s="7">
        <v>1000</v>
      </c>
      <c r="AC1155" s="7"/>
      <c r="AD1155" s="4">
        <v>120</v>
      </c>
      <c r="AE1155" s="4" t="s">
        <v>552</v>
      </c>
      <c r="AF1155" s="7" t="s">
        <v>2281</v>
      </c>
      <c r="AH1155" t="s">
        <v>2604</v>
      </c>
    </row>
    <row r="1156" spans="1:34">
      <c r="A1156" s="4">
        <v>1155</v>
      </c>
      <c r="B1156" s="4" t="s">
        <v>20</v>
      </c>
      <c r="C1156" s="4" t="s">
        <v>23</v>
      </c>
      <c r="D1156" s="7" t="s">
        <v>2243</v>
      </c>
      <c r="E1156" s="4" t="s">
        <v>26</v>
      </c>
      <c r="F1156" s="4">
        <v>0</v>
      </c>
      <c r="G1156" s="4">
        <v>1205440</v>
      </c>
      <c r="H1156" s="7" t="s">
        <v>2591</v>
      </c>
      <c r="I1156" s="4">
        <v>1205440</v>
      </c>
      <c r="J1156" s="7" t="s">
        <v>25</v>
      </c>
      <c r="K1156" s="4" t="s">
        <v>1341</v>
      </c>
      <c r="L1156" s="7" t="s">
        <v>2289</v>
      </c>
      <c r="M1156" s="7" t="s">
        <v>527</v>
      </c>
      <c r="N1156" s="4" t="s">
        <v>2552</v>
      </c>
      <c r="O1156" s="7" t="s">
        <v>2257</v>
      </c>
      <c r="P1156" s="7"/>
      <c r="Q1156" s="4" t="s">
        <v>551</v>
      </c>
      <c r="R1156" s="4" t="s">
        <v>551</v>
      </c>
      <c r="S1156" s="4" t="s">
        <v>24</v>
      </c>
      <c r="T1156" s="7">
        <v>130</v>
      </c>
      <c r="U1156" s="7">
        <v>107.43</v>
      </c>
      <c r="V1156" s="7" t="s">
        <v>2268</v>
      </c>
      <c r="W1156" s="4" t="s">
        <v>2294</v>
      </c>
      <c r="X1156" s="13">
        <v>3.56</v>
      </c>
      <c r="Y1156" s="7"/>
      <c r="Z1156" s="5">
        <f t="shared" si="36"/>
        <v>388.70000000000005</v>
      </c>
      <c r="AA1156" s="7"/>
      <c r="AB1156" s="7">
        <v>1000</v>
      </c>
      <c r="AC1156" s="7"/>
      <c r="AD1156" s="4">
        <v>120</v>
      </c>
      <c r="AE1156" s="4" t="s">
        <v>552</v>
      </c>
      <c r="AF1156" s="7" t="s">
        <v>2281</v>
      </c>
      <c r="AH1156" t="s">
        <v>2604</v>
      </c>
    </row>
    <row r="1157" spans="1:34">
      <c r="A1157" s="4">
        <v>1156</v>
      </c>
      <c r="B1157" s="4" t="s">
        <v>20</v>
      </c>
      <c r="C1157" s="4" t="s">
        <v>23</v>
      </c>
      <c r="D1157" s="7" t="s">
        <v>2244</v>
      </c>
      <c r="E1157" s="4" t="s">
        <v>26</v>
      </c>
      <c r="F1157" s="4">
        <v>0</v>
      </c>
      <c r="G1157" s="4">
        <v>1205440</v>
      </c>
      <c r="H1157" s="7" t="s">
        <v>2591</v>
      </c>
      <c r="I1157" s="4">
        <v>1205440</v>
      </c>
      <c r="J1157" s="7" t="s">
        <v>25</v>
      </c>
      <c r="K1157" s="4" t="s">
        <v>1341</v>
      </c>
      <c r="L1157" s="7" t="s">
        <v>2289</v>
      </c>
      <c r="M1157" s="7" t="s">
        <v>527</v>
      </c>
      <c r="N1157" s="4" t="s">
        <v>2552</v>
      </c>
      <c r="O1157" s="7" t="s">
        <v>2257</v>
      </c>
      <c r="P1157" s="7"/>
      <c r="Q1157" s="4" t="s">
        <v>2297</v>
      </c>
      <c r="R1157" s="4" t="s">
        <v>551</v>
      </c>
      <c r="S1157" s="4" t="s">
        <v>24</v>
      </c>
      <c r="T1157" s="7">
        <v>130</v>
      </c>
      <c r="U1157" s="7">
        <v>107.43</v>
      </c>
      <c r="V1157" s="7" t="s">
        <v>2269</v>
      </c>
      <c r="W1157" s="4" t="s">
        <v>2294</v>
      </c>
      <c r="X1157" s="13">
        <v>3.56</v>
      </c>
      <c r="Y1157" s="7"/>
      <c r="Z1157" s="5">
        <f t="shared" si="36"/>
        <v>388.70000000000005</v>
      </c>
      <c r="AA1157" s="7"/>
      <c r="AB1157" s="7">
        <v>1000</v>
      </c>
      <c r="AC1157" s="7"/>
      <c r="AD1157" s="4">
        <v>120</v>
      </c>
      <c r="AE1157" s="4" t="s">
        <v>552</v>
      </c>
      <c r="AF1157" s="7" t="s">
        <v>2281</v>
      </c>
      <c r="AH1157" t="s">
        <v>2604</v>
      </c>
    </row>
    <row r="1158" spans="1:34">
      <c r="A1158" s="4">
        <v>1157</v>
      </c>
      <c r="B1158" s="4" t="s">
        <v>20</v>
      </c>
      <c r="C1158" s="4" t="s">
        <v>23</v>
      </c>
      <c r="D1158" s="7" t="s">
        <v>2245</v>
      </c>
      <c r="E1158" s="4" t="s">
        <v>26</v>
      </c>
      <c r="F1158" s="4">
        <v>0</v>
      </c>
      <c r="G1158" s="4">
        <v>1205440</v>
      </c>
      <c r="H1158" s="7" t="s">
        <v>2591</v>
      </c>
      <c r="I1158" s="4">
        <v>1205440</v>
      </c>
      <c r="J1158" s="7" t="s">
        <v>25</v>
      </c>
      <c r="K1158" s="4" t="s">
        <v>1341</v>
      </c>
      <c r="L1158" s="7" t="s">
        <v>2289</v>
      </c>
      <c r="M1158" s="7" t="s">
        <v>527</v>
      </c>
      <c r="N1158" s="4" t="s">
        <v>2552</v>
      </c>
      <c r="O1158" s="7" t="s">
        <v>2257</v>
      </c>
      <c r="P1158" s="7"/>
      <c r="Q1158" s="4" t="s">
        <v>2297</v>
      </c>
      <c r="R1158" s="4" t="s">
        <v>551</v>
      </c>
      <c r="S1158" s="4" t="s">
        <v>24</v>
      </c>
      <c r="T1158" s="7">
        <v>130</v>
      </c>
      <c r="U1158" s="7">
        <v>107.43</v>
      </c>
      <c r="V1158" s="7" t="s">
        <v>2270</v>
      </c>
      <c r="W1158" s="4" t="s">
        <v>2294</v>
      </c>
      <c r="X1158" s="13">
        <v>3.56</v>
      </c>
      <c r="Y1158" s="7"/>
      <c r="Z1158" s="5">
        <f t="shared" si="36"/>
        <v>388.70000000000005</v>
      </c>
      <c r="AA1158" s="7"/>
      <c r="AB1158" s="7">
        <v>1000</v>
      </c>
      <c r="AC1158" s="7"/>
      <c r="AD1158" s="4">
        <v>120</v>
      </c>
      <c r="AE1158" s="4" t="s">
        <v>552</v>
      </c>
      <c r="AF1158" s="7" t="s">
        <v>2281</v>
      </c>
      <c r="AH1158" t="s">
        <v>2604</v>
      </c>
    </row>
    <row r="1159" spans="1:34">
      <c r="A1159" s="4">
        <v>1158</v>
      </c>
      <c r="B1159" s="4" t="s">
        <v>20</v>
      </c>
      <c r="C1159" s="4" t="s">
        <v>23</v>
      </c>
      <c r="D1159" s="7" t="s">
        <v>2246</v>
      </c>
      <c r="E1159" s="4" t="s">
        <v>26</v>
      </c>
      <c r="F1159" s="4">
        <v>0</v>
      </c>
      <c r="G1159" s="4">
        <v>1205440</v>
      </c>
      <c r="H1159" s="7" t="s">
        <v>2591</v>
      </c>
      <c r="I1159" s="4">
        <v>1205440</v>
      </c>
      <c r="J1159" s="7" t="s">
        <v>25</v>
      </c>
      <c r="K1159" s="4" t="s">
        <v>1341</v>
      </c>
      <c r="L1159" s="7" t="s">
        <v>2289</v>
      </c>
      <c r="M1159" s="7" t="s">
        <v>527</v>
      </c>
      <c r="N1159" s="4" t="s">
        <v>2552</v>
      </c>
      <c r="O1159" s="7" t="s">
        <v>2257</v>
      </c>
      <c r="P1159" s="7"/>
      <c r="Q1159" s="4" t="s">
        <v>551</v>
      </c>
      <c r="R1159" s="4" t="s">
        <v>551</v>
      </c>
      <c r="S1159" s="4" t="s">
        <v>24</v>
      </c>
      <c r="T1159" s="7">
        <v>130</v>
      </c>
      <c r="U1159" s="7">
        <v>107.43</v>
      </c>
      <c r="V1159" s="7" t="s">
        <v>2271</v>
      </c>
      <c r="W1159" s="4" t="s">
        <v>2294</v>
      </c>
      <c r="X1159" s="13">
        <v>3.3</v>
      </c>
      <c r="Y1159" s="7"/>
      <c r="Z1159" s="5">
        <f t="shared" si="36"/>
        <v>360.75</v>
      </c>
      <c r="AA1159" s="7"/>
      <c r="AB1159" s="7">
        <v>1000</v>
      </c>
      <c r="AC1159" s="7"/>
      <c r="AD1159" s="4">
        <v>120</v>
      </c>
      <c r="AE1159" s="4" t="s">
        <v>552</v>
      </c>
      <c r="AF1159" s="7" t="s">
        <v>2281</v>
      </c>
      <c r="AH1159" t="s">
        <v>2604</v>
      </c>
    </row>
    <row r="1160" spans="1:34">
      <c r="A1160" s="4">
        <v>1159</v>
      </c>
      <c r="B1160" s="4" t="s">
        <v>20</v>
      </c>
      <c r="C1160" s="4" t="s">
        <v>23</v>
      </c>
      <c r="D1160" s="7" t="s">
        <v>2247</v>
      </c>
      <c r="E1160" s="4" t="s">
        <v>26</v>
      </c>
      <c r="F1160" s="4">
        <v>0</v>
      </c>
      <c r="G1160" s="4">
        <v>1205440</v>
      </c>
      <c r="H1160" s="7" t="s">
        <v>2591</v>
      </c>
      <c r="I1160" s="4">
        <v>1205440</v>
      </c>
      <c r="J1160" s="7" t="s">
        <v>25</v>
      </c>
      <c r="K1160" s="4" t="s">
        <v>1341</v>
      </c>
      <c r="L1160" s="7" t="s">
        <v>2289</v>
      </c>
      <c r="M1160" s="7" t="s">
        <v>527</v>
      </c>
      <c r="N1160" s="4" t="s">
        <v>2552</v>
      </c>
      <c r="O1160" s="7" t="s">
        <v>2257</v>
      </c>
      <c r="P1160" s="7"/>
      <c r="Q1160" s="4" t="s">
        <v>551</v>
      </c>
      <c r="R1160" s="4" t="s">
        <v>551</v>
      </c>
      <c r="S1160" s="4" t="s">
        <v>24</v>
      </c>
      <c r="T1160" s="7">
        <v>130</v>
      </c>
      <c r="U1160" s="7">
        <v>107.43</v>
      </c>
      <c r="V1160" s="7" t="s">
        <v>2272</v>
      </c>
      <c r="W1160" s="4" t="s">
        <v>2294</v>
      </c>
      <c r="X1160" s="13">
        <v>3.3</v>
      </c>
      <c r="Y1160" s="7"/>
      <c r="Z1160" s="5">
        <f t="shared" si="36"/>
        <v>360.75</v>
      </c>
      <c r="AA1160" s="7"/>
      <c r="AB1160" s="7">
        <v>1000</v>
      </c>
      <c r="AC1160" s="7"/>
      <c r="AD1160" s="4">
        <v>120</v>
      </c>
      <c r="AE1160" s="4" t="s">
        <v>552</v>
      </c>
      <c r="AF1160" s="7" t="s">
        <v>2281</v>
      </c>
      <c r="AH1160" t="s">
        <v>2604</v>
      </c>
    </row>
    <row r="1161" spans="1:34">
      <c r="A1161" s="4">
        <v>1160</v>
      </c>
      <c r="B1161" s="4" t="s">
        <v>20</v>
      </c>
      <c r="C1161" s="4" t="s">
        <v>23</v>
      </c>
      <c r="D1161" s="7" t="s">
        <v>2248</v>
      </c>
      <c r="E1161" s="4" t="s">
        <v>26</v>
      </c>
      <c r="F1161" s="4">
        <v>0</v>
      </c>
      <c r="G1161" s="4">
        <v>1205440</v>
      </c>
      <c r="H1161" s="7" t="s">
        <v>2591</v>
      </c>
      <c r="I1161" s="4">
        <v>1205440</v>
      </c>
      <c r="J1161" s="7" t="s">
        <v>25</v>
      </c>
      <c r="K1161" s="4" t="s">
        <v>2936</v>
      </c>
      <c r="L1161" s="7" t="s">
        <v>2291</v>
      </c>
      <c r="M1161" s="7" t="s">
        <v>2342</v>
      </c>
      <c r="N1161" s="4" t="s">
        <v>1232</v>
      </c>
      <c r="O1161" s="4" t="s">
        <v>1388</v>
      </c>
      <c r="P1161" s="7"/>
      <c r="Q1161" s="4" t="s">
        <v>2297</v>
      </c>
      <c r="R1161" s="4" t="s">
        <v>551</v>
      </c>
      <c r="S1161" s="4" t="s">
        <v>24</v>
      </c>
      <c r="T1161" s="7">
        <v>130</v>
      </c>
      <c r="U1161" s="7">
        <v>131.51</v>
      </c>
      <c r="V1161" s="7" t="s">
        <v>2273</v>
      </c>
      <c r="W1161" s="4" t="s">
        <v>2294</v>
      </c>
      <c r="X1161" s="13">
        <v>4.21</v>
      </c>
      <c r="Y1161" s="7"/>
      <c r="Z1161" s="5">
        <f t="shared" si="36"/>
        <v>458.57499999999999</v>
      </c>
      <c r="AA1161" s="7"/>
      <c r="AB1161" s="7">
        <v>1000</v>
      </c>
      <c r="AC1161" s="7"/>
      <c r="AD1161" s="4">
        <v>120</v>
      </c>
      <c r="AE1161" s="4" t="s">
        <v>552</v>
      </c>
      <c r="AF1161" s="7" t="s">
        <v>2281</v>
      </c>
      <c r="AH1161" t="s">
        <v>2604</v>
      </c>
    </row>
    <row r="1162" spans="1:34">
      <c r="A1162" s="4">
        <v>1161</v>
      </c>
      <c r="B1162" s="4" t="s">
        <v>20</v>
      </c>
      <c r="C1162" s="4" t="s">
        <v>23</v>
      </c>
      <c r="D1162" s="7" t="s">
        <v>2249</v>
      </c>
      <c r="E1162" s="4" t="s">
        <v>26</v>
      </c>
      <c r="F1162" s="4">
        <v>0</v>
      </c>
      <c r="G1162" s="4">
        <v>1205440</v>
      </c>
      <c r="H1162" s="7" t="s">
        <v>2591</v>
      </c>
      <c r="I1162" s="4">
        <v>1205440</v>
      </c>
      <c r="J1162" s="7" t="s">
        <v>25</v>
      </c>
      <c r="K1162" s="4" t="s">
        <v>2936</v>
      </c>
      <c r="L1162" s="7" t="s">
        <v>2291</v>
      </c>
      <c r="M1162" s="7" t="s">
        <v>2342</v>
      </c>
      <c r="N1162" s="4" t="s">
        <v>1232</v>
      </c>
      <c r="O1162" s="4" t="s">
        <v>1388</v>
      </c>
      <c r="P1162" s="7"/>
      <c r="Q1162" s="4" t="s">
        <v>2297</v>
      </c>
      <c r="R1162" s="4" t="s">
        <v>551</v>
      </c>
      <c r="S1162" s="4" t="s">
        <v>24</v>
      </c>
      <c r="T1162" s="7">
        <v>130</v>
      </c>
      <c r="U1162" s="7">
        <v>131.51</v>
      </c>
      <c r="V1162" s="7" t="s">
        <v>2274</v>
      </c>
      <c r="W1162" s="4" t="s">
        <v>2294</v>
      </c>
      <c r="X1162" s="13">
        <v>4.04</v>
      </c>
      <c r="Y1162" s="7"/>
      <c r="Z1162" s="5">
        <f t="shared" si="36"/>
        <v>440.3</v>
      </c>
      <c r="AA1162" s="7"/>
      <c r="AB1162" s="7">
        <v>1000</v>
      </c>
      <c r="AC1162" s="7"/>
      <c r="AD1162" s="4">
        <v>120</v>
      </c>
      <c r="AE1162" s="4" t="s">
        <v>552</v>
      </c>
      <c r="AF1162" s="7" t="s">
        <v>2281</v>
      </c>
      <c r="AH1162" t="s">
        <v>2604</v>
      </c>
    </row>
    <row r="1163" spans="1:34">
      <c r="A1163" s="4">
        <v>1162</v>
      </c>
      <c r="B1163" s="4" t="s">
        <v>20</v>
      </c>
      <c r="C1163" s="4" t="s">
        <v>23</v>
      </c>
      <c r="D1163" s="7" t="s">
        <v>2250</v>
      </c>
      <c r="E1163" s="4" t="s">
        <v>26</v>
      </c>
      <c r="F1163" s="4">
        <v>0</v>
      </c>
      <c r="G1163" s="4">
        <v>1205440</v>
      </c>
      <c r="H1163" s="7" t="s">
        <v>2591</v>
      </c>
      <c r="I1163" s="4">
        <v>1205440</v>
      </c>
      <c r="J1163" s="7" t="s">
        <v>25</v>
      </c>
      <c r="K1163" s="4" t="s">
        <v>2936</v>
      </c>
      <c r="L1163" s="7" t="s">
        <v>2291</v>
      </c>
      <c r="M1163" s="7" t="s">
        <v>2348</v>
      </c>
      <c r="N1163" s="4" t="s">
        <v>1232</v>
      </c>
      <c r="O1163" s="4" t="s">
        <v>1388</v>
      </c>
      <c r="P1163" s="7"/>
      <c r="Q1163" s="4" t="s">
        <v>2297</v>
      </c>
      <c r="R1163" s="4" t="s">
        <v>551</v>
      </c>
      <c r="S1163" s="4" t="s">
        <v>24</v>
      </c>
      <c r="T1163" s="7">
        <v>130</v>
      </c>
      <c r="U1163" s="7">
        <v>143.1</v>
      </c>
      <c r="V1163" s="7" t="s">
        <v>2275</v>
      </c>
      <c r="W1163" s="4" t="s">
        <v>2294</v>
      </c>
      <c r="X1163" s="13">
        <v>4.25</v>
      </c>
      <c r="Y1163" s="7"/>
      <c r="Z1163" s="5">
        <f t="shared" si="36"/>
        <v>462.875</v>
      </c>
      <c r="AA1163" s="7"/>
      <c r="AB1163" s="7">
        <v>1000</v>
      </c>
      <c r="AC1163" s="7"/>
      <c r="AD1163" s="4">
        <v>120</v>
      </c>
      <c r="AE1163" s="4" t="s">
        <v>552</v>
      </c>
      <c r="AF1163" s="7" t="s">
        <v>2281</v>
      </c>
      <c r="AH1163" t="s">
        <v>2604</v>
      </c>
    </row>
    <row r="1164" spans="1:34">
      <c r="A1164" s="4">
        <v>1163</v>
      </c>
      <c r="B1164" s="4" t="s">
        <v>20</v>
      </c>
      <c r="C1164" s="4" t="s">
        <v>23</v>
      </c>
      <c r="D1164" s="7" t="s">
        <v>2251</v>
      </c>
      <c r="E1164" s="4" t="s">
        <v>26</v>
      </c>
      <c r="F1164" s="4">
        <v>0</v>
      </c>
      <c r="G1164" s="4">
        <v>1205440</v>
      </c>
      <c r="H1164" s="7" t="s">
        <v>2591</v>
      </c>
      <c r="I1164" s="4">
        <v>1205440</v>
      </c>
      <c r="J1164" s="7" t="s">
        <v>25</v>
      </c>
      <c r="K1164" s="4" t="s">
        <v>2936</v>
      </c>
      <c r="L1164" s="7" t="s">
        <v>2291</v>
      </c>
      <c r="M1164" s="7" t="s">
        <v>2348</v>
      </c>
      <c r="N1164" s="4" t="s">
        <v>1232</v>
      </c>
      <c r="O1164" s="4" t="s">
        <v>1388</v>
      </c>
      <c r="P1164" s="7"/>
      <c r="Q1164" s="4" t="s">
        <v>2297</v>
      </c>
      <c r="R1164" s="4" t="s">
        <v>551</v>
      </c>
      <c r="S1164" s="4" t="s">
        <v>24</v>
      </c>
      <c r="T1164" s="7">
        <v>130</v>
      </c>
      <c r="U1164" s="7">
        <v>143.1</v>
      </c>
      <c r="V1164" s="7" t="s">
        <v>2276</v>
      </c>
      <c r="W1164" s="4" t="s">
        <v>2294</v>
      </c>
      <c r="X1164" s="13">
        <v>4.25</v>
      </c>
      <c r="Y1164" s="7"/>
      <c r="Z1164" s="5">
        <f t="shared" si="36"/>
        <v>462.875</v>
      </c>
      <c r="AA1164" s="7"/>
      <c r="AB1164" s="7">
        <v>1000</v>
      </c>
      <c r="AC1164" s="7"/>
      <c r="AD1164" s="4">
        <v>120</v>
      </c>
      <c r="AE1164" s="4" t="s">
        <v>552</v>
      </c>
      <c r="AF1164" s="7" t="s">
        <v>2281</v>
      </c>
      <c r="AH1164" t="s">
        <v>2604</v>
      </c>
    </row>
    <row r="1165" spans="1:34">
      <c r="A1165" s="4">
        <v>1164</v>
      </c>
      <c r="B1165" s="4" t="s">
        <v>20</v>
      </c>
      <c r="C1165" s="4" t="s">
        <v>23</v>
      </c>
      <c r="D1165" s="7" t="s">
        <v>2252</v>
      </c>
      <c r="E1165" s="4" t="s">
        <v>26</v>
      </c>
      <c r="F1165" s="4">
        <v>0</v>
      </c>
      <c r="G1165" s="4">
        <v>1205440</v>
      </c>
      <c r="H1165" s="7" t="s">
        <v>2591</v>
      </c>
      <c r="I1165" s="4">
        <v>1205440</v>
      </c>
      <c r="J1165" s="7" t="s">
        <v>25</v>
      </c>
      <c r="K1165" s="4" t="s">
        <v>2936</v>
      </c>
      <c r="L1165" s="7" t="s">
        <v>2291</v>
      </c>
      <c r="M1165" s="7" t="s">
        <v>2342</v>
      </c>
      <c r="N1165" s="4" t="s">
        <v>1232</v>
      </c>
      <c r="O1165" s="4" t="s">
        <v>1388</v>
      </c>
      <c r="P1165" s="7"/>
      <c r="Q1165" s="4" t="s">
        <v>2297</v>
      </c>
      <c r="R1165" s="4" t="s">
        <v>551</v>
      </c>
      <c r="S1165" s="4" t="s">
        <v>24</v>
      </c>
      <c r="T1165" s="7">
        <v>130</v>
      </c>
      <c r="U1165" s="7">
        <v>131.51</v>
      </c>
      <c r="V1165" s="7" t="s">
        <v>2277</v>
      </c>
      <c r="W1165" s="4" t="s">
        <v>2294</v>
      </c>
      <c r="X1165" s="13">
        <v>4</v>
      </c>
      <c r="Y1165" s="7"/>
      <c r="Z1165" s="5">
        <f t="shared" si="36"/>
        <v>436</v>
      </c>
      <c r="AA1165" s="7"/>
      <c r="AB1165" s="7">
        <v>1000</v>
      </c>
      <c r="AC1165" s="7"/>
      <c r="AD1165" s="4">
        <v>120</v>
      </c>
      <c r="AE1165" s="4" t="s">
        <v>552</v>
      </c>
      <c r="AF1165" s="7" t="s">
        <v>2281</v>
      </c>
      <c r="AH1165" t="s">
        <v>2604</v>
      </c>
    </row>
    <row r="1166" spans="1:34">
      <c r="A1166" s="4">
        <v>1165</v>
      </c>
      <c r="B1166" s="4" t="s">
        <v>20</v>
      </c>
      <c r="C1166" s="4" t="s">
        <v>23</v>
      </c>
      <c r="D1166" s="7" t="s">
        <v>2253</v>
      </c>
      <c r="E1166" s="4" t="s">
        <v>26</v>
      </c>
      <c r="F1166" s="4">
        <v>0</v>
      </c>
      <c r="G1166" s="4">
        <v>1205440</v>
      </c>
      <c r="H1166" s="7" t="s">
        <v>2591</v>
      </c>
      <c r="I1166" s="4">
        <v>1205440</v>
      </c>
      <c r="J1166" s="7" t="s">
        <v>25</v>
      </c>
      <c r="K1166" s="4" t="s">
        <v>2936</v>
      </c>
      <c r="L1166" s="7" t="s">
        <v>2291</v>
      </c>
      <c r="M1166" s="7" t="s">
        <v>2342</v>
      </c>
      <c r="N1166" s="4" t="s">
        <v>1232</v>
      </c>
      <c r="O1166" s="4" t="s">
        <v>1388</v>
      </c>
      <c r="P1166" s="7"/>
      <c r="Q1166" s="4" t="s">
        <v>2297</v>
      </c>
      <c r="R1166" s="4" t="s">
        <v>551</v>
      </c>
      <c r="S1166" s="4" t="s">
        <v>24</v>
      </c>
      <c r="T1166" s="7">
        <v>130</v>
      </c>
      <c r="U1166" s="7">
        <v>131.51</v>
      </c>
      <c r="V1166" s="7" t="s">
        <v>2278</v>
      </c>
      <c r="W1166" s="4" t="s">
        <v>2294</v>
      </c>
      <c r="X1166" s="13">
        <v>4</v>
      </c>
      <c r="Y1166" s="7"/>
      <c r="Z1166" s="5">
        <f t="shared" si="36"/>
        <v>436</v>
      </c>
      <c r="AA1166" s="7"/>
      <c r="AB1166" s="7">
        <v>1000</v>
      </c>
      <c r="AC1166" s="7"/>
      <c r="AD1166" s="4">
        <v>120</v>
      </c>
      <c r="AE1166" s="4" t="s">
        <v>552</v>
      </c>
      <c r="AF1166" s="7" t="s">
        <v>2281</v>
      </c>
      <c r="AH1166" t="s">
        <v>2604</v>
      </c>
    </row>
    <row r="1167" spans="1:34">
      <c r="A1167" s="4">
        <v>1166</v>
      </c>
      <c r="B1167" s="4" t="s">
        <v>20</v>
      </c>
      <c r="C1167" s="4" t="s">
        <v>23</v>
      </c>
      <c r="D1167" s="7" t="s">
        <v>2254</v>
      </c>
      <c r="E1167" s="4" t="s">
        <v>26</v>
      </c>
      <c r="F1167" s="4">
        <v>0</v>
      </c>
      <c r="G1167" s="4">
        <v>1205440</v>
      </c>
      <c r="H1167" s="7" t="s">
        <v>2591</v>
      </c>
      <c r="I1167" s="4">
        <v>1205440</v>
      </c>
      <c r="J1167" s="7" t="s">
        <v>25</v>
      </c>
      <c r="K1167" s="4" t="s">
        <v>2936</v>
      </c>
      <c r="L1167" s="7" t="s">
        <v>2291</v>
      </c>
      <c r="M1167" s="7" t="s">
        <v>2345</v>
      </c>
      <c r="N1167" s="4" t="s">
        <v>1232</v>
      </c>
      <c r="O1167" s="4" t="s">
        <v>1388</v>
      </c>
      <c r="P1167" s="7"/>
      <c r="Q1167" s="4" t="s">
        <v>2297</v>
      </c>
      <c r="R1167" s="4" t="s">
        <v>551</v>
      </c>
      <c r="S1167" s="4" t="s">
        <v>24</v>
      </c>
      <c r="T1167" s="7">
        <v>130</v>
      </c>
      <c r="U1167" s="7">
        <v>140.94999999999999</v>
      </c>
      <c r="V1167" s="7" t="s">
        <v>2279</v>
      </c>
      <c r="W1167" s="4" t="s">
        <v>2294</v>
      </c>
      <c r="X1167" s="13">
        <v>4.2</v>
      </c>
      <c r="Y1167" s="7"/>
      <c r="Z1167" s="5">
        <f t="shared" si="36"/>
        <v>457.5</v>
      </c>
      <c r="AA1167" s="7"/>
      <c r="AB1167" s="7">
        <v>1000</v>
      </c>
      <c r="AC1167" s="7"/>
      <c r="AD1167" s="4">
        <v>120</v>
      </c>
      <c r="AE1167" s="4" t="s">
        <v>552</v>
      </c>
      <c r="AF1167" s="7" t="s">
        <v>2281</v>
      </c>
      <c r="AH1167" t="s">
        <v>2604</v>
      </c>
    </row>
    <row r="1168" spans="1:34">
      <c r="A1168" s="4">
        <v>1167</v>
      </c>
      <c r="B1168" s="4" t="s">
        <v>20</v>
      </c>
      <c r="C1168" s="4" t="s">
        <v>23</v>
      </c>
      <c r="D1168" s="7" t="s">
        <v>2255</v>
      </c>
      <c r="E1168" s="4" t="s">
        <v>26</v>
      </c>
      <c r="F1168" s="4">
        <v>0</v>
      </c>
      <c r="G1168" s="4">
        <v>1205440</v>
      </c>
      <c r="H1168" s="7" t="s">
        <v>2591</v>
      </c>
      <c r="I1168" s="4">
        <v>1205440</v>
      </c>
      <c r="J1168" s="7" t="s">
        <v>25</v>
      </c>
      <c r="K1168" s="4" t="s">
        <v>2936</v>
      </c>
      <c r="L1168" s="7" t="s">
        <v>2291</v>
      </c>
      <c r="M1168" s="7" t="s">
        <v>2345</v>
      </c>
      <c r="N1168" s="4" t="s">
        <v>1232</v>
      </c>
      <c r="O1168" s="4" t="s">
        <v>1388</v>
      </c>
      <c r="P1168" s="7"/>
      <c r="Q1168" s="4" t="s">
        <v>2297</v>
      </c>
      <c r="R1168" s="4" t="s">
        <v>551</v>
      </c>
      <c r="S1168" s="4" t="s">
        <v>24</v>
      </c>
      <c r="T1168" s="7">
        <v>130</v>
      </c>
      <c r="U1168" s="7">
        <v>140.94999999999999</v>
      </c>
      <c r="V1168" s="7" t="s">
        <v>2280</v>
      </c>
      <c r="W1168" s="4" t="s">
        <v>2294</v>
      </c>
      <c r="X1168" s="13">
        <v>4.2</v>
      </c>
      <c r="Y1168" s="7"/>
      <c r="Z1168" s="5">
        <f t="shared" si="36"/>
        <v>457.5</v>
      </c>
      <c r="AA1168" s="7"/>
      <c r="AB1168" s="7">
        <v>1000</v>
      </c>
      <c r="AC1168" s="7"/>
      <c r="AD1168" s="4">
        <v>120</v>
      </c>
      <c r="AE1168" s="4" t="s">
        <v>552</v>
      </c>
      <c r="AF1168" s="7" t="s">
        <v>2281</v>
      </c>
      <c r="AH1168" t="s">
        <v>2604</v>
      </c>
    </row>
    <row r="1169" spans="1:34">
      <c r="A1169" s="4">
        <v>1168</v>
      </c>
      <c r="B1169" s="4" t="s">
        <v>20</v>
      </c>
      <c r="C1169" s="7" t="s">
        <v>22</v>
      </c>
      <c r="D1169" s="7" t="s">
        <v>813</v>
      </c>
      <c r="E1169" s="4" t="s">
        <v>26</v>
      </c>
      <c r="F1169" s="4">
        <v>0</v>
      </c>
      <c r="G1169" s="4">
        <v>1205037</v>
      </c>
      <c r="H1169" s="7" t="s">
        <v>2292</v>
      </c>
      <c r="I1169" s="4">
        <v>1205037</v>
      </c>
      <c r="J1169" s="7" t="s">
        <v>25</v>
      </c>
      <c r="K1169" s="4" t="s">
        <v>2282</v>
      </c>
      <c r="L1169" s="4" t="s">
        <v>638</v>
      </c>
      <c r="M1169" s="7" t="s">
        <v>2334</v>
      </c>
      <c r="N1169" s="7" t="s">
        <v>643</v>
      </c>
      <c r="O1169" s="4" t="s">
        <v>1380</v>
      </c>
      <c r="P1169" s="7"/>
      <c r="Q1169" s="4" t="s">
        <v>2750</v>
      </c>
      <c r="R1169" s="4" t="s">
        <v>2750</v>
      </c>
      <c r="S1169" s="4" t="s">
        <v>719</v>
      </c>
      <c r="T1169" s="7">
        <v>145</v>
      </c>
      <c r="U1169" s="7" t="s">
        <v>2284</v>
      </c>
      <c r="V1169" s="7" t="s">
        <v>2286</v>
      </c>
      <c r="W1169" s="4" t="s">
        <v>2294</v>
      </c>
      <c r="X1169" s="7">
        <v>3.86</v>
      </c>
      <c r="Y1169" s="7"/>
      <c r="Z1169" s="8">
        <f>X1169*86*1.11+6</f>
        <v>374.47559999999999</v>
      </c>
      <c r="AA1169" s="7"/>
      <c r="AB1169" s="7">
        <v>5000</v>
      </c>
      <c r="AC1169" s="7"/>
      <c r="AD1169" s="4">
        <v>100</v>
      </c>
      <c r="AE1169" s="4" t="s">
        <v>2299</v>
      </c>
      <c r="AF1169" s="7"/>
      <c r="AH1169" t="s">
        <v>2604</v>
      </c>
    </row>
    <row r="1170" spans="1:34">
      <c r="A1170" s="4">
        <v>1169</v>
      </c>
      <c r="B1170" s="4" t="s">
        <v>20</v>
      </c>
      <c r="C1170" s="7" t="s">
        <v>22</v>
      </c>
      <c r="D1170" s="7" t="s">
        <v>814</v>
      </c>
      <c r="E1170" s="4" t="s">
        <v>26</v>
      </c>
      <c r="F1170" s="4">
        <v>0</v>
      </c>
      <c r="G1170" s="4">
        <v>1205037</v>
      </c>
      <c r="H1170" s="7" t="s">
        <v>2292</v>
      </c>
      <c r="I1170" s="4">
        <v>1205037</v>
      </c>
      <c r="J1170" s="7" t="s">
        <v>25</v>
      </c>
      <c r="K1170" s="4" t="s">
        <v>2282</v>
      </c>
      <c r="L1170" s="4" t="s">
        <v>638</v>
      </c>
      <c r="M1170" s="7" t="s">
        <v>2334</v>
      </c>
      <c r="N1170" s="7" t="s">
        <v>643</v>
      </c>
      <c r="O1170" s="4" t="s">
        <v>1380</v>
      </c>
      <c r="P1170" s="7"/>
      <c r="Q1170" s="4" t="s">
        <v>2750</v>
      </c>
      <c r="R1170" s="4" t="s">
        <v>2750</v>
      </c>
      <c r="S1170" s="4" t="s">
        <v>719</v>
      </c>
      <c r="T1170" s="7">
        <v>145</v>
      </c>
      <c r="U1170" s="7" t="s">
        <v>2284</v>
      </c>
      <c r="V1170" s="7" t="s">
        <v>2286</v>
      </c>
      <c r="W1170" s="4" t="s">
        <v>2294</v>
      </c>
      <c r="X1170" s="7">
        <v>6.6</v>
      </c>
      <c r="Y1170" s="7"/>
      <c r="Z1170" s="8">
        <f t="shared" ref="Z1170:AA1187" si="37">X1170*86*1.11+6</f>
        <v>636.03600000000006</v>
      </c>
      <c r="AA1170" s="7"/>
      <c r="AB1170" s="7">
        <v>5000</v>
      </c>
      <c r="AC1170" s="7"/>
      <c r="AD1170" s="4">
        <v>100</v>
      </c>
      <c r="AE1170" s="4" t="s">
        <v>2299</v>
      </c>
      <c r="AF1170" s="7"/>
      <c r="AH1170" t="s">
        <v>2604</v>
      </c>
    </row>
    <row r="1171" spans="1:34">
      <c r="A1171" s="4">
        <v>1170</v>
      </c>
      <c r="B1171" s="4" t="s">
        <v>20</v>
      </c>
      <c r="C1171" s="7" t="s">
        <v>22</v>
      </c>
      <c r="D1171" s="7" t="s">
        <v>815</v>
      </c>
      <c r="E1171" s="4" t="s">
        <v>26</v>
      </c>
      <c r="F1171" s="4">
        <v>0</v>
      </c>
      <c r="G1171" s="4">
        <v>1205037</v>
      </c>
      <c r="H1171" s="7" t="s">
        <v>2292</v>
      </c>
      <c r="I1171" s="4">
        <v>1205037</v>
      </c>
      <c r="J1171" s="7" t="s">
        <v>25</v>
      </c>
      <c r="K1171" s="4" t="s">
        <v>2282</v>
      </c>
      <c r="L1171" s="4" t="s">
        <v>638</v>
      </c>
      <c r="M1171" s="7" t="s">
        <v>2334</v>
      </c>
      <c r="N1171" s="7" t="s">
        <v>643</v>
      </c>
      <c r="O1171" s="4" t="s">
        <v>1380</v>
      </c>
      <c r="P1171" s="7"/>
      <c r="Q1171" s="4" t="s">
        <v>2750</v>
      </c>
      <c r="R1171" s="4" t="s">
        <v>2750</v>
      </c>
      <c r="S1171" s="4" t="s">
        <v>719</v>
      </c>
      <c r="T1171" s="7">
        <v>145</v>
      </c>
      <c r="U1171" s="7" t="s">
        <v>2284</v>
      </c>
      <c r="V1171" s="7" t="s">
        <v>2286</v>
      </c>
      <c r="W1171" s="4" t="s">
        <v>2294</v>
      </c>
      <c r="X1171" s="7">
        <v>6.36</v>
      </c>
      <c r="Y1171" s="7"/>
      <c r="Z1171" s="8">
        <f t="shared" si="37"/>
        <v>613.12560000000008</v>
      </c>
      <c r="AA1171" s="7"/>
      <c r="AB1171" s="7">
        <v>5000</v>
      </c>
      <c r="AC1171" s="7"/>
      <c r="AD1171" s="4">
        <v>100</v>
      </c>
      <c r="AE1171" s="4" t="s">
        <v>2299</v>
      </c>
      <c r="AF1171" s="7"/>
      <c r="AH1171" t="s">
        <v>2604</v>
      </c>
    </row>
    <row r="1172" spans="1:34">
      <c r="A1172" s="4">
        <v>1171</v>
      </c>
      <c r="B1172" s="4" t="s">
        <v>20</v>
      </c>
      <c r="C1172" s="7" t="s">
        <v>22</v>
      </c>
      <c r="D1172" s="7" t="s">
        <v>816</v>
      </c>
      <c r="E1172" s="4" t="s">
        <v>26</v>
      </c>
      <c r="F1172" s="4">
        <v>0</v>
      </c>
      <c r="G1172" s="4">
        <v>1205037</v>
      </c>
      <c r="H1172" s="7" t="s">
        <v>2292</v>
      </c>
      <c r="I1172" s="4">
        <v>1205037</v>
      </c>
      <c r="J1172" s="7" t="s">
        <v>25</v>
      </c>
      <c r="K1172" s="4" t="s">
        <v>2282</v>
      </c>
      <c r="L1172" s="4" t="s">
        <v>638</v>
      </c>
      <c r="M1172" s="7" t="s">
        <v>2334</v>
      </c>
      <c r="N1172" s="7" t="s">
        <v>643</v>
      </c>
      <c r="O1172" s="4" t="s">
        <v>1380</v>
      </c>
      <c r="P1172" s="7"/>
      <c r="Q1172" s="4" t="s">
        <v>2750</v>
      </c>
      <c r="R1172" s="4" t="s">
        <v>2750</v>
      </c>
      <c r="S1172" s="4" t="s">
        <v>719</v>
      </c>
      <c r="T1172" s="7">
        <v>145</v>
      </c>
      <c r="U1172" s="7" t="s">
        <v>2284</v>
      </c>
      <c r="V1172" s="7" t="s">
        <v>2286</v>
      </c>
      <c r="W1172" s="4" t="s">
        <v>2294</v>
      </c>
      <c r="X1172" s="7">
        <v>3.86</v>
      </c>
      <c r="Y1172" s="7"/>
      <c r="Z1172" s="8">
        <f t="shared" si="37"/>
        <v>374.47559999999999</v>
      </c>
      <c r="AA1172" s="7"/>
      <c r="AB1172" s="7">
        <v>5000</v>
      </c>
      <c r="AC1172" s="7"/>
      <c r="AD1172" s="4">
        <v>100</v>
      </c>
      <c r="AE1172" s="4" t="s">
        <v>2299</v>
      </c>
      <c r="AF1172" s="7"/>
      <c r="AH1172" t="s">
        <v>2604</v>
      </c>
    </row>
    <row r="1173" spans="1:34">
      <c r="A1173" s="4">
        <v>1172</v>
      </c>
      <c r="B1173" s="4" t="s">
        <v>20</v>
      </c>
      <c r="C1173" s="7" t="s">
        <v>22</v>
      </c>
      <c r="D1173" s="7" t="s">
        <v>817</v>
      </c>
      <c r="E1173" s="4" t="s">
        <v>26</v>
      </c>
      <c r="F1173" s="4">
        <v>0</v>
      </c>
      <c r="G1173" s="4">
        <v>1205037</v>
      </c>
      <c r="H1173" s="7" t="s">
        <v>2292</v>
      </c>
      <c r="I1173" s="4">
        <v>1205037</v>
      </c>
      <c r="J1173" s="7" t="s">
        <v>25</v>
      </c>
      <c r="K1173" s="4" t="s">
        <v>2282</v>
      </c>
      <c r="L1173" s="4" t="s">
        <v>638</v>
      </c>
      <c r="M1173" s="7" t="s">
        <v>2334</v>
      </c>
      <c r="N1173" s="7" t="s">
        <v>643</v>
      </c>
      <c r="O1173" s="4" t="s">
        <v>1380</v>
      </c>
      <c r="P1173" s="7"/>
      <c r="Q1173" s="4" t="s">
        <v>2750</v>
      </c>
      <c r="R1173" s="4" t="s">
        <v>2750</v>
      </c>
      <c r="S1173" s="4" t="s">
        <v>719</v>
      </c>
      <c r="T1173" s="7">
        <v>145</v>
      </c>
      <c r="U1173" s="7" t="s">
        <v>2284</v>
      </c>
      <c r="V1173" s="7" t="s">
        <v>2286</v>
      </c>
      <c r="W1173" s="4" t="s">
        <v>2294</v>
      </c>
      <c r="X1173" s="7">
        <v>6.36</v>
      </c>
      <c r="Y1173" s="7"/>
      <c r="Z1173" s="8">
        <f t="shared" si="37"/>
        <v>613.12560000000008</v>
      </c>
      <c r="AA1173" s="7"/>
      <c r="AB1173" s="7">
        <v>5000</v>
      </c>
      <c r="AC1173" s="7"/>
      <c r="AD1173" s="4">
        <v>100</v>
      </c>
      <c r="AE1173" s="4" t="s">
        <v>2299</v>
      </c>
      <c r="AF1173" s="7"/>
      <c r="AH1173" t="s">
        <v>2604</v>
      </c>
    </row>
    <row r="1174" spans="1:34">
      <c r="A1174" s="4">
        <v>1173</v>
      </c>
      <c r="B1174" s="4" t="s">
        <v>20</v>
      </c>
      <c r="C1174" s="7" t="s">
        <v>22</v>
      </c>
      <c r="D1174" s="7" t="s">
        <v>818</v>
      </c>
      <c r="E1174" s="4" t="s">
        <v>26</v>
      </c>
      <c r="F1174" s="4">
        <v>0</v>
      </c>
      <c r="G1174" s="4">
        <v>1205037</v>
      </c>
      <c r="H1174" s="7" t="s">
        <v>2292</v>
      </c>
      <c r="I1174" s="4">
        <v>1205037</v>
      </c>
      <c r="J1174" s="7" t="s">
        <v>25</v>
      </c>
      <c r="K1174" s="4" t="s">
        <v>2282</v>
      </c>
      <c r="L1174" s="4" t="s">
        <v>638</v>
      </c>
      <c r="M1174" s="7" t="s">
        <v>2334</v>
      </c>
      <c r="N1174" s="7" t="s">
        <v>643</v>
      </c>
      <c r="O1174" s="4" t="s">
        <v>1380</v>
      </c>
      <c r="P1174" s="7"/>
      <c r="Q1174" s="4" t="s">
        <v>2750</v>
      </c>
      <c r="R1174" s="4" t="s">
        <v>2750</v>
      </c>
      <c r="S1174" s="4" t="s">
        <v>719</v>
      </c>
      <c r="T1174" s="7">
        <v>145</v>
      </c>
      <c r="U1174" s="7" t="s">
        <v>2284</v>
      </c>
      <c r="V1174" s="7" t="s">
        <v>2286</v>
      </c>
      <c r="W1174" s="4" t="s">
        <v>2294</v>
      </c>
      <c r="X1174" s="7">
        <v>6.6</v>
      </c>
      <c r="Y1174" s="7"/>
      <c r="Z1174" s="8">
        <f t="shared" si="37"/>
        <v>636.03600000000006</v>
      </c>
      <c r="AA1174" s="7"/>
      <c r="AB1174" s="7">
        <v>5000</v>
      </c>
      <c r="AC1174" s="7"/>
      <c r="AD1174" s="4">
        <v>100</v>
      </c>
      <c r="AE1174" s="4" t="s">
        <v>2299</v>
      </c>
      <c r="AF1174" s="7"/>
      <c r="AH1174" t="s">
        <v>2604</v>
      </c>
    </row>
    <row r="1175" spans="1:34">
      <c r="A1175" s="4">
        <v>1174</v>
      </c>
      <c r="B1175" s="4" t="s">
        <v>20</v>
      </c>
      <c r="C1175" s="7" t="s">
        <v>22</v>
      </c>
      <c r="D1175" s="7" t="s">
        <v>819</v>
      </c>
      <c r="E1175" s="4" t="s">
        <v>26</v>
      </c>
      <c r="F1175" s="4">
        <v>0</v>
      </c>
      <c r="G1175" s="4">
        <v>1205037</v>
      </c>
      <c r="H1175" s="7" t="s">
        <v>2292</v>
      </c>
      <c r="I1175" s="4">
        <v>1205037</v>
      </c>
      <c r="J1175" s="7" t="s">
        <v>25</v>
      </c>
      <c r="K1175" s="4" t="s">
        <v>2333</v>
      </c>
      <c r="L1175" s="7" t="s">
        <v>2283</v>
      </c>
      <c r="M1175" s="7" t="s">
        <v>2347</v>
      </c>
      <c r="N1175" s="7" t="s">
        <v>643</v>
      </c>
      <c r="O1175" s="4" t="s">
        <v>1380</v>
      </c>
      <c r="P1175" s="7"/>
      <c r="Q1175" s="4" t="s">
        <v>2750</v>
      </c>
      <c r="R1175" s="4" t="s">
        <v>2750</v>
      </c>
      <c r="S1175" s="4" t="s">
        <v>719</v>
      </c>
      <c r="T1175" s="7">
        <v>145</v>
      </c>
      <c r="U1175" s="7" t="s">
        <v>2285</v>
      </c>
      <c r="V1175" s="7" t="s">
        <v>2287</v>
      </c>
      <c r="W1175" s="4" t="s">
        <v>2294</v>
      </c>
      <c r="X1175" s="7">
        <v>2.66</v>
      </c>
      <c r="Y1175" s="7"/>
      <c r="Z1175" s="8">
        <f t="shared" si="37"/>
        <v>259.92360000000008</v>
      </c>
      <c r="AA1175" s="7"/>
      <c r="AB1175" s="7">
        <v>5000</v>
      </c>
      <c r="AC1175" s="7"/>
      <c r="AD1175" s="4">
        <v>100</v>
      </c>
      <c r="AE1175" s="4" t="s">
        <v>2299</v>
      </c>
      <c r="AF1175" s="7"/>
    </row>
    <row r="1176" spans="1:34">
      <c r="A1176" s="4">
        <v>1175</v>
      </c>
      <c r="B1176" s="4" t="s">
        <v>20</v>
      </c>
      <c r="C1176" s="7" t="s">
        <v>22</v>
      </c>
      <c r="D1176" s="7" t="s">
        <v>820</v>
      </c>
      <c r="E1176" s="4" t="s">
        <v>26</v>
      </c>
      <c r="F1176" s="4">
        <v>0</v>
      </c>
      <c r="G1176" s="4">
        <v>1205037</v>
      </c>
      <c r="H1176" s="7" t="s">
        <v>2292</v>
      </c>
      <c r="I1176" s="4">
        <v>1205037</v>
      </c>
      <c r="J1176" s="7" t="s">
        <v>25</v>
      </c>
      <c r="K1176" s="4" t="s">
        <v>2333</v>
      </c>
      <c r="L1176" s="7" t="s">
        <v>2283</v>
      </c>
      <c r="M1176" s="7" t="s">
        <v>2347</v>
      </c>
      <c r="N1176" s="7" t="s">
        <v>643</v>
      </c>
      <c r="O1176" s="4" t="s">
        <v>1380</v>
      </c>
      <c r="P1176" s="7"/>
      <c r="Q1176" s="4" t="s">
        <v>2750</v>
      </c>
      <c r="R1176" s="4" t="s">
        <v>2750</v>
      </c>
      <c r="S1176" s="4" t="s">
        <v>719</v>
      </c>
      <c r="T1176" s="7">
        <v>145</v>
      </c>
      <c r="U1176" s="7" t="s">
        <v>2285</v>
      </c>
      <c r="V1176" s="7" t="s">
        <v>2287</v>
      </c>
      <c r="W1176" s="4" t="s">
        <v>2294</v>
      </c>
      <c r="X1176" s="7">
        <v>2.66</v>
      </c>
      <c r="Y1176" s="7"/>
      <c r="Z1176" s="8">
        <f t="shared" si="37"/>
        <v>259.92360000000008</v>
      </c>
      <c r="AA1176" s="7"/>
      <c r="AB1176" s="7">
        <v>5000</v>
      </c>
      <c r="AC1176" s="7"/>
      <c r="AD1176" s="4">
        <v>100</v>
      </c>
      <c r="AE1176" s="4" t="s">
        <v>2299</v>
      </c>
      <c r="AF1176" s="7"/>
    </row>
    <row r="1177" spans="1:34">
      <c r="A1177" s="4">
        <v>1176</v>
      </c>
      <c r="B1177" s="4" t="s">
        <v>20</v>
      </c>
      <c r="C1177" s="7" t="s">
        <v>22</v>
      </c>
      <c r="D1177" s="7" t="s">
        <v>821</v>
      </c>
      <c r="E1177" s="4" t="s">
        <v>26</v>
      </c>
      <c r="F1177" s="4">
        <v>0</v>
      </c>
      <c r="G1177" s="4">
        <v>1205037</v>
      </c>
      <c r="H1177" s="7" t="s">
        <v>2292</v>
      </c>
      <c r="I1177" s="4">
        <v>1205037</v>
      </c>
      <c r="J1177" s="7" t="s">
        <v>25</v>
      </c>
      <c r="K1177" s="4" t="s">
        <v>2333</v>
      </c>
      <c r="L1177" s="7" t="s">
        <v>2283</v>
      </c>
      <c r="M1177" s="7" t="s">
        <v>2347</v>
      </c>
      <c r="N1177" s="7" t="s">
        <v>643</v>
      </c>
      <c r="O1177" s="4" t="s">
        <v>1380</v>
      </c>
      <c r="P1177" s="7"/>
      <c r="Q1177" s="4" t="s">
        <v>2750</v>
      </c>
      <c r="R1177" s="4" t="s">
        <v>2750</v>
      </c>
      <c r="S1177" s="4" t="s">
        <v>719</v>
      </c>
      <c r="T1177" s="7">
        <v>145</v>
      </c>
      <c r="U1177" s="7" t="s">
        <v>2285</v>
      </c>
      <c r="V1177" s="7" t="s">
        <v>2287</v>
      </c>
      <c r="W1177" s="4" t="s">
        <v>2294</v>
      </c>
      <c r="X1177" s="7">
        <v>2.66</v>
      </c>
      <c r="Y1177" s="7"/>
      <c r="Z1177" s="8">
        <f t="shared" si="37"/>
        <v>259.92360000000008</v>
      </c>
      <c r="AA1177" s="7"/>
      <c r="AB1177" s="7">
        <v>5000</v>
      </c>
      <c r="AC1177" s="7"/>
      <c r="AD1177" s="4">
        <v>100</v>
      </c>
      <c r="AE1177" s="4" t="s">
        <v>2299</v>
      </c>
      <c r="AF1177" s="7"/>
    </row>
    <row r="1178" spans="1:34">
      <c r="A1178" s="4">
        <v>1177</v>
      </c>
      <c r="B1178" s="4" t="s">
        <v>20</v>
      </c>
      <c r="C1178" s="7" t="s">
        <v>22</v>
      </c>
      <c r="D1178" s="7" t="s">
        <v>822</v>
      </c>
      <c r="E1178" s="4" t="s">
        <v>26</v>
      </c>
      <c r="F1178" s="4">
        <v>0</v>
      </c>
      <c r="G1178" s="4">
        <v>1205037</v>
      </c>
      <c r="H1178" s="7" t="s">
        <v>2292</v>
      </c>
      <c r="I1178" s="4">
        <v>1205037</v>
      </c>
      <c r="J1178" s="7" t="s">
        <v>25</v>
      </c>
      <c r="K1178" s="4" t="s">
        <v>2333</v>
      </c>
      <c r="L1178" s="7" t="s">
        <v>2283</v>
      </c>
      <c r="M1178" s="7" t="s">
        <v>2347</v>
      </c>
      <c r="N1178" s="7" t="s">
        <v>643</v>
      </c>
      <c r="O1178" s="4" t="s">
        <v>1380</v>
      </c>
      <c r="P1178" s="7"/>
      <c r="Q1178" s="4" t="s">
        <v>2750</v>
      </c>
      <c r="R1178" s="4" t="s">
        <v>2750</v>
      </c>
      <c r="S1178" s="4" t="s">
        <v>719</v>
      </c>
      <c r="T1178" s="7">
        <v>145</v>
      </c>
      <c r="U1178" s="7" t="s">
        <v>2285</v>
      </c>
      <c r="V1178" s="7" t="s">
        <v>2287</v>
      </c>
      <c r="W1178" s="4" t="s">
        <v>2294</v>
      </c>
      <c r="X1178" s="7">
        <v>2.66</v>
      </c>
      <c r="Y1178" s="7"/>
      <c r="Z1178" s="8">
        <f t="shared" si="37"/>
        <v>259.92360000000008</v>
      </c>
      <c r="AA1178" s="7"/>
      <c r="AB1178" s="7">
        <v>5000</v>
      </c>
      <c r="AC1178" s="7"/>
      <c r="AD1178" s="4">
        <v>100</v>
      </c>
      <c r="AE1178" s="4" t="s">
        <v>2299</v>
      </c>
      <c r="AF1178" s="7"/>
    </row>
    <row r="1179" spans="1:34">
      <c r="A1179" s="4">
        <v>1178</v>
      </c>
      <c r="B1179" s="4" t="s">
        <v>20</v>
      </c>
      <c r="C1179" s="7" t="s">
        <v>22</v>
      </c>
      <c r="D1179" s="7" t="s">
        <v>823</v>
      </c>
      <c r="E1179" s="4" t="s">
        <v>26</v>
      </c>
      <c r="F1179" s="4">
        <v>0</v>
      </c>
      <c r="G1179" s="4">
        <v>1205037</v>
      </c>
      <c r="H1179" s="7" t="s">
        <v>2292</v>
      </c>
      <c r="I1179" s="4">
        <v>1205037</v>
      </c>
      <c r="J1179" s="7" t="s">
        <v>25</v>
      </c>
      <c r="K1179" s="4" t="s">
        <v>2333</v>
      </c>
      <c r="L1179" s="7" t="s">
        <v>2283</v>
      </c>
      <c r="M1179" s="7" t="s">
        <v>2347</v>
      </c>
      <c r="N1179" s="7" t="s">
        <v>643</v>
      </c>
      <c r="O1179" s="4" t="s">
        <v>1380</v>
      </c>
      <c r="P1179" s="7"/>
      <c r="Q1179" s="4" t="s">
        <v>2750</v>
      </c>
      <c r="R1179" s="4" t="s">
        <v>2750</v>
      </c>
      <c r="S1179" s="4" t="s">
        <v>719</v>
      </c>
      <c r="T1179" s="7">
        <v>145</v>
      </c>
      <c r="U1179" s="7" t="s">
        <v>2285</v>
      </c>
      <c r="V1179" s="7" t="s">
        <v>2287</v>
      </c>
      <c r="W1179" s="4" t="s">
        <v>2294</v>
      </c>
      <c r="X1179" s="7">
        <v>2.66</v>
      </c>
      <c r="Y1179" s="7"/>
      <c r="Z1179" s="8">
        <f t="shared" si="37"/>
        <v>259.92360000000008</v>
      </c>
      <c r="AA1179" s="7"/>
      <c r="AB1179" s="7">
        <v>5000</v>
      </c>
      <c r="AC1179" s="7"/>
      <c r="AD1179" s="4">
        <v>100</v>
      </c>
      <c r="AE1179" s="4" t="s">
        <v>2299</v>
      </c>
      <c r="AF1179" s="7"/>
    </row>
    <row r="1180" spans="1:34">
      <c r="A1180" s="4">
        <v>1179</v>
      </c>
      <c r="B1180" s="4" t="s">
        <v>20</v>
      </c>
      <c r="C1180" s="7" t="s">
        <v>22</v>
      </c>
      <c r="D1180" s="7" t="s">
        <v>824</v>
      </c>
      <c r="E1180" s="4" t="s">
        <v>26</v>
      </c>
      <c r="F1180" s="4">
        <v>0</v>
      </c>
      <c r="G1180" s="4">
        <v>1205037</v>
      </c>
      <c r="H1180" s="7" t="s">
        <v>2292</v>
      </c>
      <c r="I1180" s="4">
        <v>1205037</v>
      </c>
      <c r="J1180" s="7" t="s">
        <v>25</v>
      </c>
      <c r="K1180" s="4" t="s">
        <v>2333</v>
      </c>
      <c r="L1180" s="7" t="s">
        <v>2283</v>
      </c>
      <c r="M1180" s="7" t="s">
        <v>2347</v>
      </c>
      <c r="N1180" s="7" t="s">
        <v>643</v>
      </c>
      <c r="O1180" s="4" t="s">
        <v>1380</v>
      </c>
      <c r="P1180" s="7"/>
      <c r="Q1180" s="4" t="s">
        <v>2750</v>
      </c>
      <c r="R1180" s="4" t="s">
        <v>2750</v>
      </c>
      <c r="S1180" s="4" t="s">
        <v>719</v>
      </c>
      <c r="T1180" s="7">
        <v>145</v>
      </c>
      <c r="U1180" s="7" t="s">
        <v>2285</v>
      </c>
      <c r="V1180" s="7" t="s">
        <v>2287</v>
      </c>
      <c r="W1180" s="4" t="s">
        <v>2294</v>
      </c>
      <c r="X1180" s="7">
        <v>2.66</v>
      </c>
      <c r="Y1180" s="7"/>
      <c r="Z1180" s="8">
        <f t="shared" si="37"/>
        <v>259.92360000000008</v>
      </c>
      <c r="AA1180" s="7"/>
      <c r="AB1180" s="7">
        <v>5000</v>
      </c>
      <c r="AC1180" s="7"/>
      <c r="AD1180" s="4">
        <v>100</v>
      </c>
      <c r="AE1180" s="4" t="s">
        <v>2299</v>
      </c>
      <c r="AF1180" s="7"/>
    </row>
    <row r="1181" spans="1:34">
      <c r="A1181" s="4">
        <v>1180</v>
      </c>
      <c r="B1181" s="4" t="s">
        <v>20</v>
      </c>
      <c r="C1181" s="7" t="s">
        <v>22</v>
      </c>
      <c r="D1181" s="7" t="s">
        <v>825</v>
      </c>
      <c r="E1181" s="4" t="s">
        <v>26</v>
      </c>
      <c r="F1181" s="4">
        <v>0</v>
      </c>
      <c r="G1181" s="4">
        <v>1205037</v>
      </c>
      <c r="H1181" s="7" t="s">
        <v>2292</v>
      </c>
      <c r="I1181" s="4">
        <v>1205037</v>
      </c>
      <c r="J1181" s="7" t="s">
        <v>25</v>
      </c>
      <c r="K1181" s="4" t="s">
        <v>2333</v>
      </c>
      <c r="L1181" s="7" t="s">
        <v>2283</v>
      </c>
      <c r="M1181" s="7" t="s">
        <v>2347</v>
      </c>
      <c r="N1181" s="7" t="s">
        <v>643</v>
      </c>
      <c r="O1181" s="4" t="s">
        <v>1380</v>
      </c>
      <c r="P1181" s="7"/>
      <c r="Q1181" s="4" t="s">
        <v>2750</v>
      </c>
      <c r="R1181" s="4" t="s">
        <v>2750</v>
      </c>
      <c r="S1181" s="4" t="s">
        <v>719</v>
      </c>
      <c r="T1181" s="7">
        <v>145</v>
      </c>
      <c r="U1181" s="7" t="s">
        <v>2285</v>
      </c>
      <c r="V1181" s="7" t="s">
        <v>2287</v>
      </c>
      <c r="W1181" s="4" t="s">
        <v>2294</v>
      </c>
      <c r="X1181" s="7">
        <v>2.66</v>
      </c>
      <c r="Y1181" s="7"/>
      <c r="Z1181" s="8">
        <f t="shared" si="37"/>
        <v>259.92360000000008</v>
      </c>
      <c r="AA1181" s="7"/>
      <c r="AB1181" s="7">
        <v>5000</v>
      </c>
      <c r="AC1181" s="7"/>
      <c r="AD1181" s="4">
        <v>100</v>
      </c>
      <c r="AE1181" s="4" t="s">
        <v>2299</v>
      </c>
      <c r="AF1181" s="7"/>
    </row>
    <row r="1182" spans="1:34">
      <c r="A1182" s="4">
        <v>1181</v>
      </c>
      <c r="B1182" s="4" t="s">
        <v>20</v>
      </c>
      <c r="C1182" s="7" t="s">
        <v>22</v>
      </c>
      <c r="D1182" s="7" t="s">
        <v>2300</v>
      </c>
      <c r="E1182" s="4" t="s">
        <v>26</v>
      </c>
      <c r="F1182" s="4">
        <v>0</v>
      </c>
      <c r="G1182" s="4">
        <v>1206085</v>
      </c>
      <c r="H1182" s="4" t="s">
        <v>1157</v>
      </c>
      <c r="I1182" s="4">
        <v>1206085</v>
      </c>
      <c r="J1182" s="7" t="s">
        <v>25</v>
      </c>
      <c r="K1182" s="4" t="s">
        <v>1158</v>
      </c>
      <c r="L1182" s="7" t="s">
        <v>1159</v>
      </c>
      <c r="M1182" s="7" t="s">
        <v>803</v>
      </c>
      <c r="N1182" s="7" t="s">
        <v>2374</v>
      </c>
      <c r="O1182" s="4" t="s">
        <v>1380</v>
      </c>
      <c r="P1182" s="7"/>
      <c r="Q1182" s="4" t="s">
        <v>550</v>
      </c>
      <c r="R1182" s="4" t="s">
        <v>550</v>
      </c>
      <c r="S1182" s="4" t="s">
        <v>719</v>
      </c>
      <c r="T1182" s="7">
        <v>150</v>
      </c>
      <c r="U1182" s="7">
        <v>160</v>
      </c>
      <c r="V1182" s="7" t="s">
        <v>1160</v>
      </c>
      <c r="W1182" s="7" t="s">
        <v>2293</v>
      </c>
      <c r="X1182" s="7">
        <v>1.73</v>
      </c>
      <c r="Y1182" s="7">
        <v>7.2</v>
      </c>
      <c r="Z1182" s="8">
        <f t="shared" si="37"/>
        <v>171.14580000000001</v>
      </c>
      <c r="AA1182" s="8">
        <f t="shared" si="37"/>
        <v>693.31200000000013</v>
      </c>
      <c r="AB1182" s="7">
        <v>4000</v>
      </c>
      <c r="AC1182" s="7">
        <v>2000</v>
      </c>
      <c r="AD1182" s="7">
        <v>120</v>
      </c>
      <c r="AE1182" s="4" t="s">
        <v>2299</v>
      </c>
      <c r="AF1182" s="7"/>
    </row>
    <row r="1183" spans="1:34">
      <c r="A1183" s="4">
        <v>1182</v>
      </c>
      <c r="B1183" s="4" t="s">
        <v>20</v>
      </c>
      <c r="C1183" s="7" t="s">
        <v>22</v>
      </c>
      <c r="D1183" s="7" t="s">
        <v>2301</v>
      </c>
      <c r="E1183" s="4" t="s">
        <v>26</v>
      </c>
      <c r="F1183" s="4">
        <v>0</v>
      </c>
      <c r="G1183" s="4">
        <v>1206085</v>
      </c>
      <c r="H1183" s="4" t="s">
        <v>1157</v>
      </c>
      <c r="I1183" s="4">
        <v>1206085</v>
      </c>
      <c r="J1183" s="7" t="s">
        <v>25</v>
      </c>
      <c r="K1183" s="4" t="s">
        <v>1158</v>
      </c>
      <c r="L1183" s="7" t="s">
        <v>1159</v>
      </c>
      <c r="M1183" s="7" t="s">
        <v>803</v>
      </c>
      <c r="N1183" s="7" t="s">
        <v>2374</v>
      </c>
      <c r="O1183" s="4" t="s">
        <v>1380</v>
      </c>
      <c r="P1183" s="7"/>
      <c r="Q1183" s="4" t="s">
        <v>550</v>
      </c>
      <c r="R1183" s="4" t="s">
        <v>550</v>
      </c>
      <c r="S1183" s="4" t="s">
        <v>719</v>
      </c>
      <c r="T1183" s="7">
        <v>150</v>
      </c>
      <c r="U1183" s="7">
        <v>160</v>
      </c>
      <c r="V1183" s="7" t="s">
        <v>1160</v>
      </c>
      <c r="W1183" s="7" t="s">
        <v>2293</v>
      </c>
      <c r="X1183" s="7">
        <v>1.73</v>
      </c>
      <c r="Y1183" s="7">
        <v>7.2</v>
      </c>
      <c r="Z1183" s="8">
        <f t="shared" si="37"/>
        <v>171.14580000000001</v>
      </c>
      <c r="AA1183" s="8">
        <f t="shared" si="37"/>
        <v>693.31200000000013</v>
      </c>
      <c r="AB1183" s="7">
        <v>4000</v>
      </c>
      <c r="AC1183" s="7">
        <v>2000</v>
      </c>
      <c r="AD1183" s="7">
        <v>120</v>
      </c>
      <c r="AE1183" s="4" t="s">
        <v>2299</v>
      </c>
      <c r="AF1183" s="7"/>
    </row>
    <row r="1184" spans="1:34">
      <c r="A1184" s="4">
        <v>1183</v>
      </c>
      <c r="B1184" s="4" t="s">
        <v>20</v>
      </c>
      <c r="C1184" s="7" t="s">
        <v>22</v>
      </c>
      <c r="D1184" s="7" t="s">
        <v>2302</v>
      </c>
      <c r="E1184" s="4" t="s">
        <v>26</v>
      </c>
      <c r="F1184" s="4">
        <v>0</v>
      </c>
      <c r="G1184" s="4">
        <v>1206085</v>
      </c>
      <c r="H1184" s="4" t="s">
        <v>1157</v>
      </c>
      <c r="I1184" s="4">
        <v>1206085</v>
      </c>
      <c r="J1184" s="7" t="s">
        <v>25</v>
      </c>
      <c r="K1184" s="4" t="s">
        <v>1158</v>
      </c>
      <c r="L1184" s="7" t="s">
        <v>1159</v>
      </c>
      <c r="M1184" s="7" t="s">
        <v>803</v>
      </c>
      <c r="N1184" s="7" t="s">
        <v>2374</v>
      </c>
      <c r="O1184" s="4" t="s">
        <v>1380</v>
      </c>
      <c r="P1184" s="7"/>
      <c r="Q1184" s="4" t="s">
        <v>550</v>
      </c>
      <c r="R1184" s="4" t="s">
        <v>550</v>
      </c>
      <c r="S1184" s="4" t="s">
        <v>719</v>
      </c>
      <c r="T1184" s="7">
        <v>150</v>
      </c>
      <c r="U1184" s="7">
        <v>160</v>
      </c>
      <c r="V1184" s="7" t="s">
        <v>1160</v>
      </c>
      <c r="W1184" s="7" t="s">
        <v>2293</v>
      </c>
      <c r="X1184" s="7">
        <v>1.73</v>
      </c>
      <c r="Y1184" s="7">
        <v>7.2</v>
      </c>
      <c r="Z1184" s="8">
        <f t="shared" si="37"/>
        <v>171.14580000000001</v>
      </c>
      <c r="AA1184" s="8">
        <f t="shared" si="37"/>
        <v>693.31200000000013</v>
      </c>
      <c r="AB1184" s="7">
        <v>4000</v>
      </c>
      <c r="AC1184" s="7">
        <v>2000</v>
      </c>
      <c r="AD1184" s="7">
        <v>120</v>
      </c>
      <c r="AE1184" s="4" t="s">
        <v>2299</v>
      </c>
      <c r="AF1184" s="7"/>
    </row>
    <row r="1185" spans="1:34">
      <c r="A1185" s="4">
        <v>1184</v>
      </c>
      <c r="B1185" s="4" t="s">
        <v>20</v>
      </c>
      <c r="C1185" s="7" t="s">
        <v>22</v>
      </c>
      <c r="D1185" s="7" t="s">
        <v>2303</v>
      </c>
      <c r="E1185" s="4" t="s">
        <v>26</v>
      </c>
      <c r="F1185" s="4">
        <v>0</v>
      </c>
      <c r="G1185" s="4">
        <v>1206085</v>
      </c>
      <c r="H1185" s="4" t="s">
        <v>1157</v>
      </c>
      <c r="I1185" s="4">
        <v>1206085</v>
      </c>
      <c r="J1185" s="7" t="s">
        <v>25</v>
      </c>
      <c r="K1185" s="4" t="s">
        <v>1158</v>
      </c>
      <c r="L1185" s="7" t="s">
        <v>1159</v>
      </c>
      <c r="M1185" s="7" t="s">
        <v>803</v>
      </c>
      <c r="N1185" s="7" t="s">
        <v>2374</v>
      </c>
      <c r="O1185" s="4" t="s">
        <v>1380</v>
      </c>
      <c r="P1185" s="7"/>
      <c r="Q1185" s="4" t="s">
        <v>550</v>
      </c>
      <c r="R1185" s="4" t="s">
        <v>550</v>
      </c>
      <c r="S1185" s="4" t="s">
        <v>719</v>
      </c>
      <c r="T1185" s="7">
        <v>150</v>
      </c>
      <c r="U1185" s="7">
        <v>160</v>
      </c>
      <c r="V1185" s="7" t="s">
        <v>1160</v>
      </c>
      <c r="W1185" s="7" t="s">
        <v>2293</v>
      </c>
      <c r="X1185" s="7">
        <v>1.73</v>
      </c>
      <c r="Y1185" s="7">
        <v>7.2</v>
      </c>
      <c r="Z1185" s="8">
        <f t="shared" si="37"/>
        <v>171.14580000000001</v>
      </c>
      <c r="AA1185" s="8">
        <f t="shared" si="37"/>
        <v>693.31200000000013</v>
      </c>
      <c r="AB1185" s="7">
        <v>4000</v>
      </c>
      <c r="AC1185" s="7">
        <v>2000</v>
      </c>
      <c r="AD1185" s="7">
        <v>120</v>
      </c>
      <c r="AE1185" s="4" t="s">
        <v>2299</v>
      </c>
      <c r="AF1185" s="7"/>
    </row>
    <row r="1186" spans="1:34">
      <c r="A1186" s="4">
        <v>1185</v>
      </c>
      <c r="B1186" s="4" t="s">
        <v>20</v>
      </c>
      <c r="C1186" s="7" t="s">
        <v>22</v>
      </c>
      <c r="D1186" s="7" t="s">
        <v>2304</v>
      </c>
      <c r="E1186" s="4" t="s">
        <v>26</v>
      </c>
      <c r="F1186" s="4">
        <v>0</v>
      </c>
      <c r="G1186" s="4">
        <v>1206085</v>
      </c>
      <c r="H1186" s="4" t="s">
        <v>1157</v>
      </c>
      <c r="I1186" s="4">
        <v>1206085</v>
      </c>
      <c r="J1186" s="7" t="s">
        <v>25</v>
      </c>
      <c r="K1186" s="4" t="s">
        <v>1158</v>
      </c>
      <c r="L1186" s="7" t="s">
        <v>1159</v>
      </c>
      <c r="M1186" s="7" t="s">
        <v>803</v>
      </c>
      <c r="N1186" s="7" t="s">
        <v>2374</v>
      </c>
      <c r="O1186" s="4" t="s">
        <v>1380</v>
      </c>
      <c r="P1186" s="7"/>
      <c r="Q1186" s="4" t="s">
        <v>550</v>
      </c>
      <c r="R1186" s="4" t="s">
        <v>550</v>
      </c>
      <c r="S1186" s="4" t="s">
        <v>719</v>
      </c>
      <c r="T1186" s="7">
        <v>150</v>
      </c>
      <c r="U1186" s="7">
        <v>160</v>
      </c>
      <c r="V1186" s="7" t="s">
        <v>1160</v>
      </c>
      <c r="W1186" s="7" t="s">
        <v>2293</v>
      </c>
      <c r="X1186" s="7">
        <v>1.73</v>
      </c>
      <c r="Y1186" s="7">
        <v>7.2</v>
      </c>
      <c r="Z1186" s="8">
        <f t="shared" si="37"/>
        <v>171.14580000000001</v>
      </c>
      <c r="AA1186" s="8">
        <f t="shared" si="37"/>
        <v>693.31200000000013</v>
      </c>
      <c r="AB1186" s="7">
        <v>4000</v>
      </c>
      <c r="AC1186" s="7">
        <v>2000</v>
      </c>
      <c r="AD1186" s="7">
        <v>120</v>
      </c>
      <c r="AE1186" s="4" t="s">
        <v>2299</v>
      </c>
      <c r="AF1186" s="7"/>
    </row>
    <row r="1187" spans="1:34">
      <c r="A1187" s="4">
        <v>1186</v>
      </c>
      <c r="B1187" s="4" t="s">
        <v>20</v>
      </c>
      <c r="C1187" s="7" t="s">
        <v>22</v>
      </c>
      <c r="D1187" s="7" t="s">
        <v>2305</v>
      </c>
      <c r="E1187" s="4" t="s">
        <v>26</v>
      </c>
      <c r="F1187" s="4">
        <v>0</v>
      </c>
      <c r="G1187" s="4">
        <v>1206085</v>
      </c>
      <c r="H1187" s="4" t="s">
        <v>1157</v>
      </c>
      <c r="I1187" s="4">
        <v>1206085</v>
      </c>
      <c r="J1187" s="7" t="s">
        <v>25</v>
      </c>
      <c r="K1187" s="4" t="s">
        <v>1158</v>
      </c>
      <c r="L1187" s="7" t="s">
        <v>1159</v>
      </c>
      <c r="M1187" s="7" t="s">
        <v>803</v>
      </c>
      <c r="N1187" s="7" t="s">
        <v>2374</v>
      </c>
      <c r="O1187" s="4" t="s">
        <v>1380</v>
      </c>
      <c r="P1187" s="7"/>
      <c r="Q1187" s="4" t="s">
        <v>550</v>
      </c>
      <c r="R1187" s="4" t="s">
        <v>550</v>
      </c>
      <c r="S1187" s="4" t="s">
        <v>719</v>
      </c>
      <c r="T1187" s="7">
        <v>150</v>
      </c>
      <c r="U1187" s="7">
        <v>160</v>
      </c>
      <c r="V1187" s="7" t="s">
        <v>1160</v>
      </c>
      <c r="W1187" s="7" t="s">
        <v>2293</v>
      </c>
      <c r="X1187" s="7">
        <v>1.73</v>
      </c>
      <c r="Y1187" s="7">
        <v>7.2</v>
      </c>
      <c r="Z1187" s="8">
        <f t="shared" si="37"/>
        <v>171.14580000000001</v>
      </c>
      <c r="AA1187" s="8">
        <f t="shared" si="37"/>
        <v>693.31200000000013</v>
      </c>
      <c r="AB1187" s="7">
        <v>4000</v>
      </c>
      <c r="AC1187" s="7">
        <v>2000</v>
      </c>
      <c r="AD1187" s="7">
        <v>120</v>
      </c>
      <c r="AE1187" s="4" t="s">
        <v>2299</v>
      </c>
      <c r="AF1187" s="7"/>
    </row>
    <row r="1188" spans="1:34">
      <c r="A1188" s="4">
        <v>1187</v>
      </c>
      <c r="B1188" s="4" t="s">
        <v>20</v>
      </c>
      <c r="C1188" s="7" t="s">
        <v>21</v>
      </c>
      <c r="D1188" s="7" t="s">
        <v>2375</v>
      </c>
      <c r="E1188" s="4" t="s">
        <v>26</v>
      </c>
      <c r="F1188" s="4">
        <v>0</v>
      </c>
      <c r="G1188" s="4">
        <v>1200094</v>
      </c>
      <c r="H1188" s="7" t="s">
        <v>2588</v>
      </c>
      <c r="I1188" s="4">
        <v>1200094</v>
      </c>
      <c r="J1188" s="7" t="s">
        <v>556</v>
      </c>
      <c r="K1188" s="4" t="s">
        <v>637</v>
      </c>
      <c r="L1188" s="7" t="s">
        <v>2017</v>
      </c>
      <c r="M1188" s="7" t="s">
        <v>2378</v>
      </c>
      <c r="N1188" s="7" t="s">
        <v>643</v>
      </c>
      <c r="O1188" s="4" t="s">
        <v>1380</v>
      </c>
      <c r="P1188" s="7"/>
      <c r="Q1188" s="7" t="s">
        <v>2296</v>
      </c>
      <c r="R1188" s="7" t="s">
        <v>1233</v>
      </c>
      <c r="S1188" s="4" t="s">
        <v>719</v>
      </c>
      <c r="T1188" s="7">
        <v>147</v>
      </c>
      <c r="U1188" s="7">
        <v>126</v>
      </c>
      <c r="V1188" s="7" t="s">
        <v>2379</v>
      </c>
      <c r="W1188" s="7" t="s">
        <v>2294</v>
      </c>
      <c r="X1188" s="7">
        <v>205</v>
      </c>
      <c r="Y1188" s="7"/>
      <c r="Z1188" s="7">
        <f>X1188+3</f>
        <v>208</v>
      </c>
      <c r="AA1188" s="7"/>
      <c r="AB1188" s="7">
        <v>1000</v>
      </c>
      <c r="AC1188" s="7">
        <v>500</v>
      </c>
      <c r="AD1188" s="7">
        <v>90</v>
      </c>
      <c r="AE1188" s="7"/>
      <c r="AF1188" s="7"/>
      <c r="AH1188" t="s">
        <v>2604</v>
      </c>
    </row>
    <row r="1189" spans="1:34">
      <c r="A1189" s="4">
        <v>1188</v>
      </c>
      <c r="B1189" s="4" t="s">
        <v>20</v>
      </c>
      <c r="C1189" s="7" t="s">
        <v>21</v>
      </c>
      <c r="D1189" s="7" t="s">
        <v>2376</v>
      </c>
      <c r="E1189" s="4" t="s">
        <v>26</v>
      </c>
      <c r="F1189" s="4">
        <v>0</v>
      </c>
      <c r="G1189" s="4">
        <v>1200094</v>
      </c>
      <c r="H1189" s="7" t="s">
        <v>2588</v>
      </c>
      <c r="I1189" s="4">
        <v>1200094</v>
      </c>
      <c r="J1189" s="7" t="s">
        <v>556</v>
      </c>
      <c r="K1189" s="4" t="s">
        <v>637</v>
      </c>
      <c r="L1189" s="7" t="s">
        <v>2017</v>
      </c>
      <c r="M1189" s="7" t="s">
        <v>2378</v>
      </c>
      <c r="N1189" s="7" t="s">
        <v>643</v>
      </c>
      <c r="O1189" s="4" t="s">
        <v>1380</v>
      </c>
      <c r="P1189" s="7"/>
      <c r="Q1189" s="7" t="s">
        <v>2296</v>
      </c>
      <c r="R1189" s="7" t="s">
        <v>1233</v>
      </c>
      <c r="S1189" s="4" t="s">
        <v>719</v>
      </c>
      <c r="T1189" s="7">
        <v>147</v>
      </c>
      <c r="U1189" s="7">
        <v>126</v>
      </c>
      <c r="V1189" s="7" t="s">
        <v>2380</v>
      </c>
      <c r="W1189" s="7" t="s">
        <v>2294</v>
      </c>
      <c r="X1189" s="7">
        <v>205</v>
      </c>
      <c r="Y1189" s="7"/>
      <c r="Z1189" s="7">
        <f t="shared" ref="Z1189:Z1197" si="38">X1189+3</f>
        <v>208</v>
      </c>
      <c r="AA1189" s="7"/>
      <c r="AB1189" s="7">
        <v>1000</v>
      </c>
      <c r="AC1189" s="7">
        <v>500</v>
      </c>
      <c r="AD1189" s="7">
        <v>90</v>
      </c>
      <c r="AE1189" s="7"/>
      <c r="AF1189" s="7"/>
      <c r="AH1189" t="s">
        <v>2604</v>
      </c>
    </row>
    <row r="1190" spans="1:34">
      <c r="A1190" s="4">
        <v>1189</v>
      </c>
      <c r="B1190" s="4" t="s">
        <v>20</v>
      </c>
      <c r="C1190" s="7" t="s">
        <v>21</v>
      </c>
      <c r="D1190" s="7" t="s">
        <v>2377</v>
      </c>
      <c r="E1190" s="4" t="s">
        <v>26</v>
      </c>
      <c r="F1190" s="4">
        <v>0</v>
      </c>
      <c r="G1190" s="4">
        <v>1200094</v>
      </c>
      <c r="H1190" s="7" t="s">
        <v>2588</v>
      </c>
      <c r="I1190" s="4">
        <v>1200094</v>
      </c>
      <c r="J1190" s="7" t="s">
        <v>556</v>
      </c>
      <c r="K1190" s="4" t="s">
        <v>637</v>
      </c>
      <c r="L1190" s="7" t="s">
        <v>2017</v>
      </c>
      <c r="M1190" s="7" t="s">
        <v>2378</v>
      </c>
      <c r="N1190" s="7" t="s">
        <v>643</v>
      </c>
      <c r="O1190" s="4" t="s">
        <v>1380</v>
      </c>
      <c r="P1190" s="7"/>
      <c r="Q1190" s="7" t="s">
        <v>2296</v>
      </c>
      <c r="R1190" s="7" t="s">
        <v>1233</v>
      </c>
      <c r="S1190" s="4" t="s">
        <v>719</v>
      </c>
      <c r="T1190" s="7">
        <v>147</v>
      </c>
      <c r="U1190" s="7">
        <v>126</v>
      </c>
      <c r="V1190" s="7" t="s">
        <v>2381</v>
      </c>
      <c r="W1190" s="7" t="s">
        <v>2294</v>
      </c>
      <c r="X1190" s="7">
        <v>205</v>
      </c>
      <c r="Y1190" s="7"/>
      <c r="Z1190" s="7">
        <f t="shared" si="38"/>
        <v>208</v>
      </c>
      <c r="AA1190" s="7"/>
      <c r="AB1190" s="7">
        <v>1000</v>
      </c>
      <c r="AC1190" s="7">
        <v>500</v>
      </c>
      <c r="AD1190" s="7">
        <v>90</v>
      </c>
      <c r="AE1190" s="7"/>
      <c r="AF1190" s="7"/>
      <c r="AH1190" t="s">
        <v>2604</v>
      </c>
    </row>
    <row r="1191" spans="1:34">
      <c r="A1191" s="4">
        <v>1190</v>
      </c>
      <c r="B1191" s="4" t="s">
        <v>20</v>
      </c>
      <c r="C1191" s="7" t="s">
        <v>773</v>
      </c>
      <c r="D1191" s="7" t="s">
        <v>2382</v>
      </c>
      <c r="E1191" s="4" t="s">
        <v>26</v>
      </c>
      <c r="F1191" s="4">
        <v>0</v>
      </c>
      <c r="G1191" s="4">
        <v>1200094</v>
      </c>
      <c r="H1191" s="7" t="s">
        <v>2588</v>
      </c>
      <c r="I1191" s="4">
        <v>1200094</v>
      </c>
      <c r="J1191" s="7" t="s">
        <v>556</v>
      </c>
      <c r="K1191" s="4" t="s">
        <v>637</v>
      </c>
      <c r="L1191" s="7" t="s">
        <v>2701</v>
      </c>
      <c r="M1191" s="7" t="s">
        <v>2389</v>
      </c>
      <c r="N1191" s="4" t="s">
        <v>1232</v>
      </c>
      <c r="O1191" s="4" t="s">
        <v>1380</v>
      </c>
      <c r="P1191" s="7"/>
      <c r="Q1191" s="4" t="s">
        <v>2297</v>
      </c>
      <c r="R1191" s="4" t="s">
        <v>551</v>
      </c>
      <c r="S1191" s="7" t="s">
        <v>24</v>
      </c>
      <c r="T1191" s="7">
        <v>147</v>
      </c>
      <c r="U1191" s="7">
        <v>172</v>
      </c>
      <c r="V1191" s="7" t="s">
        <v>2393</v>
      </c>
      <c r="W1191" s="7" t="s">
        <v>2294</v>
      </c>
      <c r="X1191" s="7">
        <v>200</v>
      </c>
      <c r="Y1191" s="7"/>
      <c r="Z1191" s="7">
        <f t="shared" si="38"/>
        <v>203</v>
      </c>
      <c r="AA1191" s="7"/>
      <c r="AB1191" s="7">
        <v>1000</v>
      </c>
      <c r="AC1191" s="7">
        <v>1000</v>
      </c>
      <c r="AD1191" s="7">
        <v>80</v>
      </c>
      <c r="AE1191" s="7"/>
      <c r="AF1191" s="7"/>
      <c r="AH1191" t="s">
        <v>2604</v>
      </c>
    </row>
    <row r="1192" spans="1:34">
      <c r="A1192" s="4">
        <v>1191</v>
      </c>
      <c r="B1192" s="4" t="s">
        <v>20</v>
      </c>
      <c r="C1192" s="7" t="s">
        <v>773</v>
      </c>
      <c r="D1192" s="7" t="s">
        <v>2383</v>
      </c>
      <c r="E1192" s="4" t="s">
        <v>26</v>
      </c>
      <c r="F1192" s="4">
        <v>0</v>
      </c>
      <c r="G1192" s="4">
        <v>1200094</v>
      </c>
      <c r="H1192" s="7" t="s">
        <v>2588</v>
      </c>
      <c r="I1192" s="4">
        <v>1200094</v>
      </c>
      <c r="J1192" s="7" t="s">
        <v>556</v>
      </c>
      <c r="K1192" s="4" t="s">
        <v>637</v>
      </c>
      <c r="L1192" s="7" t="s">
        <v>2702</v>
      </c>
      <c r="M1192" s="7" t="s">
        <v>2390</v>
      </c>
      <c r="N1192" s="4" t="s">
        <v>2552</v>
      </c>
      <c r="O1192" s="4" t="s">
        <v>1380</v>
      </c>
      <c r="P1192" s="7"/>
      <c r="Q1192" s="4" t="s">
        <v>2297</v>
      </c>
      <c r="R1192" s="4" t="s">
        <v>551</v>
      </c>
      <c r="S1192" s="7" t="s">
        <v>24</v>
      </c>
      <c r="T1192" s="7">
        <v>147</v>
      </c>
      <c r="U1192" s="7">
        <v>154</v>
      </c>
      <c r="V1192" s="7" t="s">
        <v>2394</v>
      </c>
      <c r="W1192" s="7" t="s">
        <v>2294</v>
      </c>
      <c r="X1192" s="7">
        <v>190</v>
      </c>
      <c r="Y1192" s="7"/>
      <c r="Z1192" s="7">
        <f t="shared" si="38"/>
        <v>193</v>
      </c>
      <c r="AA1192" s="7"/>
      <c r="AB1192" s="7">
        <v>5000</v>
      </c>
      <c r="AC1192" s="7">
        <v>1000</v>
      </c>
      <c r="AD1192" s="7">
        <v>80</v>
      </c>
      <c r="AE1192" s="7"/>
      <c r="AF1192" s="7"/>
      <c r="AH1192" t="s">
        <v>2604</v>
      </c>
    </row>
    <row r="1193" spans="1:34">
      <c r="A1193" s="4">
        <v>1192</v>
      </c>
      <c r="B1193" s="4" t="s">
        <v>20</v>
      </c>
      <c r="C1193" s="7" t="s">
        <v>773</v>
      </c>
      <c r="D1193" s="7" t="s">
        <v>2384</v>
      </c>
      <c r="E1193" s="4" t="s">
        <v>26</v>
      </c>
      <c r="F1193" s="4">
        <v>0</v>
      </c>
      <c r="G1193" s="4">
        <v>1200094</v>
      </c>
      <c r="H1193" s="7" t="s">
        <v>2588</v>
      </c>
      <c r="I1193" s="4">
        <v>1200094</v>
      </c>
      <c r="J1193" s="7" t="s">
        <v>556</v>
      </c>
      <c r="K1193" s="4" t="s">
        <v>637</v>
      </c>
      <c r="L1193" s="7" t="s">
        <v>2702</v>
      </c>
      <c r="M1193" s="7" t="s">
        <v>2390</v>
      </c>
      <c r="N1193" s="4" t="s">
        <v>2552</v>
      </c>
      <c r="O1193" s="4" t="s">
        <v>1380</v>
      </c>
      <c r="P1193" s="7"/>
      <c r="Q1193" s="4" t="s">
        <v>2297</v>
      </c>
      <c r="R1193" s="4" t="s">
        <v>551</v>
      </c>
      <c r="S1193" s="7" t="s">
        <v>24</v>
      </c>
      <c r="T1193" s="7">
        <v>147</v>
      </c>
      <c r="U1193" s="7">
        <v>154</v>
      </c>
      <c r="V1193" s="7" t="s">
        <v>2395</v>
      </c>
      <c r="W1193" s="7" t="s">
        <v>2294</v>
      </c>
      <c r="X1193" s="7">
        <v>190</v>
      </c>
      <c r="Y1193" s="7"/>
      <c r="Z1193" s="7">
        <f t="shared" si="38"/>
        <v>193</v>
      </c>
      <c r="AA1193" s="7"/>
      <c r="AB1193" s="7">
        <v>5000</v>
      </c>
      <c r="AC1193" s="7">
        <v>1000</v>
      </c>
      <c r="AD1193" s="7">
        <v>80</v>
      </c>
      <c r="AE1193" s="7"/>
      <c r="AF1193" s="7"/>
      <c r="AH1193" t="s">
        <v>2604</v>
      </c>
    </row>
    <row r="1194" spans="1:34">
      <c r="A1194" s="4">
        <v>1193</v>
      </c>
      <c r="B1194" s="4" t="s">
        <v>20</v>
      </c>
      <c r="C1194" s="7" t="s">
        <v>773</v>
      </c>
      <c r="D1194" s="7" t="s">
        <v>2385</v>
      </c>
      <c r="E1194" s="4" t="s">
        <v>26</v>
      </c>
      <c r="F1194" s="4">
        <v>0</v>
      </c>
      <c r="G1194" s="4">
        <v>1200094</v>
      </c>
      <c r="H1194" s="7" t="s">
        <v>2588</v>
      </c>
      <c r="I1194" s="4">
        <v>1200094</v>
      </c>
      <c r="J1194" s="7" t="s">
        <v>556</v>
      </c>
      <c r="K1194" s="4" t="s">
        <v>637</v>
      </c>
      <c r="L1194" s="7" t="s">
        <v>2703</v>
      </c>
      <c r="M1194" s="7" t="s">
        <v>2391</v>
      </c>
      <c r="N1194" s="4" t="s">
        <v>1232</v>
      </c>
      <c r="O1194" s="4" t="s">
        <v>1380</v>
      </c>
      <c r="P1194" s="7"/>
      <c r="Q1194" s="4" t="s">
        <v>2297</v>
      </c>
      <c r="R1194" s="4" t="s">
        <v>551</v>
      </c>
      <c r="S1194" s="7" t="s">
        <v>24</v>
      </c>
      <c r="T1194" s="7">
        <v>147</v>
      </c>
      <c r="U1194" s="7">
        <v>134</v>
      </c>
      <c r="V1194" s="7" t="s">
        <v>2396</v>
      </c>
      <c r="W1194" s="7" t="s">
        <v>2294</v>
      </c>
      <c r="X1194" s="7">
        <v>193</v>
      </c>
      <c r="Y1194" s="7"/>
      <c r="Z1194" s="7">
        <f t="shared" si="38"/>
        <v>196</v>
      </c>
      <c r="AA1194" s="7"/>
      <c r="AB1194" s="7">
        <v>1000</v>
      </c>
      <c r="AC1194" s="7">
        <v>1000</v>
      </c>
      <c r="AD1194" s="7">
        <v>80</v>
      </c>
      <c r="AE1194" s="7"/>
      <c r="AF1194" s="7"/>
      <c r="AH1194" t="s">
        <v>2604</v>
      </c>
    </row>
    <row r="1195" spans="1:34">
      <c r="A1195" s="4">
        <v>1194</v>
      </c>
      <c r="B1195" s="4" t="s">
        <v>20</v>
      </c>
      <c r="C1195" s="7" t="s">
        <v>773</v>
      </c>
      <c r="D1195" s="7" t="s">
        <v>2386</v>
      </c>
      <c r="E1195" s="4" t="s">
        <v>26</v>
      </c>
      <c r="F1195" s="4">
        <v>0</v>
      </c>
      <c r="G1195" s="4">
        <v>1200094</v>
      </c>
      <c r="H1195" s="7" t="s">
        <v>2588</v>
      </c>
      <c r="I1195" s="4">
        <v>1200094</v>
      </c>
      <c r="J1195" s="7" t="s">
        <v>556</v>
      </c>
      <c r="K1195" s="4" t="s">
        <v>637</v>
      </c>
      <c r="L1195" s="7" t="s">
        <v>2700</v>
      </c>
      <c r="M1195" s="7" t="s">
        <v>2391</v>
      </c>
      <c r="N1195" s="4" t="s">
        <v>1232</v>
      </c>
      <c r="O1195" s="4" t="s">
        <v>1380</v>
      </c>
      <c r="P1195" s="7"/>
      <c r="Q1195" s="4" t="s">
        <v>2297</v>
      </c>
      <c r="R1195" s="4" t="s">
        <v>551</v>
      </c>
      <c r="S1195" s="7" t="s">
        <v>24</v>
      </c>
      <c r="T1195" s="7">
        <v>147</v>
      </c>
      <c r="U1195" s="7">
        <v>134</v>
      </c>
      <c r="V1195" s="7" t="s">
        <v>2397</v>
      </c>
      <c r="W1195" s="7" t="s">
        <v>2294</v>
      </c>
      <c r="X1195" s="7">
        <v>179</v>
      </c>
      <c r="Y1195" s="7"/>
      <c r="Z1195" s="7">
        <f t="shared" si="38"/>
        <v>182</v>
      </c>
      <c r="AA1195" s="7"/>
      <c r="AB1195" s="7">
        <v>1000</v>
      </c>
      <c r="AC1195" s="7">
        <v>1000</v>
      </c>
      <c r="AD1195" s="7">
        <v>80</v>
      </c>
      <c r="AE1195" s="7"/>
      <c r="AF1195" s="7"/>
      <c r="AH1195" t="s">
        <v>2604</v>
      </c>
    </row>
    <row r="1196" spans="1:34">
      <c r="A1196" s="4">
        <v>1195</v>
      </c>
      <c r="B1196" s="4" t="s">
        <v>20</v>
      </c>
      <c r="C1196" s="7" t="s">
        <v>773</v>
      </c>
      <c r="D1196" s="7" t="s">
        <v>2387</v>
      </c>
      <c r="E1196" s="4" t="s">
        <v>26</v>
      </c>
      <c r="F1196" s="4">
        <v>0</v>
      </c>
      <c r="G1196" s="4">
        <v>1200094</v>
      </c>
      <c r="H1196" s="7" t="s">
        <v>2588</v>
      </c>
      <c r="I1196" s="4">
        <v>1200094</v>
      </c>
      <c r="J1196" s="7" t="s">
        <v>556</v>
      </c>
      <c r="K1196" s="4" t="s">
        <v>637</v>
      </c>
      <c r="L1196" s="7" t="s">
        <v>2703</v>
      </c>
      <c r="M1196" s="7" t="s">
        <v>2391</v>
      </c>
      <c r="N1196" s="4" t="s">
        <v>1232</v>
      </c>
      <c r="O1196" s="4" t="s">
        <v>1380</v>
      </c>
      <c r="P1196" s="7"/>
      <c r="Q1196" s="4" t="s">
        <v>2297</v>
      </c>
      <c r="R1196" s="4" t="s">
        <v>551</v>
      </c>
      <c r="S1196" s="7" t="s">
        <v>24</v>
      </c>
      <c r="T1196" s="7">
        <v>147</v>
      </c>
      <c r="U1196" s="7">
        <v>134</v>
      </c>
      <c r="V1196" s="7" t="s">
        <v>2398</v>
      </c>
      <c r="W1196" s="7" t="s">
        <v>2294</v>
      </c>
      <c r="X1196" s="7">
        <v>193</v>
      </c>
      <c r="Y1196" s="7"/>
      <c r="Z1196" s="7">
        <f t="shared" si="38"/>
        <v>196</v>
      </c>
      <c r="AA1196" s="7"/>
      <c r="AB1196" s="7">
        <v>1000</v>
      </c>
      <c r="AC1196" s="7">
        <v>1000</v>
      </c>
      <c r="AD1196" s="7">
        <v>80</v>
      </c>
      <c r="AE1196" s="7"/>
      <c r="AF1196" s="7"/>
      <c r="AH1196" t="s">
        <v>2604</v>
      </c>
    </row>
    <row r="1197" spans="1:34">
      <c r="A1197" s="4">
        <v>1196</v>
      </c>
      <c r="B1197" s="4" t="s">
        <v>20</v>
      </c>
      <c r="C1197" s="7" t="s">
        <v>773</v>
      </c>
      <c r="D1197" s="7" t="s">
        <v>2388</v>
      </c>
      <c r="E1197" s="4" t="s">
        <v>26</v>
      </c>
      <c r="F1197" s="4">
        <v>0</v>
      </c>
      <c r="G1197" s="4">
        <v>1200094</v>
      </c>
      <c r="H1197" s="7" t="s">
        <v>2588</v>
      </c>
      <c r="I1197" s="4">
        <v>1200094</v>
      </c>
      <c r="J1197" s="7" t="s">
        <v>556</v>
      </c>
      <c r="K1197" s="4" t="s">
        <v>637</v>
      </c>
      <c r="L1197" s="7" t="s">
        <v>2699</v>
      </c>
      <c r="M1197" s="7" t="s">
        <v>2392</v>
      </c>
      <c r="N1197" s="4" t="s">
        <v>1232</v>
      </c>
      <c r="O1197" s="4" t="s">
        <v>1380</v>
      </c>
      <c r="P1197" s="7"/>
      <c r="Q1197" s="4" t="s">
        <v>2297</v>
      </c>
      <c r="R1197" s="4" t="s">
        <v>551</v>
      </c>
      <c r="S1197" s="7" t="s">
        <v>24</v>
      </c>
      <c r="T1197" s="7">
        <v>147</v>
      </c>
      <c r="U1197" s="7">
        <v>192</v>
      </c>
      <c r="V1197" s="7" t="s">
        <v>2399</v>
      </c>
      <c r="W1197" s="7" t="s">
        <v>2294</v>
      </c>
      <c r="X1197" s="7">
        <v>244</v>
      </c>
      <c r="Y1197" s="7"/>
      <c r="Z1197" s="7">
        <f t="shared" si="38"/>
        <v>247</v>
      </c>
      <c r="AA1197" s="7"/>
      <c r="AB1197" s="7">
        <v>1000</v>
      </c>
      <c r="AC1197" s="7">
        <v>1000</v>
      </c>
      <c r="AD1197" s="7">
        <v>80</v>
      </c>
      <c r="AE1197" s="7"/>
      <c r="AF1197" s="7"/>
      <c r="AH1197" t="s">
        <v>2604</v>
      </c>
    </row>
    <row r="1198" spans="1:34">
      <c r="A1198" s="4">
        <v>1197</v>
      </c>
      <c r="B1198" s="4" t="s">
        <v>20</v>
      </c>
      <c r="C1198" s="7" t="s">
        <v>22</v>
      </c>
      <c r="D1198" s="7" t="s">
        <v>2400</v>
      </c>
      <c r="E1198" s="4" t="s">
        <v>26</v>
      </c>
      <c r="F1198" s="4">
        <v>0</v>
      </c>
      <c r="G1198" s="4">
        <v>1206085</v>
      </c>
      <c r="H1198" s="4" t="s">
        <v>1157</v>
      </c>
      <c r="I1198" s="4">
        <v>1206085</v>
      </c>
      <c r="J1198" s="7" t="s">
        <v>25</v>
      </c>
      <c r="K1198" s="7" t="s">
        <v>2401</v>
      </c>
      <c r="L1198" s="7" t="s">
        <v>2402</v>
      </c>
      <c r="M1198" s="7" t="s">
        <v>803</v>
      </c>
      <c r="N1198" s="7" t="s">
        <v>2374</v>
      </c>
      <c r="O1198" s="4" t="s">
        <v>1380</v>
      </c>
      <c r="P1198" s="7"/>
      <c r="Q1198" s="7" t="s">
        <v>550</v>
      </c>
      <c r="R1198" s="4" t="s">
        <v>550</v>
      </c>
      <c r="S1198" s="7" t="s">
        <v>719</v>
      </c>
      <c r="T1198" s="7">
        <v>155</v>
      </c>
      <c r="U1198" s="7">
        <v>110</v>
      </c>
      <c r="V1198" s="7" t="s">
        <v>2403</v>
      </c>
      <c r="W1198" s="7" t="s">
        <v>2294</v>
      </c>
      <c r="X1198" s="7">
        <v>2.83</v>
      </c>
      <c r="Y1198" s="7">
        <v>16.600000000000001</v>
      </c>
      <c r="Z1198" s="8">
        <f>X1198*86*1.11+6</f>
        <v>276.15180000000004</v>
      </c>
      <c r="AA1198" s="8">
        <f>Y1198*86*1.28+14</f>
        <v>1841.3280000000002</v>
      </c>
      <c r="AB1198" s="7">
        <v>3000</v>
      </c>
      <c r="AC1198" s="7">
        <v>1500</v>
      </c>
      <c r="AD1198" s="4">
        <v>120</v>
      </c>
      <c r="AE1198" s="7"/>
      <c r="AF1198" s="7"/>
    </row>
    <row r="1199" spans="1:34">
      <c r="A1199" s="4">
        <v>1198</v>
      </c>
      <c r="B1199" s="4" t="s">
        <v>20</v>
      </c>
      <c r="C1199" s="7" t="s">
        <v>22</v>
      </c>
      <c r="D1199" s="7" t="s">
        <v>2404</v>
      </c>
      <c r="E1199" s="4" t="s">
        <v>26</v>
      </c>
      <c r="F1199" s="4">
        <v>0</v>
      </c>
      <c r="G1199" s="4">
        <v>1205440</v>
      </c>
      <c r="H1199" s="7" t="s">
        <v>2591</v>
      </c>
      <c r="I1199" s="4">
        <v>1205440</v>
      </c>
      <c r="J1199" s="7" t="s">
        <v>25</v>
      </c>
      <c r="K1199" s="7" t="s">
        <v>2409</v>
      </c>
      <c r="L1199" s="7" t="s">
        <v>2410</v>
      </c>
      <c r="M1199" s="7" t="s">
        <v>33</v>
      </c>
      <c r="N1199" s="4" t="s">
        <v>2552</v>
      </c>
      <c r="O1199" s="4" t="s">
        <v>1380</v>
      </c>
      <c r="P1199" s="7"/>
      <c r="Q1199" s="7" t="s">
        <v>550</v>
      </c>
      <c r="R1199" s="4" t="s">
        <v>550</v>
      </c>
      <c r="S1199" s="7" t="s">
        <v>719</v>
      </c>
      <c r="T1199" s="7">
        <v>130</v>
      </c>
      <c r="U1199" s="7">
        <v>162</v>
      </c>
      <c r="V1199" s="7" t="s">
        <v>2411</v>
      </c>
      <c r="W1199" s="7" t="s">
        <v>2294</v>
      </c>
      <c r="X1199" s="7">
        <v>2.99</v>
      </c>
      <c r="Y1199" s="7"/>
      <c r="Z1199" s="8">
        <f>X1199*86*1.25+6</f>
        <v>327.42500000000007</v>
      </c>
      <c r="AA1199" s="7"/>
      <c r="AB1199" s="7">
        <v>1000</v>
      </c>
      <c r="AC1199" s="7"/>
      <c r="AD1199" s="4">
        <v>120</v>
      </c>
      <c r="AE1199" s="7"/>
      <c r="AF1199" s="7"/>
    </row>
    <row r="1200" spans="1:34">
      <c r="A1200" s="4">
        <v>1199</v>
      </c>
      <c r="B1200" s="4" t="s">
        <v>20</v>
      </c>
      <c r="C1200" s="7" t="s">
        <v>22</v>
      </c>
      <c r="D1200" s="7" t="s">
        <v>2405</v>
      </c>
      <c r="E1200" s="4" t="s">
        <v>26</v>
      </c>
      <c r="F1200" s="4">
        <v>0</v>
      </c>
      <c r="G1200" s="4">
        <v>1205440</v>
      </c>
      <c r="H1200" s="7" t="s">
        <v>2591</v>
      </c>
      <c r="I1200" s="4">
        <v>1205440</v>
      </c>
      <c r="J1200" s="7" t="s">
        <v>25</v>
      </c>
      <c r="K1200" s="7" t="s">
        <v>2409</v>
      </c>
      <c r="L1200" s="7" t="s">
        <v>2410</v>
      </c>
      <c r="M1200" s="7" t="s">
        <v>33</v>
      </c>
      <c r="N1200" s="4" t="s">
        <v>2552</v>
      </c>
      <c r="O1200" s="4" t="s">
        <v>1380</v>
      </c>
      <c r="P1200" s="7"/>
      <c r="Q1200" s="7" t="s">
        <v>550</v>
      </c>
      <c r="R1200" s="4" t="s">
        <v>550</v>
      </c>
      <c r="S1200" s="7" t="s">
        <v>719</v>
      </c>
      <c r="T1200" s="7">
        <v>130</v>
      </c>
      <c r="U1200" s="7">
        <v>162</v>
      </c>
      <c r="V1200" s="7" t="s">
        <v>2411</v>
      </c>
      <c r="W1200" s="7" t="s">
        <v>2294</v>
      </c>
      <c r="X1200" s="7">
        <v>2.99</v>
      </c>
      <c r="Y1200" s="7"/>
      <c r="Z1200" s="8">
        <f>X1200*86*1.25+6</f>
        <v>327.42500000000007</v>
      </c>
      <c r="AA1200" s="7"/>
      <c r="AB1200" s="7">
        <v>1000</v>
      </c>
      <c r="AC1200" s="7"/>
      <c r="AD1200" s="4">
        <v>120</v>
      </c>
      <c r="AE1200" s="7"/>
      <c r="AF1200" s="7"/>
    </row>
    <row r="1201" spans="1:34">
      <c r="A1201" s="4">
        <v>1200</v>
      </c>
      <c r="B1201" s="4" t="s">
        <v>20</v>
      </c>
      <c r="C1201" s="7" t="s">
        <v>22</v>
      </c>
      <c r="D1201" s="7" t="s">
        <v>2406</v>
      </c>
      <c r="E1201" s="4" t="s">
        <v>26</v>
      </c>
      <c r="F1201" s="4">
        <v>0</v>
      </c>
      <c r="G1201" s="4">
        <v>1205440</v>
      </c>
      <c r="H1201" s="7" t="s">
        <v>2591</v>
      </c>
      <c r="I1201" s="4">
        <v>1205440</v>
      </c>
      <c r="J1201" s="7" t="s">
        <v>25</v>
      </c>
      <c r="K1201" s="7" t="s">
        <v>2409</v>
      </c>
      <c r="L1201" s="7" t="s">
        <v>2410</v>
      </c>
      <c r="M1201" s="7" t="s">
        <v>33</v>
      </c>
      <c r="N1201" s="4" t="s">
        <v>2552</v>
      </c>
      <c r="O1201" s="4" t="s">
        <v>1380</v>
      </c>
      <c r="P1201" s="7"/>
      <c r="Q1201" s="7" t="s">
        <v>550</v>
      </c>
      <c r="R1201" s="4" t="s">
        <v>550</v>
      </c>
      <c r="S1201" s="7" t="s">
        <v>719</v>
      </c>
      <c r="T1201" s="7">
        <v>130</v>
      </c>
      <c r="U1201" s="7">
        <v>162</v>
      </c>
      <c r="V1201" s="7" t="s">
        <v>2411</v>
      </c>
      <c r="W1201" s="7" t="s">
        <v>2294</v>
      </c>
      <c r="X1201" s="7">
        <v>2.99</v>
      </c>
      <c r="Y1201" s="7"/>
      <c r="Z1201" s="8">
        <f>X1201*86*1.25+6</f>
        <v>327.42500000000007</v>
      </c>
      <c r="AA1201" s="7"/>
      <c r="AB1201" s="7">
        <v>1000</v>
      </c>
      <c r="AC1201" s="7"/>
      <c r="AD1201" s="4">
        <v>120</v>
      </c>
      <c r="AE1201" s="7"/>
      <c r="AF1201" s="7"/>
    </row>
    <row r="1202" spans="1:34">
      <c r="A1202" s="4">
        <v>1201</v>
      </c>
      <c r="B1202" s="4" t="s">
        <v>20</v>
      </c>
      <c r="C1202" s="7" t="s">
        <v>22</v>
      </c>
      <c r="D1202" s="7" t="s">
        <v>2407</v>
      </c>
      <c r="E1202" s="4" t="s">
        <v>26</v>
      </c>
      <c r="F1202" s="4">
        <v>0</v>
      </c>
      <c r="G1202" s="4">
        <v>1205440</v>
      </c>
      <c r="H1202" s="7" t="s">
        <v>2591</v>
      </c>
      <c r="I1202" s="4">
        <v>1205440</v>
      </c>
      <c r="J1202" s="7" t="s">
        <v>25</v>
      </c>
      <c r="K1202" s="7" t="s">
        <v>2409</v>
      </c>
      <c r="L1202" s="7" t="s">
        <v>2410</v>
      </c>
      <c r="M1202" s="7" t="s">
        <v>33</v>
      </c>
      <c r="N1202" s="4" t="s">
        <v>2552</v>
      </c>
      <c r="O1202" s="4" t="s">
        <v>1380</v>
      </c>
      <c r="P1202" s="7"/>
      <c r="Q1202" s="7" t="s">
        <v>550</v>
      </c>
      <c r="R1202" s="4" t="s">
        <v>550</v>
      </c>
      <c r="S1202" s="7" t="s">
        <v>719</v>
      </c>
      <c r="T1202" s="7">
        <v>130</v>
      </c>
      <c r="U1202" s="7">
        <v>162</v>
      </c>
      <c r="V1202" s="7" t="s">
        <v>2411</v>
      </c>
      <c r="W1202" s="7" t="s">
        <v>2294</v>
      </c>
      <c r="X1202" s="7">
        <v>2.99</v>
      </c>
      <c r="Y1202" s="7"/>
      <c r="Z1202" s="8">
        <f>X1202*86*1.25+6</f>
        <v>327.42500000000007</v>
      </c>
      <c r="AA1202" s="7"/>
      <c r="AB1202" s="7">
        <v>1000</v>
      </c>
      <c r="AC1202" s="7"/>
      <c r="AD1202" s="4">
        <v>120</v>
      </c>
      <c r="AE1202" s="7"/>
      <c r="AF1202" s="7"/>
    </row>
    <row r="1203" spans="1:34">
      <c r="A1203" s="4">
        <v>1202</v>
      </c>
      <c r="B1203" s="4" t="s">
        <v>20</v>
      </c>
      <c r="C1203" s="7" t="s">
        <v>22</v>
      </c>
      <c r="D1203" s="7" t="s">
        <v>2408</v>
      </c>
      <c r="E1203" s="4" t="s">
        <v>26</v>
      </c>
      <c r="F1203" s="4">
        <v>0</v>
      </c>
      <c r="G1203" s="4">
        <v>1205440</v>
      </c>
      <c r="H1203" s="7" t="s">
        <v>2591</v>
      </c>
      <c r="I1203" s="4">
        <v>1205440</v>
      </c>
      <c r="J1203" s="7" t="s">
        <v>25</v>
      </c>
      <c r="K1203" s="7" t="s">
        <v>2409</v>
      </c>
      <c r="L1203" s="7" t="s">
        <v>2410</v>
      </c>
      <c r="M1203" s="7" t="s">
        <v>33</v>
      </c>
      <c r="N1203" s="4" t="s">
        <v>2552</v>
      </c>
      <c r="O1203" s="4" t="s">
        <v>1380</v>
      </c>
      <c r="P1203" s="7"/>
      <c r="Q1203" s="7" t="s">
        <v>550</v>
      </c>
      <c r="R1203" s="4" t="s">
        <v>550</v>
      </c>
      <c r="S1203" s="7" t="s">
        <v>719</v>
      </c>
      <c r="T1203" s="7">
        <v>130</v>
      </c>
      <c r="U1203" s="7">
        <v>162</v>
      </c>
      <c r="V1203" s="7" t="s">
        <v>2411</v>
      </c>
      <c r="W1203" s="7" t="s">
        <v>2294</v>
      </c>
      <c r="X1203" s="7">
        <v>2.99</v>
      </c>
      <c r="Y1203" s="7"/>
      <c r="Z1203" s="8">
        <f>X1203*86*1.25+6</f>
        <v>327.42500000000007</v>
      </c>
      <c r="AA1203" s="7"/>
      <c r="AB1203" s="7">
        <v>1000</v>
      </c>
      <c r="AC1203" s="7"/>
      <c r="AD1203" s="4">
        <v>120</v>
      </c>
      <c r="AE1203" s="7"/>
      <c r="AF1203" s="7"/>
    </row>
    <row r="1204" spans="1:34">
      <c r="A1204" s="4">
        <v>1203</v>
      </c>
      <c r="B1204" s="4" t="s">
        <v>20</v>
      </c>
      <c r="C1204" s="7" t="s">
        <v>21</v>
      </c>
      <c r="D1204" s="7" t="s">
        <v>2412</v>
      </c>
      <c r="E1204" s="4" t="s">
        <v>26</v>
      </c>
      <c r="F1204" s="4">
        <v>0</v>
      </c>
      <c r="G1204" s="4">
        <v>1202018</v>
      </c>
      <c r="H1204" s="4" t="s">
        <v>2590</v>
      </c>
      <c r="I1204" s="4">
        <v>1202018</v>
      </c>
      <c r="J1204" s="7" t="s">
        <v>556</v>
      </c>
      <c r="K1204" s="4" t="s">
        <v>637</v>
      </c>
      <c r="L1204" s="7" t="s">
        <v>2713</v>
      </c>
      <c r="M1204" s="7" t="s">
        <v>2451</v>
      </c>
      <c r="N1204" s="7" t="s">
        <v>2256</v>
      </c>
      <c r="O1204" s="4" t="s">
        <v>1380</v>
      </c>
      <c r="P1204" s="7"/>
      <c r="Q1204" s="4" t="s">
        <v>551</v>
      </c>
      <c r="R1204" s="4" t="s">
        <v>551</v>
      </c>
      <c r="S1204" s="7" t="s">
        <v>24</v>
      </c>
      <c r="T1204" s="7">
        <v>150</v>
      </c>
      <c r="U1204" s="7">
        <v>144</v>
      </c>
      <c r="V1204" s="7" t="s">
        <v>2433</v>
      </c>
      <c r="W1204" s="7" t="s">
        <v>2294</v>
      </c>
      <c r="X1204" s="7">
        <v>210</v>
      </c>
      <c r="Y1204" s="7"/>
      <c r="Z1204" s="7">
        <f t="shared" ref="Z1204:Z1251" si="39">X1204+3</f>
        <v>213</v>
      </c>
      <c r="AA1204" s="7"/>
      <c r="AB1204" s="7">
        <v>1200</v>
      </c>
      <c r="AC1204" s="7"/>
      <c r="AD1204" s="7">
        <v>100</v>
      </c>
      <c r="AE1204" s="7"/>
      <c r="AF1204" s="7"/>
      <c r="AH1204" t="s">
        <v>2604</v>
      </c>
    </row>
    <row r="1205" spans="1:34">
      <c r="A1205" s="4">
        <v>1204</v>
      </c>
      <c r="B1205" s="4" t="s">
        <v>20</v>
      </c>
      <c r="C1205" s="7" t="s">
        <v>21</v>
      </c>
      <c r="D1205" s="7" t="s">
        <v>2413</v>
      </c>
      <c r="E1205" s="4" t="s">
        <v>26</v>
      </c>
      <c r="F1205" s="4">
        <v>0</v>
      </c>
      <c r="G1205" s="4">
        <v>1202018</v>
      </c>
      <c r="H1205" s="4" t="s">
        <v>2590</v>
      </c>
      <c r="I1205" s="4">
        <v>1202018</v>
      </c>
      <c r="J1205" s="7" t="s">
        <v>556</v>
      </c>
      <c r="K1205" s="4" t="s">
        <v>637</v>
      </c>
      <c r="L1205" s="7" t="s">
        <v>2713</v>
      </c>
      <c r="M1205" s="7" t="s">
        <v>2451</v>
      </c>
      <c r="N1205" s="7" t="s">
        <v>1078</v>
      </c>
      <c r="O1205" s="4" t="s">
        <v>1380</v>
      </c>
      <c r="P1205" s="7"/>
      <c r="Q1205" s="4" t="s">
        <v>551</v>
      </c>
      <c r="R1205" s="4" t="s">
        <v>551</v>
      </c>
      <c r="S1205" s="7" t="s">
        <v>24</v>
      </c>
      <c r="T1205" s="7">
        <v>150</v>
      </c>
      <c r="U1205" s="7">
        <v>144</v>
      </c>
      <c r="V1205" s="7" t="s">
        <v>2434</v>
      </c>
      <c r="W1205" s="7" t="s">
        <v>2294</v>
      </c>
      <c r="X1205" s="7">
        <v>210</v>
      </c>
      <c r="Y1205" s="7"/>
      <c r="Z1205" s="7">
        <f t="shared" si="39"/>
        <v>213</v>
      </c>
      <c r="AA1205" s="7"/>
      <c r="AB1205" s="7">
        <v>1200</v>
      </c>
      <c r="AC1205" s="7"/>
      <c r="AD1205" s="7">
        <v>100</v>
      </c>
      <c r="AE1205" s="7"/>
      <c r="AF1205" s="7"/>
      <c r="AH1205" t="s">
        <v>2604</v>
      </c>
    </row>
    <row r="1206" spans="1:34">
      <c r="A1206" s="4">
        <v>1205</v>
      </c>
      <c r="B1206" s="4" t="s">
        <v>20</v>
      </c>
      <c r="C1206" s="7" t="s">
        <v>21</v>
      </c>
      <c r="D1206" s="7" t="s">
        <v>2414</v>
      </c>
      <c r="E1206" s="4" t="s">
        <v>26</v>
      </c>
      <c r="F1206" s="4">
        <v>0</v>
      </c>
      <c r="G1206" s="4">
        <v>1202018</v>
      </c>
      <c r="H1206" s="4" t="s">
        <v>2590</v>
      </c>
      <c r="I1206" s="4">
        <v>1202018</v>
      </c>
      <c r="J1206" s="7" t="s">
        <v>556</v>
      </c>
      <c r="K1206" s="4" t="s">
        <v>637</v>
      </c>
      <c r="L1206" s="7" t="s">
        <v>2713</v>
      </c>
      <c r="M1206" s="7" t="s">
        <v>2451</v>
      </c>
      <c r="N1206" s="7" t="s">
        <v>1078</v>
      </c>
      <c r="O1206" s="4" t="s">
        <v>1380</v>
      </c>
      <c r="P1206" s="7"/>
      <c r="Q1206" s="4" t="s">
        <v>551</v>
      </c>
      <c r="R1206" s="4" t="s">
        <v>551</v>
      </c>
      <c r="S1206" s="7" t="s">
        <v>24</v>
      </c>
      <c r="T1206" s="7">
        <v>150</v>
      </c>
      <c r="U1206" s="7">
        <v>144</v>
      </c>
      <c r="V1206" s="7" t="s">
        <v>2435</v>
      </c>
      <c r="W1206" s="7" t="s">
        <v>2294</v>
      </c>
      <c r="X1206" s="7">
        <v>210</v>
      </c>
      <c r="Y1206" s="7"/>
      <c r="Z1206" s="7">
        <f t="shared" si="39"/>
        <v>213</v>
      </c>
      <c r="AA1206" s="7"/>
      <c r="AB1206" s="7">
        <v>1200</v>
      </c>
      <c r="AC1206" s="7"/>
      <c r="AD1206" s="7">
        <v>100</v>
      </c>
      <c r="AE1206" s="7"/>
      <c r="AF1206" s="7"/>
      <c r="AH1206" t="s">
        <v>2604</v>
      </c>
    </row>
    <row r="1207" spans="1:34">
      <c r="A1207" s="4">
        <v>1206</v>
      </c>
      <c r="B1207" s="4" t="s">
        <v>20</v>
      </c>
      <c r="C1207" s="7" t="s">
        <v>21</v>
      </c>
      <c r="D1207" s="7" t="s">
        <v>2415</v>
      </c>
      <c r="E1207" s="4" t="s">
        <v>26</v>
      </c>
      <c r="F1207" s="4">
        <v>0</v>
      </c>
      <c r="G1207" s="4">
        <v>1202018</v>
      </c>
      <c r="H1207" s="4" t="s">
        <v>2590</v>
      </c>
      <c r="I1207" s="4">
        <v>1202018</v>
      </c>
      <c r="J1207" s="7" t="s">
        <v>556</v>
      </c>
      <c r="K1207" s="4" t="s">
        <v>637</v>
      </c>
      <c r="L1207" s="7" t="s">
        <v>2431</v>
      </c>
      <c r="M1207" s="7" t="s">
        <v>2452</v>
      </c>
      <c r="N1207" s="4" t="s">
        <v>1232</v>
      </c>
      <c r="O1207" s="4" t="s">
        <v>1380</v>
      </c>
      <c r="P1207" s="7"/>
      <c r="Q1207" s="4" t="s">
        <v>551</v>
      </c>
      <c r="R1207" s="4" t="s">
        <v>551</v>
      </c>
      <c r="S1207" s="7" t="s">
        <v>24</v>
      </c>
      <c r="T1207" s="7">
        <v>145</v>
      </c>
      <c r="U1207" s="7">
        <v>183</v>
      </c>
      <c r="V1207" s="7" t="s">
        <v>2436</v>
      </c>
      <c r="W1207" s="7" t="s">
        <v>2294</v>
      </c>
      <c r="X1207" s="7">
        <v>170</v>
      </c>
      <c r="Y1207" s="7"/>
      <c r="Z1207" s="7">
        <f t="shared" si="39"/>
        <v>173</v>
      </c>
      <c r="AA1207" s="7"/>
      <c r="AB1207" s="7">
        <v>1200</v>
      </c>
      <c r="AC1207" s="7"/>
      <c r="AD1207" s="7">
        <v>90</v>
      </c>
      <c r="AE1207" s="7"/>
      <c r="AF1207" s="7"/>
      <c r="AH1207" t="s">
        <v>2604</v>
      </c>
    </row>
    <row r="1208" spans="1:34">
      <c r="A1208" s="4">
        <v>1207</v>
      </c>
      <c r="B1208" s="4" t="s">
        <v>20</v>
      </c>
      <c r="C1208" s="7" t="s">
        <v>21</v>
      </c>
      <c r="D1208" s="7" t="s">
        <v>2416</v>
      </c>
      <c r="E1208" s="4" t="s">
        <v>26</v>
      </c>
      <c r="F1208" s="4">
        <v>0</v>
      </c>
      <c r="G1208" s="4">
        <v>1202018</v>
      </c>
      <c r="H1208" s="4" t="s">
        <v>2590</v>
      </c>
      <c r="I1208" s="4">
        <v>1202018</v>
      </c>
      <c r="J1208" s="7" t="s">
        <v>556</v>
      </c>
      <c r="K1208" s="4" t="s">
        <v>637</v>
      </c>
      <c r="L1208" s="7" t="s">
        <v>2431</v>
      </c>
      <c r="M1208" s="7" t="s">
        <v>2452</v>
      </c>
      <c r="N1208" s="4" t="s">
        <v>1232</v>
      </c>
      <c r="O1208" s="4" t="s">
        <v>1380</v>
      </c>
      <c r="P1208" s="7"/>
      <c r="Q1208" s="4" t="s">
        <v>551</v>
      </c>
      <c r="R1208" s="4" t="s">
        <v>551</v>
      </c>
      <c r="S1208" s="7" t="s">
        <v>24</v>
      </c>
      <c r="T1208" s="7">
        <v>145</v>
      </c>
      <c r="U1208" s="7">
        <v>183</v>
      </c>
      <c r="V1208" s="7" t="s">
        <v>2437</v>
      </c>
      <c r="W1208" s="7" t="s">
        <v>2294</v>
      </c>
      <c r="X1208" s="7">
        <v>170</v>
      </c>
      <c r="Y1208" s="7"/>
      <c r="Z1208" s="7">
        <f t="shared" si="39"/>
        <v>173</v>
      </c>
      <c r="AA1208" s="7"/>
      <c r="AB1208" s="7">
        <v>1200</v>
      </c>
      <c r="AC1208" s="7"/>
      <c r="AD1208" s="7">
        <v>90</v>
      </c>
      <c r="AE1208" s="7"/>
      <c r="AF1208" s="7"/>
      <c r="AH1208" t="s">
        <v>2604</v>
      </c>
    </row>
    <row r="1209" spans="1:34">
      <c r="A1209" s="4">
        <v>1208</v>
      </c>
      <c r="B1209" s="4" t="s">
        <v>20</v>
      </c>
      <c r="C1209" s="7" t="s">
        <v>21</v>
      </c>
      <c r="D1209" s="7" t="s">
        <v>2417</v>
      </c>
      <c r="E1209" s="4" t="s">
        <v>26</v>
      </c>
      <c r="F1209" s="4">
        <v>0</v>
      </c>
      <c r="G1209" s="4">
        <v>1202018</v>
      </c>
      <c r="H1209" s="4" t="s">
        <v>2590</v>
      </c>
      <c r="I1209" s="4">
        <v>1202018</v>
      </c>
      <c r="J1209" s="7" t="s">
        <v>556</v>
      </c>
      <c r="K1209" s="4" t="s">
        <v>637</v>
      </c>
      <c r="L1209" s="7" t="s">
        <v>2431</v>
      </c>
      <c r="M1209" s="7" t="s">
        <v>2452</v>
      </c>
      <c r="N1209" s="4" t="s">
        <v>1232</v>
      </c>
      <c r="O1209" s="4" t="s">
        <v>1380</v>
      </c>
      <c r="P1209" s="7"/>
      <c r="Q1209" s="4" t="s">
        <v>551</v>
      </c>
      <c r="R1209" s="4" t="s">
        <v>551</v>
      </c>
      <c r="S1209" s="7" t="s">
        <v>24</v>
      </c>
      <c r="T1209" s="7">
        <v>145</v>
      </c>
      <c r="U1209" s="7">
        <v>183</v>
      </c>
      <c r="V1209" s="7" t="s">
        <v>2438</v>
      </c>
      <c r="W1209" s="7" t="s">
        <v>2294</v>
      </c>
      <c r="X1209" s="7">
        <v>170</v>
      </c>
      <c r="Y1209" s="7"/>
      <c r="Z1209" s="7">
        <f t="shared" si="39"/>
        <v>173</v>
      </c>
      <c r="AA1209" s="7"/>
      <c r="AB1209" s="7">
        <v>1200</v>
      </c>
      <c r="AC1209" s="7"/>
      <c r="AD1209" s="7">
        <v>90</v>
      </c>
      <c r="AE1209" s="7"/>
      <c r="AF1209" s="7"/>
      <c r="AH1209" t="s">
        <v>2604</v>
      </c>
    </row>
    <row r="1210" spans="1:34">
      <c r="A1210" s="4">
        <v>1209</v>
      </c>
      <c r="B1210" s="4" t="s">
        <v>20</v>
      </c>
      <c r="C1210" s="7" t="s">
        <v>21</v>
      </c>
      <c r="D1210" s="7" t="s">
        <v>2418</v>
      </c>
      <c r="E1210" s="4" t="s">
        <v>26</v>
      </c>
      <c r="F1210" s="4">
        <v>0</v>
      </c>
      <c r="G1210" s="4">
        <v>1202018</v>
      </c>
      <c r="H1210" s="4" t="s">
        <v>2590</v>
      </c>
      <c r="I1210" s="4">
        <v>1202018</v>
      </c>
      <c r="J1210" s="7" t="s">
        <v>556</v>
      </c>
      <c r="K1210" s="4" t="s">
        <v>637</v>
      </c>
      <c r="L1210" s="7" t="s">
        <v>2431</v>
      </c>
      <c r="M1210" s="7" t="s">
        <v>2452</v>
      </c>
      <c r="N1210" s="4" t="s">
        <v>1232</v>
      </c>
      <c r="O1210" s="4" t="s">
        <v>1380</v>
      </c>
      <c r="P1210" s="7"/>
      <c r="Q1210" s="4" t="s">
        <v>551</v>
      </c>
      <c r="R1210" s="4" t="s">
        <v>551</v>
      </c>
      <c r="S1210" s="7" t="s">
        <v>24</v>
      </c>
      <c r="T1210" s="7">
        <v>145</v>
      </c>
      <c r="U1210" s="7">
        <v>183</v>
      </c>
      <c r="V1210" s="7" t="s">
        <v>2439</v>
      </c>
      <c r="W1210" s="7" t="s">
        <v>2294</v>
      </c>
      <c r="X1210" s="7">
        <v>170</v>
      </c>
      <c r="Y1210" s="7"/>
      <c r="Z1210" s="7">
        <f t="shared" si="39"/>
        <v>173</v>
      </c>
      <c r="AA1210" s="7"/>
      <c r="AB1210" s="7">
        <v>1200</v>
      </c>
      <c r="AC1210" s="7"/>
      <c r="AD1210" s="7">
        <v>90</v>
      </c>
      <c r="AE1210" s="7"/>
      <c r="AF1210" s="7"/>
      <c r="AH1210" t="s">
        <v>2604</v>
      </c>
    </row>
    <row r="1211" spans="1:34">
      <c r="A1211" s="4">
        <v>1210</v>
      </c>
      <c r="B1211" s="4" t="s">
        <v>20</v>
      </c>
      <c r="C1211" s="7" t="s">
        <v>21</v>
      </c>
      <c r="D1211" s="7" t="s">
        <v>2419</v>
      </c>
      <c r="E1211" s="4" t="s">
        <v>26</v>
      </c>
      <c r="F1211" s="4">
        <v>0</v>
      </c>
      <c r="G1211" s="4">
        <v>1202018</v>
      </c>
      <c r="H1211" s="4" t="s">
        <v>2590</v>
      </c>
      <c r="I1211" s="4">
        <v>1202018</v>
      </c>
      <c r="J1211" s="7" t="s">
        <v>556</v>
      </c>
      <c r="K1211" s="4" t="s">
        <v>637</v>
      </c>
      <c r="L1211" s="7" t="s">
        <v>2017</v>
      </c>
      <c r="M1211" s="7" t="s">
        <v>2453</v>
      </c>
      <c r="N1211" s="4" t="s">
        <v>1232</v>
      </c>
      <c r="O1211" s="4" t="s">
        <v>1380</v>
      </c>
      <c r="P1211" s="7"/>
      <c r="Q1211" s="4" t="s">
        <v>551</v>
      </c>
      <c r="R1211" s="4" t="s">
        <v>551</v>
      </c>
      <c r="S1211" s="7" t="s">
        <v>24</v>
      </c>
      <c r="T1211" s="7">
        <v>145</v>
      </c>
      <c r="U1211" s="7">
        <v>130</v>
      </c>
      <c r="V1211" s="7" t="s">
        <v>2440</v>
      </c>
      <c r="W1211" s="7" t="s">
        <v>2294</v>
      </c>
      <c r="X1211" s="7">
        <v>175</v>
      </c>
      <c r="Y1211" s="7"/>
      <c r="Z1211" s="7">
        <f t="shared" si="39"/>
        <v>178</v>
      </c>
      <c r="AA1211" s="7"/>
      <c r="AB1211" s="7">
        <v>1200</v>
      </c>
      <c r="AC1211" s="7"/>
      <c r="AD1211" s="7">
        <v>90</v>
      </c>
      <c r="AE1211" s="7"/>
      <c r="AF1211" s="7"/>
      <c r="AH1211" t="s">
        <v>2604</v>
      </c>
    </row>
    <row r="1212" spans="1:34">
      <c r="A1212" s="4">
        <v>1211</v>
      </c>
      <c r="B1212" s="4" t="s">
        <v>20</v>
      </c>
      <c r="C1212" s="7" t="s">
        <v>21</v>
      </c>
      <c r="D1212" s="7" t="s">
        <v>2420</v>
      </c>
      <c r="E1212" s="4" t="s">
        <v>26</v>
      </c>
      <c r="F1212" s="4">
        <v>0</v>
      </c>
      <c r="G1212" s="4">
        <v>1202018</v>
      </c>
      <c r="H1212" s="4" t="s">
        <v>2590</v>
      </c>
      <c r="I1212" s="4">
        <v>1202018</v>
      </c>
      <c r="J1212" s="7" t="s">
        <v>556</v>
      </c>
      <c r="K1212" s="4" t="s">
        <v>637</v>
      </c>
      <c r="L1212" s="7" t="s">
        <v>2017</v>
      </c>
      <c r="M1212" s="7" t="s">
        <v>2453</v>
      </c>
      <c r="N1212" s="4" t="s">
        <v>1232</v>
      </c>
      <c r="O1212" s="4" t="s">
        <v>1380</v>
      </c>
      <c r="P1212" s="7"/>
      <c r="Q1212" s="4" t="s">
        <v>551</v>
      </c>
      <c r="R1212" s="4" t="s">
        <v>551</v>
      </c>
      <c r="S1212" s="7" t="s">
        <v>24</v>
      </c>
      <c r="T1212" s="7">
        <v>145</v>
      </c>
      <c r="U1212" s="7">
        <v>130</v>
      </c>
      <c r="V1212" s="7" t="s">
        <v>2441</v>
      </c>
      <c r="W1212" s="7" t="s">
        <v>2294</v>
      </c>
      <c r="X1212" s="7">
        <v>175</v>
      </c>
      <c r="Y1212" s="7"/>
      <c r="Z1212" s="7">
        <f t="shared" si="39"/>
        <v>178</v>
      </c>
      <c r="AA1212" s="7"/>
      <c r="AB1212" s="7">
        <v>1200</v>
      </c>
      <c r="AC1212" s="7"/>
      <c r="AD1212" s="7">
        <v>90</v>
      </c>
      <c r="AE1212" s="7"/>
      <c r="AF1212" s="7"/>
      <c r="AH1212" t="s">
        <v>2604</v>
      </c>
    </row>
    <row r="1213" spans="1:34">
      <c r="A1213" s="4">
        <v>1212</v>
      </c>
      <c r="B1213" s="4" t="s">
        <v>20</v>
      </c>
      <c r="C1213" s="7" t="s">
        <v>21</v>
      </c>
      <c r="D1213" s="7" t="s">
        <v>2421</v>
      </c>
      <c r="E1213" s="4" t="s">
        <v>26</v>
      </c>
      <c r="F1213" s="4">
        <v>0</v>
      </c>
      <c r="G1213" s="4">
        <v>1202018</v>
      </c>
      <c r="H1213" s="4" t="s">
        <v>2590</v>
      </c>
      <c r="I1213" s="4">
        <v>1202018</v>
      </c>
      <c r="J1213" s="7" t="s">
        <v>556</v>
      </c>
      <c r="K1213" s="4" t="s">
        <v>637</v>
      </c>
      <c r="L1213" s="7" t="s">
        <v>2431</v>
      </c>
      <c r="M1213" s="7" t="s">
        <v>2452</v>
      </c>
      <c r="N1213" s="4" t="s">
        <v>1232</v>
      </c>
      <c r="O1213" s="4" t="s">
        <v>1380</v>
      </c>
      <c r="P1213" s="7"/>
      <c r="Q1213" s="4" t="s">
        <v>551</v>
      </c>
      <c r="R1213" s="4" t="s">
        <v>551</v>
      </c>
      <c r="S1213" s="7" t="s">
        <v>24</v>
      </c>
      <c r="T1213" s="7">
        <v>145</v>
      </c>
      <c r="U1213" s="7">
        <v>183</v>
      </c>
      <c r="V1213" s="7" t="s">
        <v>2456</v>
      </c>
      <c r="W1213" s="7" t="s">
        <v>2294</v>
      </c>
      <c r="X1213" s="7">
        <v>170</v>
      </c>
      <c r="Y1213" s="7"/>
      <c r="Z1213" s="7">
        <f t="shared" si="39"/>
        <v>173</v>
      </c>
      <c r="AA1213" s="7"/>
      <c r="AB1213" s="7">
        <v>1200</v>
      </c>
      <c r="AC1213" s="7"/>
      <c r="AD1213" s="7"/>
      <c r="AE1213" s="7"/>
      <c r="AF1213" s="7"/>
      <c r="AH1213" t="s">
        <v>2604</v>
      </c>
    </row>
    <row r="1214" spans="1:34">
      <c r="A1214" s="4">
        <v>1213</v>
      </c>
      <c r="B1214" s="4" t="s">
        <v>20</v>
      </c>
      <c r="C1214" s="7" t="s">
        <v>21</v>
      </c>
      <c r="D1214" s="7" t="s">
        <v>2422</v>
      </c>
      <c r="E1214" s="4" t="s">
        <v>26</v>
      </c>
      <c r="F1214" s="4">
        <v>0</v>
      </c>
      <c r="G1214" s="4">
        <v>1202018</v>
      </c>
      <c r="H1214" s="4" t="s">
        <v>2590</v>
      </c>
      <c r="I1214" s="4">
        <v>1202018</v>
      </c>
      <c r="J1214" s="7" t="s">
        <v>556</v>
      </c>
      <c r="K1214" s="4" t="s">
        <v>637</v>
      </c>
      <c r="L1214" s="7" t="s">
        <v>2431</v>
      </c>
      <c r="M1214" s="7" t="s">
        <v>2452</v>
      </c>
      <c r="N1214" s="4" t="s">
        <v>1232</v>
      </c>
      <c r="O1214" s="4" t="s">
        <v>1380</v>
      </c>
      <c r="P1214" s="7"/>
      <c r="Q1214" s="4" t="s">
        <v>551</v>
      </c>
      <c r="R1214" s="4" t="s">
        <v>551</v>
      </c>
      <c r="S1214" s="7" t="s">
        <v>24</v>
      </c>
      <c r="T1214" s="7">
        <v>145</v>
      </c>
      <c r="U1214" s="7">
        <v>183</v>
      </c>
      <c r="V1214" s="7" t="s">
        <v>2442</v>
      </c>
      <c r="W1214" s="7" t="s">
        <v>2294</v>
      </c>
      <c r="X1214" s="7">
        <v>170</v>
      </c>
      <c r="Y1214" s="7"/>
      <c r="Z1214" s="7">
        <f t="shared" si="39"/>
        <v>173</v>
      </c>
      <c r="AA1214" s="7"/>
      <c r="AB1214" s="7">
        <v>1200</v>
      </c>
      <c r="AC1214" s="7"/>
      <c r="AD1214" s="7">
        <v>90</v>
      </c>
      <c r="AE1214" s="7"/>
      <c r="AF1214" s="7"/>
      <c r="AH1214" t="s">
        <v>2604</v>
      </c>
    </row>
    <row r="1215" spans="1:34">
      <c r="A1215" s="4">
        <v>1214</v>
      </c>
      <c r="B1215" s="4" t="s">
        <v>20</v>
      </c>
      <c r="C1215" s="7" t="s">
        <v>773</v>
      </c>
      <c r="D1215" s="7" t="s">
        <v>2423</v>
      </c>
      <c r="E1215" s="4" t="s">
        <v>26</v>
      </c>
      <c r="F1215" s="4">
        <v>0</v>
      </c>
      <c r="G1215" s="4">
        <v>1202018</v>
      </c>
      <c r="H1215" s="4" t="s">
        <v>2590</v>
      </c>
      <c r="I1215" s="4">
        <v>1202018</v>
      </c>
      <c r="J1215" s="7" t="s">
        <v>556</v>
      </c>
      <c r="K1215" s="4" t="s">
        <v>637</v>
      </c>
      <c r="L1215" s="7" t="s">
        <v>2432</v>
      </c>
      <c r="M1215" s="7" t="s">
        <v>2454</v>
      </c>
      <c r="N1215" s="7" t="s">
        <v>643</v>
      </c>
      <c r="O1215" s="4" t="s">
        <v>1380</v>
      </c>
      <c r="P1215" s="7"/>
      <c r="Q1215" s="7"/>
      <c r="R1215" s="7" t="s">
        <v>2585</v>
      </c>
      <c r="S1215" s="7"/>
      <c r="T1215" s="7">
        <v>150</v>
      </c>
      <c r="U1215" s="7">
        <v>115</v>
      </c>
      <c r="V1215" s="7" t="s">
        <v>2443</v>
      </c>
      <c r="W1215" s="7" t="s">
        <v>2294</v>
      </c>
      <c r="X1215" s="7">
        <v>172</v>
      </c>
      <c r="Y1215" s="7"/>
      <c r="Z1215" s="7">
        <f t="shared" si="39"/>
        <v>175</v>
      </c>
      <c r="AA1215" s="7"/>
      <c r="AB1215" s="7">
        <v>1200</v>
      </c>
      <c r="AC1215" s="7"/>
      <c r="AD1215" s="7">
        <v>90</v>
      </c>
      <c r="AE1215" s="7"/>
      <c r="AF1215" s="7"/>
      <c r="AH1215" t="s">
        <v>2604</v>
      </c>
    </row>
    <row r="1216" spans="1:34">
      <c r="A1216" s="4">
        <v>1215</v>
      </c>
      <c r="B1216" s="4" t="s">
        <v>20</v>
      </c>
      <c r="C1216" s="7" t="s">
        <v>773</v>
      </c>
      <c r="D1216" s="7" t="s">
        <v>2424</v>
      </c>
      <c r="E1216" s="4" t="s">
        <v>26</v>
      </c>
      <c r="F1216" s="4">
        <v>0</v>
      </c>
      <c r="G1216" s="4">
        <v>1202018</v>
      </c>
      <c r="H1216" s="4" t="s">
        <v>2590</v>
      </c>
      <c r="I1216" s="4">
        <v>1202018</v>
      </c>
      <c r="J1216" s="7" t="s">
        <v>556</v>
      </c>
      <c r="K1216" s="4" t="s">
        <v>637</v>
      </c>
      <c r="L1216" s="7" t="s">
        <v>2432</v>
      </c>
      <c r="M1216" s="7" t="s">
        <v>2454</v>
      </c>
      <c r="N1216" s="7" t="s">
        <v>643</v>
      </c>
      <c r="O1216" s="4" t="s">
        <v>1380</v>
      </c>
      <c r="P1216" s="7"/>
      <c r="Q1216" s="7"/>
      <c r="R1216" s="7" t="s">
        <v>2585</v>
      </c>
      <c r="S1216" s="7"/>
      <c r="T1216" s="7">
        <v>150</v>
      </c>
      <c r="U1216" s="7">
        <v>115</v>
      </c>
      <c r="V1216" s="7" t="s">
        <v>2444</v>
      </c>
      <c r="W1216" s="7" t="s">
        <v>2294</v>
      </c>
      <c r="X1216" s="7">
        <v>172</v>
      </c>
      <c r="Y1216" s="7"/>
      <c r="Z1216" s="7">
        <f t="shared" si="39"/>
        <v>175</v>
      </c>
      <c r="AA1216" s="7"/>
      <c r="AB1216" s="7">
        <v>1200</v>
      </c>
      <c r="AC1216" s="7"/>
      <c r="AD1216" s="7">
        <v>90</v>
      </c>
      <c r="AE1216" s="7"/>
      <c r="AF1216" s="7"/>
      <c r="AH1216" t="s">
        <v>2604</v>
      </c>
    </row>
    <row r="1217" spans="1:34">
      <c r="A1217" s="4">
        <v>1216</v>
      </c>
      <c r="B1217" s="4" t="s">
        <v>20</v>
      </c>
      <c r="C1217" s="7" t="s">
        <v>773</v>
      </c>
      <c r="D1217" s="7" t="s">
        <v>2425</v>
      </c>
      <c r="E1217" s="4" t="s">
        <v>26</v>
      </c>
      <c r="F1217" s="4">
        <v>0</v>
      </c>
      <c r="G1217" s="4">
        <v>1202018</v>
      </c>
      <c r="H1217" s="4" t="s">
        <v>2590</v>
      </c>
      <c r="I1217" s="4">
        <v>1202018</v>
      </c>
      <c r="J1217" s="7" t="s">
        <v>556</v>
      </c>
      <c r="K1217" s="4" t="s">
        <v>637</v>
      </c>
      <c r="L1217" s="7" t="s">
        <v>2432</v>
      </c>
      <c r="M1217" s="7" t="s">
        <v>2454</v>
      </c>
      <c r="N1217" s="7" t="s">
        <v>643</v>
      </c>
      <c r="O1217" s="4" t="s">
        <v>1380</v>
      </c>
      <c r="P1217" s="7"/>
      <c r="Q1217" s="7"/>
      <c r="R1217" s="7" t="s">
        <v>2585</v>
      </c>
      <c r="S1217" s="7"/>
      <c r="T1217" s="7">
        <v>150</v>
      </c>
      <c r="U1217" s="7">
        <v>115</v>
      </c>
      <c r="V1217" s="7" t="s">
        <v>2445</v>
      </c>
      <c r="W1217" s="7" t="s">
        <v>2294</v>
      </c>
      <c r="X1217" s="7">
        <v>172</v>
      </c>
      <c r="Y1217" s="7"/>
      <c r="Z1217" s="7">
        <f t="shared" si="39"/>
        <v>175</v>
      </c>
      <c r="AA1217" s="7"/>
      <c r="AB1217" s="7">
        <v>1200</v>
      </c>
      <c r="AC1217" s="7"/>
      <c r="AD1217" s="7">
        <v>90</v>
      </c>
      <c r="AE1217" s="7"/>
      <c r="AF1217" s="7"/>
      <c r="AH1217" t="s">
        <v>2604</v>
      </c>
    </row>
    <row r="1218" spans="1:34">
      <c r="A1218" s="4">
        <v>1217</v>
      </c>
      <c r="B1218" s="4" t="s">
        <v>20</v>
      </c>
      <c r="C1218" s="7" t="s">
        <v>773</v>
      </c>
      <c r="D1218" s="7" t="s">
        <v>2426</v>
      </c>
      <c r="E1218" s="4" t="s">
        <v>26</v>
      </c>
      <c r="F1218" s="4">
        <v>0</v>
      </c>
      <c r="G1218" s="4">
        <v>1202018</v>
      </c>
      <c r="H1218" s="4" t="s">
        <v>2590</v>
      </c>
      <c r="I1218" s="4">
        <v>1202018</v>
      </c>
      <c r="J1218" s="7" t="s">
        <v>556</v>
      </c>
      <c r="K1218" s="4" t="s">
        <v>637</v>
      </c>
      <c r="L1218" s="7" t="s">
        <v>2432</v>
      </c>
      <c r="M1218" s="7" t="s">
        <v>2454</v>
      </c>
      <c r="N1218" s="7" t="s">
        <v>643</v>
      </c>
      <c r="O1218" s="4" t="s">
        <v>1380</v>
      </c>
      <c r="P1218" s="7"/>
      <c r="Q1218" s="7"/>
      <c r="R1218" s="7" t="s">
        <v>2585</v>
      </c>
      <c r="S1218" s="7"/>
      <c r="T1218" s="7">
        <v>150</v>
      </c>
      <c r="U1218" s="7">
        <v>115</v>
      </c>
      <c r="V1218" s="7" t="s">
        <v>2446</v>
      </c>
      <c r="W1218" s="7" t="s">
        <v>2294</v>
      </c>
      <c r="X1218" s="7">
        <v>172</v>
      </c>
      <c r="Y1218" s="7"/>
      <c r="Z1218" s="7">
        <f t="shared" si="39"/>
        <v>175</v>
      </c>
      <c r="AA1218" s="7"/>
      <c r="AB1218" s="7">
        <v>1200</v>
      </c>
      <c r="AC1218" s="7"/>
      <c r="AD1218" s="7">
        <v>90</v>
      </c>
      <c r="AE1218" s="7"/>
      <c r="AF1218" s="7"/>
      <c r="AH1218" t="s">
        <v>2604</v>
      </c>
    </row>
    <row r="1219" spans="1:34">
      <c r="A1219" s="4">
        <v>1218</v>
      </c>
      <c r="B1219" s="4" t="s">
        <v>20</v>
      </c>
      <c r="C1219" s="7" t="s">
        <v>773</v>
      </c>
      <c r="D1219" s="7" t="s">
        <v>2427</v>
      </c>
      <c r="E1219" s="4" t="s">
        <v>26</v>
      </c>
      <c r="F1219" s="4">
        <v>0</v>
      </c>
      <c r="G1219" s="4">
        <v>1202018</v>
      </c>
      <c r="H1219" s="4" t="s">
        <v>2590</v>
      </c>
      <c r="I1219" s="4">
        <v>1202018</v>
      </c>
      <c r="J1219" s="7" t="s">
        <v>556</v>
      </c>
      <c r="K1219" s="4" t="s">
        <v>637</v>
      </c>
      <c r="L1219" s="7" t="s">
        <v>2432</v>
      </c>
      <c r="M1219" s="7" t="s">
        <v>2454</v>
      </c>
      <c r="N1219" s="7" t="s">
        <v>643</v>
      </c>
      <c r="O1219" s="4" t="s">
        <v>1380</v>
      </c>
      <c r="P1219" s="7"/>
      <c r="Q1219" s="7"/>
      <c r="R1219" s="7" t="s">
        <v>2585</v>
      </c>
      <c r="S1219" s="7"/>
      <c r="T1219" s="7">
        <v>150</v>
      </c>
      <c r="U1219" s="7">
        <v>115</v>
      </c>
      <c r="V1219" s="7" t="s">
        <v>2447</v>
      </c>
      <c r="W1219" s="7" t="s">
        <v>2294</v>
      </c>
      <c r="X1219" s="7">
        <v>172</v>
      </c>
      <c r="Y1219" s="7"/>
      <c r="Z1219" s="7">
        <f t="shared" si="39"/>
        <v>175</v>
      </c>
      <c r="AA1219" s="7"/>
      <c r="AB1219" s="7">
        <v>1200</v>
      </c>
      <c r="AC1219" s="7"/>
      <c r="AD1219" s="7">
        <v>90</v>
      </c>
      <c r="AE1219" s="7"/>
      <c r="AF1219" s="7"/>
      <c r="AH1219" t="s">
        <v>2604</v>
      </c>
    </row>
    <row r="1220" spans="1:34">
      <c r="A1220" s="4">
        <v>1219</v>
      </c>
      <c r="B1220" s="4" t="s">
        <v>20</v>
      </c>
      <c r="C1220" s="7" t="s">
        <v>773</v>
      </c>
      <c r="D1220" s="7" t="s">
        <v>2428</v>
      </c>
      <c r="E1220" s="4" t="s">
        <v>26</v>
      </c>
      <c r="F1220" s="4">
        <v>0</v>
      </c>
      <c r="G1220" s="4">
        <v>1202018</v>
      </c>
      <c r="H1220" s="4" t="s">
        <v>2590</v>
      </c>
      <c r="I1220" s="4">
        <v>1202018</v>
      </c>
      <c r="J1220" s="7" t="s">
        <v>556</v>
      </c>
      <c r="K1220" s="4" t="s">
        <v>637</v>
      </c>
      <c r="L1220" s="7" t="s">
        <v>2432</v>
      </c>
      <c r="M1220" s="7" t="s">
        <v>2454</v>
      </c>
      <c r="N1220" s="7" t="s">
        <v>643</v>
      </c>
      <c r="O1220" s="4" t="s">
        <v>1380</v>
      </c>
      <c r="P1220" s="7"/>
      <c r="Q1220" s="7"/>
      <c r="R1220" s="7" t="s">
        <v>2585</v>
      </c>
      <c r="S1220" s="7"/>
      <c r="T1220" s="7">
        <v>150</v>
      </c>
      <c r="U1220" s="7">
        <v>115</v>
      </c>
      <c r="V1220" s="7" t="s">
        <v>2448</v>
      </c>
      <c r="W1220" s="7" t="s">
        <v>2294</v>
      </c>
      <c r="X1220" s="7">
        <v>172</v>
      </c>
      <c r="Y1220" s="7"/>
      <c r="Z1220" s="7">
        <f t="shared" si="39"/>
        <v>175</v>
      </c>
      <c r="AA1220" s="7"/>
      <c r="AB1220" s="7">
        <v>1200</v>
      </c>
      <c r="AC1220" s="7"/>
      <c r="AD1220" s="7">
        <v>90</v>
      </c>
      <c r="AE1220" s="7"/>
      <c r="AF1220" s="7"/>
      <c r="AH1220" t="s">
        <v>2604</v>
      </c>
    </row>
    <row r="1221" spans="1:34">
      <c r="A1221" s="4">
        <v>1220</v>
      </c>
      <c r="B1221" s="4" t="s">
        <v>20</v>
      </c>
      <c r="C1221" s="7" t="s">
        <v>773</v>
      </c>
      <c r="D1221" s="7" t="s">
        <v>2429</v>
      </c>
      <c r="E1221" s="4" t="s">
        <v>26</v>
      </c>
      <c r="F1221" s="4">
        <v>0</v>
      </c>
      <c r="G1221" s="4">
        <v>1202018</v>
      </c>
      <c r="H1221" s="4" t="s">
        <v>2590</v>
      </c>
      <c r="I1221" s="4">
        <v>1202018</v>
      </c>
      <c r="J1221" s="7" t="s">
        <v>556</v>
      </c>
      <c r="K1221" s="4" t="s">
        <v>637</v>
      </c>
      <c r="L1221" s="7" t="s">
        <v>2696</v>
      </c>
      <c r="M1221" s="7" t="s">
        <v>2455</v>
      </c>
      <c r="N1221" s="4" t="s">
        <v>1232</v>
      </c>
      <c r="O1221" s="4" t="s">
        <v>1380</v>
      </c>
      <c r="P1221" s="7"/>
      <c r="Q1221" s="7"/>
      <c r="R1221" s="7" t="s">
        <v>2585</v>
      </c>
      <c r="S1221" s="7"/>
      <c r="T1221" s="7">
        <v>145</v>
      </c>
      <c r="U1221" s="7">
        <v>187</v>
      </c>
      <c r="V1221" s="7" t="s">
        <v>2449</v>
      </c>
      <c r="W1221" s="7" t="s">
        <v>2294</v>
      </c>
      <c r="X1221" s="7">
        <v>186</v>
      </c>
      <c r="Y1221" s="7"/>
      <c r="Z1221" s="7">
        <f t="shared" si="39"/>
        <v>189</v>
      </c>
      <c r="AA1221" s="7"/>
      <c r="AB1221" s="7">
        <v>1200</v>
      </c>
      <c r="AC1221" s="7"/>
      <c r="AD1221" s="7">
        <v>90</v>
      </c>
      <c r="AE1221" s="7"/>
      <c r="AF1221" s="7"/>
      <c r="AH1221" t="s">
        <v>2604</v>
      </c>
    </row>
    <row r="1222" spans="1:34">
      <c r="A1222" s="4">
        <v>1221</v>
      </c>
      <c r="B1222" s="4" t="s">
        <v>20</v>
      </c>
      <c r="C1222" s="7" t="s">
        <v>773</v>
      </c>
      <c r="D1222" s="7" t="s">
        <v>2430</v>
      </c>
      <c r="E1222" s="4" t="s">
        <v>26</v>
      </c>
      <c r="F1222" s="4">
        <v>0</v>
      </c>
      <c r="G1222" s="4">
        <v>1202018</v>
      </c>
      <c r="H1222" s="4" t="s">
        <v>2590</v>
      </c>
      <c r="I1222" s="4">
        <v>1202018</v>
      </c>
      <c r="J1222" s="7" t="s">
        <v>556</v>
      </c>
      <c r="K1222" s="4" t="s">
        <v>637</v>
      </c>
      <c r="L1222" s="7" t="s">
        <v>2696</v>
      </c>
      <c r="M1222" s="7" t="s">
        <v>2455</v>
      </c>
      <c r="N1222" s="4" t="s">
        <v>1232</v>
      </c>
      <c r="O1222" s="4" t="s">
        <v>1380</v>
      </c>
      <c r="P1222" s="7"/>
      <c r="Q1222" s="7"/>
      <c r="R1222" s="7" t="s">
        <v>2585</v>
      </c>
      <c r="S1222" s="7"/>
      <c r="T1222" s="7">
        <v>145</v>
      </c>
      <c r="U1222" s="7">
        <v>187</v>
      </c>
      <c r="V1222" s="7" t="s">
        <v>2450</v>
      </c>
      <c r="W1222" s="7" t="s">
        <v>2294</v>
      </c>
      <c r="X1222" s="7">
        <v>186</v>
      </c>
      <c r="Y1222" s="7"/>
      <c r="Z1222" s="7">
        <f t="shared" si="39"/>
        <v>189</v>
      </c>
      <c r="AA1222" s="7"/>
      <c r="AB1222" s="7">
        <v>1200</v>
      </c>
      <c r="AC1222" s="7"/>
      <c r="AD1222" s="7">
        <v>90</v>
      </c>
      <c r="AE1222" s="7"/>
      <c r="AF1222" s="7"/>
      <c r="AH1222" t="s">
        <v>2604</v>
      </c>
    </row>
    <row r="1223" spans="1:34">
      <c r="A1223" s="4">
        <v>1222</v>
      </c>
      <c r="B1223" s="4" t="s">
        <v>20</v>
      </c>
      <c r="C1223" s="7" t="s">
        <v>773</v>
      </c>
      <c r="D1223" s="7" t="s">
        <v>2457</v>
      </c>
      <c r="E1223" s="4" t="s">
        <v>26</v>
      </c>
      <c r="F1223" s="4">
        <v>0</v>
      </c>
      <c r="G1223" s="4">
        <v>1200094</v>
      </c>
      <c r="H1223" s="7" t="s">
        <v>2588</v>
      </c>
      <c r="I1223" s="4">
        <v>1200094</v>
      </c>
      <c r="J1223" s="7" t="s">
        <v>556</v>
      </c>
      <c r="K1223" s="4" t="s">
        <v>637</v>
      </c>
      <c r="L1223" s="7" t="s">
        <v>2712</v>
      </c>
      <c r="M1223" s="7" t="s">
        <v>803</v>
      </c>
      <c r="N1223" s="7" t="s">
        <v>803</v>
      </c>
      <c r="O1223" s="4" t="s">
        <v>1380</v>
      </c>
      <c r="P1223" s="7"/>
      <c r="Q1223" s="4" t="s">
        <v>551</v>
      </c>
      <c r="R1223" s="4" t="s">
        <v>551</v>
      </c>
      <c r="S1223" s="4" t="s">
        <v>24</v>
      </c>
      <c r="T1223" s="7">
        <v>155</v>
      </c>
      <c r="U1223" s="7">
        <v>200</v>
      </c>
      <c r="V1223" s="7" t="s">
        <v>2492</v>
      </c>
      <c r="W1223" s="7" t="s">
        <v>2294</v>
      </c>
      <c r="X1223" s="7">
        <v>240</v>
      </c>
      <c r="Y1223" s="7"/>
      <c r="Z1223" s="7">
        <f t="shared" si="39"/>
        <v>243</v>
      </c>
      <c r="AA1223" s="7"/>
      <c r="AB1223" s="7">
        <v>3000</v>
      </c>
      <c r="AC1223" s="7"/>
      <c r="AD1223" s="7">
        <v>90</v>
      </c>
      <c r="AE1223" s="7"/>
      <c r="AF1223" s="7"/>
      <c r="AH1223" t="s">
        <v>2604</v>
      </c>
    </row>
    <row r="1224" spans="1:34">
      <c r="A1224" s="4">
        <v>1223</v>
      </c>
      <c r="B1224" s="4" t="s">
        <v>20</v>
      </c>
      <c r="C1224" s="7" t="s">
        <v>773</v>
      </c>
      <c r="D1224" s="7" t="s">
        <v>2458</v>
      </c>
      <c r="E1224" s="4" t="s">
        <v>26</v>
      </c>
      <c r="F1224" s="4">
        <v>0</v>
      </c>
      <c r="G1224" s="4">
        <v>1200094</v>
      </c>
      <c r="H1224" s="7" t="s">
        <v>2588</v>
      </c>
      <c r="I1224" s="4">
        <v>1200094</v>
      </c>
      <c r="J1224" s="7" t="s">
        <v>556</v>
      </c>
      <c r="K1224" s="4" t="s">
        <v>637</v>
      </c>
      <c r="L1224" s="7" t="s">
        <v>2712</v>
      </c>
      <c r="M1224" s="7" t="s">
        <v>803</v>
      </c>
      <c r="N1224" s="7" t="s">
        <v>803</v>
      </c>
      <c r="O1224" s="4" t="s">
        <v>1380</v>
      </c>
      <c r="P1224" s="7"/>
      <c r="Q1224" s="4" t="s">
        <v>551</v>
      </c>
      <c r="R1224" s="4" t="s">
        <v>551</v>
      </c>
      <c r="S1224" s="4" t="s">
        <v>24</v>
      </c>
      <c r="T1224" s="7">
        <v>155</v>
      </c>
      <c r="U1224" s="7">
        <v>200</v>
      </c>
      <c r="V1224" s="7" t="s">
        <v>2492</v>
      </c>
      <c r="W1224" s="7" t="s">
        <v>2294</v>
      </c>
      <c r="X1224" s="7">
        <v>240</v>
      </c>
      <c r="Y1224" s="7"/>
      <c r="Z1224" s="7">
        <f t="shared" si="39"/>
        <v>243</v>
      </c>
      <c r="AA1224" s="7"/>
      <c r="AB1224" s="7">
        <v>3000</v>
      </c>
      <c r="AC1224" s="7"/>
      <c r="AD1224" s="7">
        <v>90</v>
      </c>
      <c r="AE1224" s="7"/>
      <c r="AF1224" s="7"/>
      <c r="AH1224" t="s">
        <v>2604</v>
      </c>
    </row>
    <row r="1225" spans="1:34">
      <c r="A1225" s="4">
        <v>1224</v>
      </c>
      <c r="B1225" s="4" t="s">
        <v>20</v>
      </c>
      <c r="C1225" s="7" t="s">
        <v>773</v>
      </c>
      <c r="D1225" s="7" t="s">
        <v>2459</v>
      </c>
      <c r="E1225" s="4" t="s">
        <v>26</v>
      </c>
      <c r="F1225" s="4">
        <v>0</v>
      </c>
      <c r="G1225" s="4">
        <v>1200094</v>
      </c>
      <c r="H1225" s="7" t="s">
        <v>2588</v>
      </c>
      <c r="I1225" s="4">
        <v>1200094</v>
      </c>
      <c r="J1225" s="7" t="s">
        <v>556</v>
      </c>
      <c r="K1225" s="4" t="s">
        <v>637</v>
      </c>
      <c r="L1225" s="7" t="s">
        <v>2712</v>
      </c>
      <c r="M1225" s="7" t="s">
        <v>803</v>
      </c>
      <c r="N1225" s="7" t="s">
        <v>803</v>
      </c>
      <c r="O1225" s="4" t="s">
        <v>1380</v>
      </c>
      <c r="P1225" s="7"/>
      <c r="Q1225" s="4" t="s">
        <v>551</v>
      </c>
      <c r="R1225" s="4" t="s">
        <v>551</v>
      </c>
      <c r="S1225" s="4" t="s">
        <v>24</v>
      </c>
      <c r="T1225" s="7">
        <v>137</v>
      </c>
      <c r="U1225" s="7">
        <v>222</v>
      </c>
      <c r="V1225" s="7" t="s">
        <v>2492</v>
      </c>
      <c r="W1225" s="7" t="s">
        <v>2294</v>
      </c>
      <c r="X1225" s="7">
        <v>240</v>
      </c>
      <c r="Y1225" s="7"/>
      <c r="Z1225" s="7">
        <f t="shared" si="39"/>
        <v>243</v>
      </c>
      <c r="AA1225" s="7"/>
      <c r="AB1225" s="7">
        <v>3000</v>
      </c>
      <c r="AC1225" s="7"/>
      <c r="AD1225" s="7">
        <v>90</v>
      </c>
      <c r="AE1225" s="7"/>
      <c r="AF1225" s="7"/>
      <c r="AH1225" t="s">
        <v>2604</v>
      </c>
    </row>
    <row r="1226" spans="1:34">
      <c r="A1226" s="4">
        <v>1225</v>
      </c>
      <c r="B1226" s="4" t="s">
        <v>20</v>
      </c>
      <c r="C1226" s="7" t="s">
        <v>773</v>
      </c>
      <c r="D1226" s="7" t="s">
        <v>2460</v>
      </c>
      <c r="E1226" s="4" t="s">
        <v>26</v>
      </c>
      <c r="F1226" s="4">
        <v>0</v>
      </c>
      <c r="G1226" s="4">
        <v>1200094</v>
      </c>
      <c r="H1226" s="7" t="s">
        <v>2588</v>
      </c>
      <c r="I1226" s="4">
        <v>1200094</v>
      </c>
      <c r="J1226" s="7" t="s">
        <v>556</v>
      </c>
      <c r="K1226" s="4" t="s">
        <v>1342</v>
      </c>
      <c r="L1226" s="7" t="s">
        <v>2730</v>
      </c>
      <c r="M1226" s="7" t="s">
        <v>803</v>
      </c>
      <c r="N1226" s="7" t="s">
        <v>803</v>
      </c>
      <c r="O1226" s="4" t="s">
        <v>1380</v>
      </c>
      <c r="P1226" s="7"/>
      <c r="Q1226" s="4" t="s">
        <v>551</v>
      </c>
      <c r="R1226" s="4" t="s">
        <v>551</v>
      </c>
      <c r="S1226" s="4" t="s">
        <v>24</v>
      </c>
      <c r="T1226" s="7">
        <v>145</v>
      </c>
      <c r="U1226" s="7">
        <v>150</v>
      </c>
      <c r="V1226" s="7" t="s">
        <v>2492</v>
      </c>
      <c r="W1226" s="7" t="s">
        <v>2294</v>
      </c>
      <c r="X1226" s="7">
        <v>225</v>
      </c>
      <c r="Y1226" s="7"/>
      <c r="Z1226" s="7">
        <f t="shared" si="39"/>
        <v>228</v>
      </c>
      <c r="AA1226" s="7"/>
      <c r="AB1226" s="7">
        <v>3000</v>
      </c>
      <c r="AC1226" s="7"/>
      <c r="AD1226" s="7">
        <v>90</v>
      </c>
      <c r="AE1226" s="7"/>
      <c r="AF1226" s="7"/>
      <c r="AH1226" t="s">
        <v>2604</v>
      </c>
    </row>
    <row r="1227" spans="1:34">
      <c r="A1227" s="4">
        <v>1226</v>
      </c>
      <c r="B1227" s="4" t="s">
        <v>20</v>
      </c>
      <c r="C1227" s="7" t="s">
        <v>773</v>
      </c>
      <c r="D1227" s="7" t="s">
        <v>2461</v>
      </c>
      <c r="E1227" s="4" t="s">
        <v>26</v>
      </c>
      <c r="F1227" s="4">
        <v>0</v>
      </c>
      <c r="G1227" s="4">
        <v>1200094</v>
      </c>
      <c r="H1227" s="7" t="s">
        <v>2588</v>
      </c>
      <c r="I1227" s="4">
        <v>1200094</v>
      </c>
      <c r="J1227" s="7" t="s">
        <v>556</v>
      </c>
      <c r="K1227" s="4" t="s">
        <v>1342</v>
      </c>
      <c r="L1227" s="7" t="s">
        <v>2730</v>
      </c>
      <c r="M1227" s="7" t="s">
        <v>803</v>
      </c>
      <c r="N1227" s="7" t="s">
        <v>803</v>
      </c>
      <c r="O1227" s="4" t="s">
        <v>1380</v>
      </c>
      <c r="P1227" s="7"/>
      <c r="Q1227" s="4" t="s">
        <v>551</v>
      </c>
      <c r="R1227" s="4" t="s">
        <v>551</v>
      </c>
      <c r="S1227" s="4" t="s">
        <v>24</v>
      </c>
      <c r="T1227" s="7">
        <v>145</v>
      </c>
      <c r="U1227" s="7">
        <v>150</v>
      </c>
      <c r="V1227" s="7" t="s">
        <v>2492</v>
      </c>
      <c r="W1227" s="7" t="s">
        <v>2294</v>
      </c>
      <c r="X1227" s="7">
        <v>225</v>
      </c>
      <c r="Y1227" s="7"/>
      <c r="Z1227" s="7">
        <f t="shared" si="39"/>
        <v>228</v>
      </c>
      <c r="AA1227" s="7"/>
      <c r="AB1227" s="7">
        <v>3000</v>
      </c>
      <c r="AC1227" s="7"/>
      <c r="AD1227" s="7">
        <v>90</v>
      </c>
      <c r="AE1227" s="7"/>
      <c r="AF1227" s="7"/>
      <c r="AH1227" t="s">
        <v>2604</v>
      </c>
    </row>
    <row r="1228" spans="1:34">
      <c r="A1228" s="4">
        <v>1227</v>
      </c>
      <c r="B1228" s="4" t="s">
        <v>20</v>
      </c>
      <c r="C1228" s="7" t="s">
        <v>773</v>
      </c>
      <c r="D1228" s="7" t="s">
        <v>2462</v>
      </c>
      <c r="E1228" s="4" t="s">
        <v>26</v>
      </c>
      <c r="F1228" s="4">
        <v>0</v>
      </c>
      <c r="G1228" s="4">
        <v>1200094</v>
      </c>
      <c r="H1228" s="7" t="s">
        <v>2588</v>
      </c>
      <c r="I1228" s="4">
        <v>1200094</v>
      </c>
      <c r="J1228" s="7" t="s">
        <v>556</v>
      </c>
      <c r="K1228" s="4" t="s">
        <v>1342</v>
      </c>
      <c r="L1228" s="7" t="s">
        <v>2730</v>
      </c>
      <c r="M1228" s="7" t="s">
        <v>803</v>
      </c>
      <c r="N1228" s="7" t="s">
        <v>803</v>
      </c>
      <c r="O1228" s="4" t="s">
        <v>1380</v>
      </c>
      <c r="P1228" s="7"/>
      <c r="Q1228" s="4" t="s">
        <v>551</v>
      </c>
      <c r="R1228" s="4" t="s">
        <v>551</v>
      </c>
      <c r="S1228" s="4" t="s">
        <v>24</v>
      </c>
      <c r="T1228" s="7">
        <v>145</v>
      </c>
      <c r="U1228" s="7">
        <v>150</v>
      </c>
      <c r="V1228" s="7" t="s">
        <v>2492</v>
      </c>
      <c r="W1228" s="7" t="s">
        <v>2294</v>
      </c>
      <c r="X1228" s="7">
        <v>240</v>
      </c>
      <c r="Y1228" s="7"/>
      <c r="Z1228" s="7">
        <f t="shared" si="39"/>
        <v>243</v>
      </c>
      <c r="AA1228" s="7"/>
      <c r="AB1228" s="7">
        <v>3000</v>
      </c>
      <c r="AC1228" s="7"/>
      <c r="AD1228" s="7">
        <v>90</v>
      </c>
      <c r="AE1228" s="7"/>
      <c r="AF1228" s="7"/>
      <c r="AH1228" t="s">
        <v>2604</v>
      </c>
    </row>
    <row r="1229" spans="1:34">
      <c r="A1229" s="4">
        <v>1228</v>
      </c>
      <c r="B1229" s="4" t="s">
        <v>20</v>
      </c>
      <c r="C1229" s="7" t="s">
        <v>773</v>
      </c>
      <c r="D1229" s="7" t="s">
        <v>2463</v>
      </c>
      <c r="E1229" s="4" t="s">
        <v>26</v>
      </c>
      <c r="F1229" s="4">
        <v>0</v>
      </c>
      <c r="G1229" s="4">
        <v>1200094</v>
      </c>
      <c r="H1229" s="7" t="s">
        <v>2588</v>
      </c>
      <c r="I1229" s="4">
        <v>1200094</v>
      </c>
      <c r="J1229" s="7" t="s">
        <v>556</v>
      </c>
      <c r="K1229" s="7" t="s">
        <v>2486</v>
      </c>
      <c r="L1229" s="7" t="s">
        <v>2730</v>
      </c>
      <c r="M1229" s="7" t="s">
        <v>803</v>
      </c>
      <c r="N1229" s="7" t="s">
        <v>803</v>
      </c>
      <c r="O1229" s="4" t="s">
        <v>1380</v>
      </c>
      <c r="P1229" s="7"/>
      <c r="Q1229" s="4" t="s">
        <v>551</v>
      </c>
      <c r="R1229" s="4" t="s">
        <v>551</v>
      </c>
      <c r="S1229" s="4" t="s">
        <v>24</v>
      </c>
      <c r="T1229" s="7">
        <v>155</v>
      </c>
      <c r="U1229" s="7">
        <v>150</v>
      </c>
      <c r="V1229" s="7" t="s">
        <v>2492</v>
      </c>
      <c r="W1229" s="7" t="s">
        <v>2294</v>
      </c>
      <c r="X1229" s="7">
        <v>240</v>
      </c>
      <c r="Y1229" s="7"/>
      <c r="Z1229" s="7">
        <f t="shared" si="39"/>
        <v>243</v>
      </c>
      <c r="AA1229" s="7"/>
      <c r="AB1229" s="7">
        <v>3000</v>
      </c>
      <c r="AC1229" s="7"/>
      <c r="AD1229" s="7">
        <v>90</v>
      </c>
      <c r="AE1229" s="7"/>
      <c r="AF1229" s="7"/>
    </row>
    <row r="1230" spans="1:34">
      <c r="A1230" s="4">
        <v>1229</v>
      </c>
      <c r="B1230" s="4" t="s">
        <v>20</v>
      </c>
      <c r="C1230" s="7" t="s">
        <v>773</v>
      </c>
      <c r="D1230" s="7" t="s">
        <v>2464</v>
      </c>
      <c r="E1230" s="4" t="s">
        <v>26</v>
      </c>
      <c r="F1230" s="4">
        <v>0</v>
      </c>
      <c r="G1230" s="4">
        <v>1200094</v>
      </c>
      <c r="H1230" s="7" t="s">
        <v>2588</v>
      </c>
      <c r="I1230" s="4">
        <v>1200094</v>
      </c>
      <c r="J1230" s="7" t="s">
        <v>556</v>
      </c>
      <c r="K1230" s="7" t="s">
        <v>2486</v>
      </c>
      <c r="L1230" s="7" t="s">
        <v>2730</v>
      </c>
      <c r="M1230" s="7" t="s">
        <v>803</v>
      </c>
      <c r="N1230" s="7" t="s">
        <v>803</v>
      </c>
      <c r="O1230" s="4" t="s">
        <v>1380</v>
      </c>
      <c r="P1230" s="7"/>
      <c r="Q1230" s="4" t="s">
        <v>551</v>
      </c>
      <c r="R1230" s="4" t="s">
        <v>551</v>
      </c>
      <c r="S1230" s="4" t="s">
        <v>24</v>
      </c>
      <c r="T1230" s="7">
        <v>155</v>
      </c>
      <c r="U1230" s="7">
        <v>150</v>
      </c>
      <c r="V1230" s="7" t="s">
        <v>2492</v>
      </c>
      <c r="W1230" s="7" t="s">
        <v>2294</v>
      </c>
      <c r="X1230" s="7">
        <v>240</v>
      </c>
      <c r="Y1230" s="7"/>
      <c r="Z1230" s="7">
        <f t="shared" si="39"/>
        <v>243</v>
      </c>
      <c r="AA1230" s="7"/>
      <c r="AB1230" s="7">
        <v>3000</v>
      </c>
      <c r="AC1230" s="7"/>
      <c r="AD1230" s="7">
        <v>90</v>
      </c>
      <c r="AE1230" s="7"/>
      <c r="AF1230" s="7"/>
    </row>
    <row r="1231" spans="1:34">
      <c r="A1231" s="4">
        <v>1230</v>
      </c>
      <c r="B1231" s="4" t="s">
        <v>20</v>
      </c>
      <c r="C1231" s="7" t="s">
        <v>773</v>
      </c>
      <c r="D1231" s="7" t="s">
        <v>2465</v>
      </c>
      <c r="E1231" s="4" t="s">
        <v>26</v>
      </c>
      <c r="F1231" s="4">
        <v>0</v>
      </c>
      <c r="G1231" s="4">
        <v>1200094</v>
      </c>
      <c r="H1231" s="7" t="s">
        <v>2588</v>
      </c>
      <c r="I1231" s="4">
        <v>1200094</v>
      </c>
      <c r="J1231" s="7" t="s">
        <v>556</v>
      </c>
      <c r="K1231" s="7" t="s">
        <v>2486</v>
      </c>
      <c r="L1231" s="7" t="s">
        <v>2730</v>
      </c>
      <c r="M1231" s="7" t="s">
        <v>803</v>
      </c>
      <c r="N1231" s="7" t="s">
        <v>803</v>
      </c>
      <c r="O1231" s="4" t="s">
        <v>1380</v>
      </c>
      <c r="P1231" s="7"/>
      <c r="Q1231" s="4" t="s">
        <v>551</v>
      </c>
      <c r="R1231" s="4" t="s">
        <v>551</v>
      </c>
      <c r="S1231" s="4" t="s">
        <v>24</v>
      </c>
      <c r="T1231" s="7">
        <v>155</v>
      </c>
      <c r="U1231" s="7">
        <v>150</v>
      </c>
      <c r="V1231" s="7" t="s">
        <v>2492</v>
      </c>
      <c r="W1231" s="7" t="s">
        <v>2294</v>
      </c>
      <c r="X1231" s="7">
        <v>240</v>
      </c>
      <c r="Y1231" s="7"/>
      <c r="Z1231" s="7">
        <f t="shared" si="39"/>
        <v>243</v>
      </c>
      <c r="AA1231" s="7"/>
      <c r="AB1231" s="7">
        <v>3000</v>
      </c>
      <c r="AC1231" s="7"/>
      <c r="AD1231" s="7">
        <v>90</v>
      </c>
      <c r="AE1231" s="7"/>
      <c r="AF1231" s="7"/>
    </row>
    <row r="1232" spans="1:34">
      <c r="A1232" s="4">
        <v>1231</v>
      </c>
      <c r="B1232" s="4" t="s">
        <v>20</v>
      </c>
      <c r="C1232" s="7" t="s">
        <v>773</v>
      </c>
      <c r="D1232" s="7" t="s">
        <v>2466</v>
      </c>
      <c r="E1232" s="4" t="s">
        <v>26</v>
      </c>
      <c r="F1232" s="4">
        <v>0</v>
      </c>
      <c r="G1232" s="4">
        <v>1200094</v>
      </c>
      <c r="H1232" s="7" t="s">
        <v>2588</v>
      </c>
      <c r="I1232" s="4">
        <v>1200094</v>
      </c>
      <c r="J1232" s="7" t="s">
        <v>556</v>
      </c>
      <c r="K1232" s="7" t="s">
        <v>2487</v>
      </c>
      <c r="L1232" s="7" t="s">
        <v>2730</v>
      </c>
      <c r="M1232" s="7" t="s">
        <v>803</v>
      </c>
      <c r="N1232" s="7" t="s">
        <v>803</v>
      </c>
      <c r="O1232" s="4" t="s">
        <v>1380</v>
      </c>
      <c r="P1232" s="7"/>
      <c r="Q1232" s="4" t="s">
        <v>550</v>
      </c>
      <c r="R1232" s="4" t="s">
        <v>550</v>
      </c>
      <c r="S1232" s="7" t="s">
        <v>719</v>
      </c>
      <c r="T1232" s="7">
        <v>140</v>
      </c>
      <c r="U1232" s="7">
        <v>160</v>
      </c>
      <c r="V1232" s="7" t="s">
        <v>2492</v>
      </c>
      <c r="W1232" s="7" t="s">
        <v>2294</v>
      </c>
      <c r="X1232" s="7">
        <v>240</v>
      </c>
      <c r="Y1232" s="7"/>
      <c r="Z1232" s="7">
        <f t="shared" si="39"/>
        <v>243</v>
      </c>
      <c r="AA1232" s="7"/>
      <c r="AB1232" s="7">
        <v>3000</v>
      </c>
      <c r="AC1232" s="7"/>
      <c r="AD1232" s="7">
        <v>90</v>
      </c>
      <c r="AE1232" s="7"/>
      <c r="AF1232" s="7"/>
    </row>
    <row r="1233" spans="1:34">
      <c r="A1233" s="4">
        <v>1232</v>
      </c>
      <c r="B1233" s="4" t="s">
        <v>20</v>
      </c>
      <c r="C1233" s="7" t="s">
        <v>773</v>
      </c>
      <c r="D1233" s="7" t="s">
        <v>2467</v>
      </c>
      <c r="E1233" s="4" t="s">
        <v>26</v>
      </c>
      <c r="F1233" s="4">
        <v>0</v>
      </c>
      <c r="G1233" s="4">
        <v>1200094</v>
      </c>
      <c r="H1233" s="7" t="s">
        <v>2588</v>
      </c>
      <c r="I1233" s="4">
        <v>1200094</v>
      </c>
      <c r="J1233" s="7" t="s">
        <v>556</v>
      </c>
      <c r="K1233" s="7" t="s">
        <v>2487</v>
      </c>
      <c r="L1233" s="7" t="s">
        <v>2730</v>
      </c>
      <c r="M1233" s="7" t="s">
        <v>803</v>
      </c>
      <c r="N1233" s="7" t="s">
        <v>803</v>
      </c>
      <c r="O1233" s="4" t="s">
        <v>1380</v>
      </c>
      <c r="P1233" s="7"/>
      <c r="Q1233" s="4" t="s">
        <v>550</v>
      </c>
      <c r="R1233" s="4" t="s">
        <v>550</v>
      </c>
      <c r="S1233" s="7" t="s">
        <v>719</v>
      </c>
      <c r="T1233" s="7">
        <v>140</v>
      </c>
      <c r="U1233" s="7">
        <v>160</v>
      </c>
      <c r="V1233" s="7" t="s">
        <v>2492</v>
      </c>
      <c r="W1233" s="7" t="s">
        <v>2294</v>
      </c>
      <c r="X1233" s="7">
        <v>240</v>
      </c>
      <c r="Y1233" s="7"/>
      <c r="Z1233" s="7">
        <f t="shared" si="39"/>
        <v>243</v>
      </c>
      <c r="AA1233" s="7"/>
      <c r="AB1233" s="7">
        <v>3000</v>
      </c>
      <c r="AC1233" s="7"/>
      <c r="AD1233" s="7">
        <v>90</v>
      </c>
      <c r="AE1233" s="7"/>
      <c r="AF1233" s="7"/>
    </row>
    <row r="1234" spans="1:34">
      <c r="A1234" s="4">
        <v>1233</v>
      </c>
      <c r="B1234" s="4" t="s">
        <v>20</v>
      </c>
      <c r="C1234" s="7" t="s">
        <v>773</v>
      </c>
      <c r="D1234" s="7" t="s">
        <v>2468</v>
      </c>
      <c r="E1234" s="4" t="s">
        <v>26</v>
      </c>
      <c r="F1234" s="4">
        <v>0</v>
      </c>
      <c r="G1234" s="4">
        <v>1200094</v>
      </c>
      <c r="H1234" s="7" t="s">
        <v>2588</v>
      </c>
      <c r="I1234" s="4">
        <v>1200094</v>
      </c>
      <c r="J1234" s="7" t="s">
        <v>556</v>
      </c>
      <c r="K1234" s="4" t="s">
        <v>2488</v>
      </c>
      <c r="L1234" s="7" t="s">
        <v>2730</v>
      </c>
      <c r="M1234" s="7" t="s">
        <v>803</v>
      </c>
      <c r="N1234" s="7" t="s">
        <v>803</v>
      </c>
      <c r="O1234" s="4" t="s">
        <v>1380</v>
      </c>
      <c r="P1234" s="7"/>
      <c r="Q1234" s="4" t="s">
        <v>551</v>
      </c>
      <c r="R1234" s="4" t="s">
        <v>551</v>
      </c>
      <c r="S1234" s="4" t="s">
        <v>24</v>
      </c>
      <c r="T1234" s="7">
        <v>160</v>
      </c>
      <c r="U1234" s="7">
        <v>150</v>
      </c>
      <c r="V1234" s="7" t="s">
        <v>2492</v>
      </c>
      <c r="W1234" s="7" t="s">
        <v>2294</v>
      </c>
      <c r="X1234" s="7">
        <v>225</v>
      </c>
      <c r="Y1234" s="7"/>
      <c r="Z1234" s="7">
        <f t="shared" si="39"/>
        <v>228</v>
      </c>
      <c r="AA1234" s="7"/>
      <c r="AB1234" s="7">
        <v>3000</v>
      </c>
      <c r="AC1234" s="7"/>
      <c r="AD1234" s="7">
        <v>90</v>
      </c>
      <c r="AE1234" s="7"/>
      <c r="AF1234" s="7"/>
    </row>
    <row r="1235" spans="1:34">
      <c r="A1235" s="4">
        <v>1234</v>
      </c>
      <c r="B1235" s="4" t="s">
        <v>20</v>
      </c>
      <c r="C1235" s="7" t="s">
        <v>773</v>
      </c>
      <c r="D1235" s="7" t="s">
        <v>2469</v>
      </c>
      <c r="E1235" s="4" t="s">
        <v>26</v>
      </c>
      <c r="F1235" s="4">
        <v>0</v>
      </c>
      <c r="G1235" s="4">
        <v>1200094</v>
      </c>
      <c r="H1235" s="7" t="s">
        <v>2588</v>
      </c>
      <c r="I1235" s="4">
        <v>1200094</v>
      </c>
      <c r="J1235" s="7" t="s">
        <v>556</v>
      </c>
      <c r="K1235" s="4" t="s">
        <v>2488</v>
      </c>
      <c r="L1235" s="7" t="s">
        <v>2730</v>
      </c>
      <c r="M1235" s="7" t="s">
        <v>803</v>
      </c>
      <c r="N1235" s="7" t="s">
        <v>803</v>
      </c>
      <c r="O1235" s="4" t="s">
        <v>1380</v>
      </c>
      <c r="P1235" s="7"/>
      <c r="Q1235" s="4" t="s">
        <v>551</v>
      </c>
      <c r="R1235" s="4" t="s">
        <v>551</v>
      </c>
      <c r="S1235" s="4" t="s">
        <v>24</v>
      </c>
      <c r="T1235" s="7">
        <v>160</v>
      </c>
      <c r="U1235" s="7">
        <v>150</v>
      </c>
      <c r="V1235" s="7" t="s">
        <v>2492</v>
      </c>
      <c r="W1235" s="7" t="s">
        <v>2294</v>
      </c>
      <c r="X1235" s="7">
        <v>225</v>
      </c>
      <c r="Y1235" s="7"/>
      <c r="Z1235" s="7">
        <f t="shared" si="39"/>
        <v>228</v>
      </c>
      <c r="AA1235" s="7"/>
      <c r="AB1235" s="7">
        <v>3000</v>
      </c>
      <c r="AC1235" s="7"/>
      <c r="AD1235" s="7">
        <v>90</v>
      </c>
      <c r="AE1235" s="7"/>
      <c r="AF1235" s="7"/>
    </row>
    <row r="1236" spans="1:34">
      <c r="A1236" s="4">
        <v>1235</v>
      </c>
      <c r="B1236" s="4" t="s">
        <v>20</v>
      </c>
      <c r="C1236" s="7" t="s">
        <v>773</v>
      </c>
      <c r="D1236" s="7" t="s">
        <v>2470</v>
      </c>
      <c r="E1236" s="4" t="s">
        <v>26</v>
      </c>
      <c r="F1236" s="4">
        <v>0</v>
      </c>
      <c r="G1236" s="4">
        <v>1200094</v>
      </c>
      <c r="H1236" s="7" t="s">
        <v>2588</v>
      </c>
      <c r="I1236" s="4">
        <v>1200094</v>
      </c>
      <c r="J1236" s="7" t="s">
        <v>556</v>
      </c>
      <c r="K1236" s="4" t="s">
        <v>2489</v>
      </c>
      <c r="L1236" s="7" t="s">
        <v>2731</v>
      </c>
      <c r="M1236" s="7" t="s">
        <v>803</v>
      </c>
      <c r="N1236" s="7" t="s">
        <v>803</v>
      </c>
      <c r="O1236" s="4" t="s">
        <v>1380</v>
      </c>
      <c r="P1236" s="7"/>
      <c r="Q1236" s="4" t="s">
        <v>550</v>
      </c>
      <c r="R1236" s="4" t="s">
        <v>550</v>
      </c>
      <c r="S1236" s="7" t="s">
        <v>719</v>
      </c>
      <c r="T1236" s="7">
        <v>145</v>
      </c>
      <c r="U1236" s="7">
        <v>175</v>
      </c>
      <c r="V1236" s="7" t="s">
        <v>2492</v>
      </c>
      <c r="W1236" s="7" t="s">
        <v>2294</v>
      </c>
      <c r="X1236" s="7">
        <v>240</v>
      </c>
      <c r="Y1236" s="7"/>
      <c r="Z1236" s="7">
        <f t="shared" si="39"/>
        <v>243</v>
      </c>
      <c r="AA1236" s="7"/>
      <c r="AB1236" s="7">
        <v>3000</v>
      </c>
      <c r="AC1236" s="7"/>
      <c r="AD1236" s="7">
        <v>90</v>
      </c>
      <c r="AE1236" s="7"/>
      <c r="AF1236" s="7"/>
    </row>
    <row r="1237" spans="1:34">
      <c r="A1237" s="4">
        <v>1236</v>
      </c>
      <c r="B1237" s="4" t="s">
        <v>20</v>
      </c>
      <c r="C1237" s="7" t="s">
        <v>773</v>
      </c>
      <c r="D1237" s="7" t="s">
        <v>2471</v>
      </c>
      <c r="E1237" s="4" t="s">
        <v>26</v>
      </c>
      <c r="F1237" s="4">
        <v>0</v>
      </c>
      <c r="G1237" s="4">
        <v>1200094</v>
      </c>
      <c r="H1237" s="7" t="s">
        <v>2588</v>
      </c>
      <c r="I1237" s="4">
        <v>1200094</v>
      </c>
      <c r="J1237" s="7" t="s">
        <v>556</v>
      </c>
      <c r="K1237" s="4" t="s">
        <v>2489</v>
      </c>
      <c r="L1237" s="7" t="s">
        <v>2731</v>
      </c>
      <c r="M1237" s="7" t="s">
        <v>803</v>
      </c>
      <c r="N1237" s="7" t="s">
        <v>803</v>
      </c>
      <c r="O1237" s="4" t="s">
        <v>1380</v>
      </c>
      <c r="P1237" s="7"/>
      <c r="Q1237" s="4" t="s">
        <v>550</v>
      </c>
      <c r="R1237" s="4" t="s">
        <v>550</v>
      </c>
      <c r="S1237" s="7" t="s">
        <v>719</v>
      </c>
      <c r="T1237" s="7">
        <v>145</v>
      </c>
      <c r="U1237" s="7">
        <v>175</v>
      </c>
      <c r="V1237" s="7" t="s">
        <v>2492</v>
      </c>
      <c r="W1237" s="7" t="s">
        <v>2294</v>
      </c>
      <c r="X1237" s="7">
        <v>240</v>
      </c>
      <c r="Y1237" s="7"/>
      <c r="Z1237" s="7">
        <f t="shared" si="39"/>
        <v>243</v>
      </c>
      <c r="AA1237" s="7"/>
      <c r="AB1237" s="7">
        <v>3000</v>
      </c>
      <c r="AC1237" s="7"/>
      <c r="AD1237" s="7">
        <v>90</v>
      </c>
      <c r="AE1237" s="7"/>
      <c r="AF1237" s="7"/>
    </row>
    <row r="1238" spans="1:34">
      <c r="A1238" s="4">
        <v>1237</v>
      </c>
      <c r="B1238" s="4" t="s">
        <v>20</v>
      </c>
      <c r="C1238" s="7" t="s">
        <v>773</v>
      </c>
      <c r="D1238" s="7" t="s">
        <v>2472</v>
      </c>
      <c r="E1238" s="4" t="s">
        <v>26</v>
      </c>
      <c r="F1238" s="4">
        <v>0</v>
      </c>
      <c r="G1238" s="4">
        <v>1200094</v>
      </c>
      <c r="H1238" s="7" t="s">
        <v>2588</v>
      </c>
      <c r="I1238" s="4">
        <v>1200094</v>
      </c>
      <c r="J1238" s="7" t="s">
        <v>556</v>
      </c>
      <c r="K1238" s="4" t="s">
        <v>2489</v>
      </c>
      <c r="L1238" s="7" t="s">
        <v>2731</v>
      </c>
      <c r="M1238" s="7" t="s">
        <v>803</v>
      </c>
      <c r="N1238" s="7" t="s">
        <v>803</v>
      </c>
      <c r="O1238" s="4" t="s">
        <v>1380</v>
      </c>
      <c r="P1238" s="7"/>
      <c r="Q1238" s="4" t="s">
        <v>550</v>
      </c>
      <c r="R1238" s="4" t="s">
        <v>550</v>
      </c>
      <c r="S1238" s="7" t="s">
        <v>719</v>
      </c>
      <c r="T1238" s="7">
        <v>145</v>
      </c>
      <c r="U1238" s="7">
        <v>175</v>
      </c>
      <c r="V1238" s="7" t="s">
        <v>2492</v>
      </c>
      <c r="W1238" s="7" t="s">
        <v>2294</v>
      </c>
      <c r="X1238" s="7">
        <v>240</v>
      </c>
      <c r="Y1238" s="7"/>
      <c r="Z1238" s="7">
        <f t="shared" si="39"/>
        <v>243</v>
      </c>
      <c r="AA1238" s="7"/>
      <c r="AB1238" s="7">
        <v>3000</v>
      </c>
      <c r="AC1238" s="7"/>
      <c r="AD1238" s="7">
        <v>90</v>
      </c>
      <c r="AE1238" s="7"/>
      <c r="AF1238" s="7"/>
    </row>
    <row r="1239" spans="1:34">
      <c r="A1239" s="4">
        <v>1238</v>
      </c>
      <c r="B1239" s="4" t="s">
        <v>20</v>
      </c>
      <c r="C1239" s="7" t="s">
        <v>773</v>
      </c>
      <c r="D1239" s="7" t="s">
        <v>2473</v>
      </c>
      <c r="E1239" s="4" t="s">
        <v>26</v>
      </c>
      <c r="F1239" s="4">
        <v>0</v>
      </c>
      <c r="G1239" s="4">
        <v>1200094</v>
      </c>
      <c r="H1239" s="7" t="s">
        <v>2588</v>
      </c>
      <c r="I1239" s="4">
        <v>1200094</v>
      </c>
      <c r="J1239" s="7" t="s">
        <v>556</v>
      </c>
      <c r="K1239" s="4" t="s">
        <v>637</v>
      </c>
      <c r="L1239" s="7" t="s">
        <v>2712</v>
      </c>
      <c r="M1239" s="7" t="s">
        <v>803</v>
      </c>
      <c r="N1239" s="7" t="s">
        <v>803</v>
      </c>
      <c r="O1239" s="4" t="s">
        <v>1380</v>
      </c>
      <c r="P1239" s="7"/>
      <c r="Q1239" s="4" t="s">
        <v>551</v>
      </c>
      <c r="R1239" s="4" t="s">
        <v>551</v>
      </c>
      <c r="S1239" s="4" t="s">
        <v>24</v>
      </c>
      <c r="T1239" s="7">
        <v>155</v>
      </c>
      <c r="U1239" s="7">
        <v>200</v>
      </c>
      <c r="V1239" s="7" t="s">
        <v>2492</v>
      </c>
      <c r="W1239" s="7" t="s">
        <v>2294</v>
      </c>
      <c r="X1239" s="7">
        <v>240</v>
      </c>
      <c r="Y1239" s="7"/>
      <c r="Z1239" s="7">
        <f t="shared" si="39"/>
        <v>243</v>
      </c>
      <c r="AA1239" s="7"/>
      <c r="AB1239" s="7">
        <v>3000</v>
      </c>
      <c r="AC1239" s="7"/>
      <c r="AD1239" s="7">
        <v>90</v>
      </c>
      <c r="AE1239" s="7"/>
      <c r="AF1239" s="7"/>
      <c r="AH1239" t="s">
        <v>2604</v>
      </c>
    </row>
    <row r="1240" spans="1:34">
      <c r="A1240" s="4">
        <v>1239</v>
      </c>
      <c r="B1240" s="4" t="s">
        <v>20</v>
      </c>
      <c r="C1240" s="7" t="s">
        <v>773</v>
      </c>
      <c r="D1240" s="7" t="s">
        <v>2474</v>
      </c>
      <c r="E1240" s="4" t="s">
        <v>26</v>
      </c>
      <c r="F1240" s="4">
        <v>0</v>
      </c>
      <c r="G1240" s="4">
        <v>1200094</v>
      </c>
      <c r="H1240" s="7" t="s">
        <v>2588</v>
      </c>
      <c r="I1240" s="4">
        <v>1200094</v>
      </c>
      <c r="J1240" s="7" t="s">
        <v>556</v>
      </c>
      <c r="K1240" s="4" t="s">
        <v>637</v>
      </c>
      <c r="L1240" s="7" t="s">
        <v>2712</v>
      </c>
      <c r="M1240" s="7" t="s">
        <v>803</v>
      </c>
      <c r="N1240" s="7" t="s">
        <v>803</v>
      </c>
      <c r="O1240" s="4" t="s">
        <v>1380</v>
      </c>
      <c r="P1240" s="7"/>
      <c r="Q1240" s="4" t="s">
        <v>551</v>
      </c>
      <c r="R1240" s="4" t="s">
        <v>551</v>
      </c>
      <c r="S1240" s="4" t="s">
        <v>24</v>
      </c>
      <c r="T1240" s="7">
        <v>140</v>
      </c>
      <c r="U1240" s="7">
        <v>145</v>
      </c>
      <c r="V1240" s="7" t="s">
        <v>2492</v>
      </c>
      <c r="W1240" s="7" t="s">
        <v>2294</v>
      </c>
      <c r="X1240" s="7">
        <v>240</v>
      </c>
      <c r="Y1240" s="7"/>
      <c r="Z1240" s="7">
        <f t="shared" si="39"/>
        <v>243</v>
      </c>
      <c r="AA1240" s="7"/>
      <c r="AB1240" s="7">
        <v>3000</v>
      </c>
      <c r="AC1240" s="7"/>
      <c r="AD1240" s="7">
        <v>90</v>
      </c>
      <c r="AE1240" s="7"/>
      <c r="AF1240" s="7"/>
      <c r="AH1240" t="s">
        <v>2604</v>
      </c>
    </row>
    <row r="1241" spans="1:34">
      <c r="A1241" s="4">
        <v>1240</v>
      </c>
      <c r="B1241" s="4" t="s">
        <v>20</v>
      </c>
      <c r="C1241" s="7" t="s">
        <v>773</v>
      </c>
      <c r="D1241" s="7" t="s">
        <v>2475</v>
      </c>
      <c r="E1241" s="4" t="s">
        <v>26</v>
      </c>
      <c r="F1241" s="4">
        <v>0</v>
      </c>
      <c r="G1241" s="4">
        <v>1200094</v>
      </c>
      <c r="H1241" s="7" t="s">
        <v>2588</v>
      </c>
      <c r="I1241" s="4">
        <v>1200094</v>
      </c>
      <c r="J1241" s="7" t="s">
        <v>556</v>
      </c>
      <c r="K1241" s="4" t="s">
        <v>2490</v>
      </c>
      <c r="L1241" s="7" t="s">
        <v>2730</v>
      </c>
      <c r="M1241" s="7" t="s">
        <v>803</v>
      </c>
      <c r="N1241" s="7" t="s">
        <v>803</v>
      </c>
      <c r="O1241" s="4" t="s">
        <v>1380</v>
      </c>
      <c r="P1241" s="7"/>
      <c r="Q1241" s="4" t="s">
        <v>2750</v>
      </c>
      <c r="R1241" s="4" t="s">
        <v>2750</v>
      </c>
      <c r="S1241" s="7" t="s">
        <v>719</v>
      </c>
      <c r="T1241" s="7">
        <v>135</v>
      </c>
      <c r="U1241" s="7">
        <v>165</v>
      </c>
      <c r="V1241" s="7" t="s">
        <v>2492</v>
      </c>
      <c r="W1241" s="7" t="s">
        <v>2294</v>
      </c>
      <c r="X1241" s="7">
        <v>270</v>
      </c>
      <c r="Y1241" s="7"/>
      <c r="Z1241" s="7">
        <f t="shared" si="39"/>
        <v>273</v>
      </c>
      <c r="AA1241" s="7"/>
      <c r="AB1241" s="7">
        <v>3000</v>
      </c>
      <c r="AC1241" s="7"/>
      <c r="AD1241" s="7">
        <v>90</v>
      </c>
      <c r="AE1241" s="7"/>
      <c r="AF1241" s="7"/>
    </row>
    <row r="1242" spans="1:34">
      <c r="A1242" s="4">
        <v>1241</v>
      </c>
      <c r="B1242" s="4" t="s">
        <v>20</v>
      </c>
      <c r="C1242" s="7" t="s">
        <v>773</v>
      </c>
      <c r="D1242" s="7" t="s">
        <v>2476</v>
      </c>
      <c r="E1242" s="4" t="s">
        <v>26</v>
      </c>
      <c r="F1242" s="4">
        <v>0</v>
      </c>
      <c r="G1242" s="4">
        <v>1200094</v>
      </c>
      <c r="H1242" s="7" t="s">
        <v>2588</v>
      </c>
      <c r="I1242" s="4">
        <v>1200094</v>
      </c>
      <c r="J1242" s="7" t="s">
        <v>556</v>
      </c>
      <c r="K1242" s="4" t="s">
        <v>2490</v>
      </c>
      <c r="L1242" s="7" t="s">
        <v>2730</v>
      </c>
      <c r="M1242" s="7" t="s">
        <v>803</v>
      </c>
      <c r="N1242" s="7" t="s">
        <v>803</v>
      </c>
      <c r="O1242" s="4" t="s">
        <v>1380</v>
      </c>
      <c r="P1242" s="7"/>
      <c r="Q1242" s="4" t="s">
        <v>2750</v>
      </c>
      <c r="R1242" s="4" t="s">
        <v>2750</v>
      </c>
      <c r="S1242" s="7" t="s">
        <v>719</v>
      </c>
      <c r="T1242" s="7">
        <v>135</v>
      </c>
      <c r="U1242" s="7">
        <v>165</v>
      </c>
      <c r="V1242" s="7" t="s">
        <v>2492</v>
      </c>
      <c r="W1242" s="7" t="s">
        <v>2294</v>
      </c>
      <c r="X1242" s="7">
        <v>270</v>
      </c>
      <c r="Y1242" s="7"/>
      <c r="Z1242" s="7">
        <f t="shared" si="39"/>
        <v>273</v>
      </c>
      <c r="AA1242" s="7"/>
      <c r="AB1242" s="7">
        <v>3000</v>
      </c>
      <c r="AC1242" s="7"/>
      <c r="AD1242" s="7">
        <v>90</v>
      </c>
      <c r="AE1242" s="7"/>
      <c r="AF1242" s="7"/>
    </row>
    <row r="1243" spans="1:34">
      <c r="A1243" s="4">
        <v>1242</v>
      </c>
      <c r="B1243" s="4" t="s">
        <v>20</v>
      </c>
      <c r="C1243" s="7" t="s">
        <v>773</v>
      </c>
      <c r="D1243" s="7" t="s">
        <v>2477</v>
      </c>
      <c r="E1243" s="4" t="s">
        <v>26</v>
      </c>
      <c r="F1243" s="4">
        <v>0</v>
      </c>
      <c r="G1243" s="4">
        <v>1200094</v>
      </c>
      <c r="H1243" s="7" t="s">
        <v>2588</v>
      </c>
      <c r="I1243" s="4">
        <v>1200094</v>
      </c>
      <c r="J1243" s="7" t="s">
        <v>556</v>
      </c>
      <c r="K1243" s="4" t="s">
        <v>2490</v>
      </c>
      <c r="L1243" s="7" t="s">
        <v>2730</v>
      </c>
      <c r="M1243" s="7" t="s">
        <v>803</v>
      </c>
      <c r="N1243" s="7" t="s">
        <v>803</v>
      </c>
      <c r="O1243" s="4" t="s">
        <v>1380</v>
      </c>
      <c r="P1243" s="7"/>
      <c r="Q1243" s="4" t="s">
        <v>2750</v>
      </c>
      <c r="R1243" s="4" t="s">
        <v>2750</v>
      </c>
      <c r="S1243" s="7" t="s">
        <v>719</v>
      </c>
      <c r="T1243" s="7">
        <v>135</v>
      </c>
      <c r="U1243" s="7">
        <v>165</v>
      </c>
      <c r="V1243" s="7" t="s">
        <v>2492</v>
      </c>
      <c r="W1243" s="7" t="s">
        <v>2294</v>
      </c>
      <c r="X1243" s="7">
        <v>270</v>
      </c>
      <c r="Y1243" s="7"/>
      <c r="Z1243" s="7">
        <f t="shared" si="39"/>
        <v>273</v>
      </c>
      <c r="AA1243" s="7"/>
      <c r="AB1243" s="7">
        <v>3000</v>
      </c>
      <c r="AC1243" s="7"/>
      <c r="AD1243" s="7">
        <v>90</v>
      </c>
      <c r="AE1243" s="7"/>
      <c r="AF1243" s="7"/>
    </row>
    <row r="1244" spans="1:34">
      <c r="A1244" s="4">
        <v>1243</v>
      </c>
      <c r="B1244" s="4" t="s">
        <v>20</v>
      </c>
      <c r="C1244" s="7" t="s">
        <v>773</v>
      </c>
      <c r="D1244" s="7" t="s">
        <v>2478</v>
      </c>
      <c r="E1244" s="4" t="s">
        <v>26</v>
      </c>
      <c r="F1244" s="4">
        <v>0</v>
      </c>
      <c r="G1244" s="4">
        <v>1200094</v>
      </c>
      <c r="H1244" s="7" t="s">
        <v>2588</v>
      </c>
      <c r="I1244" s="4">
        <v>1200094</v>
      </c>
      <c r="J1244" s="7" t="s">
        <v>556</v>
      </c>
      <c r="K1244" s="4" t="s">
        <v>2490</v>
      </c>
      <c r="L1244" s="7" t="s">
        <v>2730</v>
      </c>
      <c r="M1244" s="7" t="s">
        <v>803</v>
      </c>
      <c r="N1244" s="7" t="s">
        <v>803</v>
      </c>
      <c r="O1244" s="4" t="s">
        <v>1380</v>
      </c>
      <c r="P1244" s="7"/>
      <c r="Q1244" s="4" t="s">
        <v>2750</v>
      </c>
      <c r="R1244" s="4" t="s">
        <v>2750</v>
      </c>
      <c r="S1244" s="7" t="s">
        <v>719</v>
      </c>
      <c r="T1244" s="7">
        <v>135</v>
      </c>
      <c r="U1244" s="7">
        <v>165</v>
      </c>
      <c r="V1244" s="7" t="s">
        <v>2492</v>
      </c>
      <c r="W1244" s="7" t="s">
        <v>2294</v>
      </c>
      <c r="X1244" s="7">
        <v>270</v>
      </c>
      <c r="Y1244" s="7"/>
      <c r="Z1244" s="7">
        <f t="shared" si="39"/>
        <v>273</v>
      </c>
      <c r="AA1244" s="7"/>
      <c r="AB1244" s="7">
        <v>3000</v>
      </c>
      <c r="AC1244" s="7"/>
      <c r="AD1244" s="7">
        <v>90</v>
      </c>
      <c r="AE1244" s="7"/>
      <c r="AF1244" s="7"/>
    </row>
    <row r="1245" spans="1:34">
      <c r="A1245" s="4">
        <v>1244</v>
      </c>
      <c r="B1245" s="4" t="s">
        <v>20</v>
      </c>
      <c r="C1245" s="7" t="s">
        <v>21</v>
      </c>
      <c r="D1245" s="7" t="s">
        <v>2479</v>
      </c>
      <c r="E1245" s="4" t="s">
        <v>26</v>
      </c>
      <c r="F1245" s="4">
        <v>0</v>
      </c>
      <c r="G1245" s="4">
        <v>1200094</v>
      </c>
      <c r="H1245" s="7" t="s">
        <v>2588</v>
      </c>
      <c r="I1245" s="4">
        <v>1200094</v>
      </c>
      <c r="J1245" s="7" t="s">
        <v>556</v>
      </c>
      <c r="K1245" s="4" t="s">
        <v>2491</v>
      </c>
      <c r="L1245" s="7" t="s">
        <v>2730</v>
      </c>
      <c r="M1245" s="7" t="s">
        <v>803</v>
      </c>
      <c r="N1245" s="7" t="s">
        <v>803</v>
      </c>
      <c r="O1245" s="4" t="s">
        <v>1380</v>
      </c>
      <c r="P1245" s="7"/>
      <c r="Q1245" s="4" t="s">
        <v>551</v>
      </c>
      <c r="R1245" s="4" t="s">
        <v>551</v>
      </c>
      <c r="S1245" s="4" t="s">
        <v>24</v>
      </c>
      <c r="T1245" s="7">
        <v>135</v>
      </c>
      <c r="U1245" s="7">
        <v>160</v>
      </c>
      <c r="V1245" s="7" t="s">
        <v>2492</v>
      </c>
      <c r="W1245" s="7" t="s">
        <v>2294</v>
      </c>
      <c r="X1245" s="7">
        <v>225</v>
      </c>
      <c r="Y1245" s="7"/>
      <c r="Z1245" s="7">
        <f t="shared" si="39"/>
        <v>228</v>
      </c>
      <c r="AA1245" s="7"/>
      <c r="AB1245" s="7">
        <v>3000</v>
      </c>
      <c r="AC1245" s="7"/>
      <c r="AD1245" s="7">
        <v>90</v>
      </c>
      <c r="AE1245" s="7"/>
      <c r="AF1245" s="7"/>
    </row>
    <row r="1246" spans="1:34">
      <c r="A1246" s="4">
        <v>1245</v>
      </c>
      <c r="B1246" s="4" t="s">
        <v>20</v>
      </c>
      <c r="C1246" s="7" t="s">
        <v>21</v>
      </c>
      <c r="D1246" s="7" t="s">
        <v>2480</v>
      </c>
      <c r="E1246" s="4" t="s">
        <v>26</v>
      </c>
      <c r="F1246" s="4">
        <v>0</v>
      </c>
      <c r="G1246" s="4">
        <v>1200094</v>
      </c>
      <c r="H1246" s="7" t="s">
        <v>2588</v>
      </c>
      <c r="I1246" s="4">
        <v>1200094</v>
      </c>
      <c r="J1246" s="7" t="s">
        <v>556</v>
      </c>
      <c r="K1246" s="4" t="s">
        <v>2491</v>
      </c>
      <c r="L1246" s="7" t="s">
        <v>2730</v>
      </c>
      <c r="M1246" s="7" t="s">
        <v>803</v>
      </c>
      <c r="N1246" s="7" t="s">
        <v>803</v>
      </c>
      <c r="O1246" s="4" t="s">
        <v>1380</v>
      </c>
      <c r="P1246" s="7"/>
      <c r="Q1246" s="4" t="s">
        <v>551</v>
      </c>
      <c r="R1246" s="4" t="s">
        <v>551</v>
      </c>
      <c r="S1246" s="4" t="s">
        <v>24</v>
      </c>
      <c r="T1246" s="7">
        <v>135</v>
      </c>
      <c r="U1246" s="7">
        <v>160</v>
      </c>
      <c r="V1246" s="7" t="s">
        <v>2492</v>
      </c>
      <c r="W1246" s="7" t="s">
        <v>2294</v>
      </c>
      <c r="X1246" s="7">
        <v>225</v>
      </c>
      <c r="Y1246" s="7"/>
      <c r="Z1246" s="7">
        <f t="shared" si="39"/>
        <v>228</v>
      </c>
      <c r="AA1246" s="7"/>
      <c r="AB1246" s="7">
        <v>3000</v>
      </c>
      <c r="AC1246" s="7"/>
      <c r="AD1246" s="7">
        <v>90</v>
      </c>
      <c r="AE1246" s="7"/>
      <c r="AF1246" s="7"/>
    </row>
    <row r="1247" spans="1:34">
      <c r="A1247" s="4">
        <v>1246</v>
      </c>
      <c r="B1247" s="4" t="s">
        <v>20</v>
      </c>
      <c r="C1247" s="7" t="s">
        <v>21</v>
      </c>
      <c r="D1247" s="7" t="s">
        <v>2481</v>
      </c>
      <c r="E1247" s="4" t="s">
        <v>26</v>
      </c>
      <c r="F1247" s="4">
        <v>0</v>
      </c>
      <c r="G1247" s="4">
        <v>1200094</v>
      </c>
      <c r="H1247" s="7" t="s">
        <v>2588</v>
      </c>
      <c r="I1247" s="4">
        <v>1200094</v>
      </c>
      <c r="J1247" s="7" t="s">
        <v>556</v>
      </c>
      <c r="K1247" s="4" t="s">
        <v>2491</v>
      </c>
      <c r="L1247" s="7" t="s">
        <v>2730</v>
      </c>
      <c r="M1247" s="7" t="s">
        <v>803</v>
      </c>
      <c r="N1247" s="7" t="s">
        <v>803</v>
      </c>
      <c r="O1247" s="4" t="s">
        <v>1380</v>
      </c>
      <c r="P1247" s="7"/>
      <c r="Q1247" s="4" t="s">
        <v>551</v>
      </c>
      <c r="R1247" s="4" t="s">
        <v>551</v>
      </c>
      <c r="S1247" s="4" t="s">
        <v>24</v>
      </c>
      <c r="T1247" s="7">
        <v>135</v>
      </c>
      <c r="U1247" s="7">
        <v>160</v>
      </c>
      <c r="V1247" s="7" t="s">
        <v>2492</v>
      </c>
      <c r="W1247" s="7" t="s">
        <v>2294</v>
      </c>
      <c r="X1247" s="7">
        <v>225</v>
      </c>
      <c r="Y1247" s="7"/>
      <c r="Z1247" s="7">
        <f t="shared" si="39"/>
        <v>228</v>
      </c>
      <c r="AA1247" s="7"/>
      <c r="AB1247" s="7">
        <v>3000</v>
      </c>
      <c r="AC1247" s="7"/>
      <c r="AD1247" s="7">
        <v>90</v>
      </c>
      <c r="AE1247" s="7"/>
      <c r="AF1247" s="7"/>
    </row>
    <row r="1248" spans="1:34">
      <c r="A1248" s="4">
        <v>1247</v>
      </c>
      <c r="B1248" s="4" t="s">
        <v>20</v>
      </c>
      <c r="C1248" s="7" t="s">
        <v>21</v>
      </c>
      <c r="D1248" s="7" t="s">
        <v>2482</v>
      </c>
      <c r="E1248" s="4" t="s">
        <v>26</v>
      </c>
      <c r="F1248" s="4">
        <v>0</v>
      </c>
      <c r="G1248" s="4">
        <v>1200094</v>
      </c>
      <c r="H1248" s="7" t="s">
        <v>2588</v>
      </c>
      <c r="I1248" s="4">
        <v>1200094</v>
      </c>
      <c r="J1248" s="7" t="s">
        <v>556</v>
      </c>
      <c r="K1248" s="4" t="s">
        <v>2491</v>
      </c>
      <c r="L1248" s="7" t="s">
        <v>2730</v>
      </c>
      <c r="M1248" s="7" t="s">
        <v>803</v>
      </c>
      <c r="N1248" s="7" t="s">
        <v>803</v>
      </c>
      <c r="O1248" s="4" t="s">
        <v>1380</v>
      </c>
      <c r="P1248" s="7"/>
      <c r="Q1248" s="4" t="s">
        <v>551</v>
      </c>
      <c r="R1248" s="4" t="s">
        <v>551</v>
      </c>
      <c r="S1248" s="4" t="s">
        <v>24</v>
      </c>
      <c r="T1248" s="7">
        <v>135</v>
      </c>
      <c r="U1248" s="7">
        <v>160</v>
      </c>
      <c r="V1248" s="7" t="s">
        <v>2492</v>
      </c>
      <c r="W1248" s="7" t="s">
        <v>2294</v>
      </c>
      <c r="X1248" s="7">
        <v>225</v>
      </c>
      <c r="Y1248" s="7"/>
      <c r="Z1248" s="7">
        <f t="shared" si="39"/>
        <v>228</v>
      </c>
      <c r="AA1248" s="7"/>
      <c r="AB1248" s="7">
        <v>3000</v>
      </c>
      <c r="AC1248" s="7"/>
      <c r="AD1248" s="7">
        <v>90</v>
      </c>
      <c r="AE1248" s="7"/>
      <c r="AF1248" s="7"/>
    </row>
    <row r="1249" spans="1:34">
      <c r="A1249" s="4">
        <v>1248</v>
      </c>
      <c r="B1249" s="4" t="s">
        <v>20</v>
      </c>
      <c r="C1249" s="7" t="s">
        <v>21</v>
      </c>
      <c r="D1249" s="7" t="s">
        <v>2483</v>
      </c>
      <c r="E1249" s="4" t="s">
        <v>26</v>
      </c>
      <c r="F1249" s="4">
        <v>0</v>
      </c>
      <c r="G1249" s="4">
        <v>1200094</v>
      </c>
      <c r="H1249" s="7" t="s">
        <v>2588</v>
      </c>
      <c r="I1249" s="4">
        <v>1200094</v>
      </c>
      <c r="J1249" s="7" t="s">
        <v>556</v>
      </c>
      <c r="K1249" s="4" t="s">
        <v>2491</v>
      </c>
      <c r="L1249" s="7" t="s">
        <v>2730</v>
      </c>
      <c r="M1249" s="7" t="s">
        <v>803</v>
      </c>
      <c r="N1249" s="7" t="s">
        <v>803</v>
      </c>
      <c r="O1249" s="4" t="s">
        <v>1380</v>
      </c>
      <c r="P1249" s="7"/>
      <c r="Q1249" s="4" t="s">
        <v>551</v>
      </c>
      <c r="R1249" s="4" t="s">
        <v>551</v>
      </c>
      <c r="S1249" s="4" t="s">
        <v>24</v>
      </c>
      <c r="T1249" s="7">
        <v>135</v>
      </c>
      <c r="U1249" s="7">
        <v>160</v>
      </c>
      <c r="V1249" s="7" t="s">
        <v>2492</v>
      </c>
      <c r="W1249" s="7" t="s">
        <v>2294</v>
      </c>
      <c r="X1249" s="7">
        <v>225</v>
      </c>
      <c r="Y1249" s="7"/>
      <c r="Z1249" s="7">
        <f t="shared" si="39"/>
        <v>228</v>
      </c>
      <c r="AA1249" s="7"/>
      <c r="AB1249" s="7">
        <v>3000</v>
      </c>
      <c r="AC1249" s="7"/>
      <c r="AD1249" s="7">
        <v>90</v>
      </c>
      <c r="AE1249" s="7"/>
      <c r="AF1249" s="7"/>
    </row>
    <row r="1250" spans="1:34">
      <c r="A1250" s="4">
        <v>1249</v>
      </c>
      <c r="B1250" s="4" t="s">
        <v>20</v>
      </c>
      <c r="C1250" s="7" t="s">
        <v>21</v>
      </c>
      <c r="D1250" s="7" t="s">
        <v>2484</v>
      </c>
      <c r="E1250" s="4" t="s">
        <v>26</v>
      </c>
      <c r="F1250" s="4">
        <v>0</v>
      </c>
      <c r="G1250" s="4">
        <v>1200094</v>
      </c>
      <c r="H1250" s="7" t="s">
        <v>2588</v>
      </c>
      <c r="I1250" s="4">
        <v>1200094</v>
      </c>
      <c r="J1250" s="7" t="s">
        <v>556</v>
      </c>
      <c r="K1250" s="4" t="s">
        <v>2487</v>
      </c>
      <c r="L1250" s="7" t="s">
        <v>2730</v>
      </c>
      <c r="M1250" s="7" t="s">
        <v>803</v>
      </c>
      <c r="N1250" s="7" t="s">
        <v>803</v>
      </c>
      <c r="O1250" s="4" t="s">
        <v>1380</v>
      </c>
      <c r="P1250" s="7"/>
      <c r="Q1250" s="4" t="s">
        <v>550</v>
      </c>
      <c r="R1250" s="4" t="s">
        <v>550</v>
      </c>
      <c r="S1250" s="7" t="s">
        <v>719</v>
      </c>
      <c r="T1250" s="7">
        <v>140</v>
      </c>
      <c r="U1250" s="7">
        <v>160</v>
      </c>
      <c r="V1250" s="7" t="s">
        <v>2492</v>
      </c>
      <c r="W1250" s="7" t="s">
        <v>2294</v>
      </c>
      <c r="X1250" s="7">
        <v>225</v>
      </c>
      <c r="Y1250" s="7"/>
      <c r="Z1250" s="7">
        <f t="shared" si="39"/>
        <v>228</v>
      </c>
      <c r="AA1250" s="7"/>
      <c r="AB1250" s="7">
        <v>3000</v>
      </c>
      <c r="AC1250" s="7"/>
      <c r="AD1250" s="7">
        <v>90</v>
      </c>
      <c r="AE1250" s="7"/>
      <c r="AF1250" s="7"/>
    </row>
    <row r="1251" spans="1:34">
      <c r="A1251" s="4">
        <v>1250</v>
      </c>
      <c r="B1251" s="4" t="s">
        <v>20</v>
      </c>
      <c r="C1251" s="7" t="s">
        <v>21</v>
      </c>
      <c r="D1251" s="7" t="s">
        <v>2485</v>
      </c>
      <c r="E1251" s="4" t="s">
        <v>26</v>
      </c>
      <c r="F1251" s="4">
        <v>0</v>
      </c>
      <c r="G1251" s="4">
        <v>1200094</v>
      </c>
      <c r="H1251" s="7" t="s">
        <v>2588</v>
      </c>
      <c r="I1251" s="4">
        <v>1200094</v>
      </c>
      <c r="J1251" s="7" t="s">
        <v>556</v>
      </c>
      <c r="K1251" s="4" t="s">
        <v>2487</v>
      </c>
      <c r="L1251" s="7" t="s">
        <v>2730</v>
      </c>
      <c r="M1251" s="7" t="s">
        <v>803</v>
      </c>
      <c r="N1251" s="7" t="s">
        <v>803</v>
      </c>
      <c r="O1251" s="4" t="s">
        <v>1380</v>
      </c>
      <c r="P1251" s="7"/>
      <c r="Q1251" s="4" t="s">
        <v>550</v>
      </c>
      <c r="R1251" s="4" t="s">
        <v>550</v>
      </c>
      <c r="S1251" s="7" t="s">
        <v>719</v>
      </c>
      <c r="T1251" s="7">
        <v>140</v>
      </c>
      <c r="U1251" s="7">
        <v>160</v>
      </c>
      <c r="V1251" s="7" t="s">
        <v>2492</v>
      </c>
      <c r="W1251" s="7" t="s">
        <v>2294</v>
      </c>
      <c r="X1251" s="7">
        <v>225</v>
      </c>
      <c r="Y1251" s="7"/>
      <c r="Z1251" s="7">
        <f t="shared" si="39"/>
        <v>228</v>
      </c>
      <c r="AA1251" s="7"/>
      <c r="AB1251" s="7">
        <v>3000</v>
      </c>
      <c r="AC1251" s="7"/>
      <c r="AD1251" s="7">
        <v>90</v>
      </c>
      <c r="AE1251" s="7"/>
      <c r="AF1251" s="7"/>
    </row>
    <row r="1252" spans="1:34">
      <c r="A1252" s="4">
        <v>1251</v>
      </c>
      <c r="B1252" s="4" t="s">
        <v>20</v>
      </c>
      <c r="C1252" s="7" t="s">
        <v>21</v>
      </c>
      <c r="D1252" s="7" t="s">
        <v>2496</v>
      </c>
      <c r="E1252" s="4" t="s">
        <v>26</v>
      </c>
      <c r="F1252" s="4">
        <v>0</v>
      </c>
      <c r="G1252" s="19">
        <v>1204409</v>
      </c>
      <c r="H1252" s="7" t="s">
        <v>2598</v>
      </c>
      <c r="I1252" s="4">
        <v>1204409</v>
      </c>
      <c r="J1252" s="7" t="s">
        <v>556</v>
      </c>
      <c r="K1252" s="4" t="s">
        <v>637</v>
      </c>
      <c r="L1252" s="7" t="s">
        <v>2550</v>
      </c>
      <c r="M1252" s="7" t="s">
        <v>803</v>
      </c>
      <c r="N1252" s="7" t="s">
        <v>803</v>
      </c>
      <c r="O1252" s="7" t="s">
        <v>1384</v>
      </c>
      <c r="P1252" s="7"/>
      <c r="Q1252" s="7" t="s">
        <v>2296</v>
      </c>
      <c r="R1252" s="7" t="s">
        <v>1233</v>
      </c>
      <c r="S1252" s="7" t="s">
        <v>719</v>
      </c>
      <c r="T1252" s="7">
        <v>173</v>
      </c>
      <c r="U1252" s="7">
        <v>150</v>
      </c>
      <c r="V1252" s="7"/>
      <c r="W1252" s="7" t="s">
        <v>2293</v>
      </c>
      <c r="X1252" s="7"/>
      <c r="Y1252" s="8">
        <v>1757.7280000000001</v>
      </c>
      <c r="Z1252" s="7"/>
      <c r="AA1252" s="13">
        <f>Y1252+8</f>
        <v>1765.7280000000001</v>
      </c>
      <c r="AB1252" s="7" t="s">
        <v>2498</v>
      </c>
      <c r="AC1252" s="7"/>
      <c r="AD1252" s="7">
        <v>80</v>
      </c>
      <c r="AE1252" s="7"/>
      <c r="AF1252" s="7"/>
      <c r="AH1252" t="s">
        <v>2604</v>
      </c>
    </row>
    <row r="1253" spans="1:34">
      <c r="A1253" s="4">
        <v>1252</v>
      </c>
      <c r="B1253" s="4" t="s">
        <v>20</v>
      </c>
      <c r="C1253" s="7" t="s">
        <v>21</v>
      </c>
      <c r="D1253" s="7" t="s">
        <v>2497</v>
      </c>
      <c r="E1253" s="4" t="s">
        <v>26</v>
      </c>
      <c r="F1253" s="4">
        <v>0</v>
      </c>
      <c r="G1253" s="19">
        <v>1204409</v>
      </c>
      <c r="H1253" s="7" t="s">
        <v>2598</v>
      </c>
      <c r="I1253" s="4">
        <v>1204409</v>
      </c>
      <c r="J1253" s="7" t="s">
        <v>556</v>
      </c>
      <c r="K1253" s="4" t="s">
        <v>637</v>
      </c>
      <c r="L1253" s="7" t="s">
        <v>2550</v>
      </c>
      <c r="M1253" s="7" t="s">
        <v>803</v>
      </c>
      <c r="N1253" s="7" t="s">
        <v>803</v>
      </c>
      <c r="O1253" s="7" t="s">
        <v>1384</v>
      </c>
      <c r="P1253" s="7"/>
      <c r="Q1253" s="7" t="s">
        <v>2296</v>
      </c>
      <c r="R1253" s="7" t="s">
        <v>1233</v>
      </c>
      <c r="S1253" s="7" t="s">
        <v>719</v>
      </c>
      <c r="T1253" s="7">
        <v>173</v>
      </c>
      <c r="U1253" s="7">
        <v>150</v>
      </c>
      <c r="V1253" s="7"/>
      <c r="W1253" s="7" t="s">
        <v>2293</v>
      </c>
      <c r="X1253" s="7"/>
      <c r="Y1253" s="8">
        <v>1757.7280000000001</v>
      </c>
      <c r="Z1253" s="7"/>
      <c r="AA1253" s="13">
        <f>Y1253+8</f>
        <v>1765.7280000000001</v>
      </c>
      <c r="AB1253" s="7" t="s">
        <v>2498</v>
      </c>
      <c r="AC1253" s="7"/>
      <c r="AD1253" s="7">
        <v>80</v>
      </c>
      <c r="AE1253" s="7"/>
      <c r="AF1253" s="7"/>
      <c r="AH1253" t="s">
        <v>2604</v>
      </c>
    </row>
    <row r="1254" spans="1:34">
      <c r="A1254" s="4">
        <v>1253</v>
      </c>
      <c r="B1254" s="4" t="s">
        <v>20</v>
      </c>
      <c r="C1254" s="7" t="s">
        <v>21</v>
      </c>
      <c r="D1254" s="7" t="s">
        <v>2499</v>
      </c>
      <c r="E1254" s="4" t="s">
        <v>26</v>
      </c>
      <c r="F1254" s="4">
        <v>0</v>
      </c>
      <c r="G1254" s="7">
        <v>1200134</v>
      </c>
      <c r="H1254" s="7" t="s">
        <v>2589</v>
      </c>
      <c r="I1254" s="4">
        <v>1200134</v>
      </c>
      <c r="J1254" s="7" t="s">
        <v>556</v>
      </c>
      <c r="K1254" s="4" t="s">
        <v>637</v>
      </c>
      <c r="L1254" s="4" t="s">
        <v>2014</v>
      </c>
      <c r="M1254" s="7" t="s">
        <v>1563</v>
      </c>
      <c r="N1254" s="7" t="s">
        <v>1565</v>
      </c>
      <c r="O1254" s="4" t="s">
        <v>557</v>
      </c>
      <c r="P1254" s="7"/>
      <c r="Q1254" s="4" t="s">
        <v>2750</v>
      </c>
      <c r="R1254" s="4" t="s">
        <v>2750</v>
      </c>
      <c r="S1254" s="7" t="s">
        <v>719</v>
      </c>
      <c r="T1254" s="7">
        <v>137</v>
      </c>
      <c r="U1254" s="7">
        <v>113</v>
      </c>
      <c r="V1254" s="7">
        <v>16000173</v>
      </c>
      <c r="W1254" s="7" t="s">
        <v>2294</v>
      </c>
      <c r="X1254" s="7">
        <v>174</v>
      </c>
      <c r="Y1254" s="7"/>
      <c r="Z1254" s="7">
        <f>X1254+3</f>
        <v>177</v>
      </c>
      <c r="AA1254" s="7"/>
      <c r="AB1254" s="7">
        <v>1000</v>
      </c>
      <c r="AC1254" s="7"/>
      <c r="AD1254" s="7">
        <v>90</v>
      </c>
      <c r="AE1254" s="7"/>
      <c r="AF1254" s="7"/>
      <c r="AH1254" t="s">
        <v>2604</v>
      </c>
    </row>
    <row r="1255" spans="1:34">
      <c r="A1255" s="4">
        <v>1254</v>
      </c>
      <c r="B1255" s="4" t="s">
        <v>20</v>
      </c>
      <c r="C1255" s="7" t="s">
        <v>21</v>
      </c>
      <c r="D1255" s="7" t="s">
        <v>2500</v>
      </c>
      <c r="E1255" s="4" t="s">
        <v>26</v>
      </c>
      <c r="F1255" s="4">
        <v>0</v>
      </c>
      <c r="G1255" s="7">
        <v>1200134</v>
      </c>
      <c r="H1255" s="7" t="s">
        <v>2589</v>
      </c>
      <c r="I1255" s="4">
        <v>1200134</v>
      </c>
      <c r="J1255" s="7" t="s">
        <v>556</v>
      </c>
      <c r="K1255" s="4" t="s">
        <v>637</v>
      </c>
      <c r="L1255" s="4" t="s">
        <v>2014</v>
      </c>
      <c r="M1255" s="7" t="s">
        <v>1563</v>
      </c>
      <c r="N1255" s="7" t="s">
        <v>1565</v>
      </c>
      <c r="O1255" s="4" t="s">
        <v>557</v>
      </c>
      <c r="P1255" s="7"/>
      <c r="Q1255" s="4" t="s">
        <v>2750</v>
      </c>
      <c r="R1255" s="4" t="s">
        <v>2750</v>
      </c>
      <c r="S1255" s="7" t="s">
        <v>719</v>
      </c>
      <c r="T1255" s="7">
        <v>137</v>
      </c>
      <c r="U1255" s="7">
        <v>113</v>
      </c>
      <c r="V1255" s="7">
        <v>16000173</v>
      </c>
      <c r="W1255" s="7" t="s">
        <v>2294</v>
      </c>
      <c r="X1255" s="7">
        <v>174</v>
      </c>
      <c r="Y1255" s="7"/>
      <c r="Z1255" s="7">
        <f>X1255+3</f>
        <v>177</v>
      </c>
      <c r="AA1255" s="7"/>
      <c r="AB1255" s="7">
        <v>1000</v>
      </c>
      <c r="AC1255" s="7"/>
      <c r="AD1255" s="7">
        <v>90</v>
      </c>
      <c r="AE1255" s="7"/>
      <c r="AF1255" s="7"/>
      <c r="AH1255" t="s">
        <v>2604</v>
      </c>
    </row>
    <row r="1256" spans="1:34">
      <c r="A1256" s="4">
        <v>1255</v>
      </c>
      <c r="B1256" s="4" t="s">
        <v>20</v>
      </c>
      <c r="C1256" s="7" t="s">
        <v>21</v>
      </c>
      <c r="D1256" s="7" t="s">
        <v>2501</v>
      </c>
      <c r="E1256" s="4" t="s">
        <v>26</v>
      </c>
      <c r="F1256" s="4">
        <v>0</v>
      </c>
      <c r="G1256" s="7">
        <v>1200134</v>
      </c>
      <c r="H1256" s="7" t="s">
        <v>2589</v>
      </c>
      <c r="I1256" s="4">
        <v>1200134</v>
      </c>
      <c r="J1256" s="7" t="s">
        <v>556</v>
      </c>
      <c r="K1256" s="4" t="s">
        <v>637</v>
      </c>
      <c r="L1256" s="4" t="s">
        <v>2014</v>
      </c>
      <c r="M1256" s="7" t="s">
        <v>1563</v>
      </c>
      <c r="N1256" s="7" t="s">
        <v>1565</v>
      </c>
      <c r="O1256" s="4" t="s">
        <v>557</v>
      </c>
      <c r="P1256" s="7"/>
      <c r="Q1256" s="4" t="s">
        <v>2750</v>
      </c>
      <c r="R1256" s="4" t="s">
        <v>2750</v>
      </c>
      <c r="S1256" s="7" t="s">
        <v>719</v>
      </c>
      <c r="T1256" s="7">
        <v>137</v>
      </c>
      <c r="U1256" s="7">
        <v>113</v>
      </c>
      <c r="V1256" s="7">
        <v>16000173</v>
      </c>
      <c r="W1256" s="7" t="s">
        <v>2294</v>
      </c>
      <c r="X1256" s="7">
        <v>174</v>
      </c>
      <c r="Y1256" s="7"/>
      <c r="Z1256" s="7">
        <f>X1256+3</f>
        <v>177</v>
      </c>
      <c r="AA1256" s="7"/>
      <c r="AB1256" s="7">
        <v>1000</v>
      </c>
      <c r="AC1256" s="7"/>
      <c r="AD1256" s="7">
        <v>90</v>
      </c>
      <c r="AE1256" s="7"/>
      <c r="AF1256" s="7"/>
      <c r="AH1256" t="s">
        <v>2604</v>
      </c>
    </row>
    <row r="1257" spans="1:34">
      <c r="A1257" s="4">
        <v>1256</v>
      </c>
      <c r="B1257" s="4" t="s">
        <v>20</v>
      </c>
      <c r="C1257" s="7" t="s">
        <v>23</v>
      </c>
      <c r="D1257" s="7" t="s">
        <v>2510</v>
      </c>
      <c r="E1257" s="4" t="s">
        <v>26</v>
      </c>
      <c r="F1257" s="4">
        <v>0</v>
      </c>
      <c r="G1257" s="4">
        <v>1208609</v>
      </c>
      <c r="H1257" s="4" t="s">
        <v>2539</v>
      </c>
      <c r="I1257" s="4">
        <v>1208609</v>
      </c>
      <c r="J1257" s="7" t="s">
        <v>25</v>
      </c>
      <c r="K1257" s="4" t="s">
        <v>1331</v>
      </c>
      <c r="L1257" s="7" t="s">
        <v>2742</v>
      </c>
      <c r="M1257" s="7" t="s">
        <v>2540</v>
      </c>
      <c r="N1257" s="7" t="s">
        <v>803</v>
      </c>
      <c r="O1257" s="7" t="s">
        <v>2511</v>
      </c>
      <c r="P1257" s="7"/>
      <c r="Q1257" s="7"/>
      <c r="R1257" s="7" t="s">
        <v>2585</v>
      </c>
      <c r="S1257" s="7"/>
      <c r="T1257" s="7">
        <v>152</v>
      </c>
      <c r="U1257" s="7">
        <v>120</v>
      </c>
      <c r="V1257" s="7" t="s">
        <v>2512</v>
      </c>
      <c r="W1257" s="7" t="s">
        <v>2294</v>
      </c>
      <c r="X1257" s="7">
        <v>2.9</v>
      </c>
      <c r="Y1257" s="7"/>
      <c r="Z1257" s="8">
        <f>X1257*86*1.25+6</f>
        <v>317.75</v>
      </c>
      <c r="AA1257" s="7"/>
      <c r="AB1257" s="7">
        <v>10000</v>
      </c>
      <c r="AC1257" s="7">
        <v>2000</v>
      </c>
      <c r="AD1257" s="7">
        <v>120</v>
      </c>
      <c r="AE1257" s="7"/>
      <c r="AF1257" s="7"/>
      <c r="AH1257" t="s">
        <v>2752</v>
      </c>
    </row>
    <row r="1258" spans="1:34">
      <c r="A1258" s="4">
        <v>1257</v>
      </c>
      <c r="B1258" s="4" t="s">
        <v>20</v>
      </c>
      <c r="C1258" s="7" t="s">
        <v>23</v>
      </c>
      <c r="D1258" s="7" t="s">
        <v>2513</v>
      </c>
      <c r="E1258" s="4" t="s">
        <v>26</v>
      </c>
      <c r="F1258" s="4">
        <v>0</v>
      </c>
      <c r="G1258" s="4">
        <v>1208609</v>
      </c>
      <c r="H1258" s="4" t="s">
        <v>2539</v>
      </c>
      <c r="I1258" s="4">
        <v>1208609</v>
      </c>
      <c r="J1258" s="7" t="s">
        <v>25</v>
      </c>
      <c r="K1258" s="4" t="s">
        <v>1331</v>
      </c>
      <c r="L1258" s="7" t="s">
        <v>2742</v>
      </c>
      <c r="M1258" s="7" t="s">
        <v>2540</v>
      </c>
      <c r="N1258" s="7" t="s">
        <v>803</v>
      </c>
      <c r="O1258" s="7" t="s">
        <v>2511</v>
      </c>
      <c r="P1258" s="7"/>
      <c r="Q1258" s="7"/>
      <c r="R1258" s="7" t="s">
        <v>2585</v>
      </c>
      <c r="S1258" s="7"/>
      <c r="T1258" s="7">
        <v>152</v>
      </c>
      <c r="U1258" s="7">
        <v>120</v>
      </c>
      <c r="V1258" s="7" t="s">
        <v>2514</v>
      </c>
      <c r="W1258" s="7" t="s">
        <v>2294</v>
      </c>
      <c r="X1258" s="7">
        <v>2.9</v>
      </c>
      <c r="Y1258" s="7"/>
      <c r="Z1258" s="8">
        <f t="shared" ref="Z1258:Z1269" si="40">X1258*86*1.25+6</f>
        <v>317.75</v>
      </c>
      <c r="AA1258" s="7"/>
      <c r="AB1258" s="7">
        <v>10000</v>
      </c>
      <c r="AC1258" s="7">
        <v>2000</v>
      </c>
      <c r="AD1258" s="7">
        <v>120</v>
      </c>
      <c r="AE1258" s="7"/>
      <c r="AF1258" s="7"/>
      <c r="AH1258" t="s">
        <v>2752</v>
      </c>
    </row>
    <row r="1259" spans="1:34">
      <c r="A1259" s="4">
        <v>1258</v>
      </c>
      <c r="B1259" s="4" t="s">
        <v>20</v>
      </c>
      <c r="C1259" s="7" t="s">
        <v>23</v>
      </c>
      <c r="D1259" s="7" t="s">
        <v>2515</v>
      </c>
      <c r="E1259" s="4" t="s">
        <v>26</v>
      </c>
      <c r="F1259" s="4">
        <v>0</v>
      </c>
      <c r="G1259" s="4">
        <v>1208609</v>
      </c>
      <c r="H1259" s="4" t="s">
        <v>2539</v>
      </c>
      <c r="I1259" s="4">
        <v>1208609</v>
      </c>
      <c r="J1259" s="7" t="s">
        <v>25</v>
      </c>
      <c r="K1259" s="4" t="s">
        <v>1331</v>
      </c>
      <c r="L1259" s="7" t="s">
        <v>2742</v>
      </c>
      <c r="M1259" s="7" t="s">
        <v>2540</v>
      </c>
      <c r="N1259" s="7" t="s">
        <v>803</v>
      </c>
      <c r="O1259" s="7" t="s">
        <v>2511</v>
      </c>
      <c r="P1259" s="7"/>
      <c r="Q1259" s="7"/>
      <c r="R1259" s="7" t="s">
        <v>2585</v>
      </c>
      <c r="S1259" s="7"/>
      <c r="T1259" s="7">
        <v>152</v>
      </c>
      <c r="U1259" s="7">
        <v>120</v>
      </c>
      <c r="V1259" s="7" t="s">
        <v>2516</v>
      </c>
      <c r="W1259" s="7" t="s">
        <v>2294</v>
      </c>
      <c r="X1259" s="7">
        <v>2.9</v>
      </c>
      <c r="Y1259" s="7"/>
      <c r="Z1259" s="8">
        <f t="shared" si="40"/>
        <v>317.75</v>
      </c>
      <c r="AA1259" s="7"/>
      <c r="AB1259" s="7">
        <v>10000</v>
      </c>
      <c r="AC1259" s="7">
        <v>2000</v>
      </c>
      <c r="AD1259" s="7">
        <v>120</v>
      </c>
      <c r="AE1259" s="7"/>
      <c r="AF1259" s="7"/>
      <c r="AH1259" t="s">
        <v>2752</v>
      </c>
    </row>
    <row r="1260" spans="1:34">
      <c r="A1260" s="4">
        <v>1259</v>
      </c>
      <c r="B1260" s="4" t="s">
        <v>20</v>
      </c>
      <c r="C1260" s="7" t="s">
        <v>23</v>
      </c>
      <c r="D1260" s="7" t="s">
        <v>2517</v>
      </c>
      <c r="E1260" s="4" t="s">
        <v>26</v>
      </c>
      <c r="F1260" s="4">
        <v>0</v>
      </c>
      <c r="G1260" s="4">
        <v>1208609</v>
      </c>
      <c r="H1260" s="4" t="s">
        <v>2539</v>
      </c>
      <c r="I1260" s="4">
        <v>1208609</v>
      </c>
      <c r="J1260" s="7" t="s">
        <v>25</v>
      </c>
      <c r="K1260" s="4" t="s">
        <v>1331</v>
      </c>
      <c r="L1260" s="7" t="s">
        <v>2742</v>
      </c>
      <c r="M1260" s="7" t="s">
        <v>2541</v>
      </c>
      <c r="N1260" s="7" t="s">
        <v>803</v>
      </c>
      <c r="O1260" s="7" t="s">
        <v>2518</v>
      </c>
      <c r="P1260" s="7"/>
      <c r="Q1260" s="7"/>
      <c r="R1260" s="7" t="s">
        <v>2585</v>
      </c>
      <c r="S1260" s="7"/>
      <c r="T1260" s="7">
        <v>140</v>
      </c>
      <c r="U1260" s="7">
        <v>140</v>
      </c>
      <c r="V1260" s="7" t="s">
        <v>2538</v>
      </c>
      <c r="W1260" s="7" t="s">
        <v>2294</v>
      </c>
      <c r="X1260" s="7">
        <v>3.1</v>
      </c>
      <c r="Y1260" s="7"/>
      <c r="Z1260" s="8">
        <f t="shared" si="40"/>
        <v>339.25</v>
      </c>
      <c r="AA1260" s="7"/>
      <c r="AB1260" s="7">
        <v>10000</v>
      </c>
      <c r="AC1260" s="7">
        <v>2000</v>
      </c>
      <c r="AD1260" s="7">
        <v>120</v>
      </c>
      <c r="AE1260" s="7"/>
      <c r="AF1260" s="7"/>
      <c r="AH1260" t="s">
        <v>2752</v>
      </c>
    </row>
    <row r="1261" spans="1:34">
      <c r="A1261" s="4">
        <v>1260</v>
      </c>
      <c r="B1261" s="4" t="s">
        <v>20</v>
      </c>
      <c r="C1261" s="7" t="s">
        <v>23</v>
      </c>
      <c r="D1261" s="7" t="s">
        <v>2519</v>
      </c>
      <c r="E1261" s="4" t="s">
        <v>26</v>
      </c>
      <c r="F1261" s="4">
        <v>0</v>
      </c>
      <c r="G1261" s="4">
        <v>1208609</v>
      </c>
      <c r="H1261" s="4" t="s">
        <v>2539</v>
      </c>
      <c r="I1261" s="4">
        <v>1208609</v>
      </c>
      <c r="J1261" s="7" t="s">
        <v>25</v>
      </c>
      <c r="K1261" s="4" t="s">
        <v>1331</v>
      </c>
      <c r="L1261" s="7" t="s">
        <v>2742</v>
      </c>
      <c r="M1261" s="7" t="s">
        <v>2541</v>
      </c>
      <c r="N1261" s="7" t="s">
        <v>803</v>
      </c>
      <c r="O1261" s="7" t="s">
        <v>2518</v>
      </c>
      <c r="P1261" s="7"/>
      <c r="Q1261" s="7"/>
      <c r="R1261" s="7" t="s">
        <v>2585</v>
      </c>
      <c r="S1261" s="7"/>
      <c r="T1261" s="7">
        <v>140</v>
      </c>
      <c r="U1261" s="7">
        <v>140</v>
      </c>
      <c r="V1261" s="7" t="s">
        <v>2537</v>
      </c>
      <c r="W1261" s="7" t="s">
        <v>2294</v>
      </c>
      <c r="X1261" s="7">
        <v>3.1</v>
      </c>
      <c r="Y1261" s="7"/>
      <c r="Z1261" s="8">
        <f t="shared" si="40"/>
        <v>339.25</v>
      </c>
      <c r="AA1261" s="7"/>
      <c r="AB1261" s="7">
        <v>10000</v>
      </c>
      <c r="AC1261" s="7">
        <v>2000</v>
      </c>
      <c r="AD1261" s="7">
        <v>120</v>
      </c>
      <c r="AE1261" s="7"/>
      <c r="AF1261" s="7"/>
      <c r="AH1261" t="s">
        <v>2752</v>
      </c>
    </row>
    <row r="1262" spans="1:34">
      <c r="A1262" s="4">
        <v>1261</v>
      </c>
      <c r="B1262" s="4" t="s">
        <v>20</v>
      </c>
      <c r="C1262" s="7" t="s">
        <v>23</v>
      </c>
      <c r="D1262" s="7" t="s">
        <v>2520</v>
      </c>
      <c r="E1262" s="4" t="s">
        <v>26</v>
      </c>
      <c r="F1262" s="4">
        <v>0</v>
      </c>
      <c r="G1262" s="4">
        <v>1208609</v>
      </c>
      <c r="H1262" s="4" t="s">
        <v>2539</v>
      </c>
      <c r="I1262" s="4">
        <v>1208609</v>
      </c>
      <c r="J1262" s="7" t="s">
        <v>25</v>
      </c>
      <c r="K1262" s="4" t="s">
        <v>1331</v>
      </c>
      <c r="L1262" s="7" t="s">
        <v>2521</v>
      </c>
      <c r="M1262" s="7" t="s">
        <v>2542</v>
      </c>
      <c r="N1262" s="7" t="s">
        <v>803</v>
      </c>
      <c r="O1262" s="7" t="s">
        <v>2511</v>
      </c>
      <c r="P1262" s="7"/>
      <c r="Q1262" s="7"/>
      <c r="R1262" s="7" t="s">
        <v>2585</v>
      </c>
      <c r="S1262" s="7"/>
      <c r="T1262" s="7">
        <v>135</v>
      </c>
      <c r="U1262" s="7">
        <v>145</v>
      </c>
      <c r="V1262" s="7" t="s">
        <v>2522</v>
      </c>
      <c r="W1262" s="7" t="s">
        <v>2294</v>
      </c>
      <c r="X1262" s="7">
        <v>3</v>
      </c>
      <c r="Y1262" s="7"/>
      <c r="Z1262" s="8">
        <f t="shared" si="40"/>
        <v>328.5</v>
      </c>
      <c r="AA1262" s="7"/>
      <c r="AB1262" s="7">
        <v>10000</v>
      </c>
      <c r="AC1262" s="7">
        <v>2000</v>
      </c>
      <c r="AD1262" s="7">
        <v>120</v>
      </c>
      <c r="AE1262" s="7"/>
      <c r="AF1262" s="7"/>
      <c r="AH1262" t="s">
        <v>2752</v>
      </c>
    </row>
    <row r="1263" spans="1:34">
      <c r="A1263" s="4">
        <v>1262</v>
      </c>
      <c r="B1263" s="4" t="s">
        <v>20</v>
      </c>
      <c r="C1263" s="7" t="s">
        <v>23</v>
      </c>
      <c r="D1263" s="7" t="s">
        <v>2523</v>
      </c>
      <c r="E1263" s="4" t="s">
        <v>26</v>
      </c>
      <c r="F1263" s="4">
        <v>0</v>
      </c>
      <c r="G1263" s="4">
        <v>1208609</v>
      </c>
      <c r="H1263" s="4" t="s">
        <v>2539</v>
      </c>
      <c r="I1263" s="4">
        <v>1208609</v>
      </c>
      <c r="J1263" s="7" t="s">
        <v>25</v>
      </c>
      <c r="K1263" s="4" t="s">
        <v>1331</v>
      </c>
      <c r="L1263" s="7" t="s">
        <v>2521</v>
      </c>
      <c r="M1263" s="7" t="s">
        <v>2542</v>
      </c>
      <c r="N1263" s="7" t="s">
        <v>803</v>
      </c>
      <c r="O1263" s="7" t="s">
        <v>2511</v>
      </c>
      <c r="P1263" s="7"/>
      <c r="Q1263" s="7"/>
      <c r="R1263" s="7" t="s">
        <v>2585</v>
      </c>
      <c r="S1263" s="7"/>
      <c r="T1263" s="7">
        <v>135</v>
      </c>
      <c r="U1263" s="7">
        <v>145</v>
      </c>
      <c r="V1263" s="7" t="s">
        <v>2524</v>
      </c>
      <c r="W1263" s="7" t="s">
        <v>2294</v>
      </c>
      <c r="X1263" s="7">
        <v>3</v>
      </c>
      <c r="Y1263" s="7"/>
      <c r="Z1263" s="8">
        <f t="shared" si="40"/>
        <v>328.5</v>
      </c>
      <c r="AA1263" s="7"/>
      <c r="AB1263" s="7">
        <v>10000</v>
      </c>
      <c r="AC1263" s="7">
        <v>2000</v>
      </c>
      <c r="AD1263" s="7">
        <v>120</v>
      </c>
      <c r="AE1263" s="7"/>
      <c r="AF1263" s="7"/>
      <c r="AH1263" t="s">
        <v>2752</v>
      </c>
    </row>
    <row r="1264" spans="1:34">
      <c r="A1264" s="4">
        <v>1263</v>
      </c>
      <c r="B1264" s="4" t="s">
        <v>20</v>
      </c>
      <c r="C1264" s="7" t="s">
        <v>23</v>
      </c>
      <c r="D1264" s="7" t="s">
        <v>2525</v>
      </c>
      <c r="E1264" s="4" t="s">
        <v>26</v>
      </c>
      <c r="F1264" s="4">
        <v>0</v>
      </c>
      <c r="G1264" s="4">
        <v>1208609</v>
      </c>
      <c r="H1264" s="4" t="s">
        <v>2539</v>
      </c>
      <c r="I1264" s="4">
        <v>1208609</v>
      </c>
      <c r="J1264" s="7" t="s">
        <v>25</v>
      </c>
      <c r="K1264" s="4" t="s">
        <v>1331</v>
      </c>
      <c r="L1264" s="7" t="s">
        <v>2521</v>
      </c>
      <c r="M1264" s="7" t="s">
        <v>2542</v>
      </c>
      <c r="N1264" s="7" t="s">
        <v>803</v>
      </c>
      <c r="O1264" s="7" t="s">
        <v>2511</v>
      </c>
      <c r="P1264" s="7"/>
      <c r="Q1264" s="7"/>
      <c r="R1264" s="7" t="s">
        <v>2585</v>
      </c>
      <c r="S1264" s="7"/>
      <c r="T1264" s="7">
        <v>135</v>
      </c>
      <c r="U1264" s="7">
        <v>145</v>
      </c>
      <c r="V1264" s="7" t="s">
        <v>2526</v>
      </c>
      <c r="W1264" s="7" t="s">
        <v>2294</v>
      </c>
      <c r="X1264" s="7">
        <v>3</v>
      </c>
      <c r="Y1264" s="7"/>
      <c r="Z1264" s="8">
        <f t="shared" si="40"/>
        <v>328.5</v>
      </c>
      <c r="AA1264" s="7"/>
      <c r="AB1264" s="7">
        <v>10000</v>
      </c>
      <c r="AC1264" s="7">
        <v>2000</v>
      </c>
      <c r="AD1264" s="7">
        <v>120</v>
      </c>
      <c r="AE1264" s="7"/>
      <c r="AF1264" s="7"/>
      <c r="AH1264" t="s">
        <v>2752</v>
      </c>
    </row>
    <row r="1265" spans="1:34">
      <c r="A1265" s="4">
        <v>1264</v>
      </c>
      <c r="B1265" s="4" t="s">
        <v>20</v>
      </c>
      <c r="C1265" s="7" t="s">
        <v>23</v>
      </c>
      <c r="D1265" s="7" t="s">
        <v>2527</v>
      </c>
      <c r="E1265" s="4" t="s">
        <v>26</v>
      </c>
      <c r="F1265" s="4">
        <v>0</v>
      </c>
      <c r="G1265" s="4">
        <v>1208609</v>
      </c>
      <c r="H1265" s="4" t="s">
        <v>2539</v>
      </c>
      <c r="I1265" s="4">
        <v>1208609</v>
      </c>
      <c r="J1265" s="7" t="s">
        <v>25</v>
      </c>
      <c r="K1265" s="4" t="s">
        <v>1331</v>
      </c>
      <c r="L1265" s="7" t="s">
        <v>2742</v>
      </c>
      <c r="M1265" s="7" t="s">
        <v>2543</v>
      </c>
      <c r="N1265" s="7" t="s">
        <v>803</v>
      </c>
      <c r="O1265" s="7" t="s">
        <v>2511</v>
      </c>
      <c r="P1265" s="7"/>
      <c r="Q1265" s="7"/>
      <c r="R1265" s="7" t="s">
        <v>2585</v>
      </c>
      <c r="S1265" s="7"/>
      <c r="T1265" s="7">
        <v>145</v>
      </c>
      <c r="U1265" s="7">
        <v>135</v>
      </c>
      <c r="V1265" s="7" t="s">
        <v>2528</v>
      </c>
      <c r="W1265" s="7" t="s">
        <v>2294</v>
      </c>
      <c r="X1265" s="7">
        <v>3.2</v>
      </c>
      <c r="Y1265" s="7"/>
      <c r="Z1265" s="8">
        <f t="shared" si="40"/>
        <v>350</v>
      </c>
      <c r="AA1265" s="7"/>
      <c r="AB1265" s="7">
        <v>10000</v>
      </c>
      <c r="AC1265" s="7">
        <v>2000</v>
      </c>
      <c r="AD1265" s="7">
        <v>120</v>
      </c>
      <c r="AE1265" s="7"/>
      <c r="AF1265" s="7"/>
      <c r="AH1265" t="s">
        <v>2752</v>
      </c>
    </row>
    <row r="1266" spans="1:34">
      <c r="A1266" s="4">
        <v>1265</v>
      </c>
      <c r="B1266" s="4" t="s">
        <v>20</v>
      </c>
      <c r="C1266" s="7" t="s">
        <v>23</v>
      </c>
      <c r="D1266" s="7" t="s">
        <v>2529</v>
      </c>
      <c r="E1266" s="4" t="s">
        <v>26</v>
      </c>
      <c r="F1266" s="4">
        <v>0</v>
      </c>
      <c r="G1266" s="4">
        <v>1208609</v>
      </c>
      <c r="H1266" s="4" t="s">
        <v>2539</v>
      </c>
      <c r="I1266" s="4">
        <v>1208609</v>
      </c>
      <c r="J1266" s="7" t="s">
        <v>25</v>
      </c>
      <c r="K1266" s="4" t="s">
        <v>1331</v>
      </c>
      <c r="L1266" s="7" t="s">
        <v>2742</v>
      </c>
      <c r="M1266" s="7" t="s">
        <v>2543</v>
      </c>
      <c r="N1266" s="7" t="s">
        <v>803</v>
      </c>
      <c r="O1266" s="7" t="s">
        <v>2511</v>
      </c>
      <c r="P1266" s="7"/>
      <c r="Q1266" s="7"/>
      <c r="R1266" s="7" t="s">
        <v>2585</v>
      </c>
      <c r="S1266" s="7"/>
      <c r="T1266" s="7">
        <v>145</v>
      </c>
      <c r="U1266" s="7">
        <v>135</v>
      </c>
      <c r="V1266" s="7" t="s">
        <v>2530</v>
      </c>
      <c r="W1266" s="7" t="s">
        <v>2294</v>
      </c>
      <c r="X1266" s="7">
        <v>3.2</v>
      </c>
      <c r="Y1266" s="7"/>
      <c r="Z1266" s="8">
        <f t="shared" si="40"/>
        <v>350</v>
      </c>
      <c r="AA1266" s="7"/>
      <c r="AB1266" s="7">
        <v>10000</v>
      </c>
      <c r="AC1266" s="7">
        <v>2000</v>
      </c>
      <c r="AD1266" s="7">
        <v>120</v>
      </c>
      <c r="AE1266" s="7"/>
      <c r="AF1266" s="7"/>
      <c r="AH1266" t="s">
        <v>2752</v>
      </c>
    </row>
    <row r="1267" spans="1:34">
      <c r="A1267" s="4">
        <v>1266</v>
      </c>
      <c r="B1267" s="4" t="s">
        <v>20</v>
      </c>
      <c r="C1267" s="7" t="s">
        <v>23</v>
      </c>
      <c r="D1267" s="7" t="s">
        <v>2531</v>
      </c>
      <c r="E1267" s="4" t="s">
        <v>26</v>
      </c>
      <c r="F1267" s="4">
        <v>0</v>
      </c>
      <c r="G1267" s="4">
        <v>1208609</v>
      </c>
      <c r="H1267" s="4" t="s">
        <v>2539</v>
      </c>
      <c r="I1267" s="4">
        <v>1208609</v>
      </c>
      <c r="J1267" s="7" t="s">
        <v>25</v>
      </c>
      <c r="K1267" s="4" t="s">
        <v>1331</v>
      </c>
      <c r="L1267" s="7" t="s">
        <v>2742</v>
      </c>
      <c r="M1267" s="7" t="s">
        <v>2543</v>
      </c>
      <c r="N1267" s="7" t="s">
        <v>803</v>
      </c>
      <c r="O1267" s="7" t="s">
        <v>2511</v>
      </c>
      <c r="P1267" s="7"/>
      <c r="Q1267" s="7"/>
      <c r="R1267" s="7" t="s">
        <v>2585</v>
      </c>
      <c r="S1267" s="7"/>
      <c r="T1267" s="7">
        <v>145</v>
      </c>
      <c r="U1267" s="7">
        <v>135</v>
      </c>
      <c r="V1267" s="7" t="s">
        <v>2532</v>
      </c>
      <c r="W1267" s="7" t="s">
        <v>2294</v>
      </c>
      <c r="X1267" s="7">
        <v>3.2</v>
      </c>
      <c r="Y1267" s="7"/>
      <c r="Z1267" s="8">
        <f t="shared" si="40"/>
        <v>350</v>
      </c>
      <c r="AA1267" s="7"/>
      <c r="AB1267" s="7">
        <v>10000</v>
      </c>
      <c r="AC1267" s="7">
        <v>2000</v>
      </c>
      <c r="AD1267" s="7">
        <v>120</v>
      </c>
      <c r="AE1267" s="7"/>
      <c r="AF1267" s="7"/>
      <c r="AH1267" t="s">
        <v>2752</v>
      </c>
    </row>
    <row r="1268" spans="1:34">
      <c r="A1268" s="4">
        <v>1267</v>
      </c>
      <c r="B1268" s="4" t="s">
        <v>20</v>
      </c>
      <c r="C1268" s="7" t="s">
        <v>23</v>
      </c>
      <c r="D1268" s="7" t="s">
        <v>2533</v>
      </c>
      <c r="E1268" s="4" t="s">
        <v>26</v>
      </c>
      <c r="F1268" s="4">
        <v>0</v>
      </c>
      <c r="G1268" s="4">
        <v>1208609</v>
      </c>
      <c r="H1268" s="4" t="s">
        <v>2539</v>
      </c>
      <c r="I1268" s="4">
        <v>1208609</v>
      </c>
      <c r="J1268" s="7" t="s">
        <v>25</v>
      </c>
      <c r="K1268" s="4" t="s">
        <v>1331</v>
      </c>
      <c r="L1268" s="7" t="s">
        <v>2742</v>
      </c>
      <c r="M1268" s="7" t="s">
        <v>2543</v>
      </c>
      <c r="N1268" s="7" t="s">
        <v>803</v>
      </c>
      <c r="O1268" s="7" t="s">
        <v>2511</v>
      </c>
      <c r="P1268" s="7"/>
      <c r="Q1268" s="7"/>
      <c r="R1268" s="7" t="s">
        <v>2585</v>
      </c>
      <c r="S1268" s="7"/>
      <c r="T1268" s="7">
        <v>145</v>
      </c>
      <c r="U1268" s="7">
        <v>135</v>
      </c>
      <c r="V1268" s="7" t="s">
        <v>2534</v>
      </c>
      <c r="W1268" s="7" t="s">
        <v>2294</v>
      </c>
      <c r="X1268" s="7">
        <v>3.2</v>
      </c>
      <c r="Y1268" s="7"/>
      <c r="Z1268" s="8">
        <f t="shared" si="40"/>
        <v>350</v>
      </c>
      <c r="AA1268" s="7"/>
      <c r="AB1268" s="7">
        <v>10000</v>
      </c>
      <c r="AC1268" s="7">
        <v>2000</v>
      </c>
      <c r="AD1268" s="7">
        <v>120</v>
      </c>
      <c r="AE1268" s="7"/>
      <c r="AF1268" s="7"/>
      <c r="AH1268" t="s">
        <v>2752</v>
      </c>
    </row>
    <row r="1269" spans="1:34">
      <c r="A1269" s="4">
        <v>1268</v>
      </c>
      <c r="B1269" s="4" t="s">
        <v>20</v>
      </c>
      <c r="C1269" s="7" t="s">
        <v>23</v>
      </c>
      <c r="D1269" s="7" t="s">
        <v>2535</v>
      </c>
      <c r="E1269" s="4" t="s">
        <v>26</v>
      </c>
      <c r="F1269" s="4">
        <v>0</v>
      </c>
      <c r="G1269" s="4">
        <v>1208609</v>
      </c>
      <c r="H1269" s="4" t="s">
        <v>2539</v>
      </c>
      <c r="I1269" s="4">
        <v>1208609</v>
      </c>
      <c r="J1269" s="7" t="s">
        <v>25</v>
      </c>
      <c r="K1269" s="4" t="s">
        <v>1331</v>
      </c>
      <c r="L1269" s="7" t="s">
        <v>2742</v>
      </c>
      <c r="M1269" s="7" t="s">
        <v>2543</v>
      </c>
      <c r="N1269" s="7" t="s">
        <v>803</v>
      </c>
      <c r="O1269" s="7" t="s">
        <v>2511</v>
      </c>
      <c r="P1269" s="7"/>
      <c r="Q1269" s="7"/>
      <c r="R1269" s="7" t="s">
        <v>2585</v>
      </c>
      <c r="S1269" s="7"/>
      <c r="T1269" s="7">
        <v>145</v>
      </c>
      <c r="U1269" s="7">
        <v>135</v>
      </c>
      <c r="V1269" s="7" t="s">
        <v>2536</v>
      </c>
      <c r="W1269" s="7" t="s">
        <v>2294</v>
      </c>
      <c r="X1269" s="7">
        <v>3.2</v>
      </c>
      <c r="Y1269" s="7"/>
      <c r="Z1269" s="8">
        <f t="shared" si="40"/>
        <v>350</v>
      </c>
      <c r="AA1269" s="7"/>
      <c r="AB1269" s="7">
        <v>10000</v>
      </c>
      <c r="AC1269" s="7">
        <v>2000</v>
      </c>
      <c r="AD1269" s="7">
        <v>120</v>
      </c>
      <c r="AE1269" s="7"/>
      <c r="AF1269" s="7"/>
      <c r="AH1269" t="s">
        <v>2752</v>
      </c>
    </row>
    <row r="1270" spans="1:34">
      <c r="A1270" s="4">
        <v>1269</v>
      </c>
      <c r="B1270" s="4" t="s">
        <v>20</v>
      </c>
      <c r="C1270" s="7" t="s">
        <v>773</v>
      </c>
      <c r="D1270" s="7" t="s">
        <v>2553</v>
      </c>
      <c r="E1270" s="4" t="s">
        <v>26</v>
      </c>
      <c r="F1270" s="4">
        <v>0</v>
      </c>
      <c r="G1270" s="4">
        <v>1200094</v>
      </c>
      <c r="H1270" s="7" t="s">
        <v>2588</v>
      </c>
      <c r="I1270" s="4">
        <v>1200094</v>
      </c>
      <c r="J1270" s="7" t="s">
        <v>556</v>
      </c>
      <c r="K1270" s="4" t="s">
        <v>2557</v>
      </c>
      <c r="L1270" s="7" t="s">
        <v>2723</v>
      </c>
      <c r="M1270" s="7" t="s">
        <v>2559</v>
      </c>
      <c r="N1270" s="4" t="s">
        <v>1232</v>
      </c>
      <c r="O1270" s="7" t="s">
        <v>2033</v>
      </c>
      <c r="P1270" s="7"/>
      <c r="Q1270" s="4" t="s">
        <v>551</v>
      </c>
      <c r="R1270" s="4" t="s">
        <v>551</v>
      </c>
      <c r="S1270" s="7" t="s">
        <v>24</v>
      </c>
      <c r="T1270" s="7">
        <v>147</v>
      </c>
      <c r="U1270" s="7">
        <v>118</v>
      </c>
      <c r="V1270" s="7" t="s">
        <v>2555</v>
      </c>
      <c r="W1270" s="7" t="s">
        <v>2294</v>
      </c>
      <c r="X1270" s="7">
        <v>228</v>
      </c>
      <c r="Y1270" s="7"/>
      <c r="Z1270" s="7">
        <f>X1270+3</f>
        <v>231</v>
      </c>
      <c r="AA1270" s="7"/>
      <c r="AB1270" s="7">
        <v>15000</v>
      </c>
      <c r="AC1270" s="7">
        <v>1000</v>
      </c>
      <c r="AD1270" s="7">
        <v>90</v>
      </c>
      <c r="AE1270" s="7"/>
      <c r="AF1270" s="7"/>
    </row>
    <row r="1271" spans="1:34">
      <c r="A1271" s="4">
        <v>1270</v>
      </c>
      <c r="B1271" s="4" t="s">
        <v>20</v>
      </c>
      <c r="C1271" s="7" t="s">
        <v>773</v>
      </c>
      <c r="D1271" s="7" t="s">
        <v>2554</v>
      </c>
      <c r="E1271" s="4" t="s">
        <v>26</v>
      </c>
      <c r="F1271" s="4">
        <v>0</v>
      </c>
      <c r="G1271" s="4">
        <v>1200094</v>
      </c>
      <c r="H1271" s="7" t="s">
        <v>2588</v>
      </c>
      <c r="I1271" s="4">
        <v>1200094</v>
      </c>
      <c r="J1271" s="7" t="s">
        <v>556</v>
      </c>
      <c r="K1271" s="4" t="s">
        <v>2558</v>
      </c>
      <c r="L1271" s="7" t="s">
        <v>2715</v>
      </c>
      <c r="M1271" s="7" t="s">
        <v>2560</v>
      </c>
      <c r="N1271" s="4" t="s">
        <v>1232</v>
      </c>
      <c r="O1271" s="7" t="s">
        <v>2033</v>
      </c>
      <c r="P1271" s="7"/>
      <c r="Q1271" s="4" t="s">
        <v>551</v>
      </c>
      <c r="R1271" s="4" t="s">
        <v>551</v>
      </c>
      <c r="S1271" s="7" t="s">
        <v>24</v>
      </c>
      <c r="T1271" s="7">
        <v>127</v>
      </c>
      <c r="U1271" s="7">
        <v>139</v>
      </c>
      <c r="V1271" s="7" t="s">
        <v>2556</v>
      </c>
      <c r="W1271" s="7" t="s">
        <v>2294</v>
      </c>
      <c r="X1271" s="7">
        <v>258</v>
      </c>
      <c r="Y1271" s="7"/>
      <c r="Z1271" s="7">
        <f>X1271+3</f>
        <v>261</v>
      </c>
      <c r="AA1271" s="7"/>
      <c r="AB1271" s="7">
        <v>15000</v>
      </c>
      <c r="AC1271" s="7">
        <v>1000</v>
      </c>
      <c r="AD1271" s="7">
        <v>90</v>
      </c>
      <c r="AE1271" s="7"/>
      <c r="AF1271" s="7"/>
    </row>
    <row r="1272" spans="1:34">
      <c r="A1272" s="4">
        <v>1271</v>
      </c>
      <c r="B1272" s="4" t="s">
        <v>20</v>
      </c>
      <c r="C1272" s="7" t="s">
        <v>21</v>
      </c>
      <c r="D1272" s="7" t="s">
        <v>2562</v>
      </c>
      <c r="E1272" s="4" t="s">
        <v>26</v>
      </c>
      <c r="F1272" s="4">
        <v>0</v>
      </c>
      <c r="G1272" s="4">
        <v>1208651</v>
      </c>
      <c r="H1272" s="4" t="s">
        <v>2599</v>
      </c>
      <c r="I1272" s="4">
        <v>1208651</v>
      </c>
      <c r="J1272" s="7" t="s">
        <v>556</v>
      </c>
      <c r="K1272" s="4" t="s">
        <v>2575</v>
      </c>
      <c r="L1272" s="7" t="s">
        <v>2718</v>
      </c>
      <c r="M1272" s="7" t="s">
        <v>803</v>
      </c>
      <c r="N1272" s="7" t="s">
        <v>803</v>
      </c>
      <c r="O1272" s="7" t="s">
        <v>2585</v>
      </c>
      <c r="P1272" s="7"/>
      <c r="Q1272" s="7" t="s">
        <v>550</v>
      </c>
      <c r="R1272" s="4" t="s">
        <v>550</v>
      </c>
      <c r="S1272" s="7" t="s">
        <v>719</v>
      </c>
      <c r="T1272" s="7" t="s">
        <v>2585</v>
      </c>
      <c r="U1272" s="7" t="s">
        <v>2584</v>
      </c>
      <c r="V1272" s="7" t="s">
        <v>2578</v>
      </c>
      <c r="W1272" s="7" t="s">
        <v>2293</v>
      </c>
      <c r="X1272" s="7"/>
      <c r="Y1272" s="7">
        <v>755</v>
      </c>
      <c r="Z1272" s="7"/>
      <c r="AA1272" s="7">
        <f>Y1272+8</f>
        <v>763</v>
      </c>
      <c r="AB1272" s="7" t="s">
        <v>2586</v>
      </c>
      <c r="AC1272" s="7"/>
      <c r="AD1272" s="7">
        <v>100</v>
      </c>
      <c r="AE1272" s="7"/>
      <c r="AF1272" s="7"/>
    </row>
    <row r="1273" spans="1:34">
      <c r="A1273" s="4">
        <v>1272</v>
      </c>
      <c r="B1273" s="4" t="s">
        <v>20</v>
      </c>
      <c r="C1273" s="7" t="s">
        <v>21</v>
      </c>
      <c r="D1273" s="7" t="s">
        <v>2563</v>
      </c>
      <c r="E1273" s="4" t="s">
        <v>26</v>
      </c>
      <c r="F1273" s="4">
        <v>0</v>
      </c>
      <c r="G1273" s="4">
        <v>1208651</v>
      </c>
      <c r="H1273" s="4" t="s">
        <v>2599</v>
      </c>
      <c r="I1273" s="4">
        <v>1208651</v>
      </c>
      <c r="J1273" s="7" t="s">
        <v>556</v>
      </c>
      <c r="K1273" s="4" t="s">
        <v>2575</v>
      </c>
      <c r="L1273" s="7" t="s">
        <v>2718</v>
      </c>
      <c r="M1273" s="7" t="s">
        <v>803</v>
      </c>
      <c r="N1273" s="7" t="s">
        <v>803</v>
      </c>
      <c r="O1273" s="7" t="s">
        <v>2585</v>
      </c>
      <c r="P1273" s="7"/>
      <c r="Q1273" s="7" t="s">
        <v>550</v>
      </c>
      <c r="R1273" s="4" t="s">
        <v>550</v>
      </c>
      <c r="S1273" s="7" t="s">
        <v>719</v>
      </c>
      <c r="T1273" s="7" t="s">
        <v>2585</v>
      </c>
      <c r="U1273" s="7" t="s">
        <v>2584</v>
      </c>
      <c r="V1273" s="7" t="s">
        <v>2579</v>
      </c>
      <c r="W1273" s="7" t="s">
        <v>2293</v>
      </c>
      <c r="X1273" s="7"/>
      <c r="Y1273" s="7">
        <v>755</v>
      </c>
      <c r="Z1273" s="7"/>
      <c r="AA1273" s="7">
        <f t="shared" ref="AA1273:AA1284" si="41">Y1273+8</f>
        <v>763</v>
      </c>
      <c r="AB1273" s="7" t="s">
        <v>2586</v>
      </c>
      <c r="AC1273" s="7"/>
      <c r="AD1273" s="7">
        <v>100</v>
      </c>
      <c r="AE1273" s="7"/>
      <c r="AF1273" s="7"/>
    </row>
    <row r="1274" spans="1:34">
      <c r="A1274" s="4">
        <v>1273</v>
      </c>
      <c r="B1274" s="4" t="s">
        <v>20</v>
      </c>
      <c r="C1274" s="7" t="s">
        <v>21</v>
      </c>
      <c r="D1274" s="7" t="s">
        <v>2564</v>
      </c>
      <c r="E1274" s="4" t="s">
        <v>26</v>
      </c>
      <c r="F1274" s="4">
        <v>0</v>
      </c>
      <c r="G1274" s="4">
        <v>1208651</v>
      </c>
      <c r="H1274" s="4" t="s">
        <v>2599</v>
      </c>
      <c r="I1274" s="4">
        <v>1208651</v>
      </c>
      <c r="J1274" s="7" t="s">
        <v>556</v>
      </c>
      <c r="K1274" s="4" t="s">
        <v>2575</v>
      </c>
      <c r="L1274" s="7" t="s">
        <v>2718</v>
      </c>
      <c r="M1274" s="7" t="s">
        <v>803</v>
      </c>
      <c r="N1274" s="7" t="s">
        <v>803</v>
      </c>
      <c r="O1274" s="7" t="s">
        <v>2585</v>
      </c>
      <c r="P1274" s="7"/>
      <c r="Q1274" s="7" t="s">
        <v>550</v>
      </c>
      <c r="R1274" s="4" t="s">
        <v>550</v>
      </c>
      <c r="S1274" s="7" t="s">
        <v>719</v>
      </c>
      <c r="T1274" s="7" t="s">
        <v>2585</v>
      </c>
      <c r="U1274" s="7" t="s">
        <v>2584</v>
      </c>
      <c r="V1274" s="7" t="s">
        <v>2580</v>
      </c>
      <c r="W1274" s="7" t="s">
        <v>2293</v>
      </c>
      <c r="X1274" s="7"/>
      <c r="Y1274" s="7">
        <v>755</v>
      </c>
      <c r="Z1274" s="7"/>
      <c r="AA1274" s="7">
        <f t="shared" si="41"/>
        <v>763</v>
      </c>
      <c r="AB1274" s="7" t="s">
        <v>2586</v>
      </c>
      <c r="AC1274" s="7"/>
      <c r="AD1274" s="7">
        <v>100</v>
      </c>
      <c r="AE1274" s="7"/>
      <c r="AF1274" s="7"/>
    </row>
    <row r="1275" spans="1:34">
      <c r="A1275" s="4">
        <v>1274</v>
      </c>
      <c r="B1275" s="4" t="s">
        <v>20</v>
      </c>
      <c r="C1275" s="7" t="s">
        <v>21</v>
      </c>
      <c r="D1275" s="7" t="s">
        <v>2565</v>
      </c>
      <c r="E1275" s="4" t="s">
        <v>26</v>
      </c>
      <c r="F1275" s="4">
        <v>0</v>
      </c>
      <c r="G1275" s="4">
        <v>1208651</v>
      </c>
      <c r="H1275" s="4" t="s">
        <v>2599</v>
      </c>
      <c r="I1275" s="4">
        <v>1208651</v>
      </c>
      <c r="J1275" s="7" t="s">
        <v>556</v>
      </c>
      <c r="K1275" s="4" t="s">
        <v>2576</v>
      </c>
      <c r="L1275" s="7" t="s">
        <v>2721</v>
      </c>
      <c r="M1275" s="7" t="s">
        <v>803</v>
      </c>
      <c r="N1275" s="7" t="s">
        <v>803</v>
      </c>
      <c r="O1275" s="7" t="s">
        <v>2585</v>
      </c>
      <c r="P1275" s="7"/>
      <c r="Q1275" s="7" t="s">
        <v>550</v>
      </c>
      <c r="R1275" s="4" t="s">
        <v>550</v>
      </c>
      <c r="S1275" s="7" t="s">
        <v>719</v>
      </c>
      <c r="T1275" s="7" t="s">
        <v>2585</v>
      </c>
      <c r="U1275" s="7" t="s">
        <v>2584</v>
      </c>
      <c r="V1275" s="7" t="s">
        <v>2581</v>
      </c>
      <c r="W1275" s="7" t="s">
        <v>2293</v>
      </c>
      <c r="X1275" s="7"/>
      <c r="Y1275" s="7">
        <v>705</v>
      </c>
      <c r="Z1275" s="7"/>
      <c r="AA1275" s="7">
        <f t="shared" si="41"/>
        <v>713</v>
      </c>
      <c r="AB1275" s="7" t="s">
        <v>2586</v>
      </c>
      <c r="AC1275" s="7"/>
      <c r="AD1275" s="7">
        <v>100</v>
      </c>
      <c r="AE1275" s="7"/>
      <c r="AF1275" s="7"/>
    </row>
    <row r="1276" spans="1:34">
      <c r="A1276" s="4">
        <v>1275</v>
      </c>
      <c r="B1276" s="4" t="s">
        <v>20</v>
      </c>
      <c r="C1276" s="7" t="s">
        <v>21</v>
      </c>
      <c r="D1276" s="7" t="s">
        <v>2566</v>
      </c>
      <c r="E1276" s="4" t="s">
        <v>26</v>
      </c>
      <c r="F1276" s="4">
        <v>0</v>
      </c>
      <c r="G1276" s="4">
        <v>1208651</v>
      </c>
      <c r="H1276" s="4" t="s">
        <v>2599</v>
      </c>
      <c r="I1276" s="4">
        <v>1208651</v>
      </c>
      <c r="J1276" s="7" t="s">
        <v>556</v>
      </c>
      <c r="K1276" s="4" t="s">
        <v>2576</v>
      </c>
      <c r="L1276" s="7" t="s">
        <v>2721</v>
      </c>
      <c r="M1276" s="7" t="s">
        <v>803</v>
      </c>
      <c r="N1276" s="7" t="s">
        <v>803</v>
      </c>
      <c r="O1276" s="7" t="s">
        <v>2585</v>
      </c>
      <c r="P1276" s="7"/>
      <c r="Q1276" s="7" t="s">
        <v>550</v>
      </c>
      <c r="R1276" s="4" t="s">
        <v>550</v>
      </c>
      <c r="S1276" s="7" t="s">
        <v>719</v>
      </c>
      <c r="T1276" s="7" t="s">
        <v>2585</v>
      </c>
      <c r="U1276" s="7" t="s">
        <v>2584</v>
      </c>
      <c r="V1276" s="7" t="s">
        <v>2582</v>
      </c>
      <c r="W1276" s="7" t="s">
        <v>2293</v>
      </c>
      <c r="X1276" s="7"/>
      <c r="Y1276" s="7">
        <v>705</v>
      </c>
      <c r="Z1276" s="7"/>
      <c r="AA1276" s="7">
        <f t="shared" si="41"/>
        <v>713</v>
      </c>
      <c r="AB1276" s="7" t="s">
        <v>2586</v>
      </c>
      <c r="AC1276" s="7"/>
      <c r="AD1276" s="7">
        <v>100</v>
      </c>
      <c r="AE1276" s="7"/>
      <c r="AF1276" s="7"/>
    </row>
    <row r="1277" spans="1:34">
      <c r="A1277" s="4">
        <v>1276</v>
      </c>
      <c r="B1277" s="4" t="s">
        <v>20</v>
      </c>
      <c r="C1277" s="7" t="s">
        <v>21</v>
      </c>
      <c r="D1277" s="7" t="s">
        <v>2567</v>
      </c>
      <c r="E1277" s="4" t="s">
        <v>26</v>
      </c>
      <c r="F1277" s="4">
        <v>0</v>
      </c>
      <c r="G1277" s="4">
        <v>1208651</v>
      </c>
      <c r="H1277" s="4" t="s">
        <v>2599</v>
      </c>
      <c r="I1277" s="4">
        <v>1208651</v>
      </c>
      <c r="J1277" s="7" t="s">
        <v>556</v>
      </c>
      <c r="K1277" s="4" t="s">
        <v>2577</v>
      </c>
      <c r="L1277" s="7" t="s">
        <v>2706</v>
      </c>
      <c r="M1277" s="7" t="s">
        <v>803</v>
      </c>
      <c r="N1277" s="7" t="s">
        <v>803</v>
      </c>
      <c r="O1277" s="7" t="s">
        <v>2585</v>
      </c>
      <c r="P1277" s="7"/>
      <c r="Q1277" s="4" t="s">
        <v>2750</v>
      </c>
      <c r="R1277" s="4" t="s">
        <v>2750</v>
      </c>
      <c r="S1277" s="7" t="s">
        <v>719</v>
      </c>
      <c r="T1277" s="7" t="s">
        <v>2585</v>
      </c>
      <c r="U1277" s="7" t="s">
        <v>2584</v>
      </c>
      <c r="V1277" s="7" t="s">
        <v>2583</v>
      </c>
      <c r="W1277" s="7" t="s">
        <v>2293</v>
      </c>
      <c r="X1277" s="7"/>
      <c r="Y1277" s="7">
        <v>920</v>
      </c>
      <c r="Z1277" s="7"/>
      <c r="AA1277" s="7">
        <f t="shared" si="41"/>
        <v>928</v>
      </c>
      <c r="AB1277" s="7" t="s">
        <v>2585</v>
      </c>
      <c r="AC1277" s="7"/>
      <c r="AD1277" s="7">
        <v>100</v>
      </c>
      <c r="AE1277" s="7"/>
      <c r="AF1277" s="7"/>
    </row>
    <row r="1278" spans="1:34">
      <c r="A1278" s="4">
        <v>1277</v>
      </c>
      <c r="B1278" s="4" t="s">
        <v>20</v>
      </c>
      <c r="C1278" s="7" t="s">
        <v>21</v>
      </c>
      <c r="D1278" s="7" t="s">
        <v>2568</v>
      </c>
      <c r="E1278" s="4" t="s">
        <v>26</v>
      </c>
      <c r="F1278" s="4">
        <v>0</v>
      </c>
      <c r="G1278" s="4">
        <v>1208651</v>
      </c>
      <c r="H1278" s="4" t="s">
        <v>2599</v>
      </c>
      <c r="I1278" s="4">
        <v>1208651</v>
      </c>
      <c r="J1278" s="7" t="s">
        <v>556</v>
      </c>
      <c r="K1278" s="4" t="s">
        <v>2577</v>
      </c>
      <c r="L1278" s="7" t="s">
        <v>2706</v>
      </c>
      <c r="M1278" s="7" t="s">
        <v>803</v>
      </c>
      <c r="N1278" s="7" t="s">
        <v>803</v>
      </c>
      <c r="O1278" s="7" t="s">
        <v>2585</v>
      </c>
      <c r="P1278" s="7"/>
      <c r="Q1278" s="4" t="s">
        <v>2750</v>
      </c>
      <c r="R1278" s="4" t="s">
        <v>2750</v>
      </c>
      <c r="S1278" s="7" t="s">
        <v>719</v>
      </c>
      <c r="T1278" s="7" t="s">
        <v>2585</v>
      </c>
      <c r="U1278" s="7" t="s">
        <v>2584</v>
      </c>
      <c r="V1278" s="7" t="s">
        <v>2583</v>
      </c>
      <c r="W1278" s="7" t="s">
        <v>2293</v>
      </c>
      <c r="X1278" s="7"/>
      <c r="Y1278" s="7">
        <v>920</v>
      </c>
      <c r="Z1278" s="7"/>
      <c r="AA1278" s="7">
        <f t="shared" si="41"/>
        <v>928</v>
      </c>
      <c r="AB1278" s="7" t="s">
        <v>2585</v>
      </c>
      <c r="AC1278" s="7"/>
      <c r="AD1278" s="7">
        <v>100</v>
      </c>
      <c r="AE1278" s="7"/>
      <c r="AF1278" s="7"/>
    </row>
    <row r="1279" spans="1:34">
      <c r="A1279" s="4">
        <v>1278</v>
      </c>
      <c r="B1279" s="4" t="s">
        <v>20</v>
      </c>
      <c r="C1279" s="7" t="s">
        <v>21</v>
      </c>
      <c r="D1279" s="7" t="s">
        <v>2569</v>
      </c>
      <c r="E1279" s="4" t="s">
        <v>26</v>
      </c>
      <c r="F1279" s="4">
        <v>0</v>
      </c>
      <c r="G1279" s="4">
        <v>1208651</v>
      </c>
      <c r="H1279" s="4" t="s">
        <v>2599</v>
      </c>
      <c r="I1279" s="4">
        <v>1208651</v>
      </c>
      <c r="J1279" s="7" t="s">
        <v>556</v>
      </c>
      <c r="K1279" s="4" t="s">
        <v>2577</v>
      </c>
      <c r="L1279" s="7" t="s">
        <v>2706</v>
      </c>
      <c r="M1279" s="7" t="s">
        <v>803</v>
      </c>
      <c r="N1279" s="7" t="s">
        <v>803</v>
      </c>
      <c r="O1279" s="7" t="s">
        <v>2585</v>
      </c>
      <c r="P1279" s="7"/>
      <c r="Q1279" s="4" t="s">
        <v>2750</v>
      </c>
      <c r="R1279" s="4" t="s">
        <v>2750</v>
      </c>
      <c r="S1279" s="7" t="s">
        <v>719</v>
      </c>
      <c r="T1279" s="7" t="s">
        <v>2585</v>
      </c>
      <c r="U1279" s="7" t="s">
        <v>2584</v>
      </c>
      <c r="V1279" s="7" t="s">
        <v>2583</v>
      </c>
      <c r="W1279" s="7" t="s">
        <v>2293</v>
      </c>
      <c r="X1279" s="7"/>
      <c r="Y1279" s="7">
        <v>920</v>
      </c>
      <c r="Z1279" s="7"/>
      <c r="AA1279" s="7">
        <f t="shared" si="41"/>
        <v>928</v>
      </c>
      <c r="AB1279" s="7" t="s">
        <v>2585</v>
      </c>
      <c r="AC1279" s="7"/>
      <c r="AD1279" s="7">
        <v>100</v>
      </c>
      <c r="AE1279" s="7"/>
      <c r="AF1279" s="7"/>
    </row>
    <row r="1280" spans="1:34">
      <c r="A1280" s="4">
        <v>1279</v>
      </c>
      <c r="B1280" s="4" t="s">
        <v>20</v>
      </c>
      <c r="C1280" s="7" t="s">
        <v>21</v>
      </c>
      <c r="D1280" s="7" t="s">
        <v>2570</v>
      </c>
      <c r="E1280" s="4" t="s">
        <v>26</v>
      </c>
      <c r="F1280" s="4">
        <v>0</v>
      </c>
      <c r="G1280" s="4">
        <v>1208651</v>
      </c>
      <c r="H1280" s="4" t="s">
        <v>2599</v>
      </c>
      <c r="I1280" s="4">
        <v>1208651</v>
      </c>
      <c r="J1280" s="7" t="s">
        <v>556</v>
      </c>
      <c r="K1280" s="4" t="s">
        <v>2577</v>
      </c>
      <c r="L1280" s="7" t="s">
        <v>2706</v>
      </c>
      <c r="M1280" s="7" t="s">
        <v>803</v>
      </c>
      <c r="N1280" s="7" t="s">
        <v>803</v>
      </c>
      <c r="O1280" s="7" t="s">
        <v>2585</v>
      </c>
      <c r="P1280" s="7"/>
      <c r="Q1280" s="4" t="s">
        <v>2750</v>
      </c>
      <c r="R1280" s="4" t="s">
        <v>2750</v>
      </c>
      <c r="S1280" s="7" t="s">
        <v>719</v>
      </c>
      <c r="T1280" s="7" t="s">
        <v>2585</v>
      </c>
      <c r="U1280" s="7" t="s">
        <v>2584</v>
      </c>
      <c r="V1280" s="7" t="s">
        <v>2583</v>
      </c>
      <c r="W1280" s="7" t="s">
        <v>2293</v>
      </c>
      <c r="X1280" s="7"/>
      <c r="Y1280" s="7">
        <v>920</v>
      </c>
      <c r="Z1280" s="7"/>
      <c r="AA1280" s="7">
        <f t="shared" si="41"/>
        <v>928</v>
      </c>
      <c r="AB1280" s="7" t="s">
        <v>2585</v>
      </c>
      <c r="AC1280" s="7"/>
      <c r="AD1280" s="7">
        <v>100</v>
      </c>
      <c r="AE1280" s="7"/>
      <c r="AF1280" s="7"/>
    </row>
    <row r="1281" spans="1:34">
      <c r="A1281" s="4">
        <v>1280</v>
      </c>
      <c r="B1281" s="4" t="s">
        <v>20</v>
      </c>
      <c r="C1281" s="7" t="s">
        <v>21</v>
      </c>
      <c r="D1281" s="7" t="s">
        <v>2571</v>
      </c>
      <c r="E1281" s="4" t="s">
        <v>26</v>
      </c>
      <c r="F1281" s="4">
        <v>0</v>
      </c>
      <c r="G1281" s="4">
        <v>1208651</v>
      </c>
      <c r="H1281" s="4" t="s">
        <v>2599</v>
      </c>
      <c r="I1281" s="4">
        <v>1208651</v>
      </c>
      <c r="J1281" s="7" t="s">
        <v>556</v>
      </c>
      <c r="K1281" s="4" t="s">
        <v>2577</v>
      </c>
      <c r="L1281" s="7" t="s">
        <v>2706</v>
      </c>
      <c r="M1281" s="7" t="s">
        <v>803</v>
      </c>
      <c r="N1281" s="7" t="s">
        <v>803</v>
      </c>
      <c r="O1281" s="7" t="s">
        <v>2585</v>
      </c>
      <c r="P1281" s="7"/>
      <c r="Q1281" s="4" t="s">
        <v>2750</v>
      </c>
      <c r="R1281" s="4" t="s">
        <v>2750</v>
      </c>
      <c r="S1281" s="7" t="s">
        <v>719</v>
      </c>
      <c r="T1281" s="7" t="s">
        <v>2585</v>
      </c>
      <c r="U1281" s="7" t="s">
        <v>2584</v>
      </c>
      <c r="V1281" s="7" t="s">
        <v>2583</v>
      </c>
      <c r="W1281" s="7" t="s">
        <v>2293</v>
      </c>
      <c r="X1281" s="7"/>
      <c r="Y1281" s="7">
        <v>920</v>
      </c>
      <c r="Z1281" s="7"/>
      <c r="AA1281" s="7">
        <f t="shared" si="41"/>
        <v>928</v>
      </c>
      <c r="AB1281" s="7" t="s">
        <v>2585</v>
      </c>
      <c r="AC1281" s="7"/>
      <c r="AD1281" s="7">
        <v>100</v>
      </c>
      <c r="AE1281" s="7"/>
      <c r="AF1281" s="7"/>
    </row>
    <row r="1282" spans="1:34">
      <c r="A1282" s="4">
        <v>1281</v>
      </c>
      <c r="B1282" s="4" t="s">
        <v>20</v>
      </c>
      <c r="C1282" s="7" t="s">
        <v>21</v>
      </c>
      <c r="D1282" s="7" t="s">
        <v>2572</v>
      </c>
      <c r="E1282" s="4" t="s">
        <v>26</v>
      </c>
      <c r="F1282" s="4">
        <v>0</v>
      </c>
      <c r="G1282" s="4">
        <v>1208651</v>
      </c>
      <c r="H1282" s="4" t="s">
        <v>2599</v>
      </c>
      <c r="I1282" s="4">
        <v>1208651</v>
      </c>
      <c r="J1282" s="7" t="s">
        <v>556</v>
      </c>
      <c r="K1282" s="4" t="s">
        <v>2577</v>
      </c>
      <c r="L1282" s="7" t="s">
        <v>2706</v>
      </c>
      <c r="M1282" s="7" t="s">
        <v>803</v>
      </c>
      <c r="N1282" s="7" t="s">
        <v>803</v>
      </c>
      <c r="O1282" s="7" t="s">
        <v>2585</v>
      </c>
      <c r="P1282" s="7"/>
      <c r="Q1282" s="4" t="s">
        <v>2750</v>
      </c>
      <c r="R1282" s="4" t="s">
        <v>2750</v>
      </c>
      <c r="S1282" s="7" t="s">
        <v>719</v>
      </c>
      <c r="T1282" s="7" t="s">
        <v>2585</v>
      </c>
      <c r="U1282" s="7" t="s">
        <v>2584</v>
      </c>
      <c r="V1282" s="7" t="s">
        <v>2583</v>
      </c>
      <c r="W1282" s="7" t="s">
        <v>2293</v>
      </c>
      <c r="X1282" s="7"/>
      <c r="Y1282" s="7">
        <v>920</v>
      </c>
      <c r="Z1282" s="7"/>
      <c r="AA1282" s="7">
        <f t="shared" si="41"/>
        <v>928</v>
      </c>
      <c r="AB1282" s="7" t="s">
        <v>2585</v>
      </c>
      <c r="AC1282" s="7"/>
      <c r="AD1282" s="7">
        <v>100</v>
      </c>
      <c r="AE1282" s="7"/>
      <c r="AF1282" s="7"/>
    </row>
    <row r="1283" spans="1:34">
      <c r="A1283" s="4">
        <v>1282</v>
      </c>
      <c r="B1283" s="4" t="s">
        <v>20</v>
      </c>
      <c r="C1283" s="7" t="s">
        <v>21</v>
      </c>
      <c r="D1283" s="7" t="s">
        <v>2573</v>
      </c>
      <c r="E1283" s="4" t="s">
        <v>26</v>
      </c>
      <c r="F1283" s="4">
        <v>0</v>
      </c>
      <c r="G1283" s="4">
        <v>1208651</v>
      </c>
      <c r="H1283" s="4" t="s">
        <v>2599</v>
      </c>
      <c r="I1283" s="4">
        <v>1208651</v>
      </c>
      <c r="J1283" s="7" t="s">
        <v>556</v>
      </c>
      <c r="K1283" s="4" t="s">
        <v>2577</v>
      </c>
      <c r="L1283" s="7" t="s">
        <v>2706</v>
      </c>
      <c r="M1283" s="7" t="s">
        <v>803</v>
      </c>
      <c r="N1283" s="7" t="s">
        <v>803</v>
      </c>
      <c r="O1283" s="7" t="s">
        <v>2585</v>
      </c>
      <c r="P1283" s="7"/>
      <c r="Q1283" s="4" t="s">
        <v>2750</v>
      </c>
      <c r="R1283" s="4" t="s">
        <v>2750</v>
      </c>
      <c r="S1283" s="7" t="s">
        <v>719</v>
      </c>
      <c r="T1283" s="7" t="s">
        <v>2585</v>
      </c>
      <c r="U1283" s="7" t="s">
        <v>2584</v>
      </c>
      <c r="V1283" s="7" t="s">
        <v>2583</v>
      </c>
      <c r="W1283" s="7" t="s">
        <v>2293</v>
      </c>
      <c r="X1283" s="7"/>
      <c r="Y1283" s="7">
        <v>920</v>
      </c>
      <c r="Z1283" s="7"/>
      <c r="AA1283" s="7">
        <f t="shared" si="41"/>
        <v>928</v>
      </c>
      <c r="AB1283" s="7" t="s">
        <v>2585</v>
      </c>
      <c r="AC1283" s="7"/>
      <c r="AD1283" s="7">
        <v>100</v>
      </c>
      <c r="AE1283" s="7"/>
      <c r="AF1283" s="7"/>
    </row>
    <row r="1284" spans="1:34">
      <c r="A1284" s="4">
        <v>1283</v>
      </c>
      <c r="B1284" s="4" t="s">
        <v>20</v>
      </c>
      <c r="C1284" s="7" t="s">
        <v>21</v>
      </c>
      <c r="D1284" s="7" t="s">
        <v>2574</v>
      </c>
      <c r="E1284" s="4" t="s">
        <v>26</v>
      </c>
      <c r="F1284" s="4">
        <v>0</v>
      </c>
      <c r="G1284" s="4">
        <v>1208651</v>
      </c>
      <c r="H1284" s="4" t="s">
        <v>2599</v>
      </c>
      <c r="I1284" s="4">
        <v>1208651</v>
      </c>
      <c r="J1284" s="7" t="s">
        <v>556</v>
      </c>
      <c r="K1284" s="4" t="s">
        <v>2577</v>
      </c>
      <c r="L1284" s="7" t="s">
        <v>2706</v>
      </c>
      <c r="M1284" s="7" t="s">
        <v>803</v>
      </c>
      <c r="N1284" s="7" t="s">
        <v>803</v>
      </c>
      <c r="O1284" s="7" t="s">
        <v>2585</v>
      </c>
      <c r="P1284" s="7"/>
      <c r="Q1284" s="4" t="s">
        <v>2750</v>
      </c>
      <c r="R1284" s="4" t="s">
        <v>2750</v>
      </c>
      <c r="S1284" s="7" t="s">
        <v>719</v>
      </c>
      <c r="T1284" s="7" t="s">
        <v>2585</v>
      </c>
      <c r="U1284" s="7" t="s">
        <v>2584</v>
      </c>
      <c r="V1284" s="7" t="s">
        <v>2583</v>
      </c>
      <c r="W1284" s="7" t="s">
        <v>2293</v>
      </c>
      <c r="X1284" s="7"/>
      <c r="Y1284" s="7">
        <v>920</v>
      </c>
      <c r="Z1284" s="7"/>
      <c r="AA1284" s="7">
        <f t="shared" si="41"/>
        <v>928</v>
      </c>
      <c r="AB1284" s="7" t="s">
        <v>2585</v>
      </c>
      <c r="AC1284" s="7"/>
      <c r="AD1284" s="7">
        <v>100</v>
      </c>
      <c r="AE1284" s="7"/>
      <c r="AF1284" s="7"/>
    </row>
    <row r="1285" spans="1:34">
      <c r="A1285" s="4">
        <v>1284</v>
      </c>
      <c r="B1285" s="4" t="s">
        <v>20</v>
      </c>
      <c r="C1285" s="7" t="s">
        <v>773</v>
      </c>
      <c r="D1285" s="7" t="s">
        <v>2606</v>
      </c>
      <c r="E1285" s="4" t="s">
        <v>26</v>
      </c>
      <c r="F1285" s="4">
        <v>0</v>
      </c>
      <c r="G1285" s="4" t="s">
        <v>2747</v>
      </c>
      <c r="H1285" s="4" t="s">
        <v>2607</v>
      </c>
      <c r="I1285" s="4" t="s">
        <v>2747</v>
      </c>
      <c r="J1285" s="7" t="s">
        <v>556</v>
      </c>
      <c r="K1285" s="4" t="s">
        <v>2655</v>
      </c>
      <c r="L1285" s="7" t="s">
        <v>2634</v>
      </c>
      <c r="M1285" s="7" t="s">
        <v>2585</v>
      </c>
      <c r="N1285" s="7" t="s">
        <v>643</v>
      </c>
      <c r="O1285" s="4" t="s">
        <v>1380</v>
      </c>
      <c r="P1285" s="7" t="s">
        <v>1233</v>
      </c>
      <c r="Q1285" s="7" t="s">
        <v>2296</v>
      </c>
      <c r="R1285" s="7" t="s">
        <v>1233</v>
      </c>
      <c r="S1285" s="7" t="s">
        <v>719</v>
      </c>
      <c r="T1285" s="7">
        <v>145</v>
      </c>
      <c r="U1285" s="7" t="s">
        <v>2585</v>
      </c>
      <c r="V1285" s="7"/>
      <c r="W1285" s="7" t="s">
        <v>2294</v>
      </c>
      <c r="X1285" s="7">
        <v>171</v>
      </c>
      <c r="Y1285" s="7"/>
      <c r="Z1285" s="7">
        <f>X1285+3</f>
        <v>174</v>
      </c>
      <c r="AA1285" s="7"/>
      <c r="AB1285" s="7">
        <v>300</v>
      </c>
      <c r="AC1285" s="7"/>
      <c r="AD1285" s="7">
        <v>75</v>
      </c>
      <c r="AE1285" s="7"/>
      <c r="AF1285" s="7"/>
      <c r="AH1285" t="s">
        <v>2604</v>
      </c>
    </row>
    <row r="1286" spans="1:34">
      <c r="A1286" s="4">
        <v>1285</v>
      </c>
      <c r="B1286" s="4" t="s">
        <v>20</v>
      </c>
      <c r="C1286" s="7" t="s">
        <v>773</v>
      </c>
      <c r="D1286" s="7" t="s">
        <v>2608</v>
      </c>
      <c r="E1286" s="4" t="s">
        <v>26</v>
      </c>
      <c r="F1286" s="4">
        <v>0</v>
      </c>
      <c r="G1286" s="4" t="s">
        <v>2747</v>
      </c>
      <c r="H1286" s="4" t="s">
        <v>2607</v>
      </c>
      <c r="I1286" s="4" t="s">
        <v>2747</v>
      </c>
      <c r="J1286" s="7" t="s">
        <v>556</v>
      </c>
      <c r="K1286" s="4" t="s">
        <v>2655</v>
      </c>
      <c r="L1286" s="7" t="s">
        <v>2634</v>
      </c>
      <c r="M1286" s="7" t="s">
        <v>2585</v>
      </c>
      <c r="N1286" s="7" t="s">
        <v>643</v>
      </c>
      <c r="O1286" s="4" t="s">
        <v>1380</v>
      </c>
      <c r="P1286" s="7" t="s">
        <v>1233</v>
      </c>
      <c r="Q1286" s="7" t="s">
        <v>2296</v>
      </c>
      <c r="R1286" s="7" t="s">
        <v>1233</v>
      </c>
      <c r="S1286" s="7" t="s">
        <v>719</v>
      </c>
      <c r="T1286" s="7">
        <v>145</v>
      </c>
      <c r="U1286" s="7" t="s">
        <v>2585</v>
      </c>
      <c r="V1286" s="7"/>
      <c r="W1286" s="7" t="s">
        <v>2294</v>
      </c>
      <c r="X1286" s="7">
        <v>171</v>
      </c>
      <c r="Y1286" s="7"/>
      <c r="Z1286" s="7">
        <f t="shared" ref="Z1286:Z1330" si="42">X1286+3</f>
        <v>174</v>
      </c>
      <c r="AA1286" s="7"/>
      <c r="AB1286" s="7">
        <v>300</v>
      </c>
      <c r="AC1286" s="7"/>
      <c r="AD1286" s="7">
        <v>75</v>
      </c>
      <c r="AE1286" s="7"/>
      <c r="AF1286" s="7"/>
      <c r="AH1286" t="s">
        <v>2604</v>
      </c>
    </row>
    <row r="1287" spans="1:34">
      <c r="A1287" s="4">
        <v>1286</v>
      </c>
      <c r="B1287" s="4" t="s">
        <v>20</v>
      </c>
      <c r="C1287" s="7" t="s">
        <v>773</v>
      </c>
      <c r="D1287" s="7" t="s">
        <v>2609</v>
      </c>
      <c r="E1287" s="4" t="s">
        <v>26</v>
      </c>
      <c r="F1287" s="4">
        <v>0</v>
      </c>
      <c r="G1287" s="4" t="s">
        <v>2747</v>
      </c>
      <c r="H1287" s="4" t="s">
        <v>2607</v>
      </c>
      <c r="I1287" s="4" t="s">
        <v>2747</v>
      </c>
      <c r="J1287" s="7" t="s">
        <v>556</v>
      </c>
      <c r="K1287" s="4" t="s">
        <v>2655</v>
      </c>
      <c r="L1287" s="7" t="s">
        <v>2634</v>
      </c>
      <c r="M1287" s="7" t="s">
        <v>2585</v>
      </c>
      <c r="N1287" s="7" t="s">
        <v>643</v>
      </c>
      <c r="O1287" s="4" t="s">
        <v>1380</v>
      </c>
      <c r="P1287" s="7" t="s">
        <v>1233</v>
      </c>
      <c r="Q1287" s="7" t="s">
        <v>2296</v>
      </c>
      <c r="R1287" s="7" t="s">
        <v>1233</v>
      </c>
      <c r="S1287" s="7" t="s">
        <v>719</v>
      </c>
      <c r="T1287" s="7">
        <v>145</v>
      </c>
      <c r="U1287" s="7" t="s">
        <v>2585</v>
      </c>
      <c r="V1287" s="7"/>
      <c r="W1287" s="7" t="s">
        <v>2294</v>
      </c>
      <c r="X1287" s="7">
        <v>171</v>
      </c>
      <c r="Y1287" s="7"/>
      <c r="Z1287" s="7">
        <f t="shared" si="42"/>
        <v>174</v>
      </c>
      <c r="AA1287" s="7"/>
      <c r="AB1287" s="7">
        <v>300</v>
      </c>
      <c r="AC1287" s="7"/>
      <c r="AD1287" s="7">
        <v>75</v>
      </c>
      <c r="AE1287" s="7"/>
      <c r="AF1287" s="7"/>
      <c r="AH1287" t="s">
        <v>2604</v>
      </c>
    </row>
    <row r="1288" spans="1:34">
      <c r="A1288" s="4">
        <v>1287</v>
      </c>
      <c r="B1288" s="4" t="s">
        <v>20</v>
      </c>
      <c r="C1288" s="7" t="s">
        <v>773</v>
      </c>
      <c r="D1288" s="7" t="s">
        <v>2610</v>
      </c>
      <c r="E1288" s="4" t="s">
        <v>26</v>
      </c>
      <c r="F1288" s="4">
        <v>0</v>
      </c>
      <c r="G1288" s="4" t="s">
        <v>2747</v>
      </c>
      <c r="H1288" s="4" t="s">
        <v>2607</v>
      </c>
      <c r="I1288" s="4" t="s">
        <v>2747</v>
      </c>
      <c r="J1288" s="7" t="s">
        <v>556</v>
      </c>
      <c r="K1288" s="4" t="s">
        <v>2655</v>
      </c>
      <c r="L1288" s="7" t="s">
        <v>2634</v>
      </c>
      <c r="M1288" s="7" t="s">
        <v>2585</v>
      </c>
      <c r="N1288" s="7" t="s">
        <v>643</v>
      </c>
      <c r="O1288" s="4" t="s">
        <v>1380</v>
      </c>
      <c r="P1288" s="7" t="s">
        <v>1233</v>
      </c>
      <c r="Q1288" s="7" t="s">
        <v>2296</v>
      </c>
      <c r="R1288" s="7" t="s">
        <v>1233</v>
      </c>
      <c r="S1288" s="7" t="s">
        <v>719</v>
      </c>
      <c r="T1288" s="7">
        <v>145</v>
      </c>
      <c r="U1288" s="7" t="s">
        <v>2585</v>
      </c>
      <c r="V1288" s="7"/>
      <c r="W1288" s="7" t="s">
        <v>2294</v>
      </c>
      <c r="X1288" s="7">
        <v>171</v>
      </c>
      <c r="Y1288" s="7"/>
      <c r="Z1288" s="7">
        <f t="shared" si="42"/>
        <v>174</v>
      </c>
      <c r="AA1288" s="7"/>
      <c r="AB1288" s="7">
        <v>300</v>
      </c>
      <c r="AC1288" s="7"/>
      <c r="AD1288" s="7">
        <v>75</v>
      </c>
      <c r="AE1288" s="7"/>
      <c r="AF1288" s="7"/>
      <c r="AH1288" t="s">
        <v>2604</v>
      </c>
    </row>
    <row r="1289" spans="1:34">
      <c r="A1289" s="4">
        <v>1288</v>
      </c>
      <c r="B1289" s="4" t="s">
        <v>20</v>
      </c>
      <c r="C1289" s="7" t="s">
        <v>773</v>
      </c>
      <c r="D1289" s="7" t="s">
        <v>2611</v>
      </c>
      <c r="E1289" s="4" t="s">
        <v>26</v>
      </c>
      <c r="F1289" s="4">
        <v>0</v>
      </c>
      <c r="G1289" s="4" t="s">
        <v>2747</v>
      </c>
      <c r="H1289" s="4" t="s">
        <v>2607</v>
      </c>
      <c r="I1289" s="4" t="s">
        <v>2747</v>
      </c>
      <c r="J1289" s="7" t="s">
        <v>556</v>
      </c>
      <c r="K1289" s="4" t="s">
        <v>2655</v>
      </c>
      <c r="L1289" s="7" t="s">
        <v>2634</v>
      </c>
      <c r="M1289" s="7" t="s">
        <v>2585</v>
      </c>
      <c r="N1289" s="7" t="s">
        <v>643</v>
      </c>
      <c r="O1289" s="4" t="s">
        <v>1380</v>
      </c>
      <c r="P1289" s="7" t="s">
        <v>1233</v>
      </c>
      <c r="Q1289" s="7" t="s">
        <v>2296</v>
      </c>
      <c r="R1289" s="7" t="s">
        <v>1233</v>
      </c>
      <c r="S1289" s="7" t="s">
        <v>719</v>
      </c>
      <c r="T1289" s="7">
        <v>145</v>
      </c>
      <c r="U1289" s="7" t="s">
        <v>2585</v>
      </c>
      <c r="V1289" s="7"/>
      <c r="W1289" s="7" t="s">
        <v>2294</v>
      </c>
      <c r="X1289" s="7">
        <v>171</v>
      </c>
      <c r="Y1289" s="7"/>
      <c r="Z1289" s="7">
        <f t="shared" si="42"/>
        <v>174</v>
      </c>
      <c r="AA1289" s="7"/>
      <c r="AB1289" s="7">
        <v>300</v>
      </c>
      <c r="AC1289" s="7"/>
      <c r="AD1289" s="7">
        <v>75</v>
      </c>
      <c r="AE1289" s="7"/>
      <c r="AF1289" s="7"/>
      <c r="AH1289" t="s">
        <v>2604</v>
      </c>
    </row>
    <row r="1290" spans="1:34">
      <c r="A1290" s="4">
        <v>1289</v>
      </c>
      <c r="B1290" s="4" t="s">
        <v>20</v>
      </c>
      <c r="C1290" s="7" t="s">
        <v>773</v>
      </c>
      <c r="D1290" s="7" t="s">
        <v>2612</v>
      </c>
      <c r="E1290" s="4" t="s">
        <v>26</v>
      </c>
      <c r="F1290" s="4">
        <v>0</v>
      </c>
      <c r="G1290" s="4" t="s">
        <v>2747</v>
      </c>
      <c r="H1290" s="4" t="s">
        <v>2607</v>
      </c>
      <c r="I1290" s="4" t="s">
        <v>2747</v>
      </c>
      <c r="J1290" s="7" t="s">
        <v>556</v>
      </c>
      <c r="K1290" s="4" t="s">
        <v>2655</v>
      </c>
      <c r="L1290" s="7" t="s">
        <v>2634</v>
      </c>
      <c r="M1290" s="7" t="s">
        <v>2585</v>
      </c>
      <c r="N1290" s="7" t="s">
        <v>643</v>
      </c>
      <c r="O1290" s="4" t="s">
        <v>1380</v>
      </c>
      <c r="P1290" s="7" t="s">
        <v>1233</v>
      </c>
      <c r="Q1290" s="7" t="s">
        <v>2296</v>
      </c>
      <c r="R1290" s="7" t="s">
        <v>1233</v>
      </c>
      <c r="S1290" s="7" t="s">
        <v>719</v>
      </c>
      <c r="T1290" s="7">
        <v>145</v>
      </c>
      <c r="U1290" s="7" t="s">
        <v>2585</v>
      </c>
      <c r="V1290" s="7"/>
      <c r="W1290" s="7" t="s">
        <v>2294</v>
      </c>
      <c r="X1290" s="7">
        <v>171</v>
      </c>
      <c r="Y1290" s="7"/>
      <c r="Z1290" s="7">
        <f t="shared" si="42"/>
        <v>174</v>
      </c>
      <c r="AA1290" s="7"/>
      <c r="AB1290" s="7">
        <v>300</v>
      </c>
      <c r="AC1290" s="7"/>
      <c r="AD1290" s="7">
        <v>75</v>
      </c>
      <c r="AE1290" s="7"/>
      <c r="AF1290" s="7"/>
      <c r="AH1290" t="s">
        <v>2604</v>
      </c>
    </row>
    <row r="1291" spans="1:34">
      <c r="A1291" s="4">
        <v>1290</v>
      </c>
      <c r="B1291" s="4" t="s">
        <v>20</v>
      </c>
      <c r="C1291" s="7" t="s">
        <v>773</v>
      </c>
      <c r="D1291" s="7" t="s">
        <v>2613</v>
      </c>
      <c r="E1291" s="4" t="s">
        <v>26</v>
      </c>
      <c r="F1291" s="4">
        <v>0</v>
      </c>
      <c r="G1291" s="4" t="s">
        <v>2747</v>
      </c>
      <c r="H1291" s="4" t="s">
        <v>2607</v>
      </c>
      <c r="I1291" s="4" t="s">
        <v>2747</v>
      </c>
      <c r="J1291" s="7" t="s">
        <v>556</v>
      </c>
      <c r="K1291" s="4" t="s">
        <v>2655</v>
      </c>
      <c r="L1291" s="7" t="s">
        <v>2634</v>
      </c>
      <c r="M1291" s="7" t="s">
        <v>2585</v>
      </c>
      <c r="N1291" s="7" t="s">
        <v>643</v>
      </c>
      <c r="O1291" s="4" t="s">
        <v>1380</v>
      </c>
      <c r="P1291" s="7" t="s">
        <v>1233</v>
      </c>
      <c r="Q1291" s="7" t="s">
        <v>2296</v>
      </c>
      <c r="R1291" s="7" t="s">
        <v>1233</v>
      </c>
      <c r="S1291" s="7" t="s">
        <v>719</v>
      </c>
      <c r="T1291" s="7">
        <v>145</v>
      </c>
      <c r="U1291" s="7" t="s">
        <v>2585</v>
      </c>
      <c r="V1291" s="7"/>
      <c r="W1291" s="7" t="s">
        <v>2294</v>
      </c>
      <c r="X1291" s="7">
        <v>171</v>
      </c>
      <c r="Y1291" s="7"/>
      <c r="Z1291" s="7">
        <f t="shared" si="42"/>
        <v>174</v>
      </c>
      <c r="AA1291" s="7"/>
      <c r="AB1291" s="7">
        <v>300</v>
      </c>
      <c r="AC1291" s="7"/>
      <c r="AD1291" s="7">
        <v>75</v>
      </c>
      <c r="AE1291" s="7"/>
      <c r="AF1291" s="7"/>
      <c r="AH1291" t="s">
        <v>2604</v>
      </c>
    </row>
    <row r="1292" spans="1:34">
      <c r="A1292" s="4">
        <v>1291</v>
      </c>
      <c r="B1292" s="4" t="s">
        <v>20</v>
      </c>
      <c r="C1292" s="7" t="s">
        <v>773</v>
      </c>
      <c r="D1292" s="7" t="s">
        <v>2614</v>
      </c>
      <c r="E1292" s="4" t="s">
        <v>26</v>
      </c>
      <c r="F1292" s="4">
        <v>0</v>
      </c>
      <c r="G1292" s="4" t="s">
        <v>2747</v>
      </c>
      <c r="H1292" s="4" t="s">
        <v>2607</v>
      </c>
      <c r="I1292" s="4" t="s">
        <v>2747</v>
      </c>
      <c r="J1292" s="7" t="s">
        <v>556</v>
      </c>
      <c r="K1292" s="4" t="s">
        <v>2655</v>
      </c>
      <c r="L1292" s="7" t="s">
        <v>2634</v>
      </c>
      <c r="M1292" s="7" t="s">
        <v>2585</v>
      </c>
      <c r="N1292" s="7" t="s">
        <v>643</v>
      </c>
      <c r="O1292" s="4" t="s">
        <v>1380</v>
      </c>
      <c r="P1292" s="7" t="s">
        <v>1233</v>
      </c>
      <c r="Q1292" s="7" t="s">
        <v>2296</v>
      </c>
      <c r="R1292" s="7" t="s">
        <v>1233</v>
      </c>
      <c r="S1292" s="7" t="s">
        <v>719</v>
      </c>
      <c r="T1292" s="7">
        <v>145</v>
      </c>
      <c r="U1292" s="7" t="s">
        <v>2585</v>
      </c>
      <c r="V1292" s="7"/>
      <c r="W1292" s="7" t="s">
        <v>2294</v>
      </c>
      <c r="X1292" s="7">
        <v>171</v>
      </c>
      <c r="Y1292" s="7"/>
      <c r="Z1292" s="7">
        <f t="shared" si="42"/>
        <v>174</v>
      </c>
      <c r="AA1292" s="7"/>
      <c r="AB1292" s="7">
        <v>300</v>
      </c>
      <c r="AC1292" s="7"/>
      <c r="AD1292" s="7">
        <v>75</v>
      </c>
      <c r="AE1292" s="7"/>
      <c r="AF1292" s="7"/>
      <c r="AH1292" t="s">
        <v>2604</v>
      </c>
    </row>
    <row r="1293" spans="1:34">
      <c r="A1293" s="4">
        <v>1292</v>
      </c>
      <c r="B1293" s="4" t="s">
        <v>20</v>
      </c>
      <c r="C1293" s="7" t="s">
        <v>773</v>
      </c>
      <c r="D1293" s="7" t="s">
        <v>2615</v>
      </c>
      <c r="E1293" s="4" t="s">
        <v>26</v>
      </c>
      <c r="F1293" s="4">
        <v>0</v>
      </c>
      <c r="G1293" s="4" t="s">
        <v>2747</v>
      </c>
      <c r="H1293" s="4" t="s">
        <v>2607</v>
      </c>
      <c r="I1293" s="4" t="s">
        <v>2747</v>
      </c>
      <c r="J1293" s="7" t="s">
        <v>556</v>
      </c>
      <c r="K1293" s="4" t="s">
        <v>2655</v>
      </c>
      <c r="L1293" s="7" t="s">
        <v>2634</v>
      </c>
      <c r="M1293" s="7" t="s">
        <v>2585</v>
      </c>
      <c r="N1293" s="7" t="s">
        <v>643</v>
      </c>
      <c r="O1293" s="4" t="s">
        <v>1380</v>
      </c>
      <c r="P1293" s="7" t="s">
        <v>1233</v>
      </c>
      <c r="Q1293" s="7" t="s">
        <v>2296</v>
      </c>
      <c r="R1293" s="7" t="s">
        <v>1233</v>
      </c>
      <c r="S1293" s="7" t="s">
        <v>719</v>
      </c>
      <c r="T1293" s="7">
        <v>145</v>
      </c>
      <c r="U1293" s="7" t="s">
        <v>2585</v>
      </c>
      <c r="V1293" s="7"/>
      <c r="W1293" s="7" t="s">
        <v>2294</v>
      </c>
      <c r="X1293" s="7">
        <v>171</v>
      </c>
      <c r="Y1293" s="7"/>
      <c r="Z1293" s="7">
        <f t="shared" si="42"/>
        <v>174</v>
      </c>
      <c r="AA1293" s="7"/>
      <c r="AB1293" s="7">
        <v>300</v>
      </c>
      <c r="AC1293" s="7"/>
      <c r="AD1293" s="7">
        <v>75</v>
      </c>
      <c r="AE1293" s="7"/>
      <c r="AF1293" s="7"/>
      <c r="AH1293" t="s">
        <v>2604</v>
      </c>
    </row>
    <row r="1294" spans="1:34">
      <c r="A1294" s="4">
        <v>1293</v>
      </c>
      <c r="B1294" s="4" t="s">
        <v>20</v>
      </c>
      <c r="C1294" s="7" t="s">
        <v>773</v>
      </c>
      <c r="D1294" s="7" t="s">
        <v>2616</v>
      </c>
      <c r="E1294" s="4" t="s">
        <v>26</v>
      </c>
      <c r="F1294" s="4">
        <v>0</v>
      </c>
      <c r="G1294" s="4" t="s">
        <v>2747</v>
      </c>
      <c r="H1294" s="4" t="s">
        <v>2607</v>
      </c>
      <c r="I1294" s="4" t="s">
        <v>2747</v>
      </c>
      <c r="J1294" s="7" t="s">
        <v>556</v>
      </c>
      <c r="K1294" s="4" t="s">
        <v>2655</v>
      </c>
      <c r="L1294" s="7" t="s">
        <v>2634</v>
      </c>
      <c r="M1294" s="7" t="s">
        <v>2585</v>
      </c>
      <c r="N1294" s="7" t="s">
        <v>643</v>
      </c>
      <c r="O1294" s="4" t="s">
        <v>1380</v>
      </c>
      <c r="P1294" s="7" t="s">
        <v>1233</v>
      </c>
      <c r="Q1294" s="7" t="s">
        <v>2296</v>
      </c>
      <c r="R1294" s="7" t="s">
        <v>1233</v>
      </c>
      <c r="S1294" s="7" t="s">
        <v>719</v>
      </c>
      <c r="T1294" s="7">
        <v>145</v>
      </c>
      <c r="U1294" s="7" t="s">
        <v>2585</v>
      </c>
      <c r="V1294" s="7"/>
      <c r="W1294" s="7" t="s">
        <v>2294</v>
      </c>
      <c r="X1294" s="7">
        <v>171</v>
      </c>
      <c r="Y1294" s="7"/>
      <c r="Z1294" s="7">
        <f t="shared" si="42"/>
        <v>174</v>
      </c>
      <c r="AA1294" s="7"/>
      <c r="AB1294" s="7">
        <v>300</v>
      </c>
      <c r="AC1294" s="7"/>
      <c r="AD1294" s="7">
        <v>75</v>
      </c>
      <c r="AE1294" s="7"/>
      <c r="AF1294" s="7"/>
      <c r="AH1294" t="s">
        <v>2604</v>
      </c>
    </row>
    <row r="1295" spans="1:34">
      <c r="A1295" s="4">
        <v>1294</v>
      </c>
      <c r="B1295" s="4" t="s">
        <v>20</v>
      </c>
      <c r="C1295" s="7" t="s">
        <v>773</v>
      </c>
      <c r="D1295" s="7" t="s">
        <v>2617</v>
      </c>
      <c r="E1295" s="4" t="s">
        <v>26</v>
      </c>
      <c r="F1295" s="4">
        <v>0</v>
      </c>
      <c r="G1295" s="4" t="s">
        <v>2747</v>
      </c>
      <c r="H1295" s="4" t="s">
        <v>2607</v>
      </c>
      <c r="I1295" s="4" t="s">
        <v>2747</v>
      </c>
      <c r="J1295" s="7" t="s">
        <v>556</v>
      </c>
      <c r="K1295" s="4" t="s">
        <v>2655</v>
      </c>
      <c r="L1295" s="7" t="s">
        <v>2634</v>
      </c>
      <c r="M1295" s="7" t="s">
        <v>2585</v>
      </c>
      <c r="N1295" s="7" t="s">
        <v>643</v>
      </c>
      <c r="O1295" s="4" t="s">
        <v>1380</v>
      </c>
      <c r="P1295" s="7" t="s">
        <v>1233</v>
      </c>
      <c r="Q1295" s="7" t="s">
        <v>2296</v>
      </c>
      <c r="R1295" s="7" t="s">
        <v>1233</v>
      </c>
      <c r="S1295" s="7" t="s">
        <v>719</v>
      </c>
      <c r="T1295" s="7">
        <v>145</v>
      </c>
      <c r="U1295" s="7" t="s">
        <v>2585</v>
      </c>
      <c r="V1295" s="7"/>
      <c r="W1295" s="7" t="s">
        <v>2294</v>
      </c>
      <c r="X1295" s="7">
        <v>171</v>
      </c>
      <c r="Y1295" s="7"/>
      <c r="Z1295" s="7">
        <f t="shared" si="42"/>
        <v>174</v>
      </c>
      <c r="AA1295" s="7"/>
      <c r="AB1295" s="7">
        <v>300</v>
      </c>
      <c r="AC1295" s="7"/>
      <c r="AD1295" s="7">
        <v>75</v>
      </c>
      <c r="AE1295" s="7"/>
      <c r="AF1295" s="7"/>
      <c r="AH1295" t="s">
        <v>2604</v>
      </c>
    </row>
    <row r="1296" spans="1:34">
      <c r="A1296" s="4">
        <v>1295</v>
      </c>
      <c r="B1296" s="4" t="s">
        <v>20</v>
      </c>
      <c r="C1296" s="7" t="s">
        <v>773</v>
      </c>
      <c r="D1296" s="7" t="s">
        <v>2618</v>
      </c>
      <c r="E1296" s="4" t="s">
        <v>26</v>
      </c>
      <c r="F1296" s="4">
        <v>0</v>
      </c>
      <c r="G1296" s="4" t="s">
        <v>2747</v>
      </c>
      <c r="H1296" s="4" t="s">
        <v>2607</v>
      </c>
      <c r="I1296" s="4" t="s">
        <v>2747</v>
      </c>
      <c r="J1296" s="7" t="s">
        <v>556</v>
      </c>
      <c r="K1296" s="4" t="s">
        <v>2655</v>
      </c>
      <c r="L1296" s="7" t="s">
        <v>2634</v>
      </c>
      <c r="M1296" s="7" t="s">
        <v>2585</v>
      </c>
      <c r="N1296" s="7" t="s">
        <v>643</v>
      </c>
      <c r="O1296" s="4" t="s">
        <v>1380</v>
      </c>
      <c r="P1296" s="7" t="s">
        <v>1233</v>
      </c>
      <c r="Q1296" s="7" t="s">
        <v>2296</v>
      </c>
      <c r="R1296" s="7" t="s">
        <v>1233</v>
      </c>
      <c r="S1296" s="7" t="s">
        <v>719</v>
      </c>
      <c r="T1296" s="7">
        <v>145</v>
      </c>
      <c r="U1296" s="7" t="s">
        <v>2585</v>
      </c>
      <c r="V1296" s="7"/>
      <c r="W1296" s="7" t="s">
        <v>2294</v>
      </c>
      <c r="X1296" s="7">
        <v>171</v>
      </c>
      <c r="Y1296" s="7"/>
      <c r="Z1296" s="7">
        <f t="shared" si="42"/>
        <v>174</v>
      </c>
      <c r="AA1296" s="7"/>
      <c r="AB1296" s="7">
        <v>300</v>
      </c>
      <c r="AC1296" s="7"/>
      <c r="AD1296" s="7">
        <v>75</v>
      </c>
      <c r="AE1296" s="7"/>
      <c r="AF1296" s="7"/>
      <c r="AH1296" t="s">
        <v>2604</v>
      </c>
    </row>
    <row r="1297" spans="1:34">
      <c r="A1297" s="4">
        <v>1296</v>
      </c>
      <c r="B1297" s="4" t="s">
        <v>20</v>
      </c>
      <c r="C1297" s="7" t="s">
        <v>773</v>
      </c>
      <c r="D1297" s="7" t="s">
        <v>2619</v>
      </c>
      <c r="E1297" s="4" t="s">
        <v>26</v>
      </c>
      <c r="F1297" s="4">
        <v>0</v>
      </c>
      <c r="G1297" s="4" t="s">
        <v>2747</v>
      </c>
      <c r="H1297" s="4" t="s">
        <v>2607</v>
      </c>
      <c r="I1297" s="4" t="s">
        <v>2747</v>
      </c>
      <c r="J1297" s="7" t="s">
        <v>556</v>
      </c>
      <c r="K1297" s="4" t="s">
        <v>2655</v>
      </c>
      <c r="L1297" s="7" t="s">
        <v>2635</v>
      </c>
      <c r="M1297" s="7" t="s">
        <v>2585</v>
      </c>
      <c r="N1297" s="7" t="s">
        <v>643</v>
      </c>
      <c r="O1297" s="4" t="s">
        <v>1380</v>
      </c>
      <c r="P1297" s="7" t="s">
        <v>1233</v>
      </c>
      <c r="Q1297" s="7" t="s">
        <v>2296</v>
      </c>
      <c r="R1297" s="7" t="s">
        <v>1233</v>
      </c>
      <c r="S1297" s="7" t="s">
        <v>719</v>
      </c>
      <c r="T1297" s="7">
        <v>145</v>
      </c>
      <c r="U1297" s="7" t="s">
        <v>2585</v>
      </c>
      <c r="V1297" s="7"/>
      <c r="W1297" s="7" t="s">
        <v>2294</v>
      </c>
      <c r="X1297" s="7">
        <v>171</v>
      </c>
      <c r="Y1297" s="7"/>
      <c r="Z1297" s="7">
        <f t="shared" si="42"/>
        <v>174</v>
      </c>
      <c r="AA1297" s="7"/>
      <c r="AB1297" s="7">
        <v>300</v>
      </c>
      <c r="AC1297" s="7"/>
      <c r="AD1297" s="7">
        <v>75</v>
      </c>
      <c r="AE1297" s="7"/>
      <c r="AF1297" s="7"/>
      <c r="AH1297" t="s">
        <v>2604</v>
      </c>
    </row>
    <row r="1298" spans="1:34">
      <c r="A1298" s="4">
        <v>1297</v>
      </c>
      <c r="B1298" s="4" t="s">
        <v>20</v>
      </c>
      <c r="C1298" s="7" t="s">
        <v>773</v>
      </c>
      <c r="D1298" s="7" t="s">
        <v>2620</v>
      </c>
      <c r="E1298" s="4" t="s">
        <v>26</v>
      </c>
      <c r="F1298" s="4">
        <v>0</v>
      </c>
      <c r="G1298" s="4" t="s">
        <v>2747</v>
      </c>
      <c r="H1298" s="4" t="s">
        <v>2607</v>
      </c>
      <c r="I1298" s="4" t="s">
        <v>2747</v>
      </c>
      <c r="J1298" s="7" t="s">
        <v>556</v>
      </c>
      <c r="K1298" s="4" t="s">
        <v>2655</v>
      </c>
      <c r="L1298" s="7" t="s">
        <v>2635</v>
      </c>
      <c r="M1298" s="7" t="s">
        <v>2585</v>
      </c>
      <c r="N1298" s="7" t="s">
        <v>643</v>
      </c>
      <c r="O1298" s="4" t="s">
        <v>1380</v>
      </c>
      <c r="P1298" s="7" t="s">
        <v>1233</v>
      </c>
      <c r="Q1298" s="7" t="s">
        <v>2296</v>
      </c>
      <c r="R1298" s="7" t="s">
        <v>1233</v>
      </c>
      <c r="S1298" s="7" t="s">
        <v>719</v>
      </c>
      <c r="T1298" s="7">
        <v>145</v>
      </c>
      <c r="U1298" s="7" t="s">
        <v>2585</v>
      </c>
      <c r="V1298" s="7"/>
      <c r="W1298" s="7" t="s">
        <v>2294</v>
      </c>
      <c r="X1298" s="7">
        <v>171</v>
      </c>
      <c r="Y1298" s="7"/>
      <c r="Z1298" s="7">
        <f t="shared" si="42"/>
        <v>174</v>
      </c>
      <c r="AA1298" s="7"/>
      <c r="AB1298" s="7">
        <v>300</v>
      </c>
      <c r="AC1298" s="7"/>
      <c r="AD1298" s="7">
        <v>75</v>
      </c>
      <c r="AE1298" s="7"/>
      <c r="AF1298" s="7"/>
      <c r="AH1298" t="s">
        <v>2604</v>
      </c>
    </row>
    <row r="1299" spans="1:34">
      <c r="A1299" s="4">
        <v>1298</v>
      </c>
      <c r="B1299" s="4" t="s">
        <v>20</v>
      </c>
      <c r="C1299" s="7" t="s">
        <v>773</v>
      </c>
      <c r="D1299" s="7" t="s">
        <v>2621</v>
      </c>
      <c r="E1299" s="4" t="s">
        <v>26</v>
      </c>
      <c r="F1299" s="4">
        <v>0</v>
      </c>
      <c r="G1299" s="4" t="s">
        <v>2747</v>
      </c>
      <c r="H1299" s="4" t="s">
        <v>2607</v>
      </c>
      <c r="I1299" s="4" t="s">
        <v>2747</v>
      </c>
      <c r="J1299" s="7" t="s">
        <v>556</v>
      </c>
      <c r="K1299" s="4" t="s">
        <v>2655</v>
      </c>
      <c r="L1299" s="7" t="s">
        <v>2635</v>
      </c>
      <c r="M1299" s="7" t="s">
        <v>2585</v>
      </c>
      <c r="N1299" s="7" t="s">
        <v>643</v>
      </c>
      <c r="O1299" s="4" t="s">
        <v>1380</v>
      </c>
      <c r="P1299" s="7" t="s">
        <v>1233</v>
      </c>
      <c r="Q1299" s="7" t="s">
        <v>2296</v>
      </c>
      <c r="R1299" s="7" t="s">
        <v>1233</v>
      </c>
      <c r="S1299" s="7" t="s">
        <v>719</v>
      </c>
      <c r="T1299" s="7">
        <v>145</v>
      </c>
      <c r="U1299" s="7" t="s">
        <v>2585</v>
      </c>
      <c r="V1299" s="7"/>
      <c r="W1299" s="7" t="s">
        <v>2294</v>
      </c>
      <c r="X1299" s="7">
        <v>171</v>
      </c>
      <c r="Y1299" s="7"/>
      <c r="Z1299" s="7">
        <f t="shared" si="42"/>
        <v>174</v>
      </c>
      <c r="AA1299" s="7"/>
      <c r="AB1299" s="7">
        <v>300</v>
      </c>
      <c r="AC1299" s="7"/>
      <c r="AD1299" s="7">
        <v>75</v>
      </c>
      <c r="AE1299" s="7"/>
      <c r="AF1299" s="7"/>
      <c r="AH1299" t="s">
        <v>2604</v>
      </c>
    </row>
    <row r="1300" spans="1:34">
      <c r="A1300" s="4">
        <v>1299</v>
      </c>
      <c r="B1300" s="4" t="s">
        <v>20</v>
      </c>
      <c r="C1300" s="7" t="s">
        <v>773</v>
      </c>
      <c r="D1300" s="7" t="s">
        <v>2622</v>
      </c>
      <c r="E1300" s="4" t="s">
        <v>26</v>
      </c>
      <c r="F1300" s="4">
        <v>0</v>
      </c>
      <c r="G1300" s="4" t="s">
        <v>2747</v>
      </c>
      <c r="H1300" s="4" t="s">
        <v>2607</v>
      </c>
      <c r="I1300" s="4" t="s">
        <v>2747</v>
      </c>
      <c r="J1300" s="7" t="s">
        <v>556</v>
      </c>
      <c r="K1300" s="4" t="s">
        <v>2655</v>
      </c>
      <c r="L1300" s="7" t="s">
        <v>2635</v>
      </c>
      <c r="M1300" s="7" t="s">
        <v>2585</v>
      </c>
      <c r="N1300" s="7" t="s">
        <v>643</v>
      </c>
      <c r="O1300" s="4" t="s">
        <v>1380</v>
      </c>
      <c r="P1300" s="7" t="s">
        <v>1233</v>
      </c>
      <c r="Q1300" s="7" t="s">
        <v>2296</v>
      </c>
      <c r="R1300" s="7" t="s">
        <v>1233</v>
      </c>
      <c r="S1300" s="7" t="s">
        <v>719</v>
      </c>
      <c r="T1300" s="7">
        <v>145</v>
      </c>
      <c r="U1300" s="7" t="s">
        <v>2585</v>
      </c>
      <c r="V1300" s="7"/>
      <c r="W1300" s="7" t="s">
        <v>2294</v>
      </c>
      <c r="X1300" s="7">
        <v>171</v>
      </c>
      <c r="Y1300" s="7"/>
      <c r="Z1300" s="7">
        <f t="shared" si="42"/>
        <v>174</v>
      </c>
      <c r="AA1300" s="7"/>
      <c r="AB1300" s="7">
        <v>300</v>
      </c>
      <c r="AC1300" s="7"/>
      <c r="AD1300" s="7">
        <v>75</v>
      </c>
      <c r="AE1300" s="7"/>
      <c r="AF1300" s="7"/>
      <c r="AH1300" t="s">
        <v>2604</v>
      </c>
    </row>
    <row r="1301" spans="1:34">
      <c r="A1301" s="4">
        <v>1300</v>
      </c>
      <c r="B1301" s="4" t="s">
        <v>20</v>
      </c>
      <c r="C1301" s="7" t="s">
        <v>773</v>
      </c>
      <c r="D1301" s="7" t="s">
        <v>2623</v>
      </c>
      <c r="E1301" s="4" t="s">
        <v>26</v>
      </c>
      <c r="F1301" s="4">
        <v>0</v>
      </c>
      <c r="G1301" s="4" t="s">
        <v>2747</v>
      </c>
      <c r="H1301" s="4" t="s">
        <v>2607</v>
      </c>
      <c r="I1301" s="4" t="s">
        <v>2747</v>
      </c>
      <c r="J1301" s="7" t="s">
        <v>556</v>
      </c>
      <c r="K1301" s="4" t="s">
        <v>2655</v>
      </c>
      <c r="L1301" s="7" t="s">
        <v>2635</v>
      </c>
      <c r="M1301" s="7" t="s">
        <v>2585</v>
      </c>
      <c r="N1301" s="7" t="s">
        <v>643</v>
      </c>
      <c r="O1301" s="4" t="s">
        <v>1380</v>
      </c>
      <c r="P1301" s="7" t="s">
        <v>1233</v>
      </c>
      <c r="Q1301" s="7" t="s">
        <v>2296</v>
      </c>
      <c r="R1301" s="7" t="s">
        <v>1233</v>
      </c>
      <c r="S1301" s="7" t="s">
        <v>719</v>
      </c>
      <c r="T1301" s="7">
        <v>145</v>
      </c>
      <c r="U1301" s="7" t="s">
        <v>2585</v>
      </c>
      <c r="V1301" s="7"/>
      <c r="W1301" s="7" t="s">
        <v>2294</v>
      </c>
      <c r="X1301" s="7">
        <v>171</v>
      </c>
      <c r="Y1301" s="7"/>
      <c r="Z1301" s="7">
        <f t="shared" si="42"/>
        <v>174</v>
      </c>
      <c r="AA1301" s="7"/>
      <c r="AB1301" s="7">
        <v>300</v>
      </c>
      <c r="AC1301" s="7"/>
      <c r="AD1301" s="7">
        <v>75</v>
      </c>
      <c r="AE1301" s="7"/>
      <c r="AF1301" s="7"/>
      <c r="AH1301" t="s">
        <v>2604</v>
      </c>
    </row>
    <row r="1302" spans="1:34">
      <c r="A1302" s="4">
        <v>1301</v>
      </c>
      <c r="B1302" s="4" t="s">
        <v>20</v>
      </c>
      <c r="C1302" s="7" t="s">
        <v>773</v>
      </c>
      <c r="D1302" s="7" t="s">
        <v>2624</v>
      </c>
      <c r="E1302" s="4" t="s">
        <v>26</v>
      </c>
      <c r="F1302" s="4">
        <v>0</v>
      </c>
      <c r="G1302" s="4" t="s">
        <v>2747</v>
      </c>
      <c r="H1302" s="4" t="s">
        <v>2607</v>
      </c>
      <c r="I1302" s="4" t="s">
        <v>2747</v>
      </c>
      <c r="J1302" s="7" t="s">
        <v>556</v>
      </c>
      <c r="K1302" s="4" t="s">
        <v>2655</v>
      </c>
      <c r="L1302" s="7" t="s">
        <v>2635</v>
      </c>
      <c r="M1302" s="7" t="s">
        <v>2585</v>
      </c>
      <c r="N1302" s="7" t="s">
        <v>643</v>
      </c>
      <c r="O1302" s="4" t="s">
        <v>1380</v>
      </c>
      <c r="P1302" s="7" t="s">
        <v>1233</v>
      </c>
      <c r="Q1302" s="7" t="s">
        <v>2296</v>
      </c>
      <c r="R1302" s="7" t="s">
        <v>1233</v>
      </c>
      <c r="S1302" s="7" t="s">
        <v>719</v>
      </c>
      <c r="T1302" s="7">
        <v>145</v>
      </c>
      <c r="U1302" s="7" t="s">
        <v>2585</v>
      </c>
      <c r="V1302" s="7"/>
      <c r="W1302" s="7" t="s">
        <v>2294</v>
      </c>
      <c r="X1302" s="7">
        <v>171</v>
      </c>
      <c r="Y1302" s="7"/>
      <c r="Z1302" s="7">
        <f t="shared" si="42"/>
        <v>174</v>
      </c>
      <c r="AA1302" s="7"/>
      <c r="AB1302" s="7">
        <v>300</v>
      </c>
      <c r="AC1302" s="7"/>
      <c r="AD1302" s="7">
        <v>75</v>
      </c>
      <c r="AE1302" s="7"/>
      <c r="AF1302" s="7"/>
      <c r="AH1302" t="s">
        <v>2604</v>
      </c>
    </row>
    <row r="1303" spans="1:34">
      <c r="A1303" s="4">
        <v>1302</v>
      </c>
      <c r="B1303" s="4" t="s">
        <v>20</v>
      </c>
      <c r="C1303" s="7" t="s">
        <v>773</v>
      </c>
      <c r="D1303" s="7" t="s">
        <v>2625</v>
      </c>
      <c r="E1303" s="4" t="s">
        <v>26</v>
      </c>
      <c r="F1303" s="4">
        <v>0</v>
      </c>
      <c r="G1303" s="4" t="s">
        <v>2747</v>
      </c>
      <c r="H1303" s="4" t="s">
        <v>2607</v>
      </c>
      <c r="I1303" s="4" t="s">
        <v>2747</v>
      </c>
      <c r="J1303" s="7" t="s">
        <v>556</v>
      </c>
      <c r="K1303" s="4" t="s">
        <v>2655</v>
      </c>
      <c r="L1303" s="7" t="s">
        <v>2635</v>
      </c>
      <c r="M1303" s="7" t="s">
        <v>2585</v>
      </c>
      <c r="N1303" s="7" t="s">
        <v>643</v>
      </c>
      <c r="O1303" s="4" t="s">
        <v>1380</v>
      </c>
      <c r="P1303" s="7" t="s">
        <v>1233</v>
      </c>
      <c r="Q1303" s="7" t="s">
        <v>2296</v>
      </c>
      <c r="R1303" s="7" t="s">
        <v>1233</v>
      </c>
      <c r="S1303" s="7" t="s">
        <v>719</v>
      </c>
      <c r="T1303" s="7">
        <v>145</v>
      </c>
      <c r="U1303" s="7" t="s">
        <v>2585</v>
      </c>
      <c r="V1303" s="7"/>
      <c r="W1303" s="7" t="s">
        <v>2294</v>
      </c>
      <c r="X1303" s="7">
        <v>171</v>
      </c>
      <c r="Y1303" s="7"/>
      <c r="Z1303" s="7">
        <f t="shared" si="42"/>
        <v>174</v>
      </c>
      <c r="AA1303" s="7"/>
      <c r="AB1303" s="7">
        <v>300</v>
      </c>
      <c r="AC1303" s="7"/>
      <c r="AD1303" s="7">
        <v>75</v>
      </c>
      <c r="AE1303" s="7"/>
      <c r="AF1303" s="7"/>
      <c r="AH1303" t="s">
        <v>2604</v>
      </c>
    </row>
    <row r="1304" spans="1:34">
      <c r="A1304" s="4">
        <v>1303</v>
      </c>
      <c r="B1304" s="4" t="s">
        <v>20</v>
      </c>
      <c r="C1304" s="7" t="s">
        <v>773</v>
      </c>
      <c r="D1304" s="7" t="s">
        <v>2626</v>
      </c>
      <c r="E1304" s="4" t="s">
        <v>26</v>
      </c>
      <c r="F1304" s="4">
        <v>0</v>
      </c>
      <c r="G1304" s="4" t="s">
        <v>2747</v>
      </c>
      <c r="H1304" s="4" t="s">
        <v>2607</v>
      </c>
      <c r="I1304" s="4" t="s">
        <v>2747</v>
      </c>
      <c r="J1304" s="7" t="s">
        <v>556</v>
      </c>
      <c r="K1304" s="4" t="s">
        <v>2655</v>
      </c>
      <c r="L1304" s="7" t="s">
        <v>2635</v>
      </c>
      <c r="M1304" s="7" t="s">
        <v>2585</v>
      </c>
      <c r="N1304" s="7" t="s">
        <v>643</v>
      </c>
      <c r="O1304" s="4" t="s">
        <v>1380</v>
      </c>
      <c r="P1304" s="7" t="s">
        <v>1233</v>
      </c>
      <c r="Q1304" s="7" t="s">
        <v>2296</v>
      </c>
      <c r="R1304" s="7" t="s">
        <v>1233</v>
      </c>
      <c r="S1304" s="7" t="s">
        <v>719</v>
      </c>
      <c r="T1304" s="7">
        <v>145</v>
      </c>
      <c r="U1304" s="7" t="s">
        <v>2585</v>
      </c>
      <c r="V1304" s="7"/>
      <c r="W1304" s="7" t="s">
        <v>2294</v>
      </c>
      <c r="X1304" s="7">
        <v>171</v>
      </c>
      <c r="Y1304" s="7"/>
      <c r="Z1304" s="7">
        <f t="shared" si="42"/>
        <v>174</v>
      </c>
      <c r="AA1304" s="7"/>
      <c r="AB1304" s="7">
        <v>300</v>
      </c>
      <c r="AC1304" s="7"/>
      <c r="AD1304" s="7">
        <v>75</v>
      </c>
      <c r="AE1304" s="7"/>
      <c r="AF1304" s="7"/>
      <c r="AH1304" t="s">
        <v>2604</v>
      </c>
    </row>
    <row r="1305" spans="1:34">
      <c r="A1305" s="4">
        <v>1304</v>
      </c>
      <c r="B1305" s="4" t="s">
        <v>20</v>
      </c>
      <c r="C1305" s="7" t="s">
        <v>773</v>
      </c>
      <c r="D1305" s="7" t="s">
        <v>2627</v>
      </c>
      <c r="E1305" s="4" t="s">
        <v>26</v>
      </c>
      <c r="F1305" s="4">
        <v>0</v>
      </c>
      <c r="G1305" s="4" t="s">
        <v>2747</v>
      </c>
      <c r="H1305" s="4" t="s">
        <v>2607</v>
      </c>
      <c r="I1305" s="4" t="s">
        <v>2747</v>
      </c>
      <c r="J1305" s="7" t="s">
        <v>556</v>
      </c>
      <c r="K1305" s="4" t="s">
        <v>2655</v>
      </c>
      <c r="L1305" s="7" t="s">
        <v>2635</v>
      </c>
      <c r="M1305" s="7" t="s">
        <v>2585</v>
      </c>
      <c r="N1305" s="7" t="s">
        <v>643</v>
      </c>
      <c r="O1305" s="4" t="s">
        <v>1380</v>
      </c>
      <c r="P1305" s="7" t="s">
        <v>1233</v>
      </c>
      <c r="Q1305" s="7" t="s">
        <v>2296</v>
      </c>
      <c r="R1305" s="7" t="s">
        <v>1233</v>
      </c>
      <c r="S1305" s="7" t="s">
        <v>719</v>
      </c>
      <c r="T1305" s="7">
        <v>145</v>
      </c>
      <c r="U1305" s="7" t="s">
        <v>2585</v>
      </c>
      <c r="V1305" s="7"/>
      <c r="W1305" s="7" t="s">
        <v>2294</v>
      </c>
      <c r="X1305" s="7">
        <v>171</v>
      </c>
      <c r="Y1305" s="7"/>
      <c r="Z1305" s="7">
        <f t="shared" si="42"/>
        <v>174</v>
      </c>
      <c r="AA1305" s="7"/>
      <c r="AB1305" s="7">
        <v>300</v>
      </c>
      <c r="AC1305" s="7"/>
      <c r="AD1305" s="7">
        <v>75</v>
      </c>
      <c r="AE1305" s="7"/>
      <c r="AF1305" s="7"/>
      <c r="AH1305" t="s">
        <v>2604</v>
      </c>
    </row>
    <row r="1306" spans="1:34">
      <c r="A1306" s="4">
        <v>1305</v>
      </c>
      <c r="B1306" s="4" t="s">
        <v>20</v>
      </c>
      <c r="C1306" s="7" t="s">
        <v>773</v>
      </c>
      <c r="D1306" s="7" t="s">
        <v>2628</v>
      </c>
      <c r="E1306" s="4" t="s">
        <v>26</v>
      </c>
      <c r="F1306" s="4">
        <v>0</v>
      </c>
      <c r="G1306" s="4" t="s">
        <v>2747</v>
      </c>
      <c r="H1306" s="4" t="s">
        <v>2607</v>
      </c>
      <c r="I1306" s="4" t="s">
        <v>2747</v>
      </c>
      <c r="J1306" s="7" t="s">
        <v>556</v>
      </c>
      <c r="K1306" s="4" t="s">
        <v>2655</v>
      </c>
      <c r="L1306" s="7" t="s">
        <v>2635</v>
      </c>
      <c r="M1306" s="7" t="s">
        <v>2585</v>
      </c>
      <c r="N1306" s="7" t="s">
        <v>643</v>
      </c>
      <c r="O1306" s="4" t="s">
        <v>1380</v>
      </c>
      <c r="P1306" s="7" t="s">
        <v>1233</v>
      </c>
      <c r="Q1306" s="7" t="s">
        <v>2296</v>
      </c>
      <c r="R1306" s="7" t="s">
        <v>1233</v>
      </c>
      <c r="S1306" s="7" t="s">
        <v>719</v>
      </c>
      <c r="T1306" s="7">
        <v>145</v>
      </c>
      <c r="U1306" s="7" t="s">
        <v>2585</v>
      </c>
      <c r="V1306" s="7"/>
      <c r="W1306" s="7" t="s">
        <v>2294</v>
      </c>
      <c r="X1306" s="7">
        <v>171</v>
      </c>
      <c r="Y1306" s="7"/>
      <c r="Z1306" s="7">
        <f t="shared" si="42"/>
        <v>174</v>
      </c>
      <c r="AA1306" s="7"/>
      <c r="AB1306" s="7">
        <v>300</v>
      </c>
      <c r="AC1306" s="7"/>
      <c r="AD1306" s="7">
        <v>75</v>
      </c>
      <c r="AE1306" s="7"/>
      <c r="AF1306" s="7"/>
      <c r="AH1306" t="s">
        <v>2604</v>
      </c>
    </row>
    <row r="1307" spans="1:34">
      <c r="A1307" s="4">
        <v>1306</v>
      </c>
      <c r="B1307" s="4" t="s">
        <v>20</v>
      </c>
      <c r="C1307" s="7" t="s">
        <v>773</v>
      </c>
      <c r="D1307" s="7" t="s">
        <v>2629</v>
      </c>
      <c r="E1307" s="4" t="s">
        <v>26</v>
      </c>
      <c r="F1307" s="4">
        <v>0</v>
      </c>
      <c r="G1307" s="4" t="s">
        <v>2747</v>
      </c>
      <c r="H1307" s="4" t="s">
        <v>2607</v>
      </c>
      <c r="I1307" s="4" t="s">
        <v>2747</v>
      </c>
      <c r="J1307" s="7" t="s">
        <v>556</v>
      </c>
      <c r="K1307" s="4" t="s">
        <v>2655</v>
      </c>
      <c r="L1307" s="7" t="s">
        <v>2635</v>
      </c>
      <c r="M1307" s="7" t="s">
        <v>2585</v>
      </c>
      <c r="N1307" s="7" t="s">
        <v>643</v>
      </c>
      <c r="O1307" s="4" t="s">
        <v>1380</v>
      </c>
      <c r="P1307" s="7" t="s">
        <v>1233</v>
      </c>
      <c r="Q1307" s="7" t="s">
        <v>2296</v>
      </c>
      <c r="R1307" s="7" t="s">
        <v>1233</v>
      </c>
      <c r="S1307" s="7" t="s">
        <v>719</v>
      </c>
      <c r="T1307" s="7">
        <v>145</v>
      </c>
      <c r="U1307" s="7" t="s">
        <v>2585</v>
      </c>
      <c r="V1307" s="7"/>
      <c r="W1307" s="7" t="s">
        <v>2294</v>
      </c>
      <c r="X1307" s="7">
        <v>171</v>
      </c>
      <c r="Y1307" s="7"/>
      <c r="Z1307" s="7">
        <f t="shared" si="42"/>
        <v>174</v>
      </c>
      <c r="AA1307" s="7"/>
      <c r="AB1307" s="7">
        <v>300</v>
      </c>
      <c r="AC1307" s="7"/>
      <c r="AD1307" s="7">
        <v>75</v>
      </c>
      <c r="AE1307" s="7"/>
      <c r="AF1307" s="7"/>
      <c r="AH1307" t="s">
        <v>2604</v>
      </c>
    </row>
    <row r="1308" spans="1:34">
      <c r="A1308" s="4">
        <v>1307</v>
      </c>
      <c r="B1308" s="4" t="s">
        <v>20</v>
      </c>
      <c r="C1308" s="7" t="s">
        <v>773</v>
      </c>
      <c r="D1308" s="7" t="s">
        <v>2630</v>
      </c>
      <c r="E1308" s="4" t="s">
        <v>26</v>
      </c>
      <c r="F1308" s="4">
        <v>0</v>
      </c>
      <c r="G1308" s="4" t="s">
        <v>2747</v>
      </c>
      <c r="H1308" s="4" t="s">
        <v>2607</v>
      </c>
      <c r="I1308" s="4" t="s">
        <v>2747</v>
      </c>
      <c r="J1308" s="7" t="s">
        <v>556</v>
      </c>
      <c r="K1308" s="4" t="s">
        <v>2655</v>
      </c>
      <c r="L1308" s="7" t="s">
        <v>2635</v>
      </c>
      <c r="M1308" s="7" t="s">
        <v>2585</v>
      </c>
      <c r="N1308" s="7" t="s">
        <v>643</v>
      </c>
      <c r="O1308" s="4" t="s">
        <v>1380</v>
      </c>
      <c r="P1308" s="7" t="s">
        <v>1233</v>
      </c>
      <c r="Q1308" s="7" t="s">
        <v>2296</v>
      </c>
      <c r="R1308" s="7" t="s">
        <v>1233</v>
      </c>
      <c r="S1308" s="7" t="s">
        <v>719</v>
      </c>
      <c r="T1308" s="7">
        <v>145</v>
      </c>
      <c r="U1308" s="7" t="s">
        <v>2585</v>
      </c>
      <c r="V1308" s="7"/>
      <c r="W1308" s="7" t="s">
        <v>2294</v>
      </c>
      <c r="X1308" s="7">
        <v>171</v>
      </c>
      <c r="Y1308" s="7"/>
      <c r="Z1308" s="7">
        <f t="shared" si="42"/>
        <v>174</v>
      </c>
      <c r="AA1308" s="7"/>
      <c r="AB1308" s="7">
        <v>300</v>
      </c>
      <c r="AC1308" s="7"/>
      <c r="AD1308" s="7">
        <v>75</v>
      </c>
      <c r="AE1308" s="7"/>
      <c r="AF1308" s="7"/>
      <c r="AH1308" t="s">
        <v>2604</v>
      </c>
    </row>
    <row r="1309" spans="1:34">
      <c r="A1309" s="4">
        <v>1308</v>
      </c>
      <c r="B1309" s="4" t="s">
        <v>20</v>
      </c>
      <c r="C1309" s="7" t="s">
        <v>773</v>
      </c>
      <c r="D1309" s="7" t="s">
        <v>2631</v>
      </c>
      <c r="E1309" s="4" t="s">
        <v>26</v>
      </c>
      <c r="F1309" s="4">
        <v>0</v>
      </c>
      <c r="G1309" s="4" t="s">
        <v>2747</v>
      </c>
      <c r="H1309" s="4" t="s">
        <v>2607</v>
      </c>
      <c r="I1309" s="4" t="s">
        <v>2747</v>
      </c>
      <c r="J1309" s="7" t="s">
        <v>556</v>
      </c>
      <c r="K1309" s="4" t="s">
        <v>2655</v>
      </c>
      <c r="L1309" s="7" t="s">
        <v>2635</v>
      </c>
      <c r="M1309" s="7" t="s">
        <v>2585</v>
      </c>
      <c r="N1309" s="7" t="s">
        <v>643</v>
      </c>
      <c r="O1309" s="4" t="s">
        <v>1380</v>
      </c>
      <c r="P1309" s="7" t="s">
        <v>1233</v>
      </c>
      <c r="Q1309" s="7" t="s">
        <v>2296</v>
      </c>
      <c r="R1309" s="7" t="s">
        <v>1233</v>
      </c>
      <c r="S1309" s="7" t="s">
        <v>719</v>
      </c>
      <c r="T1309" s="7">
        <v>145</v>
      </c>
      <c r="U1309" s="7" t="s">
        <v>2585</v>
      </c>
      <c r="V1309" s="7"/>
      <c r="W1309" s="7" t="s">
        <v>2294</v>
      </c>
      <c r="X1309" s="7">
        <v>171</v>
      </c>
      <c r="Y1309" s="7"/>
      <c r="Z1309" s="7">
        <f t="shared" si="42"/>
        <v>174</v>
      </c>
      <c r="AA1309" s="7"/>
      <c r="AB1309" s="7">
        <v>300</v>
      </c>
      <c r="AC1309" s="7"/>
      <c r="AD1309" s="7">
        <v>75</v>
      </c>
      <c r="AE1309" s="7"/>
      <c r="AF1309" s="7"/>
      <c r="AH1309" t="s">
        <v>2604</v>
      </c>
    </row>
    <row r="1310" spans="1:34">
      <c r="A1310" s="4">
        <v>1309</v>
      </c>
      <c r="B1310" s="4" t="s">
        <v>20</v>
      </c>
      <c r="C1310" s="7" t="s">
        <v>773</v>
      </c>
      <c r="D1310" s="7" t="s">
        <v>2632</v>
      </c>
      <c r="E1310" s="4" t="s">
        <v>26</v>
      </c>
      <c r="F1310" s="4">
        <v>0</v>
      </c>
      <c r="G1310" s="4" t="s">
        <v>2747</v>
      </c>
      <c r="H1310" s="4" t="s">
        <v>2607</v>
      </c>
      <c r="I1310" s="4" t="s">
        <v>2747</v>
      </c>
      <c r="J1310" s="7" t="s">
        <v>556</v>
      </c>
      <c r="K1310" s="4" t="s">
        <v>2655</v>
      </c>
      <c r="L1310" s="7" t="s">
        <v>2635</v>
      </c>
      <c r="M1310" s="7" t="s">
        <v>2585</v>
      </c>
      <c r="N1310" s="7" t="s">
        <v>643</v>
      </c>
      <c r="O1310" s="4" t="s">
        <v>1380</v>
      </c>
      <c r="P1310" s="7" t="s">
        <v>1233</v>
      </c>
      <c r="Q1310" s="7" t="s">
        <v>2296</v>
      </c>
      <c r="R1310" s="7" t="s">
        <v>1233</v>
      </c>
      <c r="S1310" s="7" t="s">
        <v>719</v>
      </c>
      <c r="T1310" s="7">
        <v>145</v>
      </c>
      <c r="U1310" s="7" t="s">
        <v>2585</v>
      </c>
      <c r="V1310" s="7"/>
      <c r="W1310" s="7" t="s">
        <v>2294</v>
      </c>
      <c r="X1310" s="7">
        <v>171</v>
      </c>
      <c r="Y1310" s="7"/>
      <c r="Z1310" s="7">
        <f t="shared" si="42"/>
        <v>174</v>
      </c>
      <c r="AA1310" s="7"/>
      <c r="AB1310" s="7">
        <v>300</v>
      </c>
      <c r="AC1310" s="7"/>
      <c r="AD1310" s="7">
        <v>75</v>
      </c>
      <c r="AE1310" s="7"/>
      <c r="AF1310" s="7"/>
      <c r="AH1310" t="s">
        <v>2604</v>
      </c>
    </row>
    <row r="1311" spans="1:34">
      <c r="A1311" s="4">
        <v>1310</v>
      </c>
      <c r="B1311" s="4" t="s">
        <v>20</v>
      </c>
      <c r="C1311" s="7" t="s">
        <v>773</v>
      </c>
      <c r="D1311" s="7" t="s">
        <v>2633</v>
      </c>
      <c r="E1311" s="4" t="s">
        <v>26</v>
      </c>
      <c r="F1311" s="4">
        <v>0</v>
      </c>
      <c r="G1311" s="4" t="s">
        <v>2747</v>
      </c>
      <c r="H1311" s="4" t="s">
        <v>2607</v>
      </c>
      <c r="I1311" s="4" t="s">
        <v>2747</v>
      </c>
      <c r="J1311" s="7" t="s">
        <v>556</v>
      </c>
      <c r="K1311" s="4" t="s">
        <v>2655</v>
      </c>
      <c r="L1311" s="7" t="s">
        <v>2635</v>
      </c>
      <c r="M1311" s="7" t="s">
        <v>2585</v>
      </c>
      <c r="N1311" s="7" t="s">
        <v>643</v>
      </c>
      <c r="O1311" s="4" t="s">
        <v>1380</v>
      </c>
      <c r="P1311" s="7" t="s">
        <v>1233</v>
      </c>
      <c r="Q1311" s="7" t="s">
        <v>2296</v>
      </c>
      <c r="R1311" s="7" t="s">
        <v>1233</v>
      </c>
      <c r="S1311" s="7" t="s">
        <v>719</v>
      </c>
      <c r="T1311" s="7">
        <v>145</v>
      </c>
      <c r="U1311" s="7" t="s">
        <v>2585</v>
      </c>
      <c r="V1311" s="7"/>
      <c r="W1311" s="7" t="s">
        <v>2294</v>
      </c>
      <c r="X1311" s="7">
        <v>171</v>
      </c>
      <c r="Y1311" s="7"/>
      <c r="Z1311" s="7">
        <f t="shared" si="42"/>
        <v>174</v>
      </c>
      <c r="AA1311" s="7"/>
      <c r="AB1311" s="7">
        <v>300</v>
      </c>
      <c r="AC1311" s="7"/>
      <c r="AD1311" s="7">
        <v>75</v>
      </c>
      <c r="AE1311" s="7"/>
      <c r="AF1311" s="7"/>
      <c r="AH1311" t="s">
        <v>2604</v>
      </c>
    </row>
    <row r="1312" spans="1:34">
      <c r="A1312" s="4">
        <v>1311</v>
      </c>
      <c r="B1312" s="4" t="s">
        <v>20</v>
      </c>
      <c r="C1312" s="7" t="s">
        <v>22</v>
      </c>
      <c r="D1312" s="7" t="s">
        <v>2636</v>
      </c>
      <c r="E1312" s="4" t="s">
        <v>26</v>
      </c>
      <c r="F1312" s="4">
        <v>0</v>
      </c>
      <c r="G1312" s="4" t="s">
        <v>2747</v>
      </c>
      <c r="H1312" s="4" t="s">
        <v>2607</v>
      </c>
      <c r="I1312" s="4" t="s">
        <v>2747</v>
      </c>
      <c r="J1312" s="7" t="s">
        <v>556</v>
      </c>
      <c r="K1312" s="4" t="s">
        <v>637</v>
      </c>
      <c r="L1312" s="4" t="s">
        <v>2014</v>
      </c>
      <c r="M1312" s="7" t="s">
        <v>2656</v>
      </c>
      <c r="N1312" s="4" t="s">
        <v>644</v>
      </c>
      <c r="O1312" s="4" t="s">
        <v>1380</v>
      </c>
      <c r="P1312" s="7" t="s">
        <v>1233</v>
      </c>
      <c r="Q1312" s="7" t="s">
        <v>2296</v>
      </c>
      <c r="R1312" s="7" t="s">
        <v>1233</v>
      </c>
      <c r="S1312" s="7" t="s">
        <v>719</v>
      </c>
      <c r="T1312" s="7">
        <v>145</v>
      </c>
      <c r="U1312" s="7" t="s">
        <v>2585</v>
      </c>
      <c r="V1312" s="7"/>
      <c r="W1312" s="7" t="s">
        <v>2294</v>
      </c>
      <c r="X1312" s="7">
        <v>171</v>
      </c>
      <c r="Y1312" s="7"/>
      <c r="Z1312" s="7">
        <f t="shared" si="42"/>
        <v>174</v>
      </c>
      <c r="AA1312" s="7"/>
      <c r="AB1312" s="7">
        <v>300</v>
      </c>
      <c r="AC1312" s="7"/>
      <c r="AD1312" s="7">
        <v>75</v>
      </c>
      <c r="AE1312" s="7"/>
      <c r="AF1312" s="7"/>
      <c r="AH1312" t="s">
        <v>2604</v>
      </c>
    </row>
    <row r="1313" spans="1:34">
      <c r="A1313" s="4">
        <v>1312</v>
      </c>
      <c r="B1313" s="4" t="s">
        <v>20</v>
      </c>
      <c r="C1313" s="7" t="s">
        <v>22</v>
      </c>
      <c r="D1313" s="7" t="s">
        <v>2637</v>
      </c>
      <c r="E1313" s="4" t="s">
        <v>26</v>
      </c>
      <c r="F1313" s="4">
        <v>0</v>
      </c>
      <c r="G1313" s="4" t="s">
        <v>2747</v>
      </c>
      <c r="H1313" s="4" t="s">
        <v>2607</v>
      </c>
      <c r="I1313" s="4" t="s">
        <v>2747</v>
      </c>
      <c r="J1313" s="7" t="s">
        <v>556</v>
      </c>
      <c r="K1313" s="4" t="s">
        <v>637</v>
      </c>
      <c r="L1313" s="4" t="s">
        <v>2014</v>
      </c>
      <c r="M1313" s="7" t="s">
        <v>2656</v>
      </c>
      <c r="N1313" s="4" t="s">
        <v>644</v>
      </c>
      <c r="O1313" s="4" t="s">
        <v>1380</v>
      </c>
      <c r="P1313" s="7" t="s">
        <v>1233</v>
      </c>
      <c r="Q1313" s="7" t="s">
        <v>2296</v>
      </c>
      <c r="R1313" s="7" t="s">
        <v>1233</v>
      </c>
      <c r="S1313" s="7" t="s">
        <v>719</v>
      </c>
      <c r="T1313" s="7">
        <v>145</v>
      </c>
      <c r="U1313" s="7" t="s">
        <v>2585</v>
      </c>
      <c r="V1313" s="7"/>
      <c r="W1313" s="7" t="s">
        <v>2294</v>
      </c>
      <c r="X1313" s="7">
        <v>171</v>
      </c>
      <c r="Y1313" s="7"/>
      <c r="Z1313" s="7">
        <f t="shared" si="42"/>
        <v>174</v>
      </c>
      <c r="AA1313" s="7"/>
      <c r="AB1313" s="7">
        <v>300</v>
      </c>
      <c r="AC1313" s="7"/>
      <c r="AD1313" s="7">
        <v>75</v>
      </c>
      <c r="AE1313" s="7"/>
      <c r="AF1313" s="7"/>
      <c r="AH1313" t="s">
        <v>2604</v>
      </c>
    </row>
    <row r="1314" spans="1:34">
      <c r="A1314" s="4">
        <v>1313</v>
      </c>
      <c r="B1314" s="4" t="s">
        <v>20</v>
      </c>
      <c r="C1314" s="7" t="s">
        <v>22</v>
      </c>
      <c r="D1314" s="7" t="s">
        <v>2638</v>
      </c>
      <c r="E1314" s="4" t="s">
        <v>26</v>
      </c>
      <c r="F1314" s="4">
        <v>0</v>
      </c>
      <c r="G1314" s="4" t="s">
        <v>2747</v>
      </c>
      <c r="H1314" s="4" t="s">
        <v>2607</v>
      </c>
      <c r="I1314" s="4" t="s">
        <v>2747</v>
      </c>
      <c r="J1314" s="7" t="s">
        <v>556</v>
      </c>
      <c r="K1314" s="4" t="s">
        <v>637</v>
      </c>
      <c r="L1314" s="4" t="s">
        <v>2014</v>
      </c>
      <c r="M1314" s="7" t="s">
        <v>2656</v>
      </c>
      <c r="N1314" s="4" t="s">
        <v>644</v>
      </c>
      <c r="O1314" s="4" t="s">
        <v>1380</v>
      </c>
      <c r="P1314" s="7" t="s">
        <v>1233</v>
      </c>
      <c r="Q1314" s="7" t="s">
        <v>2296</v>
      </c>
      <c r="R1314" s="7" t="s">
        <v>1233</v>
      </c>
      <c r="S1314" s="7" t="s">
        <v>719</v>
      </c>
      <c r="T1314" s="7">
        <v>145</v>
      </c>
      <c r="U1314" s="7" t="s">
        <v>2585</v>
      </c>
      <c r="V1314" s="7"/>
      <c r="W1314" s="7" t="s">
        <v>2294</v>
      </c>
      <c r="X1314" s="7">
        <v>171</v>
      </c>
      <c r="Y1314" s="7"/>
      <c r="Z1314" s="7">
        <f t="shared" si="42"/>
        <v>174</v>
      </c>
      <c r="AA1314" s="7"/>
      <c r="AB1314" s="7">
        <v>300</v>
      </c>
      <c r="AC1314" s="7"/>
      <c r="AD1314" s="7">
        <v>75</v>
      </c>
      <c r="AE1314" s="7"/>
      <c r="AF1314" s="7"/>
      <c r="AH1314" t="s">
        <v>2604</v>
      </c>
    </row>
    <row r="1315" spans="1:34">
      <c r="A1315" s="4">
        <v>1314</v>
      </c>
      <c r="B1315" s="4" t="s">
        <v>20</v>
      </c>
      <c r="C1315" s="7" t="s">
        <v>22</v>
      </c>
      <c r="D1315" s="7" t="s">
        <v>2639</v>
      </c>
      <c r="E1315" s="4" t="s">
        <v>26</v>
      </c>
      <c r="F1315" s="4">
        <v>0</v>
      </c>
      <c r="G1315" s="4" t="s">
        <v>2747</v>
      </c>
      <c r="H1315" s="4" t="s">
        <v>2607</v>
      </c>
      <c r="I1315" s="4" t="s">
        <v>2747</v>
      </c>
      <c r="J1315" s="7" t="s">
        <v>556</v>
      </c>
      <c r="K1315" s="4" t="s">
        <v>637</v>
      </c>
      <c r="L1315" s="4" t="s">
        <v>2014</v>
      </c>
      <c r="M1315" s="7" t="s">
        <v>2656</v>
      </c>
      <c r="N1315" s="4" t="s">
        <v>644</v>
      </c>
      <c r="O1315" s="4" t="s">
        <v>1380</v>
      </c>
      <c r="P1315" s="7" t="s">
        <v>1233</v>
      </c>
      <c r="Q1315" s="7" t="s">
        <v>2296</v>
      </c>
      <c r="R1315" s="7" t="s">
        <v>1233</v>
      </c>
      <c r="S1315" s="7" t="s">
        <v>719</v>
      </c>
      <c r="T1315" s="7">
        <v>145</v>
      </c>
      <c r="U1315" s="7" t="s">
        <v>2585</v>
      </c>
      <c r="V1315" s="7"/>
      <c r="W1315" s="7" t="s">
        <v>2294</v>
      </c>
      <c r="X1315" s="7">
        <v>171</v>
      </c>
      <c r="Y1315" s="7"/>
      <c r="Z1315" s="7">
        <f t="shared" si="42"/>
        <v>174</v>
      </c>
      <c r="AA1315" s="7"/>
      <c r="AB1315" s="7">
        <v>300</v>
      </c>
      <c r="AC1315" s="7"/>
      <c r="AD1315" s="7">
        <v>75</v>
      </c>
      <c r="AE1315" s="7"/>
      <c r="AF1315" s="7"/>
      <c r="AH1315" t="s">
        <v>2604</v>
      </c>
    </row>
    <row r="1316" spans="1:34">
      <c r="A1316" s="4">
        <v>1315</v>
      </c>
      <c r="B1316" s="4" t="s">
        <v>20</v>
      </c>
      <c r="C1316" s="7" t="s">
        <v>22</v>
      </c>
      <c r="D1316" s="7" t="s">
        <v>2640</v>
      </c>
      <c r="E1316" s="4" t="s">
        <v>26</v>
      </c>
      <c r="F1316" s="4">
        <v>0</v>
      </c>
      <c r="G1316" s="4" t="s">
        <v>2747</v>
      </c>
      <c r="H1316" s="4" t="s">
        <v>2607</v>
      </c>
      <c r="I1316" s="4" t="s">
        <v>2747</v>
      </c>
      <c r="J1316" s="7" t="s">
        <v>556</v>
      </c>
      <c r="K1316" s="4" t="s">
        <v>637</v>
      </c>
      <c r="L1316" s="4" t="s">
        <v>2014</v>
      </c>
      <c r="M1316" s="7" t="s">
        <v>2656</v>
      </c>
      <c r="N1316" s="4" t="s">
        <v>644</v>
      </c>
      <c r="O1316" s="4" t="s">
        <v>1380</v>
      </c>
      <c r="P1316" s="7" t="s">
        <v>1233</v>
      </c>
      <c r="Q1316" s="7" t="s">
        <v>2296</v>
      </c>
      <c r="R1316" s="7" t="s">
        <v>1233</v>
      </c>
      <c r="S1316" s="7" t="s">
        <v>719</v>
      </c>
      <c r="T1316" s="7">
        <v>145</v>
      </c>
      <c r="U1316" s="7" t="s">
        <v>2585</v>
      </c>
      <c r="V1316" s="7"/>
      <c r="W1316" s="7" t="s">
        <v>2294</v>
      </c>
      <c r="X1316" s="7">
        <v>171</v>
      </c>
      <c r="Y1316" s="7"/>
      <c r="Z1316" s="7">
        <f t="shared" si="42"/>
        <v>174</v>
      </c>
      <c r="AA1316" s="7"/>
      <c r="AB1316" s="7">
        <v>300</v>
      </c>
      <c r="AC1316" s="7"/>
      <c r="AD1316" s="7">
        <v>75</v>
      </c>
      <c r="AE1316" s="7"/>
      <c r="AF1316" s="7"/>
      <c r="AH1316" t="s">
        <v>2604</v>
      </c>
    </row>
    <row r="1317" spans="1:34">
      <c r="A1317" s="4">
        <v>1316</v>
      </c>
      <c r="B1317" s="4" t="s">
        <v>20</v>
      </c>
      <c r="C1317" s="7" t="s">
        <v>22</v>
      </c>
      <c r="D1317" s="7" t="s">
        <v>2641</v>
      </c>
      <c r="E1317" s="4" t="s">
        <v>26</v>
      </c>
      <c r="F1317" s="4">
        <v>0</v>
      </c>
      <c r="G1317" s="4" t="s">
        <v>2747</v>
      </c>
      <c r="H1317" s="4" t="s">
        <v>2607</v>
      </c>
      <c r="I1317" s="4" t="s">
        <v>2747</v>
      </c>
      <c r="J1317" s="7" t="s">
        <v>556</v>
      </c>
      <c r="K1317" s="4" t="s">
        <v>637</v>
      </c>
      <c r="L1317" s="4" t="s">
        <v>2014</v>
      </c>
      <c r="M1317" s="7" t="s">
        <v>2656</v>
      </c>
      <c r="N1317" s="4" t="s">
        <v>644</v>
      </c>
      <c r="O1317" s="4" t="s">
        <v>1380</v>
      </c>
      <c r="P1317" s="7" t="s">
        <v>1233</v>
      </c>
      <c r="Q1317" s="7" t="s">
        <v>2296</v>
      </c>
      <c r="R1317" s="7" t="s">
        <v>1233</v>
      </c>
      <c r="S1317" s="7" t="s">
        <v>719</v>
      </c>
      <c r="T1317" s="7">
        <v>145</v>
      </c>
      <c r="U1317" s="7" t="s">
        <v>2585</v>
      </c>
      <c r="V1317" s="7"/>
      <c r="W1317" s="7" t="s">
        <v>2294</v>
      </c>
      <c r="X1317" s="7">
        <v>171</v>
      </c>
      <c r="Y1317" s="7"/>
      <c r="Z1317" s="7">
        <f t="shared" si="42"/>
        <v>174</v>
      </c>
      <c r="AA1317" s="7"/>
      <c r="AB1317" s="7">
        <v>300</v>
      </c>
      <c r="AC1317" s="7"/>
      <c r="AD1317" s="7">
        <v>75</v>
      </c>
      <c r="AE1317" s="7"/>
      <c r="AF1317" s="7"/>
      <c r="AH1317" t="s">
        <v>2604</v>
      </c>
    </row>
    <row r="1318" spans="1:34">
      <c r="A1318" s="4">
        <v>1317</v>
      </c>
      <c r="B1318" s="4" t="s">
        <v>20</v>
      </c>
      <c r="C1318" s="7" t="s">
        <v>22</v>
      </c>
      <c r="D1318" s="7" t="s">
        <v>2642</v>
      </c>
      <c r="E1318" s="4" t="s">
        <v>26</v>
      </c>
      <c r="F1318" s="4">
        <v>0</v>
      </c>
      <c r="G1318" s="4" t="s">
        <v>2747</v>
      </c>
      <c r="H1318" s="4" t="s">
        <v>2607</v>
      </c>
      <c r="I1318" s="4" t="s">
        <v>2747</v>
      </c>
      <c r="J1318" s="7" t="s">
        <v>556</v>
      </c>
      <c r="K1318" s="4" t="s">
        <v>637</v>
      </c>
      <c r="L1318" s="4" t="s">
        <v>2014</v>
      </c>
      <c r="M1318" s="7" t="s">
        <v>2656</v>
      </c>
      <c r="N1318" s="4" t="s">
        <v>644</v>
      </c>
      <c r="O1318" s="4" t="s">
        <v>1380</v>
      </c>
      <c r="P1318" s="7" t="s">
        <v>1233</v>
      </c>
      <c r="Q1318" s="7" t="s">
        <v>2296</v>
      </c>
      <c r="R1318" s="7" t="s">
        <v>1233</v>
      </c>
      <c r="S1318" s="7" t="s">
        <v>719</v>
      </c>
      <c r="T1318" s="7">
        <v>145</v>
      </c>
      <c r="U1318" s="7" t="s">
        <v>2585</v>
      </c>
      <c r="V1318" s="7"/>
      <c r="W1318" s="7" t="s">
        <v>2294</v>
      </c>
      <c r="X1318" s="7">
        <v>171</v>
      </c>
      <c r="Y1318" s="7"/>
      <c r="Z1318" s="7">
        <f t="shared" si="42"/>
        <v>174</v>
      </c>
      <c r="AA1318" s="7"/>
      <c r="AB1318" s="7">
        <v>300</v>
      </c>
      <c r="AC1318" s="7"/>
      <c r="AD1318" s="7">
        <v>75</v>
      </c>
      <c r="AE1318" s="7"/>
      <c r="AF1318" s="7"/>
      <c r="AH1318" t="s">
        <v>2604</v>
      </c>
    </row>
    <row r="1319" spans="1:34">
      <c r="A1319" s="4">
        <v>1318</v>
      </c>
      <c r="B1319" s="4" t="s">
        <v>20</v>
      </c>
      <c r="C1319" s="7" t="s">
        <v>22</v>
      </c>
      <c r="D1319" s="7" t="s">
        <v>2643</v>
      </c>
      <c r="E1319" s="4" t="s">
        <v>26</v>
      </c>
      <c r="F1319" s="4">
        <v>0</v>
      </c>
      <c r="G1319" s="4" t="s">
        <v>2747</v>
      </c>
      <c r="H1319" s="4" t="s">
        <v>2607</v>
      </c>
      <c r="I1319" s="4" t="s">
        <v>2747</v>
      </c>
      <c r="J1319" s="7" t="s">
        <v>556</v>
      </c>
      <c r="K1319" s="4" t="s">
        <v>637</v>
      </c>
      <c r="L1319" s="4" t="s">
        <v>2014</v>
      </c>
      <c r="M1319" s="7" t="s">
        <v>2656</v>
      </c>
      <c r="N1319" s="4" t="s">
        <v>644</v>
      </c>
      <c r="O1319" s="4" t="s">
        <v>1380</v>
      </c>
      <c r="P1319" s="7" t="s">
        <v>1233</v>
      </c>
      <c r="Q1319" s="7" t="s">
        <v>2296</v>
      </c>
      <c r="R1319" s="7" t="s">
        <v>1233</v>
      </c>
      <c r="S1319" s="7" t="s">
        <v>719</v>
      </c>
      <c r="T1319" s="7">
        <v>145</v>
      </c>
      <c r="U1319" s="7" t="s">
        <v>2585</v>
      </c>
      <c r="V1319" s="7"/>
      <c r="W1319" s="7" t="s">
        <v>2294</v>
      </c>
      <c r="X1319" s="7">
        <v>171</v>
      </c>
      <c r="Y1319" s="7"/>
      <c r="Z1319" s="7">
        <f t="shared" si="42"/>
        <v>174</v>
      </c>
      <c r="AA1319" s="7"/>
      <c r="AB1319" s="7">
        <v>300</v>
      </c>
      <c r="AC1319" s="7"/>
      <c r="AD1319" s="7">
        <v>75</v>
      </c>
      <c r="AE1319" s="7"/>
      <c r="AF1319" s="7"/>
      <c r="AH1319" t="s">
        <v>2604</v>
      </c>
    </row>
    <row r="1320" spans="1:34">
      <c r="A1320" s="4">
        <v>1319</v>
      </c>
      <c r="B1320" s="4" t="s">
        <v>20</v>
      </c>
      <c r="C1320" s="7" t="s">
        <v>22</v>
      </c>
      <c r="D1320" s="7" t="s">
        <v>2644</v>
      </c>
      <c r="E1320" s="4" t="s">
        <v>26</v>
      </c>
      <c r="F1320" s="4">
        <v>0</v>
      </c>
      <c r="G1320" s="4" t="s">
        <v>2747</v>
      </c>
      <c r="H1320" s="4" t="s">
        <v>2607</v>
      </c>
      <c r="I1320" s="4" t="s">
        <v>2747</v>
      </c>
      <c r="J1320" s="7" t="s">
        <v>556</v>
      </c>
      <c r="K1320" s="4" t="s">
        <v>637</v>
      </c>
      <c r="L1320" s="4" t="s">
        <v>2014</v>
      </c>
      <c r="M1320" s="7" t="s">
        <v>2656</v>
      </c>
      <c r="N1320" s="4" t="s">
        <v>644</v>
      </c>
      <c r="O1320" s="4" t="s">
        <v>1380</v>
      </c>
      <c r="P1320" s="7" t="s">
        <v>1233</v>
      </c>
      <c r="Q1320" s="7" t="s">
        <v>2296</v>
      </c>
      <c r="R1320" s="7" t="s">
        <v>1233</v>
      </c>
      <c r="S1320" s="7" t="s">
        <v>719</v>
      </c>
      <c r="T1320" s="7">
        <v>145</v>
      </c>
      <c r="U1320" s="7" t="s">
        <v>2585</v>
      </c>
      <c r="V1320" s="7"/>
      <c r="W1320" s="7" t="s">
        <v>2294</v>
      </c>
      <c r="X1320" s="7">
        <v>171</v>
      </c>
      <c r="Y1320" s="7"/>
      <c r="Z1320" s="7">
        <f t="shared" si="42"/>
        <v>174</v>
      </c>
      <c r="AA1320" s="7"/>
      <c r="AB1320" s="7">
        <v>300</v>
      </c>
      <c r="AC1320" s="7"/>
      <c r="AD1320" s="7">
        <v>75</v>
      </c>
      <c r="AE1320" s="7"/>
      <c r="AF1320" s="7"/>
      <c r="AH1320" t="s">
        <v>2604</v>
      </c>
    </row>
    <row r="1321" spans="1:34">
      <c r="A1321" s="4">
        <v>1320</v>
      </c>
      <c r="B1321" s="4" t="s">
        <v>20</v>
      </c>
      <c r="C1321" s="7" t="s">
        <v>22</v>
      </c>
      <c r="D1321" s="7" t="s">
        <v>2645</v>
      </c>
      <c r="E1321" s="4" t="s">
        <v>26</v>
      </c>
      <c r="F1321" s="4">
        <v>0</v>
      </c>
      <c r="G1321" s="4" t="s">
        <v>2747</v>
      </c>
      <c r="H1321" s="4" t="s">
        <v>2607</v>
      </c>
      <c r="I1321" s="4" t="s">
        <v>2747</v>
      </c>
      <c r="J1321" s="7" t="s">
        <v>556</v>
      </c>
      <c r="K1321" s="4" t="s">
        <v>2655</v>
      </c>
      <c r="L1321" s="7" t="s">
        <v>2910</v>
      </c>
      <c r="M1321" s="7" t="s">
        <v>2585</v>
      </c>
      <c r="N1321" s="7" t="s">
        <v>643</v>
      </c>
      <c r="O1321" s="4" t="s">
        <v>1380</v>
      </c>
      <c r="P1321" s="7" t="s">
        <v>1233</v>
      </c>
      <c r="Q1321" s="7" t="s">
        <v>2296</v>
      </c>
      <c r="R1321" s="7" t="s">
        <v>1233</v>
      </c>
      <c r="S1321" s="7" t="s">
        <v>719</v>
      </c>
      <c r="T1321" s="7">
        <v>142</v>
      </c>
      <c r="U1321" s="7" t="s">
        <v>2585</v>
      </c>
      <c r="V1321" s="7"/>
      <c r="W1321" s="7" t="s">
        <v>2294</v>
      </c>
      <c r="X1321" s="7">
        <v>171</v>
      </c>
      <c r="Y1321" s="7"/>
      <c r="Z1321" s="7">
        <f t="shared" si="42"/>
        <v>174</v>
      </c>
      <c r="AA1321" s="7"/>
      <c r="AB1321" s="7">
        <v>300</v>
      </c>
      <c r="AC1321" s="7"/>
      <c r="AD1321" s="7">
        <v>75</v>
      </c>
      <c r="AE1321" s="7"/>
      <c r="AF1321" s="7"/>
      <c r="AH1321" t="s">
        <v>2604</v>
      </c>
    </row>
    <row r="1322" spans="1:34">
      <c r="A1322" s="4">
        <v>1321</v>
      </c>
      <c r="B1322" s="4" t="s">
        <v>20</v>
      </c>
      <c r="C1322" s="7" t="s">
        <v>22</v>
      </c>
      <c r="D1322" s="7" t="s">
        <v>2646</v>
      </c>
      <c r="E1322" s="4" t="s">
        <v>26</v>
      </c>
      <c r="F1322" s="4">
        <v>0</v>
      </c>
      <c r="G1322" s="4" t="s">
        <v>2747</v>
      </c>
      <c r="H1322" s="4" t="s">
        <v>2607</v>
      </c>
      <c r="I1322" s="4" t="s">
        <v>2747</v>
      </c>
      <c r="J1322" s="7" t="s">
        <v>556</v>
      </c>
      <c r="K1322" s="4" t="s">
        <v>2655</v>
      </c>
      <c r="L1322" s="7" t="s">
        <v>2910</v>
      </c>
      <c r="M1322" s="7" t="s">
        <v>2585</v>
      </c>
      <c r="N1322" s="7" t="s">
        <v>643</v>
      </c>
      <c r="O1322" s="4" t="s">
        <v>1380</v>
      </c>
      <c r="P1322" s="7" t="s">
        <v>1233</v>
      </c>
      <c r="Q1322" s="7" t="s">
        <v>2296</v>
      </c>
      <c r="R1322" s="7" t="s">
        <v>1233</v>
      </c>
      <c r="S1322" s="7" t="s">
        <v>719</v>
      </c>
      <c r="T1322" s="7">
        <v>142</v>
      </c>
      <c r="U1322" s="7" t="s">
        <v>2585</v>
      </c>
      <c r="V1322" s="7"/>
      <c r="W1322" s="7" t="s">
        <v>2294</v>
      </c>
      <c r="X1322" s="7">
        <v>171</v>
      </c>
      <c r="Y1322" s="7"/>
      <c r="Z1322" s="7">
        <f t="shared" si="42"/>
        <v>174</v>
      </c>
      <c r="AA1322" s="7"/>
      <c r="AB1322" s="7">
        <v>300</v>
      </c>
      <c r="AC1322" s="7"/>
      <c r="AD1322" s="7">
        <v>75</v>
      </c>
      <c r="AE1322" s="7"/>
      <c r="AF1322" s="7"/>
      <c r="AH1322" t="s">
        <v>2604</v>
      </c>
    </row>
    <row r="1323" spans="1:34">
      <c r="A1323" s="4">
        <v>1322</v>
      </c>
      <c r="B1323" s="4" t="s">
        <v>20</v>
      </c>
      <c r="C1323" s="7" t="s">
        <v>22</v>
      </c>
      <c r="D1323" s="7" t="s">
        <v>2647</v>
      </c>
      <c r="E1323" s="4" t="s">
        <v>26</v>
      </c>
      <c r="F1323" s="4">
        <v>0</v>
      </c>
      <c r="G1323" s="4" t="s">
        <v>2747</v>
      </c>
      <c r="H1323" s="4" t="s">
        <v>2607</v>
      </c>
      <c r="I1323" s="4" t="s">
        <v>2747</v>
      </c>
      <c r="J1323" s="7" t="s">
        <v>556</v>
      </c>
      <c r="K1323" s="4" t="s">
        <v>2655</v>
      </c>
      <c r="L1323" s="7" t="s">
        <v>2910</v>
      </c>
      <c r="M1323" s="7" t="s">
        <v>2585</v>
      </c>
      <c r="N1323" s="7" t="s">
        <v>643</v>
      </c>
      <c r="O1323" s="4" t="s">
        <v>1380</v>
      </c>
      <c r="P1323" s="7" t="s">
        <v>1233</v>
      </c>
      <c r="Q1323" s="7" t="s">
        <v>2296</v>
      </c>
      <c r="R1323" s="7" t="s">
        <v>1233</v>
      </c>
      <c r="S1323" s="7" t="s">
        <v>719</v>
      </c>
      <c r="T1323" s="7">
        <v>142</v>
      </c>
      <c r="U1323" s="7" t="s">
        <v>2585</v>
      </c>
      <c r="V1323" s="7"/>
      <c r="W1323" s="7" t="s">
        <v>2294</v>
      </c>
      <c r="X1323" s="7">
        <v>171</v>
      </c>
      <c r="Y1323" s="7"/>
      <c r="Z1323" s="7">
        <f t="shared" si="42"/>
        <v>174</v>
      </c>
      <c r="AA1323" s="7"/>
      <c r="AB1323" s="7">
        <v>300</v>
      </c>
      <c r="AC1323" s="7"/>
      <c r="AD1323" s="7">
        <v>75</v>
      </c>
      <c r="AE1323" s="7"/>
      <c r="AF1323" s="7"/>
      <c r="AH1323" t="s">
        <v>2604</v>
      </c>
    </row>
    <row r="1324" spans="1:34">
      <c r="A1324" s="4">
        <v>1323</v>
      </c>
      <c r="B1324" s="4" t="s">
        <v>20</v>
      </c>
      <c r="C1324" s="7" t="s">
        <v>22</v>
      </c>
      <c r="D1324" s="7" t="s">
        <v>2648</v>
      </c>
      <c r="E1324" s="4" t="s">
        <v>26</v>
      </c>
      <c r="F1324" s="4">
        <v>0</v>
      </c>
      <c r="G1324" s="4" t="s">
        <v>2747</v>
      </c>
      <c r="H1324" s="4" t="s">
        <v>2607</v>
      </c>
      <c r="I1324" s="4" t="s">
        <v>2747</v>
      </c>
      <c r="J1324" s="7" t="s">
        <v>556</v>
      </c>
      <c r="K1324" s="4" t="s">
        <v>2655</v>
      </c>
      <c r="L1324" s="7" t="s">
        <v>2910</v>
      </c>
      <c r="M1324" s="7" t="s">
        <v>2585</v>
      </c>
      <c r="N1324" s="7" t="s">
        <v>643</v>
      </c>
      <c r="O1324" s="4" t="s">
        <v>1380</v>
      </c>
      <c r="P1324" s="7" t="s">
        <v>1233</v>
      </c>
      <c r="Q1324" s="7" t="s">
        <v>2296</v>
      </c>
      <c r="R1324" s="7" t="s">
        <v>1233</v>
      </c>
      <c r="S1324" s="7" t="s">
        <v>719</v>
      </c>
      <c r="T1324" s="7">
        <v>142</v>
      </c>
      <c r="U1324" s="7" t="s">
        <v>2585</v>
      </c>
      <c r="V1324" s="7"/>
      <c r="W1324" s="7" t="s">
        <v>2294</v>
      </c>
      <c r="X1324" s="7">
        <v>171</v>
      </c>
      <c r="Y1324" s="7"/>
      <c r="Z1324" s="7">
        <f t="shared" si="42"/>
        <v>174</v>
      </c>
      <c r="AA1324" s="7"/>
      <c r="AB1324" s="7">
        <v>300</v>
      </c>
      <c r="AC1324" s="7"/>
      <c r="AD1324" s="7">
        <v>75</v>
      </c>
      <c r="AE1324" s="7"/>
      <c r="AF1324" s="7"/>
      <c r="AH1324" t="s">
        <v>2604</v>
      </c>
    </row>
    <row r="1325" spans="1:34">
      <c r="A1325" s="4">
        <v>1324</v>
      </c>
      <c r="B1325" s="4" t="s">
        <v>20</v>
      </c>
      <c r="C1325" s="7" t="s">
        <v>22</v>
      </c>
      <c r="D1325" s="7" t="s">
        <v>2649</v>
      </c>
      <c r="E1325" s="4" t="s">
        <v>26</v>
      </c>
      <c r="F1325" s="4">
        <v>0</v>
      </c>
      <c r="G1325" s="4" t="s">
        <v>2747</v>
      </c>
      <c r="H1325" s="4" t="s">
        <v>2607</v>
      </c>
      <c r="I1325" s="4" t="s">
        <v>2747</v>
      </c>
      <c r="J1325" s="7" t="s">
        <v>556</v>
      </c>
      <c r="K1325" s="4" t="s">
        <v>2655</v>
      </c>
      <c r="L1325" s="7" t="s">
        <v>2910</v>
      </c>
      <c r="M1325" s="7" t="s">
        <v>2585</v>
      </c>
      <c r="N1325" s="7" t="s">
        <v>643</v>
      </c>
      <c r="O1325" s="4" t="s">
        <v>1380</v>
      </c>
      <c r="P1325" s="7" t="s">
        <v>1233</v>
      </c>
      <c r="Q1325" s="7" t="s">
        <v>2296</v>
      </c>
      <c r="R1325" s="7" t="s">
        <v>1233</v>
      </c>
      <c r="S1325" s="7" t="s">
        <v>719</v>
      </c>
      <c r="T1325" s="7">
        <v>142</v>
      </c>
      <c r="U1325" s="7" t="s">
        <v>2585</v>
      </c>
      <c r="V1325" s="7"/>
      <c r="W1325" s="7" t="s">
        <v>2294</v>
      </c>
      <c r="X1325" s="7">
        <v>171</v>
      </c>
      <c r="Y1325" s="7"/>
      <c r="Z1325" s="7">
        <f t="shared" si="42"/>
        <v>174</v>
      </c>
      <c r="AA1325" s="7"/>
      <c r="AB1325" s="7">
        <v>300</v>
      </c>
      <c r="AC1325" s="7"/>
      <c r="AD1325" s="7">
        <v>75</v>
      </c>
      <c r="AE1325" s="7"/>
      <c r="AF1325" s="7"/>
      <c r="AH1325" t="s">
        <v>2604</v>
      </c>
    </row>
    <row r="1326" spans="1:34">
      <c r="A1326" s="4">
        <v>1325</v>
      </c>
      <c r="B1326" s="4" t="s">
        <v>20</v>
      </c>
      <c r="C1326" s="7" t="s">
        <v>22</v>
      </c>
      <c r="D1326" s="7" t="s">
        <v>2650</v>
      </c>
      <c r="E1326" s="4" t="s">
        <v>26</v>
      </c>
      <c r="F1326" s="4">
        <v>0</v>
      </c>
      <c r="G1326" s="4" t="s">
        <v>2747</v>
      </c>
      <c r="H1326" s="4" t="s">
        <v>2607</v>
      </c>
      <c r="I1326" s="4" t="s">
        <v>2747</v>
      </c>
      <c r="J1326" s="7" t="s">
        <v>556</v>
      </c>
      <c r="K1326" s="4" t="s">
        <v>2655</v>
      </c>
      <c r="L1326" s="7" t="s">
        <v>2910</v>
      </c>
      <c r="M1326" s="7" t="s">
        <v>2585</v>
      </c>
      <c r="N1326" s="7" t="s">
        <v>643</v>
      </c>
      <c r="O1326" s="4" t="s">
        <v>1380</v>
      </c>
      <c r="P1326" s="7" t="s">
        <v>1233</v>
      </c>
      <c r="Q1326" s="7" t="s">
        <v>2296</v>
      </c>
      <c r="R1326" s="7" t="s">
        <v>1233</v>
      </c>
      <c r="S1326" s="7" t="s">
        <v>719</v>
      </c>
      <c r="T1326" s="7">
        <v>142</v>
      </c>
      <c r="U1326" s="7" t="s">
        <v>2585</v>
      </c>
      <c r="V1326" s="7"/>
      <c r="W1326" s="7" t="s">
        <v>2294</v>
      </c>
      <c r="X1326" s="7">
        <v>171</v>
      </c>
      <c r="Y1326" s="7"/>
      <c r="Z1326" s="7">
        <f t="shared" si="42"/>
        <v>174</v>
      </c>
      <c r="AA1326" s="7"/>
      <c r="AB1326" s="7">
        <v>300</v>
      </c>
      <c r="AC1326" s="7"/>
      <c r="AD1326" s="7">
        <v>75</v>
      </c>
      <c r="AE1326" s="7"/>
      <c r="AF1326" s="7"/>
      <c r="AH1326" t="s">
        <v>2604</v>
      </c>
    </row>
    <row r="1327" spans="1:34">
      <c r="A1327" s="4">
        <v>1326</v>
      </c>
      <c r="B1327" s="4" t="s">
        <v>20</v>
      </c>
      <c r="C1327" s="7" t="s">
        <v>22</v>
      </c>
      <c r="D1327" s="7" t="s">
        <v>2651</v>
      </c>
      <c r="E1327" s="4" t="s">
        <v>26</v>
      </c>
      <c r="F1327" s="4">
        <v>0</v>
      </c>
      <c r="G1327" s="4" t="s">
        <v>2747</v>
      </c>
      <c r="H1327" s="4" t="s">
        <v>2607</v>
      </c>
      <c r="I1327" s="4" t="s">
        <v>2747</v>
      </c>
      <c r="J1327" s="7" t="s">
        <v>556</v>
      </c>
      <c r="K1327" s="4" t="s">
        <v>2655</v>
      </c>
      <c r="L1327" s="7" t="s">
        <v>2910</v>
      </c>
      <c r="M1327" s="7" t="s">
        <v>2585</v>
      </c>
      <c r="N1327" s="7" t="s">
        <v>643</v>
      </c>
      <c r="O1327" s="4" t="s">
        <v>1380</v>
      </c>
      <c r="P1327" s="7" t="s">
        <v>1233</v>
      </c>
      <c r="Q1327" s="7" t="s">
        <v>2296</v>
      </c>
      <c r="R1327" s="7" t="s">
        <v>1233</v>
      </c>
      <c r="S1327" s="7" t="s">
        <v>719</v>
      </c>
      <c r="T1327" s="7">
        <v>142</v>
      </c>
      <c r="U1327" s="7" t="s">
        <v>2585</v>
      </c>
      <c r="V1327" s="7"/>
      <c r="W1327" s="7" t="s">
        <v>2294</v>
      </c>
      <c r="X1327" s="7">
        <v>171</v>
      </c>
      <c r="Y1327" s="7"/>
      <c r="Z1327" s="7">
        <f t="shared" si="42"/>
        <v>174</v>
      </c>
      <c r="AA1327" s="7"/>
      <c r="AB1327" s="7">
        <v>300</v>
      </c>
      <c r="AC1327" s="7"/>
      <c r="AD1327" s="7">
        <v>75</v>
      </c>
      <c r="AE1327" s="7"/>
      <c r="AF1327" s="7"/>
      <c r="AH1327" t="s">
        <v>2604</v>
      </c>
    </row>
    <row r="1328" spans="1:34">
      <c r="A1328" s="4">
        <v>1327</v>
      </c>
      <c r="B1328" s="4" t="s">
        <v>20</v>
      </c>
      <c r="C1328" s="7" t="s">
        <v>22</v>
      </c>
      <c r="D1328" s="7" t="s">
        <v>2652</v>
      </c>
      <c r="E1328" s="4" t="s">
        <v>26</v>
      </c>
      <c r="F1328" s="4">
        <v>0</v>
      </c>
      <c r="G1328" s="4" t="s">
        <v>2747</v>
      </c>
      <c r="H1328" s="4" t="s">
        <v>2607</v>
      </c>
      <c r="I1328" s="4" t="s">
        <v>2747</v>
      </c>
      <c r="J1328" s="7" t="s">
        <v>556</v>
      </c>
      <c r="K1328" s="4" t="s">
        <v>2655</v>
      </c>
      <c r="L1328" s="7" t="s">
        <v>2910</v>
      </c>
      <c r="M1328" s="7" t="s">
        <v>2585</v>
      </c>
      <c r="N1328" s="7" t="s">
        <v>643</v>
      </c>
      <c r="O1328" s="4" t="s">
        <v>1380</v>
      </c>
      <c r="P1328" s="7" t="s">
        <v>1233</v>
      </c>
      <c r="Q1328" s="7" t="s">
        <v>2296</v>
      </c>
      <c r="R1328" s="7" t="s">
        <v>1233</v>
      </c>
      <c r="S1328" s="7" t="s">
        <v>719</v>
      </c>
      <c r="T1328" s="7">
        <v>142</v>
      </c>
      <c r="U1328" s="7" t="s">
        <v>2585</v>
      </c>
      <c r="V1328" s="7"/>
      <c r="W1328" s="7" t="s">
        <v>2294</v>
      </c>
      <c r="X1328" s="7">
        <v>171</v>
      </c>
      <c r="Y1328" s="7"/>
      <c r="Z1328" s="7">
        <f t="shared" si="42"/>
        <v>174</v>
      </c>
      <c r="AA1328" s="7"/>
      <c r="AB1328" s="7">
        <v>300</v>
      </c>
      <c r="AC1328" s="7"/>
      <c r="AD1328" s="7">
        <v>75</v>
      </c>
      <c r="AE1328" s="7"/>
      <c r="AF1328" s="7"/>
      <c r="AH1328" t="s">
        <v>2604</v>
      </c>
    </row>
    <row r="1329" spans="1:34">
      <c r="A1329" s="4">
        <v>1328</v>
      </c>
      <c r="B1329" s="4" t="s">
        <v>20</v>
      </c>
      <c r="C1329" s="7" t="s">
        <v>22</v>
      </c>
      <c r="D1329" s="7" t="s">
        <v>2653</v>
      </c>
      <c r="E1329" s="4" t="s">
        <v>26</v>
      </c>
      <c r="F1329" s="4">
        <v>0</v>
      </c>
      <c r="G1329" s="4" t="s">
        <v>2747</v>
      </c>
      <c r="H1329" s="4" t="s">
        <v>2607</v>
      </c>
      <c r="I1329" s="4" t="s">
        <v>2747</v>
      </c>
      <c r="J1329" s="7" t="s">
        <v>556</v>
      </c>
      <c r="K1329" s="4" t="s">
        <v>2655</v>
      </c>
      <c r="L1329" s="7" t="s">
        <v>2910</v>
      </c>
      <c r="M1329" s="7" t="s">
        <v>2585</v>
      </c>
      <c r="N1329" s="7" t="s">
        <v>643</v>
      </c>
      <c r="O1329" s="4" t="s">
        <v>1380</v>
      </c>
      <c r="P1329" s="7" t="s">
        <v>1233</v>
      </c>
      <c r="Q1329" s="7" t="s">
        <v>2296</v>
      </c>
      <c r="R1329" s="7" t="s">
        <v>1233</v>
      </c>
      <c r="S1329" s="7" t="s">
        <v>719</v>
      </c>
      <c r="T1329" s="7">
        <v>142</v>
      </c>
      <c r="U1329" s="7" t="s">
        <v>2585</v>
      </c>
      <c r="V1329" s="7"/>
      <c r="W1329" s="7" t="s">
        <v>2294</v>
      </c>
      <c r="X1329" s="7">
        <v>171</v>
      </c>
      <c r="Y1329" s="7"/>
      <c r="Z1329" s="7">
        <f t="shared" si="42"/>
        <v>174</v>
      </c>
      <c r="AA1329" s="7"/>
      <c r="AB1329" s="7">
        <v>300</v>
      </c>
      <c r="AC1329" s="7"/>
      <c r="AD1329" s="7">
        <v>75</v>
      </c>
      <c r="AE1329" s="7"/>
      <c r="AF1329" s="7"/>
      <c r="AH1329" t="s">
        <v>2604</v>
      </c>
    </row>
    <row r="1330" spans="1:34">
      <c r="A1330" s="4">
        <v>1329</v>
      </c>
      <c r="B1330" s="4" t="s">
        <v>20</v>
      </c>
      <c r="C1330" s="7" t="s">
        <v>22</v>
      </c>
      <c r="D1330" s="7" t="s">
        <v>2654</v>
      </c>
      <c r="E1330" s="4" t="s">
        <v>26</v>
      </c>
      <c r="F1330" s="4">
        <v>0</v>
      </c>
      <c r="G1330" s="4" t="s">
        <v>2747</v>
      </c>
      <c r="H1330" s="4" t="s">
        <v>2607</v>
      </c>
      <c r="I1330" s="4" t="s">
        <v>2747</v>
      </c>
      <c r="J1330" s="7" t="s">
        <v>556</v>
      </c>
      <c r="K1330" s="4" t="s">
        <v>2655</v>
      </c>
      <c r="L1330" s="7" t="s">
        <v>2910</v>
      </c>
      <c r="M1330" s="7" t="s">
        <v>2585</v>
      </c>
      <c r="N1330" s="7" t="s">
        <v>643</v>
      </c>
      <c r="O1330" s="4" t="s">
        <v>1380</v>
      </c>
      <c r="P1330" s="7" t="s">
        <v>1233</v>
      </c>
      <c r="Q1330" s="7" t="s">
        <v>2296</v>
      </c>
      <c r="R1330" s="7" t="s">
        <v>1233</v>
      </c>
      <c r="S1330" s="7" t="s">
        <v>719</v>
      </c>
      <c r="T1330" s="7">
        <v>142</v>
      </c>
      <c r="U1330" s="7" t="s">
        <v>2585</v>
      </c>
      <c r="V1330" s="7"/>
      <c r="W1330" s="7" t="s">
        <v>2294</v>
      </c>
      <c r="X1330" s="7">
        <v>171</v>
      </c>
      <c r="Y1330" s="7"/>
      <c r="Z1330" s="7">
        <f t="shared" si="42"/>
        <v>174</v>
      </c>
      <c r="AA1330" s="7"/>
      <c r="AB1330" s="7">
        <v>300</v>
      </c>
      <c r="AC1330" s="7"/>
      <c r="AD1330" s="7">
        <v>75</v>
      </c>
      <c r="AE1330" s="7"/>
      <c r="AF1330" s="7"/>
      <c r="AH1330" t="s">
        <v>2604</v>
      </c>
    </row>
    <row r="1331" spans="1:34">
      <c r="A1331" s="4">
        <v>1330</v>
      </c>
      <c r="B1331" s="4" t="s">
        <v>20</v>
      </c>
      <c r="C1331" s="7" t="s">
        <v>21</v>
      </c>
      <c r="D1331" s="7" t="s">
        <v>2659</v>
      </c>
      <c r="E1331" s="4" t="s">
        <v>26</v>
      </c>
      <c r="F1331" s="4">
        <v>0</v>
      </c>
      <c r="G1331" s="4">
        <v>1204046</v>
      </c>
      <c r="H1331" s="7" t="s">
        <v>2597</v>
      </c>
      <c r="I1331" s="4">
        <v>1204046</v>
      </c>
      <c r="J1331" s="7" t="s">
        <v>556</v>
      </c>
      <c r="K1331" s="4" t="s">
        <v>2681</v>
      </c>
      <c r="L1331" s="7" t="s">
        <v>2684</v>
      </c>
      <c r="M1331" s="7" t="s">
        <v>2927</v>
      </c>
      <c r="N1331" s="7" t="s">
        <v>643</v>
      </c>
      <c r="O1331" s="4" t="s">
        <v>1380</v>
      </c>
      <c r="P1331" s="7"/>
      <c r="Q1331" s="7" t="s">
        <v>550</v>
      </c>
      <c r="R1331" s="4" t="s">
        <v>550</v>
      </c>
      <c r="S1331" s="7" t="s">
        <v>719</v>
      </c>
      <c r="T1331" s="7">
        <v>145</v>
      </c>
      <c r="U1331" s="7">
        <v>128</v>
      </c>
      <c r="V1331" s="7" t="s">
        <v>2670</v>
      </c>
      <c r="W1331" s="4" t="s">
        <v>2294</v>
      </c>
      <c r="X1331" s="7">
        <v>224</v>
      </c>
      <c r="Y1331" s="7"/>
      <c r="Z1331" s="7">
        <f>X1331+3</f>
        <v>227</v>
      </c>
      <c r="AA1331" s="7"/>
      <c r="AB1331" s="7">
        <v>1000</v>
      </c>
      <c r="AC1331" s="7"/>
      <c r="AD1331" s="7">
        <v>80</v>
      </c>
      <c r="AE1331" s="7"/>
      <c r="AF1331" s="7"/>
    </row>
    <row r="1332" spans="1:34">
      <c r="A1332" s="4">
        <v>1331</v>
      </c>
      <c r="B1332" s="4" t="s">
        <v>20</v>
      </c>
      <c r="C1332" s="7" t="s">
        <v>21</v>
      </c>
      <c r="D1332" s="7" t="s">
        <v>2660</v>
      </c>
      <c r="E1332" s="4" t="s">
        <v>26</v>
      </c>
      <c r="F1332" s="4">
        <v>0</v>
      </c>
      <c r="G1332" s="4">
        <v>1204046</v>
      </c>
      <c r="H1332" s="7" t="s">
        <v>2597</v>
      </c>
      <c r="I1332" s="4">
        <v>1204046</v>
      </c>
      <c r="J1332" s="7" t="s">
        <v>556</v>
      </c>
      <c r="K1332" s="4" t="s">
        <v>1234</v>
      </c>
      <c r="L1332" s="7" t="s">
        <v>2685</v>
      </c>
      <c r="M1332" s="7" t="s">
        <v>2755</v>
      </c>
      <c r="N1332" s="7" t="s">
        <v>643</v>
      </c>
      <c r="O1332" s="7" t="s">
        <v>2930</v>
      </c>
      <c r="P1332" s="7"/>
      <c r="Q1332" s="7" t="s">
        <v>550</v>
      </c>
      <c r="R1332" s="4" t="s">
        <v>550</v>
      </c>
      <c r="S1332" s="7" t="s">
        <v>719</v>
      </c>
      <c r="T1332" s="7">
        <v>145</v>
      </c>
      <c r="U1332" s="7">
        <v>158</v>
      </c>
      <c r="V1332" s="7" t="s">
        <v>2671</v>
      </c>
      <c r="W1332" s="4" t="s">
        <v>2294</v>
      </c>
      <c r="X1332" s="7">
        <v>457</v>
      </c>
      <c r="Y1332" s="7"/>
      <c r="Z1332" s="7">
        <f t="shared" ref="Z1332:Z1341" si="43">X1332+3</f>
        <v>460</v>
      </c>
      <c r="AA1332" s="7"/>
      <c r="AB1332" s="7">
        <v>1000</v>
      </c>
      <c r="AC1332" s="7"/>
      <c r="AD1332" s="7">
        <v>80</v>
      </c>
      <c r="AE1332" s="7"/>
      <c r="AF1332" s="7"/>
      <c r="AH1332" t="s">
        <v>2752</v>
      </c>
    </row>
    <row r="1333" spans="1:34">
      <c r="A1333" s="4">
        <v>1332</v>
      </c>
      <c r="B1333" s="4" t="s">
        <v>20</v>
      </c>
      <c r="C1333" s="7" t="s">
        <v>21</v>
      </c>
      <c r="D1333" s="7" t="s">
        <v>2661</v>
      </c>
      <c r="E1333" s="4" t="s">
        <v>26</v>
      </c>
      <c r="F1333" s="4">
        <v>0</v>
      </c>
      <c r="G1333" s="4">
        <v>1204046</v>
      </c>
      <c r="H1333" s="7" t="s">
        <v>2597</v>
      </c>
      <c r="I1333" s="4">
        <v>1204046</v>
      </c>
      <c r="J1333" s="7" t="s">
        <v>556</v>
      </c>
      <c r="K1333" s="4" t="s">
        <v>1234</v>
      </c>
      <c r="L1333" s="7" t="s">
        <v>2707</v>
      </c>
      <c r="M1333" s="7" t="s">
        <v>2361</v>
      </c>
      <c r="N1333" s="7" t="s">
        <v>643</v>
      </c>
      <c r="O1333" s="7" t="s">
        <v>2930</v>
      </c>
      <c r="P1333" s="7"/>
      <c r="Q1333" s="7" t="s">
        <v>550</v>
      </c>
      <c r="R1333" s="4" t="s">
        <v>550</v>
      </c>
      <c r="S1333" s="7" t="s">
        <v>719</v>
      </c>
      <c r="T1333" s="7">
        <v>145</v>
      </c>
      <c r="U1333" s="7">
        <v>127</v>
      </c>
      <c r="V1333" s="7" t="s">
        <v>2672</v>
      </c>
      <c r="W1333" s="4" t="s">
        <v>2294</v>
      </c>
      <c r="X1333" s="7">
        <v>526</v>
      </c>
      <c r="Y1333" s="7"/>
      <c r="Z1333" s="7">
        <f t="shared" si="43"/>
        <v>529</v>
      </c>
      <c r="AA1333" s="7"/>
      <c r="AB1333" s="7">
        <v>1000</v>
      </c>
      <c r="AC1333" s="7"/>
      <c r="AD1333" s="7">
        <v>80</v>
      </c>
      <c r="AE1333" s="7"/>
      <c r="AF1333" s="7"/>
      <c r="AH1333" t="s">
        <v>2752</v>
      </c>
    </row>
    <row r="1334" spans="1:34">
      <c r="A1334" s="4">
        <v>1333</v>
      </c>
      <c r="B1334" s="4" t="s">
        <v>20</v>
      </c>
      <c r="C1334" s="7" t="s">
        <v>21</v>
      </c>
      <c r="D1334" s="7" t="s">
        <v>2662</v>
      </c>
      <c r="E1334" s="4" t="s">
        <v>26</v>
      </c>
      <c r="F1334" s="4">
        <v>0</v>
      </c>
      <c r="G1334" s="4">
        <v>1204046</v>
      </c>
      <c r="H1334" s="7" t="s">
        <v>2597</v>
      </c>
      <c r="I1334" s="4">
        <v>1204046</v>
      </c>
      <c r="J1334" s="7" t="s">
        <v>556</v>
      </c>
      <c r="K1334" s="4" t="s">
        <v>2322</v>
      </c>
      <c r="L1334" s="7" t="s">
        <v>2686</v>
      </c>
      <c r="M1334" s="7" t="s">
        <v>2689</v>
      </c>
      <c r="N1334" s="7" t="s">
        <v>643</v>
      </c>
      <c r="O1334" s="4" t="s">
        <v>1380</v>
      </c>
      <c r="P1334" s="7"/>
      <c r="Q1334" s="7" t="s">
        <v>550</v>
      </c>
      <c r="R1334" s="4" t="s">
        <v>550</v>
      </c>
      <c r="S1334" s="7" t="s">
        <v>719</v>
      </c>
      <c r="T1334" s="7">
        <v>145</v>
      </c>
      <c r="U1334" s="7">
        <v>105</v>
      </c>
      <c r="V1334" s="7" t="s">
        <v>2673</v>
      </c>
      <c r="W1334" s="4" t="s">
        <v>2294</v>
      </c>
      <c r="X1334" s="7">
        <v>224</v>
      </c>
      <c r="Y1334" s="7"/>
      <c r="Z1334" s="7">
        <f t="shared" si="43"/>
        <v>227</v>
      </c>
      <c r="AA1334" s="7"/>
      <c r="AB1334" s="7">
        <v>1000</v>
      </c>
      <c r="AC1334" s="7"/>
      <c r="AD1334" s="7">
        <v>80</v>
      </c>
      <c r="AE1334" s="7"/>
      <c r="AF1334" s="7"/>
    </row>
    <row r="1335" spans="1:34">
      <c r="A1335" s="4">
        <v>1334</v>
      </c>
      <c r="B1335" s="4" t="s">
        <v>20</v>
      </c>
      <c r="C1335" s="7" t="s">
        <v>21</v>
      </c>
      <c r="D1335" s="7" t="s">
        <v>2663</v>
      </c>
      <c r="E1335" s="4" t="s">
        <v>26</v>
      </c>
      <c r="F1335" s="4">
        <v>0</v>
      </c>
      <c r="G1335" s="4">
        <v>1204046</v>
      </c>
      <c r="H1335" s="7" t="s">
        <v>2597</v>
      </c>
      <c r="I1335" s="4">
        <v>1204046</v>
      </c>
      <c r="J1335" s="7" t="s">
        <v>556</v>
      </c>
      <c r="K1335" s="4" t="s">
        <v>2681</v>
      </c>
      <c r="L1335" s="7" t="s">
        <v>2684</v>
      </c>
      <c r="M1335" s="7" t="s">
        <v>2927</v>
      </c>
      <c r="N1335" s="7" t="s">
        <v>643</v>
      </c>
      <c r="O1335" s="4" t="s">
        <v>1380</v>
      </c>
      <c r="P1335" s="7"/>
      <c r="Q1335" s="7" t="s">
        <v>550</v>
      </c>
      <c r="R1335" s="4" t="s">
        <v>550</v>
      </c>
      <c r="S1335" s="7" t="s">
        <v>719</v>
      </c>
      <c r="T1335" s="7">
        <v>145</v>
      </c>
      <c r="U1335" s="7">
        <v>128</v>
      </c>
      <c r="V1335" s="7" t="s">
        <v>2674</v>
      </c>
      <c r="W1335" s="4" t="s">
        <v>2294</v>
      </c>
      <c r="X1335" s="7">
        <v>224</v>
      </c>
      <c r="Y1335" s="7"/>
      <c r="Z1335" s="7">
        <f t="shared" si="43"/>
        <v>227</v>
      </c>
      <c r="AA1335" s="7"/>
      <c r="AB1335" s="7">
        <v>1000</v>
      </c>
      <c r="AC1335" s="7"/>
      <c r="AD1335" s="7">
        <v>80</v>
      </c>
      <c r="AE1335" s="7"/>
      <c r="AF1335" s="7"/>
    </row>
    <row r="1336" spans="1:34">
      <c r="A1336" s="4">
        <v>1335</v>
      </c>
      <c r="B1336" s="4" t="s">
        <v>20</v>
      </c>
      <c r="C1336" s="7" t="s">
        <v>21</v>
      </c>
      <c r="D1336" s="7" t="s">
        <v>2664</v>
      </c>
      <c r="E1336" s="4" t="s">
        <v>26</v>
      </c>
      <c r="F1336" s="4">
        <v>0</v>
      </c>
      <c r="G1336" s="4">
        <v>1204046</v>
      </c>
      <c r="H1336" s="7" t="s">
        <v>2597</v>
      </c>
      <c r="I1336" s="4">
        <v>1204046</v>
      </c>
      <c r="J1336" s="7" t="s">
        <v>556</v>
      </c>
      <c r="K1336" s="4" t="s">
        <v>637</v>
      </c>
      <c r="L1336" s="7" t="s">
        <v>2687</v>
      </c>
      <c r="M1336" s="7" t="s">
        <v>2754</v>
      </c>
      <c r="N1336" s="7" t="s">
        <v>2690</v>
      </c>
      <c r="O1336" s="7" t="s">
        <v>2691</v>
      </c>
      <c r="P1336" s="7"/>
      <c r="Q1336" s="4" t="s">
        <v>551</v>
      </c>
      <c r="R1336" s="4" t="s">
        <v>551</v>
      </c>
      <c r="S1336" s="7" t="s">
        <v>24</v>
      </c>
      <c r="T1336" s="7">
        <v>147</v>
      </c>
      <c r="U1336" s="7">
        <v>129</v>
      </c>
      <c r="V1336" s="7" t="s">
        <v>2675</v>
      </c>
      <c r="W1336" s="4" t="s">
        <v>2294</v>
      </c>
      <c r="X1336" s="7">
        <v>217</v>
      </c>
      <c r="Y1336" s="7"/>
      <c r="Z1336" s="7">
        <f t="shared" si="43"/>
        <v>220</v>
      </c>
      <c r="AA1336" s="7"/>
      <c r="AB1336" s="7">
        <v>1000</v>
      </c>
      <c r="AC1336" s="7"/>
      <c r="AD1336" s="7">
        <v>80</v>
      </c>
      <c r="AE1336" s="7"/>
      <c r="AF1336" s="7"/>
      <c r="AH1336" t="s">
        <v>2604</v>
      </c>
    </row>
    <row r="1337" spans="1:34">
      <c r="A1337" s="4">
        <v>1336</v>
      </c>
      <c r="B1337" s="4" t="s">
        <v>20</v>
      </c>
      <c r="C1337" s="7" t="s">
        <v>21</v>
      </c>
      <c r="D1337" s="7" t="s">
        <v>2665</v>
      </c>
      <c r="E1337" s="4" t="s">
        <v>26</v>
      </c>
      <c r="F1337" s="4">
        <v>0</v>
      </c>
      <c r="G1337" s="4">
        <v>1204046</v>
      </c>
      <c r="H1337" s="7" t="s">
        <v>2597</v>
      </c>
      <c r="I1337" s="4">
        <v>1204046</v>
      </c>
      <c r="J1337" s="7" t="s">
        <v>556</v>
      </c>
      <c r="K1337" s="4" t="s">
        <v>2681</v>
      </c>
      <c r="L1337" s="7" t="s">
        <v>2686</v>
      </c>
      <c r="M1337" s="7" t="s">
        <v>2689</v>
      </c>
      <c r="N1337" s="7" t="s">
        <v>643</v>
      </c>
      <c r="O1337" s="4" t="s">
        <v>1380</v>
      </c>
      <c r="P1337" s="7"/>
      <c r="Q1337" s="7" t="s">
        <v>550</v>
      </c>
      <c r="R1337" s="4" t="s">
        <v>550</v>
      </c>
      <c r="S1337" s="7" t="s">
        <v>719</v>
      </c>
      <c r="T1337" s="7">
        <v>145</v>
      </c>
      <c r="U1337" s="7">
        <v>105</v>
      </c>
      <c r="V1337" s="7" t="s">
        <v>2676</v>
      </c>
      <c r="W1337" s="4" t="s">
        <v>2294</v>
      </c>
      <c r="X1337" s="7">
        <v>224</v>
      </c>
      <c r="Y1337" s="7"/>
      <c r="Z1337" s="7">
        <f t="shared" si="43"/>
        <v>227</v>
      </c>
      <c r="AA1337" s="7"/>
      <c r="AB1337" s="7">
        <v>1000</v>
      </c>
      <c r="AC1337" s="7"/>
      <c r="AD1337" s="7">
        <v>80</v>
      </c>
      <c r="AE1337" s="7"/>
      <c r="AF1337" s="7"/>
    </row>
    <row r="1338" spans="1:34">
      <c r="A1338" s="4">
        <v>1337</v>
      </c>
      <c r="B1338" s="4" t="s">
        <v>20</v>
      </c>
      <c r="C1338" s="7" t="s">
        <v>21</v>
      </c>
      <c r="D1338" s="7" t="s">
        <v>2666</v>
      </c>
      <c r="E1338" s="4" t="s">
        <v>26</v>
      </c>
      <c r="F1338" s="4">
        <v>0</v>
      </c>
      <c r="G1338" s="4">
        <v>1204046</v>
      </c>
      <c r="H1338" s="7" t="s">
        <v>2597</v>
      </c>
      <c r="I1338" s="4">
        <v>1204046</v>
      </c>
      <c r="J1338" s="7" t="s">
        <v>556</v>
      </c>
      <c r="K1338" s="4" t="s">
        <v>2682</v>
      </c>
      <c r="L1338" s="7" t="s">
        <v>2684</v>
      </c>
      <c r="M1338" s="7" t="s">
        <v>2924</v>
      </c>
      <c r="N1338" s="7" t="s">
        <v>643</v>
      </c>
      <c r="O1338" s="4" t="s">
        <v>1380</v>
      </c>
      <c r="P1338" s="7"/>
      <c r="Q1338" s="7" t="s">
        <v>550</v>
      </c>
      <c r="R1338" s="4" t="s">
        <v>550</v>
      </c>
      <c r="S1338" s="7" t="s">
        <v>719</v>
      </c>
      <c r="T1338" s="7">
        <v>145</v>
      </c>
      <c r="U1338" s="7">
        <v>156</v>
      </c>
      <c r="V1338" s="7" t="s">
        <v>2677</v>
      </c>
      <c r="W1338" s="4" t="s">
        <v>2294</v>
      </c>
      <c r="X1338" s="7">
        <v>234</v>
      </c>
      <c r="Y1338" s="7"/>
      <c r="Z1338" s="7">
        <f t="shared" si="43"/>
        <v>237</v>
      </c>
      <c r="AA1338" s="7"/>
      <c r="AB1338" s="7">
        <v>1000</v>
      </c>
      <c r="AC1338" s="7"/>
      <c r="AD1338" s="7">
        <v>80</v>
      </c>
      <c r="AE1338" s="7"/>
      <c r="AF1338" s="7"/>
    </row>
    <row r="1339" spans="1:34">
      <c r="A1339" s="4">
        <v>1338</v>
      </c>
      <c r="B1339" s="4" t="s">
        <v>20</v>
      </c>
      <c r="C1339" s="7" t="s">
        <v>21</v>
      </c>
      <c r="D1339" s="7" t="s">
        <v>2667</v>
      </c>
      <c r="E1339" s="4" t="s">
        <v>26</v>
      </c>
      <c r="F1339" s="4">
        <v>0</v>
      </c>
      <c r="G1339" s="4">
        <v>1204046</v>
      </c>
      <c r="H1339" s="7" t="s">
        <v>2597</v>
      </c>
      <c r="I1339" s="4">
        <v>1204046</v>
      </c>
      <c r="J1339" s="7" t="s">
        <v>556</v>
      </c>
      <c r="K1339" s="4" t="s">
        <v>2683</v>
      </c>
      <c r="L1339" s="7" t="s">
        <v>2688</v>
      </c>
      <c r="M1339" s="7" t="s">
        <v>2928</v>
      </c>
      <c r="N1339" s="7" t="s">
        <v>643</v>
      </c>
      <c r="O1339" s="4" t="s">
        <v>1380</v>
      </c>
      <c r="P1339" s="7"/>
      <c r="Q1339" s="7" t="s">
        <v>550</v>
      </c>
      <c r="R1339" s="4" t="s">
        <v>550</v>
      </c>
      <c r="S1339" s="7" t="s">
        <v>719</v>
      </c>
      <c r="T1339" s="7">
        <v>145</v>
      </c>
      <c r="U1339" s="7">
        <v>127</v>
      </c>
      <c r="V1339" s="7" t="s">
        <v>2678</v>
      </c>
      <c r="W1339" s="4" t="s">
        <v>2294</v>
      </c>
      <c r="X1339" s="7">
        <v>318</v>
      </c>
      <c r="Y1339" s="7"/>
      <c r="Z1339" s="7">
        <f t="shared" si="43"/>
        <v>321</v>
      </c>
      <c r="AA1339" s="7"/>
      <c r="AB1339" s="7">
        <v>1000</v>
      </c>
      <c r="AC1339" s="7"/>
      <c r="AD1339" s="7">
        <v>80</v>
      </c>
      <c r="AE1339" s="7"/>
      <c r="AF1339" s="7"/>
    </row>
    <row r="1340" spans="1:34">
      <c r="A1340" s="4">
        <v>1339</v>
      </c>
      <c r="B1340" s="4" t="s">
        <v>20</v>
      </c>
      <c r="C1340" s="7" t="s">
        <v>21</v>
      </c>
      <c r="D1340" s="7" t="s">
        <v>2668</v>
      </c>
      <c r="E1340" s="4" t="s">
        <v>26</v>
      </c>
      <c r="F1340" s="4">
        <v>0</v>
      </c>
      <c r="G1340" s="4">
        <v>1204046</v>
      </c>
      <c r="H1340" s="7" t="s">
        <v>2597</v>
      </c>
      <c r="I1340" s="4">
        <v>1204046</v>
      </c>
      <c r="J1340" s="7" t="s">
        <v>556</v>
      </c>
      <c r="K1340" s="4" t="s">
        <v>2681</v>
      </c>
      <c r="L1340" s="7" t="s">
        <v>2684</v>
      </c>
      <c r="M1340" s="7" t="s">
        <v>2927</v>
      </c>
      <c r="N1340" s="7" t="s">
        <v>643</v>
      </c>
      <c r="O1340" s="4" t="s">
        <v>1380</v>
      </c>
      <c r="P1340" s="7"/>
      <c r="Q1340" s="7" t="s">
        <v>550</v>
      </c>
      <c r="R1340" s="4" t="s">
        <v>550</v>
      </c>
      <c r="S1340" s="7" t="s">
        <v>719</v>
      </c>
      <c r="T1340" s="7">
        <v>145</v>
      </c>
      <c r="U1340" s="7">
        <v>128</v>
      </c>
      <c r="V1340" s="7" t="s">
        <v>2679</v>
      </c>
      <c r="W1340" s="4" t="s">
        <v>2294</v>
      </c>
      <c r="X1340" s="7">
        <v>224</v>
      </c>
      <c r="Y1340" s="7"/>
      <c r="Z1340" s="7">
        <f t="shared" si="43"/>
        <v>227</v>
      </c>
      <c r="AA1340" s="7"/>
      <c r="AB1340" s="7">
        <v>1000</v>
      </c>
      <c r="AC1340" s="7"/>
      <c r="AD1340" s="7">
        <v>80</v>
      </c>
      <c r="AE1340" s="7"/>
      <c r="AF1340" s="7"/>
    </row>
    <row r="1341" spans="1:34">
      <c r="A1341" s="4">
        <v>1340</v>
      </c>
      <c r="B1341" s="4" t="s">
        <v>20</v>
      </c>
      <c r="C1341" s="7" t="s">
        <v>21</v>
      </c>
      <c r="D1341" s="7" t="s">
        <v>2669</v>
      </c>
      <c r="E1341" s="4" t="s">
        <v>26</v>
      </c>
      <c r="F1341" s="4">
        <v>0</v>
      </c>
      <c r="G1341" s="4">
        <v>1204046</v>
      </c>
      <c r="H1341" s="7" t="s">
        <v>2597</v>
      </c>
      <c r="I1341" s="4">
        <v>1204046</v>
      </c>
      <c r="J1341" s="7" t="s">
        <v>556</v>
      </c>
      <c r="K1341" s="4" t="s">
        <v>2322</v>
      </c>
      <c r="L1341" s="7" t="s">
        <v>2686</v>
      </c>
      <c r="M1341" s="7" t="s">
        <v>2689</v>
      </c>
      <c r="N1341" s="7" t="s">
        <v>643</v>
      </c>
      <c r="O1341" s="4" t="s">
        <v>1380</v>
      </c>
      <c r="P1341" s="7"/>
      <c r="Q1341" s="7" t="s">
        <v>550</v>
      </c>
      <c r="R1341" s="4" t="s">
        <v>550</v>
      </c>
      <c r="S1341" s="7" t="s">
        <v>719</v>
      </c>
      <c r="T1341" s="7">
        <v>145</v>
      </c>
      <c r="U1341" s="7">
        <v>105</v>
      </c>
      <c r="V1341" s="7" t="s">
        <v>2680</v>
      </c>
      <c r="W1341" s="4" t="s">
        <v>2294</v>
      </c>
      <c r="X1341" s="7">
        <v>224</v>
      </c>
      <c r="Y1341" s="7"/>
      <c r="Z1341" s="7">
        <f t="shared" si="43"/>
        <v>227</v>
      </c>
      <c r="AA1341" s="7"/>
      <c r="AB1341" s="7">
        <v>1000</v>
      </c>
      <c r="AC1341" s="7"/>
      <c r="AD1341" s="7">
        <v>80</v>
      </c>
      <c r="AE1341" s="7"/>
      <c r="AF1341" s="7"/>
    </row>
    <row r="1342" spans="1:34">
      <c r="A1342" s="4">
        <v>1341</v>
      </c>
      <c r="B1342" s="4" t="s">
        <v>20</v>
      </c>
      <c r="C1342" s="7"/>
      <c r="D1342" s="7" t="s">
        <v>2806</v>
      </c>
      <c r="E1342" s="4" t="s">
        <v>26</v>
      </c>
      <c r="F1342" s="7">
        <v>1000</v>
      </c>
      <c r="G1342" s="4">
        <v>1204046</v>
      </c>
      <c r="H1342" s="20" t="s">
        <v>2597</v>
      </c>
      <c r="I1342" s="4">
        <v>1204046</v>
      </c>
      <c r="J1342" s="7" t="s">
        <v>556</v>
      </c>
      <c r="K1342" s="7" t="s">
        <v>1234</v>
      </c>
      <c r="L1342" s="4" t="s">
        <v>2014</v>
      </c>
      <c r="M1342" s="7" t="s">
        <v>2361</v>
      </c>
      <c r="N1342" s="7" t="s">
        <v>643</v>
      </c>
      <c r="O1342" s="4" t="s">
        <v>1380</v>
      </c>
      <c r="P1342" s="7"/>
      <c r="Q1342" s="7" t="s">
        <v>2896</v>
      </c>
      <c r="R1342" s="4" t="s">
        <v>550</v>
      </c>
      <c r="S1342" s="7"/>
      <c r="T1342" s="7"/>
      <c r="U1342" s="7"/>
      <c r="V1342" s="7"/>
      <c r="W1342" s="7"/>
      <c r="X1342" s="13">
        <v>465</v>
      </c>
      <c r="Y1342" s="7"/>
      <c r="Z1342" s="13">
        <v>468</v>
      </c>
      <c r="AA1342" s="7"/>
      <c r="AB1342" s="7"/>
      <c r="AC1342" s="7"/>
      <c r="AD1342" s="7"/>
      <c r="AE1342" s="7"/>
      <c r="AF1342" s="7"/>
    </row>
    <row r="1343" spans="1:34">
      <c r="A1343" s="4">
        <v>1342</v>
      </c>
      <c r="B1343" s="4" t="s">
        <v>20</v>
      </c>
      <c r="C1343" s="7"/>
      <c r="D1343" s="7" t="s">
        <v>2806</v>
      </c>
      <c r="E1343" s="4" t="s">
        <v>26</v>
      </c>
      <c r="F1343" s="7">
        <v>1000</v>
      </c>
      <c r="G1343" s="4">
        <v>1204046</v>
      </c>
      <c r="H1343" s="21" t="s">
        <v>2597</v>
      </c>
      <c r="I1343" s="4">
        <v>1204046</v>
      </c>
      <c r="J1343" s="7" t="s">
        <v>556</v>
      </c>
      <c r="K1343" s="7" t="s">
        <v>1234</v>
      </c>
      <c r="L1343" s="4" t="s">
        <v>2014</v>
      </c>
      <c r="M1343" s="7" t="s">
        <v>2361</v>
      </c>
      <c r="N1343" s="7" t="s">
        <v>643</v>
      </c>
      <c r="O1343" s="4" t="s">
        <v>1380</v>
      </c>
      <c r="P1343" s="7"/>
      <c r="Q1343" s="7" t="s">
        <v>2896</v>
      </c>
      <c r="R1343" s="4" t="s">
        <v>550</v>
      </c>
      <c r="S1343" s="7"/>
      <c r="T1343" s="7"/>
      <c r="U1343" s="7"/>
      <c r="V1343" s="7"/>
      <c r="W1343" s="7"/>
      <c r="X1343" s="13">
        <v>465</v>
      </c>
      <c r="Y1343" s="7"/>
      <c r="Z1343" s="13">
        <v>468</v>
      </c>
      <c r="AA1343" s="7"/>
      <c r="AB1343" s="7"/>
      <c r="AC1343" s="7"/>
      <c r="AD1343" s="7"/>
      <c r="AE1343" s="7"/>
      <c r="AF1343" s="7"/>
    </row>
    <row r="1344" spans="1:34">
      <c r="A1344" s="4">
        <v>1343</v>
      </c>
      <c r="B1344" s="4" t="s">
        <v>20</v>
      </c>
      <c r="C1344" s="7"/>
      <c r="D1344" s="7" t="s">
        <v>2807</v>
      </c>
      <c r="E1344" s="4" t="s">
        <v>26</v>
      </c>
      <c r="F1344" s="7">
        <v>2000</v>
      </c>
      <c r="G1344" s="4">
        <v>1200094</v>
      </c>
      <c r="H1344" s="20" t="s">
        <v>2588</v>
      </c>
      <c r="I1344" s="4">
        <v>1200094</v>
      </c>
      <c r="J1344" s="7" t="s">
        <v>556</v>
      </c>
      <c r="K1344" s="4" t="s">
        <v>637</v>
      </c>
      <c r="L1344" s="4" t="s">
        <v>2015</v>
      </c>
      <c r="M1344" s="7" t="s">
        <v>2921</v>
      </c>
      <c r="N1344" s="7" t="s">
        <v>2030</v>
      </c>
      <c r="O1344" s="4" t="s">
        <v>1380</v>
      </c>
      <c r="P1344" s="7"/>
      <c r="Q1344" s="7" t="s">
        <v>2897</v>
      </c>
      <c r="R1344" s="7" t="s">
        <v>2561</v>
      </c>
      <c r="S1344" s="7"/>
      <c r="T1344" s="7"/>
      <c r="U1344" s="7"/>
      <c r="V1344" s="7"/>
      <c r="W1344" s="7"/>
      <c r="X1344" s="28">
        <v>177.27559199999999</v>
      </c>
      <c r="Y1344" s="7"/>
      <c r="Z1344" s="13">
        <v>180.27559199999999</v>
      </c>
      <c r="AA1344" s="7"/>
      <c r="AB1344" s="7"/>
      <c r="AC1344" s="7"/>
      <c r="AD1344" s="7"/>
      <c r="AE1344" s="7"/>
      <c r="AF1344" s="7"/>
    </row>
    <row r="1345" spans="1:32">
      <c r="A1345" s="4">
        <v>1344</v>
      </c>
      <c r="B1345" s="4" t="s">
        <v>20</v>
      </c>
      <c r="C1345" s="7"/>
      <c r="D1345" s="7" t="s">
        <v>2808</v>
      </c>
      <c r="E1345" s="4" t="s">
        <v>26</v>
      </c>
      <c r="F1345" s="7">
        <v>1000</v>
      </c>
      <c r="G1345" s="4">
        <v>1200094</v>
      </c>
      <c r="H1345" s="20" t="s">
        <v>2588</v>
      </c>
      <c r="I1345" s="4">
        <v>1200094</v>
      </c>
      <c r="J1345" s="7" t="s">
        <v>556</v>
      </c>
      <c r="K1345" s="4" t="s">
        <v>637</v>
      </c>
      <c r="L1345" s="4" t="s">
        <v>2015</v>
      </c>
      <c r="M1345" s="7" t="s">
        <v>2921</v>
      </c>
      <c r="N1345" s="7" t="s">
        <v>2030</v>
      </c>
      <c r="O1345" s="4" t="s">
        <v>1380</v>
      </c>
      <c r="P1345" s="7"/>
      <c r="Q1345" s="7" t="s">
        <v>2898</v>
      </c>
      <c r="R1345" s="4" t="s">
        <v>550</v>
      </c>
      <c r="S1345" s="7"/>
      <c r="T1345" s="7"/>
      <c r="U1345" s="7"/>
      <c r="V1345" s="7"/>
      <c r="W1345" s="7"/>
      <c r="X1345" s="27">
        <v>171.10519199999999</v>
      </c>
      <c r="Y1345" s="7"/>
      <c r="Z1345" s="13">
        <v>174.10519199999999</v>
      </c>
      <c r="AA1345" s="7"/>
      <c r="AB1345" s="7"/>
      <c r="AC1345" s="7"/>
      <c r="AD1345" s="7"/>
      <c r="AE1345" s="7"/>
      <c r="AF1345" s="7"/>
    </row>
    <row r="1346" spans="1:32">
      <c r="A1346" s="4">
        <v>1345</v>
      </c>
      <c r="B1346" s="4" t="s">
        <v>20</v>
      </c>
      <c r="C1346" s="7"/>
      <c r="D1346" s="7" t="s">
        <v>2808</v>
      </c>
      <c r="E1346" s="4" t="s">
        <v>26</v>
      </c>
      <c r="F1346" s="7">
        <v>1000</v>
      </c>
      <c r="G1346" s="4">
        <v>1200094</v>
      </c>
      <c r="H1346" s="4" t="s">
        <v>2588</v>
      </c>
      <c r="I1346" s="4">
        <v>1200094</v>
      </c>
      <c r="J1346" s="7" t="s">
        <v>556</v>
      </c>
      <c r="K1346" s="4" t="s">
        <v>637</v>
      </c>
      <c r="L1346" s="4" t="s">
        <v>2015</v>
      </c>
      <c r="M1346" s="7" t="s">
        <v>2921</v>
      </c>
      <c r="N1346" s="7" t="s">
        <v>2030</v>
      </c>
      <c r="O1346" s="4" t="s">
        <v>1380</v>
      </c>
      <c r="P1346" s="7"/>
      <c r="Q1346" s="7" t="s">
        <v>2898</v>
      </c>
      <c r="R1346" s="4" t="s">
        <v>550</v>
      </c>
      <c r="S1346" s="7"/>
      <c r="T1346" s="7"/>
      <c r="U1346" s="7"/>
      <c r="V1346" s="7"/>
      <c r="W1346" s="7"/>
      <c r="X1346" s="27">
        <v>171.10519199999999</v>
      </c>
      <c r="Y1346" s="7"/>
      <c r="Z1346" s="13">
        <v>174.10519199999999</v>
      </c>
      <c r="AA1346" s="7"/>
      <c r="AB1346" s="7"/>
      <c r="AC1346" s="7"/>
      <c r="AD1346" s="7"/>
      <c r="AE1346" s="7"/>
      <c r="AF1346" s="7"/>
    </row>
    <row r="1347" spans="1:32">
      <c r="A1347" s="4">
        <v>1346</v>
      </c>
      <c r="B1347" s="4" t="s">
        <v>20</v>
      </c>
      <c r="C1347" s="7"/>
      <c r="D1347" s="7" t="s">
        <v>2809</v>
      </c>
      <c r="E1347" s="4" t="s">
        <v>26</v>
      </c>
      <c r="F1347" s="7">
        <v>1000</v>
      </c>
      <c r="G1347" s="19">
        <v>1205622</v>
      </c>
      <c r="H1347" s="4" t="s">
        <v>2595</v>
      </c>
      <c r="I1347" s="4">
        <v>1205622</v>
      </c>
      <c r="J1347" s="7" t="s">
        <v>25</v>
      </c>
      <c r="K1347" s="4" t="s">
        <v>637</v>
      </c>
      <c r="L1347" s="4" t="s">
        <v>2014</v>
      </c>
      <c r="M1347" s="7" t="s">
        <v>1697</v>
      </c>
      <c r="N1347" s="4" t="s">
        <v>1232</v>
      </c>
      <c r="O1347" s="4" t="s">
        <v>1382</v>
      </c>
      <c r="P1347" s="7"/>
      <c r="Q1347" s="7" t="s">
        <v>24</v>
      </c>
      <c r="R1347" s="7" t="s">
        <v>551</v>
      </c>
      <c r="S1347" s="7"/>
      <c r="T1347" s="7"/>
      <c r="U1347" s="7"/>
      <c r="V1347" s="7"/>
      <c r="W1347" s="7"/>
      <c r="X1347" s="13">
        <v>2.601</v>
      </c>
      <c r="Y1347" s="7"/>
      <c r="Z1347" s="13">
        <v>221.88300000000001</v>
      </c>
      <c r="AA1347" s="7"/>
      <c r="AB1347" s="7"/>
      <c r="AC1347" s="7"/>
      <c r="AD1347" s="7"/>
      <c r="AE1347" s="7"/>
      <c r="AF1347" s="7"/>
    </row>
    <row r="1348" spans="1:32">
      <c r="A1348" s="4">
        <v>1347</v>
      </c>
      <c r="B1348" s="4" t="s">
        <v>20</v>
      </c>
      <c r="C1348" s="7"/>
      <c r="D1348" s="7" t="s">
        <v>2810</v>
      </c>
      <c r="E1348" s="4" t="s">
        <v>26</v>
      </c>
      <c r="F1348" s="7">
        <v>1000</v>
      </c>
      <c r="G1348" s="19">
        <v>1205622</v>
      </c>
      <c r="H1348" s="4" t="s">
        <v>2595</v>
      </c>
      <c r="I1348" s="4">
        <v>1205622</v>
      </c>
      <c r="J1348" s="7" t="s">
        <v>25</v>
      </c>
      <c r="K1348" s="4" t="s">
        <v>637</v>
      </c>
      <c r="L1348" s="4" t="s">
        <v>2014</v>
      </c>
      <c r="M1348" s="7" t="s">
        <v>2800</v>
      </c>
      <c r="N1348" s="4" t="s">
        <v>1232</v>
      </c>
      <c r="O1348" s="4" t="s">
        <v>1385</v>
      </c>
      <c r="P1348" s="7"/>
      <c r="Q1348" s="7" t="s">
        <v>24</v>
      </c>
      <c r="R1348" s="7" t="s">
        <v>551</v>
      </c>
      <c r="S1348" s="7"/>
      <c r="T1348" s="7"/>
      <c r="U1348" s="7"/>
      <c r="V1348" s="7"/>
      <c r="W1348" s="7"/>
      <c r="X1348" s="13">
        <v>2.5092000000000003</v>
      </c>
      <c r="Y1348" s="7"/>
      <c r="Z1348" s="13">
        <v>221.79120000000003</v>
      </c>
      <c r="AA1348" s="7"/>
      <c r="AB1348" s="7"/>
      <c r="AC1348" s="7"/>
      <c r="AD1348" s="7"/>
      <c r="AE1348" s="7"/>
      <c r="AF1348" s="7"/>
    </row>
    <row r="1349" spans="1:32">
      <c r="A1349" s="4">
        <v>1348</v>
      </c>
      <c r="B1349" s="4" t="s">
        <v>20</v>
      </c>
      <c r="C1349" s="7"/>
      <c r="D1349" s="7" t="s">
        <v>2811</v>
      </c>
      <c r="E1349" s="4" t="s">
        <v>26</v>
      </c>
      <c r="F1349" s="7">
        <v>1000</v>
      </c>
      <c r="G1349" s="19">
        <v>1205622</v>
      </c>
      <c r="H1349" s="4" t="s">
        <v>2595</v>
      </c>
      <c r="I1349" s="4">
        <v>1205622</v>
      </c>
      <c r="J1349" s="7" t="s">
        <v>25</v>
      </c>
      <c r="K1349" s="4" t="s">
        <v>637</v>
      </c>
      <c r="L1349" s="7" t="s">
        <v>2882</v>
      </c>
      <c r="M1349" s="7" t="s">
        <v>2754</v>
      </c>
      <c r="N1349" s="4" t="s">
        <v>1232</v>
      </c>
      <c r="O1349" s="4" t="s">
        <v>1385</v>
      </c>
      <c r="P1349" s="7"/>
      <c r="Q1349" s="7" t="s">
        <v>24</v>
      </c>
      <c r="R1349" s="7" t="s">
        <v>551</v>
      </c>
      <c r="S1349" s="7"/>
      <c r="T1349" s="7"/>
      <c r="U1349" s="7"/>
      <c r="V1349" s="7"/>
      <c r="W1349" s="7"/>
      <c r="X1349" s="13">
        <v>3.3864000000000001</v>
      </c>
      <c r="Y1349" s="7"/>
      <c r="Z1349" s="13">
        <v>287.07120000000003</v>
      </c>
      <c r="AA1349" s="7"/>
      <c r="AB1349" s="7"/>
      <c r="AC1349" s="7"/>
      <c r="AD1349" s="7"/>
      <c r="AE1349" s="7"/>
      <c r="AF1349" s="7"/>
    </row>
    <row r="1350" spans="1:32">
      <c r="A1350" s="4">
        <v>1349</v>
      </c>
      <c r="B1350" s="4" t="s">
        <v>20</v>
      </c>
      <c r="C1350" s="7"/>
      <c r="D1350" s="7" t="s">
        <v>2812</v>
      </c>
      <c r="E1350" s="4" t="s">
        <v>26</v>
      </c>
      <c r="F1350" s="7">
        <v>1000</v>
      </c>
      <c r="G1350" s="19">
        <v>1205622</v>
      </c>
      <c r="H1350" s="4" t="s">
        <v>2595</v>
      </c>
      <c r="I1350" s="4">
        <v>1205622</v>
      </c>
      <c r="J1350" s="7" t="s">
        <v>25</v>
      </c>
      <c r="K1350" s="4" t="s">
        <v>637</v>
      </c>
      <c r="L1350" s="7" t="s">
        <v>2017</v>
      </c>
      <c r="M1350" s="7" t="s">
        <v>2341</v>
      </c>
      <c r="N1350" s="7" t="s">
        <v>1700</v>
      </c>
      <c r="O1350" s="4" t="s">
        <v>1386</v>
      </c>
      <c r="P1350" s="7"/>
      <c r="Q1350" s="7" t="s">
        <v>24</v>
      </c>
      <c r="R1350" s="7" t="s">
        <v>551</v>
      </c>
      <c r="S1350" s="7"/>
      <c r="T1350" s="7"/>
      <c r="U1350" s="7"/>
      <c r="V1350" s="7"/>
      <c r="W1350" s="7"/>
      <c r="X1350" s="13">
        <v>1.9074</v>
      </c>
      <c r="Y1350" s="7"/>
      <c r="Z1350" s="13">
        <v>178.23821999999998</v>
      </c>
      <c r="AA1350" s="7"/>
      <c r="AB1350" s="7"/>
      <c r="AC1350" s="7"/>
      <c r="AD1350" s="7"/>
      <c r="AE1350" s="7"/>
      <c r="AF1350" s="7"/>
    </row>
    <row r="1351" spans="1:32">
      <c r="A1351" s="4">
        <v>1350</v>
      </c>
      <c r="B1351" s="4" t="s">
        <v>20</v>
      </c>
      <c r="C1351" s="7"/>
      <c r="D1351" s="7" t="s">
        <v>2813</v>
      </c>
      <c r="E1351" s="4" t="s">
        <v>26</v>
      </c>
      <c r="F1351" s="7">
        <v>4000</v>
      </c>
      <c r="G1351" s="4">
        <v>1202338</v>
      </c>
      <c r="H1351" s="4" t="s">
        <v>509</v>
      </c>
      <c r="I1351" s="4">
        <v>1202338</v>
      </c>
      <c r="J1351" s="7" t="s">
        <v>25</v>
      </c>
      <c r="K1351" s="4" t="s">
        <v>637</v>
      </c>
      <c r="L1351" s="4" t="s">
        <v>2015</v>
      </c>
      <c r="M1351" s="7" t="s">
        <v>2778</v>
      </c>
      <c r="N1351" s="7" t="s">
        <v>2929</v>
      </c>
      <c r="O1351" s="7" t="s">
        <v>935</v>
      </c>
      <c r="P1351" s="7"/>
      <c r="Q1351" s="7" t="s">
        <v>24</v>
      </c>
      <c r="R1351" s="7" t="s">
        <v>551</v>
      </c>
      <c r="S1351" s="7"/>
      <c r="T1351" s="7"/>
      <c r="U1351" s="7"/>
      <c r="V1351" s="7"/>
      <c r="W1351" s="7"/>
      <c r="X1351" s="13">
        <v>3</v>
      </c>
      <c r="Y1351" s="7"/>
      <c r="Z1351" s="13">
        <v>276.90000000000003</v>
      </c>
      <c r="AA1351" s="7"/>
      <c r="AB1351" s="7"/>
      <c r="AC1351" s="7"/>
      <c r="AD1351" s="7"/>
      <c r="AE1351" s="7"/>
      <c r="AF1351" s="7"/>
    </row>
    <row r="1352" spans="1:32">
      <c r="A1352" s="4">
        <v>1351</v>
      </c>
      <c r="B1352" s="4" t="s">
        <v>20</v>
      </c>
      <c r="C1352" s="7"/>
      <c r="D1352" s="7" t="s">
        <v>2814</v>
      </c>
      <c r="E1352" s="4" t="s">
        <v>26</v>
      </c>
      <c r="F1352" s="7">
        <v>1000</v>
      </c>
      <c r="G1352" s="19">
        <v>1205622</v>
      </c>
      <c r="H1352" s="4" t="s">
        <v>2595</v>
      </c>
      <c r="I1352" s="4">
        <v>1205622</v>
      </c>
      <c r="J1352" s="7" t="s">
        <v>25</v>
      </c>
      <c r="K1352" s="4" t="s">
        <v>637</v>
      </c>
      <c r="L1352" s="4" t="s">
        <v>2014</v>
      </c>
      <c r="M1352" s="7" t="s">
        <v>2800</v>
      </c>
      <c r="N1352" s="4" t="s">
        <v>1232</v>
      </c>
      <c r="O1352" s="4" t="s">
        <v>1385</v>
      </c>
      <c r="P1352" s="7"/>
      <c r="Q1352" s="7" t="s">
        <v>24</v>
      </c>
      <c r="R1352" s="7" t="s">
        <v>551</v>
      </c>
      <c r="S1352" s="7"/>
      <c r="T1352" s="7"/>
      <c r="U1352" s="7"/>
      <c r="V1352" s="7"/>
      <c r="W1352" s="7"/>
      <c r="X1352" s="13">
        <v>2.5092000000000003</v>
      </c>
      <c r="Y1352" s="7"/>
      <c r="Z1352" s="13">
        <v>221.79120000000003</v>
      </c>
      <c r="AA1352" s="7"/>
      <c r="AB1352" s="7"/>
      <c r="AC1352" s="7"/>
      <c r="AD1352" s="7"/>
      <c r="AE1352" s="7"/>
      <c r="AF1352" s="7"/>
    </row>
    <row r="1353" spans="1:32">
      <c r="A1353" s="4">
        <v>1352</v>
      </c>
      <c r="B1353" s="4" t="s">
        <v>20</v>
      </c>
      <c r="C1353" s="7"/>
      <c r="D1353" s="7" t="s">
        <v>2815</v>
      </c>
      <c r="E1353" s="4" t="s">
        <v>26</v>
      </c>
      <c r="F1353" s="7">
        <v>2000</v>
      </c>
      <c r="G1353" s="19">
        <v>1205622</v>
      </c>
      <c r="H1353" s="4" t="s">
        <v>2595</v>
      </c>
      <c r="I1353" s="4">
        <v>1205622</v>
      </c>
      <c r="J1353" s="7" t="s">
        <v>25</v>
      </c>
      <c r="K1353" s="4" t="s">
        <v>637</v>
      </c>
      <c r="L1353" s="4" t="s">
        <v>2014</v>
      </c>
      <c r="M1353" s="7" t="s">
        <v>2796</v>
      </c>
      <c r="N1353" s="4" t="s">
        <v>1232</v>
      </c>
      <c r="O1353" s="4" t="s">
        <v>1385</v>
      </c>
      <c r="P1353" s="7"/>
      <c r="Q1353" s="7" t="s">
        <v>24</v>
      </c>
      <c r="R1353" s="7" t="s">
        <v>551</v>
      </c>
      <c r="S1353" s="7"/>
      <c r="T1353" s="7"/>
      <c r="U1353" s="7"/>
      <c r="V1353" s="7"/>
      <c r="W1353" s="7"/>
      <c r="X1353" s="13">
        <v>2.5092000000000003</v>
      </c>
      <c r="Y1353" s="7"/>
      <c r="Z1353" s="13">
        <v>221.79120000000003</v>
      </c>
      <c r="AA1353" s="7"/>
      <c r="AB1353" s="7"/>
      <c r="AC1353" s="7"/>
      <c r="AD1353" s="7"/>
      <c r="AE1353" s="7"/>
      <c r="AF1353" s="7"/>
    </row>
    <row r="1354" spans="1:32">
      <c r="A1354" s="4">
        <v>1353</v>
      </c>
      <c r="B1354" s="4" t="s">
        <v>20</v>
      </c>
      <c r="C1354" s="7"/>
      <c r="D1354" s="7" t="s">
        <v>2816</v>
      </c>
      <c r="E1354" s="4" t="s">
        <v>26</v>
      </c>
      <c r="F1354" s="7">
        <v>1000</v>
      </c>
      <c r="G1354" s="19">
        <v>1205622</v>
      </c>
      <c r="H1354" s="4" t="s">
        <v>2595</v>
      </c>
      <c r="I1354" s="4">
        <v>1205622</v>
      </c>
      <c r="J1354" s="7" t="s">
        <v>25</v>
      </c>
      <c r="K1354" s="4" t="s">
        <v>637</v>
      </c>
      <c r="L1354" s="4" t="s">
        <v>2014</v>
      </c>
      <c r="M1354" s="7" t="s">
        <v>2926</v>
      </c>
      <c r="N1354" s="4" t="s">
        <v>1232</v>
      </c>
      <c r="O1354" s="4" t="s">
        <v>557</v>
      </c>
      <c r="P1354" s="7"/>
      <c r="Q1354" s="7" t="s">
        <v>24</v>
      </c>
      <c r="R1354" s="7" t="s">
        <v>551</v>
      </c>
      <c r="S1354" s="7"/>
      <c r="T1354" s="7"/>
      <c r="U1354" s="7"/>
      <c r="V1354" s="7"/>
      <c r="W1354" s="7"/>
      <c r="X1354" s="13">
        <v>2.8152000000000004</v>
      </c>
      <c r="Y1354" s="7"/>
      <c r="Z1354" s="13">
        <v>248.10720000000003</v>
      </c>
      <c r="AA1354" s="7"/>
      <c r="AB1354" s="7"/>
      <c r="AC1354" s="7"/>
      <c r="AD1354" s="7"/>
      <c r="AE1354" s="7"/>
      <c r="AF1354" s="7"/>
    </row>
    <row r="1355" spans="1:32">
      <c r="A1355" s="4">
        <v>1354</v>
      </c>
      <c r="B1355" s="4" t="s">
        <v>20</v>
      </c>
      <c r="C1355" s="7"/>
      <c r="D1355" s="7" t="s">
        <v>2817</v>
      </c>
      <c r="E1355" s="4" t="s">
        <v>26</v>
      </c>
      <c r="F1355" s="7">
        <v>1000</v>
      </c>
      <c r="G1355" s="19">
        <v>1205622</v>
      </c>
      <c r="H1355" s="4" t="s">
        <v>2595</v>
      </c>
      <c r="I1355" s="4">
        <v>1205622</v>
      </c>
      <c r="J1355" s="7" t="s">
        <v>25</v>
      </c>
      <c r="K1355" s="4" t="s">
        <v>637</v>
      </c>
      <c r="L1355" s="4" t="s">
        <v>2014</v>
      </c>
      <c r="M1355" s="7" t="s">
        <v>2926</v>
      </c>
      <c r="N1355" s="4" t="s">
        <v>1232</v>
      </c>
      <c r="O1355" s="4" t="s">
        <v>1386</v>
      </c>
      <c r="P1355" s="7"/>
      <c r="Q1355" s="7" t="s">
        <v>24</v>
      </c>
      <c r="R1355" s="7" t="s">
        <v>551</v>
      </c>
      <c r="S1355" s="7"/>
      <c r="T1355" s="7"/>
      <c r="U1355" s="7"/>
      <c r="V1355" s="7"/>
      <c r="W1355" s="7"/>
      <c r="X1355" s="13">
        <v>3.0293999999999999</v>
      </c>
      <c r="Y1355" s="7"/>
      <c r="Z1355" s="13">
        <v>257.4402</v>
      </c>
      <c r="AA1355" s="7"/>
      <c r="AB1355" s="7"/>
      <c r="AC1355" s="7"/>
      <c r="AD1355" s="7"/>
      <c r="AE1355" s="7"/>
      <c r="AF1355" s="7"/>
    </row>
    <row r="1356" spans="1:32">
      <c r="A1356" s="4">
        <v>1355</v>
      </c>
      <c r="B1356" s="4" t="s">
        <v>20</v>
      </c>
      <c r="C1356" s="7"/>
      <c r="D1356" s="7" t="s">
        <v>2818</v>
      </c>
      <c r="E1356" s="4" t="s">
        <v>26</v>
      </c>
      <c r="F1356" s="7">
        <v>1000</v>
      </c>
      <c r="G1356" s="19">
        <v>1205622</v>
      </c>
      <c r="H1356" s="4" t="s">
        <v>2595</v>
      </c>
      <c r="I1356" s="4">
        <v>1205622</v>
      </c>
      <c r="J1356" s="7" t="s">
        <v>25</v>
      </c>
      <c r="K1356" s="4" t="s">
        <v>637</v>
      </c>
      <c r="L1356" s="4" t="s">
        <v>2014</v>
      </c>
      <c r="M1356" s="7" t="s">
        <v>2800</v>
      </c>
      <c r="N1356" s="4" t="s">
        <v>1232</v>
      </c>
      <c r="O1356" s="4" t="s">
        <v>1385</v>
      </c>
      <c r="P1356" s="7"/>
      <c r="Q1356" s="7" t="s">
        <v>24</v>
      </c>
      <c r="R1356" s="7" t="s">
        <v>551</v>
      </c>
      <c r="S1356" s="7"/>
      <c r="T1356" s="7"/>
      <c r="U1356" s="7"/>
      <c r="V1356" s="7"/>
      <c r="W1356" s="7"/>
      <c r="X1356" s="13">
        <v>2.5092000000000003</v>
      </c>
      <c r="Y1356" s="7"/>
      <c r="Z1356" s="13">
        <v>221.79120000000003</v>
      </c>
      <c r="AA1356" s="7"/>
      <c r="AB1356" s="7"/>
      <c r="AC1356" s="7"/>
      <c r="AD1356" s="7"/>
      <c r="AE1356" s="7"/>
      <c r="AF1356" s="7"/>
    </row>
    <row r="1357" spans="1:32">
      <c r="A1357" s="4">
        <v>1356</v>
      </c>
      <c r="B1357" s="4" t="s">
        <v>20</v>
      </c>
      <c r="C1357" s="7"/>
      <c r="D1357" s="7" t="s">
        <v>2819</v>
      </c>
      <c r="E1357" s="4" t="s">
        <v>26</v>
      </c>
      <c r="F1357" s="7">
        <v>2000</v>
      </c>
      <c r="G1357" s="19">
        <v>1205622</v>
      </c>
      <c r="H1357" s="4" t="s">
        <v>2595</v>
      </c>
      <c r="I1357" s="4">
        <v>1205622</v>
      </c>
      <c r="J1357" s="7" t="s">
        <v>25</v>
      </c>
      <c r="K1357" s="4" t="s">
        <v>637</v>
      </c>
      <c r="L1357" s="7" t="s">
        <v>2017</v>
      </c>
      <c r="M1357" s="7" t="s">
        <v>2350</v>
      </c>
      <c r="N1357" s="7" t="s">
        <v>2890</v>
      </c>
      <c r="O1357" s="4" t="s">
        <v>1386</v>
      </c>
      <c r="P1357" s="7"/>
      <c r="Q1357" s="7" t="s">
        <v>24</v>
      </c>
      <c r="R1357" s="7" t="s">
        <v>551</v>
      </c>
      <c r="S1357" s="7"/>
      <c r="T1357" s="7"/>
      <c r="U1357" s="7"/>
      <c r="V1357" s="7"/>
      <c r="W1357" s="7"/>
      <c r="X1357" s="13">
        <v>2.448</v>
      </c>
      <c r="Y1357" s="7"/>
      <c r="Z1357" s="27">
        <v>219.51750000000004</v>
      </c>
      <c r="AA1357" s="7"/>
      <c r="AB1357" s="7"/>
      <c r="AC1357" s="7"/>
      <c r="AD1357" s="7"/>
      <c r="AE1357" s="7"/>
      <c r="AF1357" s="7"/>
    </row>
    <row r="1358" spans="1:32">
      <c r="A1358" s="4">
        <v>1357</v>
      </c>
      <c r="B1358" s="4" t="s">
        <v>20</v>
      </c>
      <c r="C1358" s="7"/>
      <c r="D1358" s="7" t="s">
        <v>2819</v>
      </c>
      <c r="E1358" s="4" t="s">
        <v>26</v>
      </c>
      <c r="F1358" s="7">
        <v>1000</v>
      </c>
      <c r="G1358" s="19">
        <v>1205622</v>
      </c>
      <c r="H1358" s="4" t="s">
        <v>2595</v>
      </c>
      <c r="I1358" s="4">
        <v>1205622</v>
      </c>
      <c r="J1358" s="7" t="s">
        <v>25</v>
      </c>
      <c r="K1358" s="4" t="s">
        <v>637</v>
      </c>
      <c r="L1358" s="7" t="s">
        <v>2017</v>
      </c>
      <c r="M1358" s="7" t="s">
        <v>2350</v>
      </c>
      <c r="N1358" s="7" t="s">
        <v>2890</v>
      </c>
      <c r="O1358" s="4" t="s">
        <v>1386</v>
      </c>
      <c r="P1358" s="7"/>
      <c r="Q1358" s="7" t="s">
        <v>24</v>
      </c>
      <c r="R1358" s="7" t="s">
        <v>551</v>
      </c>
      <c r="S1358" s="7"/>
      <c r="T1358" s="7"/>
      <c r="U1358" s="7"/>
      <c r="V1358" s="7"/>
      <c r="W1358" s="7"/>
      <c r="X1358" s="13">
        <v>2.448</v>
      </c>
      <c r="Y1358" s="7"/>
      <c r="Z1358" s="27">
        <v>219.51750000000004</v>
      </c>
      <c r="AA1358" s="7"/>
      <c r="AB1358" s="7"/>
      <c r="AC1358" s="7"/>
      <c r="AD1358" s="7"/>
      <c r="AE1358" s="7"/>
      <c r="AF1358" s="7"/>
    </row>
    <row r="1359" spans="1:32">
      <c r="A1359" s="4">
        <v>1358</v>
      </c>
      <c r="B1359" s="4" t="s">
        <v>20</v>
      </c>
      <c r="C1359" s="7"/>
      <c r="D1359" s="7" t="s">
        <v>2820</v>
      </c>
      <c r="E1359" s="4" t="s">
        <v>26</v>
      </c>
      <c r="F1359" s="7">
        <v>2000</v>
      </c>
      <c r="G1359" s="19">
        <v>1205622</v>
      </c>
      <c r="H1359" s="4" t="s">
        <v>2595</v>
      </c>
      <c r="I1359" s="4">
        <v>1205622</v>
      </c>
      <c r="J1359" s="7" t="s">
        <v>25</v>
      </c>
      <c r="K1359" s="4" t="s">
        <v>637</v>
      </c>
      <c r="L1359" s="4" t="s">
        <v>2014</v>
      </c>
      <c r="M1359" s="7" t="s">
        <v>2796</v>
      </c>
      <c r="N1359" s="4" t="s">
        <v>1232</v>
      </c>
      <c r="O1359" s="4" t="s">
        <v>1382</v>
      </c>
      <c r="P1359" s="7"/>
      <c r="Q1359" s="7" t="s">
        <v>24</v>
      </c>
      <c r="R1359" s="7" t="s">
        <v>551</v>
      </c>
      <c r="S1359" s="7"/>
      <c r="T1359" s="7"/>
      <c r="U1359" s="7"/>
      <c r="V1359" s="7"/>
      <c r="W1359" s="7"/>
      <c r="X1359" s="13">
        <v>2.2440000000000002</v>
      </c>
      <c r="Y1359" s="7"/>
      <c r="Z1359" s="13">
        <v>198.98400000000001</v>
      </c>
      <c r="AA1359" s="7"/>
      <c r="AB1359" s="7"/>
      <c r="AC1359" s="7"/>
      <c r="AD1359" s="7"/>
      <c r="AE1359" s="7"/>
      <c r="AF1359" s="7"/>
    </row>
    <row r="1360" spans="1:32">
      <c r="A1360" s="4">
        <v>1359</v>
      </c>
      <c r="B1360" s="4" t="s">
        <v>20</v>
      </c>
      <c r="C1360" s="7"/>
      <c r="D1360" s="7" t="s">
        <v>2821</v>
      </c>
      <c r="E1360" s="4" t="s">
        <v>26</v>
      </c>
      <c r="F1360" s="7">
        <v>2379</v>
      </c>
      <c r="G1360" s="7">
        <v>1200119</v>
      </c>
      <c r="H1360" s="20" t="s">
        <v>2758</v>
      </c>
      <c r="I1360" s="4">
        <v>1200119</v>
      </c>
      <c r="J1360" s="7" t="s">
        <v>25</v>
      </c>
      <c r="K1360" s="4" t="s">
        <v>1342</v>
      </c>
      <c r="L1360" s="7" t="s">
        <v>2883</v>
      </c>
      <c r="M1360" s="7" t="s">
        <v>2378</v>
      </c>
      <c r="N1360" s="7" t="s">
        <v>643</v>
      </c>
      <c r="O1360" s="4" t="s">
        <v>1380</v>
      </c>
      <c r="P1360" s="7"/>
      <c r="Q1360" s="7" t="s">
        <v>2896</v>
      </c>
      <c r="R1360" s="4" t="s">
        <v>550</v>
      </c>
      <c r="S1360" s="7"/>
      <c r="T1360" s="7"/>
      <c r="U1360" s="7"/>
      <c r="V1360" s="7"/>
      <c r="W1360" s="7"/>
      <c r="X1360" s="13">
        <v>1.4</v>
      </c>
      <c r="Y1360" s="7"/>
      <c r="Z1360" s="13">
        <v>139.64400000000001</v>
      </c>
      <c r="AA1360" s="7"/>
      <c r="AB1360" s="7"/>
      <c r="AC1360" s="7"/>
      <c r="AD1360" s="7"/>
      <c r="AE1360" s="7"/>
      <c r="AF1360" s="7"/>
    </row>
    <row r="1361" spans="1:32">
      <c r="A1361" s="4">
        <v>1360</v>
      </c>
      <c r="B1361" s="4" t="s">
        <v>20</v>
      </c>
      <c r="C1361" s="7"/>
      <c r="D1361" s="7" t="s">
        <v>2822</v>
      </c>
      <c r="E1361" s="4" t="s">
        <v>26</v>
      </c>
      <c r="F1361" s="7">
        <v>1000</v>
      </c>
      <c r="G1361" s="19">
        <v>1205622</v>
      </c>
      <c r="H1361" s="4" t="s">
        <v>2595</v>
      </c>
      <c r="I1361" s="4">
        <v>1205622</v>
      </c>
      <c r="J1361" s="7" t="s">
        <v>25</v>
      </c>
      <c r="K1361" s="4" t="s">
        <v>637</v>
      </c>
      <c r="L1361" s="4" t="s">
        <v>2014</v>
      </c>
      <c r="M1361" s="7" t="s">
        <v>1697</v>
      </c>
      <c r="N1361" s="4" t="s">
        <v>1232</v>
      </c>
      <c r="O1361" s="4" t="s">
        <v>1382</v>
      </c>
      <c r="P1361" s="7"/>
      <c r="Q1361" s="7" t="s">
        <v>24</v>
      </c>
      <c r="R1361" s="7" t="s">
        <v>551</v>
      </c>
      <c r="S1361" s="7"/>
      <c r="T1361" s="7"/>
      <c r="U1361" s="7"/>
      <c r="V1361" s="7"/>
      <c r="W1361" s="7"/>
      <c r="X1361" s="13">
        <v>2.601</v>
      </c>
      <c r="Y1361" s="7"/>
      <c r="Z1361" s="13">
        <v>221.88300000000001</v>
      </c>
      <c r="AA1361" s="7"/>
      <c r="AB1361" s="7"/>
      <c r="AC1361" s="7"/>
      <c r="AD1361" s="7"/>
      <c r="AE1361" s="7"/>
      <c r="AF1361" s="7"/>
    </row>
    <row r="1362" spans="1:32">
      <c r="A1362" s="4">
        <v>1361</v>
      </c>
      <c r="B1362" s="4" t="s">
        <v>20</v>
      </c>
      <c r="C1362" s="7"/>
      <c r="D1362" s="7" t="s">
        <v>2823</v>
      </c>
      <c r="E1362" s="4" t="s">
        <v>26</v>
      </c>
      <c r="F1362" s="7">
        <v>1000</v>
      </c>
      <c r="G1362" s="4">
        <v>1202233</v>
      </c>
      <c r="H1362" s="4" t="s">
        <v>2596</v>
      </c>
      <c r="I1362" s="4">
        <v>1202233</v>
      </c>
      <c r="J1362" s="7" t="s">
        <v>25</v>
      </c>
      <c r="K1362" s="4" t="s">
        <v>637</v>
      </c>
      <c r="L1362" s="7" t="s">
        <v>2884</v>
      </c>
      <c r="M1362" s="7" t="s">
        <v>2917</v>
      </c>
      <c r="N1362" s="4" t="s">
        <v>1232</v>
      </c>
      <c r="O1362" s="7" t="s">
        <v>2932</v>
      </c>
      <c r="P1362" s="7"/>
      <c r="Q1362" s="7" t="s">
        <v>24</v>
      </c>
      <c r="R1362" s="7" t="s">
        <v>551</v>
      </c>
      <c r="S1362" s="7"/>
      <c r="T1362" s="7"/>
      <c r="U1362" s="7"/>
      <c r="V1362" s="7"/>
      <c r="W1362" s="7"/>
      <c r="X1362" s="13">
        <v>3.6821999999999999</v>
      </c>
      <c r="Y1362" s="7"/>
      <c r="Z1362" s="13">
        <v>388.02824999999996</v>
      </c>
      <c r="AA1362" s="7"/>
      <c r="AB1362" s="7"/>
      <c r="AC1362" s="7"/>
      <c r="AD1362" s="7"/>
      <c r="AE1362" s="7"/>
      <c r="AF1362" s="7"/>
    </row>
    <row r="1363" spans="1:32">
      <c r="A1363" s="4">
        <v>1362</v>
      </c>
      <c r="B1363" s="4" t="s">
        <v>20</v>
      </c>
      <c r="C1363" s="7"/>
      <c r="D1363" s="7" t="s">
        <v>2824</v>
      </c>
      <c r="E1363" s="4" t="s">
        <v>26</v>
      </c>
      <c r="F1363" s="7">
        <v>4000</v>
      </c>
      <c r="G1363" s="19">
        <v>1205622</v>
      </c>
      <c r="H1363" s="4" t="s">
        <v>2595</v>
      </c>
      <c r="I1363" s="4">
        <v>1205622</v>
      </c>
      <c r="J1363" s="7" t="s">
        <v>25</v>
      </c>
      <c r="K1363" s="4" t="s">
        <v>637</v>
      </c>
      <c r="L1363" s="7" t="s">
        <v>2017</v>
      </c>
      <c r="M1363" s="7" t="s">
        <v>2350</v>
      </c>
      <c r="N1363" s="7" t="s">
        <v>1501</v>
      </c>
      <c r="O1363" s="4" t="s">
        <v>1386</v>
      </c>
      <c r="P1363" s="7"/>
      <c r="Q1363" s="7" t="s">
        <v>24</v>
      </c>
      <c r="R1363" s="7" t="s">
        <v>551</v>
      </c>
      <c r="S1363" s="7"/>
      <c r="T1363" s="7"/>
      <c r="U1363" s="7"/>
      <c r="V1363" s="7"/>
      <c r="W1363" s="7"/>
      <c r="X1363" s="13">
        <v>2.448</v>
      </c>
      <c r="Y1363" s="7"/>
      <c r="Z1363" s="27">
        <v>219.51750000000004</v>
      </c>
      <c r="AA1363" s="7"/>
      <c r="AB1363" s="7"/>
      <c r="AC1363" s="7"/>
      <c r="AD1363" s="7"/>
      <c r="AE1363" s="7"/>
      <c r="AF1363" s="7"/>
    </row>
    <row r="1364" spans="1:32">
      <c r="A1364" s="4">
        <v>1363</v>
      </c>
      <c r="B1364" s="4" t="s">
        <v>20</v>
      </c>
      <c r="C1364" s="7"/>
      <c r="D1364" s="7" t="s">
        <v>2825</v>
      </c>
      <c r="E1364" s="4" t="s">
        <v>26</v>
      </c>
      <c r="F1364" s="7">
        <v>4000</v>
      </c>
      <c r="G1364" s="19">
        <v>1205622</v>
      </c>
      <c r="H1364" s="4" t="s">
        <v>2595</v>
      </c>
      <c r="I1364" s="4">
        <v>1205622</v>
      </c>
      <c r="J1364" s="7" t="s">
        <v>25</v>
      </c>
      <c r="K1364" s="4" t="s">
        <v>637</v>
      </c>
      <c r="L1364" s="4" t="s">
        <v>2014</v>
      </c>
      <c r="M1364" s="7" t="s">
        <v>2796</v>
      </c>
      <c r="N1364" s="4" t="s">
        <v>1232</v>
      </c>
      <c r="O1364" s="4" t="s">
        <v>1382</v>
      </c>
      <c r="P1364" s="7"/>
      <c r="Q1364" s="7" t="s">
        <v>24</v>
      </c>
      <c r="R1364" s="7" t="s">
        <v>551</v>
      </c>
      <c r="S1364" s="7"/>
      <c r="T1364" s="7"/>
      <c r="U1364" s="7"/>
      <c r="V1364" s="7"/>
      <c r="W1364" s="7"/>
      <c r="X1364" s="13">
        <v>2.2440000000000002</v>
      </c>
      <c r="Y1364" s="7"/>
      <c r="Z1364" s="13">
        <v>198.98400000000001</v>
      </c>
      <c r="AA1364" s="7"/>
      <c r="AB1364" s="7"/>
      <c r="AC1364" s="7"/>
      <c r="AD1364" s="7"/>
      <c r="AE1364" s="7"/>
      <c r="AF1364" s="7"/>
    </row>
    <row r="1365" spans="1:32">
      <c r="A1365" s="4">
        <v>1364</v>
      </c>
      <c r="B1365" s="4" t="s">
        <v>20</v>
      </c>
      <c r="C1365" s="7"/>
      <c r="D1365" s="7" t="s">
        <v>2813</v>
      </c>
      <c r="E1365" s="4" t="s">
        <v>26</v>
      </c>
      <c r="F1365" s="7">
        <v>10000</v>
      </c>
      <c r="G1365" s="4">
        <v>1202338</v>
      </c>
      <c r="H1365" s="4" t="s">
        <v>509</v>
      </c>
      <c r="I1365" s="4">
        <v>1202338</v>
      </c>
      <c r="J1365" s="7" t="s">
        <v>25</v>
      </c>
      <c r="K1365" s="4" t="s">
        <v>637</v>
      </c>
      <c r="L1365" s="4" t="s">
        <v>2015</v>
      </c>
      <c r="M1365" s="7" t="s">
        <v>2778</v>
      </c>
      <c r="N1365" s="7" t="s">
        <v>2929</v>
      </c>
      <c r="O1365" s="7" t="s">
        <v>935</v>
      </c>
      <c r="P1365" s="7"/>
      <c r="Q1365" s="7" t="s">
        <v>24</v>
      </c>
      <c r="R1365" s="7" t="s">
        <v>551</v>
      </c>
      <c r="S1365" s="7"/>
      <c r="T1365" s="7"/>
      <c r="U1365" s="7"/>
      <c r="V1365" s="7"/>
      <c r="W1365" s="7"/>
      <c r="X1365" s="13">
        <v>3</v>
      </c>
      <c r="Y1365" s="7"/>
      <c r="Z1365" s="13">
        <v>276.90000000000003</v>
      </c>
      <c r="AA1365" s="7"/>
      <c r="AB1365" s="7"/>
      <c r="AC1365" s="7"/>
      <c r="AD1365" s="7"/>
      <c r="AE1365" s="7"/>
      <c r="AF1365" s="7"/>
    </row>
    <row r="1366" spans="1:32">
      <c r="A1366" s="4">
        <v>1365</v>
      </c>
      <c r="B1366" s="4" t="s">
        <v>20</v>
      </c>
      <c r="C1366" s="7"/>
      <c r="D1366" s="7" t="s">
        <v>2826</v>
      </c>
      <c r="E1366" s="4" t="s">
        <v>26</v>
      </c>
      <c r="F1366" s="7">
        <v>1000</v>
      </c>
      <c r="G1366" s="19">
        <v>1205622</v>
      </c>
      <c r="H1366" s="4" t="s">
        <v>2595</v>
      </c>
      <c r="I1366" s="4">
        <v>1205622</v>
      </c>
      <c r="J1366" s="7" t="s">
        <v>25</v>
      </c>
      <c r="K1366" s="4" t="s">
        <v>637</v>
      </c>
      <c r="L1366" s="7" t="s">
        <v>2017</v>
      </c>
      <c r="M1366" s="7" t="s">
        <v>2341</v>
      </c>
      <c r="N1366" s="7" t="s">
        <v>1700</v>
      </c>
      <c r="O1366" s="4" t="s">
        <v>1386</v>
      </c>
      <c r="P1366" s="7"/>
      <c r="Q1366" s="7" t="s">
        <v>24</v>
      </c>
      <c r="R1366" s="7" t="s">
        <v>551</v>
      </c>
      <c r="S1366" s="7"/>
      <c r="T1366" s="7"/>
      <c r="U1366" s="7"/>
      <c r="V1366" s="7"/>
      <c r="W1366" s="7"/>
      <c r="X1366" s="13">
        <v>1.9074</v>
      </c>
      <c r="Y1366" s="7"/>
      <c r="Z1366" s="13">
        <v>178.23821999999998</v>
      </c>
      <c r="AA1366" s="7"/>
      <c r="AB1366" s="7"/>
      <c r="AC1366" s="7"/>
      <c r="AD1366" s="7"/>
      <c r="AE1366" s="7"/>
      <c r="AF1366" s="7"/>
    </row>
    <row r="1367" spans="1:32">
      <c r="A1367" s="4">
        <v>1366</v>
      </c>
      <c r="B1367" s="4" t="s">
        <v>20</v>
      </c>
      <c r="C1367" s="7"/>
      <c r="D1367" s="7" t="s">
        <v>2827</v>
      </c>
      <c r="E1367" s="4" t="s">
        <v>26</v>
      </c>
      <c r="F1367" s="7">
        <v>1000</v>
      </c>
      <c r="G1367" s="19">
        <v>1205622</v>
      </c>
      <c r="H1367" s="4" t="s">
        <v>2595</v>
      </c>
      <c r="I1367" s="4">
        <v>1205622</v>
      </c>
      <c r="J1367" s="7" t="s">
        <v>25</v>
      </c>
      <c r="K1367" s="4" t="s">
        <v>637</v>
      </c>
      <c r="L1367" s="4" t="s">
        <v>2014</v>
      </c>
      <c r="M1367" s="7" t="s">
        <v>2795</v>
      </c>
      <c r="N1367" s="4" t="s">
        <v>1232</v>
      </c>
      <c r="O1367" s="4" t="s">
        <v>1386</v>
      </c>
      <c r="P1367" s="7"/>
      <c r="Q1367" s="7" t="s">
        <v>24</v>
      </c>
      <c r="R1367" s="7" t="s">
        <v>551</v>
      </c>
      <c r="S1367" s="7"/>
      <c r="T1367" s="7"/>
      <c r="U1367" s="7"/>
      <c r="V1367" s="7"/>
      <c r="W1367" s="7"/>
      <c r="X1367" s="13">
        <v>3.0293999999999999</v>
      </c>
      <c r="Y1367" s="7"/>
      <c r="Z1367" s="13">
        <v>257.4402</v>
      </c>
      <c r="AA1367" s="7"/>
      <c r="AB1367" s="7"/>
      <c r="AC1367" s="7"/>
      <c r="AD1367" s="7"/>
      <c r="AE1367" s="7"/>
      <c r="AF1367" s="7"/>
    </row>
    <row r="1368" spans="1:32">
      <c r="A1368" s="4">
        <v>1367</v>
      </c>
      <c r="B1368" s="4" t="s">
        <v>20</v>
      </c>
      <c r="C1368" s="7"/>
      <c r="D1368" s="7" t="s">
        <v>2828</v>
      </c>
      <c r="E1368" s="4" t="s">
        <v>26</v>
      </c>
      <c r="F1368" s="7">
        <v>2000</v>
      </c>
      <c r="G1368" s="19">
        <v>1205622</v>
      </c>
      <c r="H1368" s="4" t="s">
        <v>2595</v>
      </c>
      <c r="I1368" s="4">
        <v>1205622</v>
      </c>
      <c r="J1368" s="7" t="s">
        <v>25</v>
      </c>
      <c r="K1368" s="4" t="s">
        <v>637</v>
      </c>
      <c r="L1368" s="4" t="s">
        <v>2014</v>
      </c>
      <c r="M1368" s="7" t="s">
        <v>2926</v>
      </c>
      <c r="N1368" s="4" t="s">
        <v>1232</v>
      </c>
      <c r="O1368" s="4" t="s">
        <v>1386</v>
      </c>
      <c r="P1368" s="7"/>
      <c r="Q1368" s="7" t="s">
        <v>24</v>
      </c>
      <c r="R1368" s="7" t="s">
        <v>551</v>
      </c>
      <c r="S1368" s="7"/>
      <c r="T1368" s="7"/>
      <c r="U1368" s="7"/>
      <c r="V1368" s="7"/>
      <c r="W1368" s="7"/>
      <c r="X1368" s="13">
        <v>3.0293999999999999</v>
      </c>
      <c r="Y1368" s="7"/>
      <c r="Z1368" s="13">
        <v>257.4402</v>
      </c>
      <c r="AA1368" s="7"/>
      <c r="AB1368" s="7"/>
      <c r="AC1368" s="7"/>
      <c r="AD1368" s="7"/>
      <c r="AE1368" s="7"/>
      <c r="AF1368" s="7"/>
    </row>
    <row r="1369" spans="1:32">
      <c r="A1369" s="4">
        <v>1368</v>
      </c>
      <c r="B1369" s="4" t="s">
        <v>20</v>
      </c>
      <c r="C1369" s="7"/>
      <c r="D1369" s="7" t="s">
        <v>2819</v>
      </c>
      <c r="E1369" s="4" t="s">
        <v>26</v>
      </c>
      <c r="F1369" s="7">
        <v>1000</v>
      </c>
      <c r="G1369" s="19">
        <v>1205622</v>
      </c>
      <c r="H1369" s="4" t="s">
        <v>2595</v>
      </c>
      <c r="I1369" s="4">
        <v>1205622</v>
      </c>
      <c r="J1369" s="7" t="s">
        <v>25</v>
      </c>
      <c r="K1369" s="4" t="s">
        <v>637</v>
      </c>
      <c r="L1369" s="7" t="s">
        <v>2017</v>
      </c>
      <c r="M1369" s="7" t="s">
        <v>2350</v>
      </c>
      <c r="N1369" s="7" t="s">
        <v>2890</v>
      </c>
      <c r="O1369" s="4" t="s">
        <v>1386</v>
      </c>
      <c r="P1369" s="7"/>
      <c r="Q1369" s="7" t="s">
        <v>24</v>
      </c>
      <c r="R1369" s="7" t="s">
        <v>551</v>
      </c>
      <c r="S1369" s="7"/>
      <c r="T1369" s="7"/>
      <c r="U1369" s="7"/>
      <c r="V1369" s="7"/>
      <c r="W1369" s="7"/>
      <c r="X1369" s="13">
        <v>2.448</v>
      </c>
      <c r="Y1369" s="7"/>
      <c r="Z1369" s="27">
        <v>219.51750000000004</v>
      </c>
      <c r="AA1369" s="7"/>
      <c r="AB1369" s="7"/>
      <c r="AC1369" s="7"/>
      <c r="AD1369" s="7"/>
      <c r="AE1369" s="7"/>
      <c r="AF1369" s="7"/>
    </row>
    <row r="1370" spans="1:32">
      <c r="A1370" s="4">
        <v>1369</v>
      </c>
      <c r="B1370" s="4" t="s">
        <v>20</v>
      </c>
      <c r="C1370" s="7"/>
      <c r="D1370" s="7" t="s">
        <v>2829</v>
      </c>
      <c r="E1370" s="4" t="s">
        <v>26</v>
      </c>
      <c r="F1370" s="7">
        <v>1000</v>
      </c>
      <c r="G1370" s="19">
        <v>1205622</v>
      </c>
      <c r="H1370" s="4" t="s">
        <v>2595</v>
      </c>
      <c r="I1370" s="4">
        <v>1205622</v>
      </c>
      <c r="J1370" s="7" t="s">
        <v>25</v>
      </c>
      <c r="K1370" s="4" t="s">
        <v>637</v>
      </c>
      <c r="L1370" s="4" t="s">
        <v>2014</v>
      </c>
      <c r="M1370" s="7" t="s">
        <v>2795</v>
      </c>
      <c r="N1370" s="4" t="s">
        <v>1232</v>
      </c>
      <c r="O1370" s="4" t="s">
        <v>1386</v>
      </c>
      <c r="P1370" s="7"/>
      <c r="Q1370" s="7" t="s">
        <v>24</v>
      </c>
      <c r="R1370" s="7" t="s">
        <v>551</v>
      </c>
      <c r="S1370" s="7"/>
      <c r="T1370" s="7"/>
      <c r="U1370" s="7"/>
      <c r="V1370" s="7"/>
      <c r="W1370" s="7"/>
      <c r="X1370" s="13">
        <v>3.0293999999999999</v>
      </c>
      <c r="Y1370" s="7"/>
      <c r="Z1370" s="13">
        <v>257.4402</v>
      </c>
      <c r="AA1370" s="7"/>
      <c r="AB1370" s="7"/>
      <c r="AC1370" s="7"/>
      <c r="AD1370" s="7"/>
      <c r="AE1370" s="7"/>
      <c r="AF1370" s="7"/>
    </row>
    <row r="1371" spans="1:32">
      <c r="A1371" s="4">
        <v>1370</v>
      </c>
      <c r="B1371" s="4" t="s">
        <v>20</v>
      </c>
      <c r="C1371" s="7"/>
      <c r="D1371" s="7" t="s">
        <v>2820</v>
      </c>
      <c r="E1371" s="4" t="s">
        <v>26</v>
      </c>
      <c r="F1371" s="7">
        <v>1000</v>
      </c>
      <c r="G1371" s="19">
        <v>1205622</v>
      </c>
      <c r="H1371" s="4" t="s">
        <v>2595</v>
      </c>
      <c r="I1371" s="4">
        <v>1205622</v>
      </c>
      <c r="J1371" s="7" t="s">
        <v>25</v>
      </c>
      <c r="K1371" s="4" t="s">
        <v>637</v>
      </c>
      <c r="L1371" s="4" t="s">
        <v>2014</v>
      </c>
      <c r="M1371" s="7" t="s">
        <v>2796</v>
      </c>
      <c r="N1371" s="4" t="s">
        <v>1232</v>
      </c>
      <c r="O1371" s="4" t="s">
        <v>1382</v>
      </c>
      <c r="P1371" s="7"/>
      <c r="Q1371" s="7" t="s">
        <v>24</v>
      </c>
      <c r="R1371" s="7" t="s">
        <v>551</v>
      </c>
      <c r="S1371" s="7"/>
      <c r="T1371" s="7"/>
      <c r="U1371" s="7"/>
      <c r="V1371" s="7"/>
      <c r="W1371" s="7"/>
      <c r="X1371" s="13">
        <v>2.2440000000000002</v>
      </c>
      <c r="Y1371" s="7"/>
      <c r="Z1371" s="13">
        <v>198.98400000000001</v>
      </c>
      <c r="AA1371" s="7"/>
      <c r="AB1371" s="7"/>
      <c r="AC1371" s="7"/>
      <c r="AD1371" s="7"/>
      <c r="AE1371" s="7"/>
      <c r="AF1371" s="7"/>
    </row>
    <row r="1372" spans="1:32">
      <c r="A1372" s="4">
        <v>1371</v>
      </c>
      <c r="B1372" s="4" t="s">
        <v>20</v>
      </c>
      <c r="C1372" s="7"/>
      <c r="D1372" s="7" t="s">
        <v>2830</v>
      </c>
      <c r="E1372" s="4" t="s">
        <v>26</v>
      </c>
      <c r="F1372" s="7">
        <v>3000</v>
      </c>
      <c r="G1372" s="7">
        <v>1202368</v>
      </c>
      <c r="H1372" s="20" t="s">
        <v>2757</v>
      </c>
      <c r="I1372" s="4">
        <v>1202368</v>
      </c>
      <c r="J1372" s="7" t="s">
        <v>25</v>
      </c>
      <c r="K1372" s="7" t="s">
        <v>2760</v>
      </c>
      <c r="L1372" s="7" t="s">
        <v>2769</v>
      </c>
      <c r="M1372" s="7" t="s">
        <v>2780</v>
      </c>
      <c r="N1372" s="7" t="s">
        <v>644</v>
      </c>
      <c r="O1372" s="4" t="s">
        <v>1380</v>
      </c>
      <c r="P1372" s="7"/>
      <c r="Q1372" s="7" t="s">
        <v>2896</v>
      </c>
      <c r="R1372" s="4" t="s">
        <v>550</v>
      </c>
      <c r="S1372" s="7"/>
      <c r="T1372" s="7"/>
      <c r="U1372" s="7"/>
      <c r="V1372" s="7"/>
      <c r="W1372" s="7"/>
      <c r="X1372" s="13">
        <v>2.1</v>
      </c>
      <c r="Y1372" s="7"/>
      <c r="Z1372" s="13">
        <v>206.46600000000001</v>
      </c>
      <c r="AA1372" s="7"/>
      <c r="AB1372" s="7"/>
      <c r="AC1372" s="7"/>
      <c r="AD1372" s="7"/>
      <c r="AE1372" s="7"/>
      <c r="AF1372" s="7"/>
    </row>
    <row r="1373" spans="1:32">
      <c r="A1373" s="4">
        <v>1372</v>
      </c>
      <c r="B1373" s="4" t="s">
        <v>20</v>
      </c>
      <c r="C1373" s="7"/>
      <c r="D1373" s="7" t="s">
        <v>2831</v>
      </c>
      <c r="E1373" s="4" t="s">
        <v>26</v>
      </c>
      <c r="F1373" s="7">
        <v>4000</v>
      </c>
      <c r="G1373" s="7">
        <v>1202368</v>
      </c>
      <c r="H1373" s="20" t="s">
        <v>2757</v>
      </c>
      <c r="I1373" s="4">
        <v>1202368</v>
      </c>
      <c r="J1373" s="7" t="s">
        <v>25</v>
      </c>
      <c r="K1373" s="7" t="s">
        <v>2760</v>
      </c>
      <c r="L1373" s="7" t="s">
        <v>2769</v>
      </c>
      <c r="M1373" s="7" t="s">
        <v>2780</v>
      </c>
      <c r="N1373" s="7" t="s">
        <v>644</v>
      </c>
      <c r="O1373" s="4" t="s">
        <v>1380</v>
      </c>
      <c r="P1373" s="7"/>
      <c r="Q1373" s="7" t="s">
        <v>2896</v>
      </c>
      <c r="R1373" s="4" t="s">
        <v>550</v>
      </c>
      <c r="S1373" s="7"/>
      <c r="T1373" s="7"/>
      <c r="U1373" s="7"/>
      <c r="V1373" s="7"/>
      <c r="W1373" s="7"/>
      <c r="X1373" s="13">
        <v>2.1</v>
      </c>
      <c r="Y1373" s="7"/>
      <c r="Z1373" s="13">
        <v>206.46600000000001</v>
      </c>
      <c r="AA1373" s="7"/>
      <c r="AB1373" s="7"/>
      <c r="AC1373" s="7"/>
      <c r="AD1373" s="7"/>
      <c r="AE1373" s="7"/>
      <c r="AF1373" s="7"/>
    </row>
    <row r="1374" spans="1:32">
      <c r="A1374" s="4">
        <v>1373</v>
      </c>
      <c r="B1374" s="4" t="s">
        <v>20</v>
      </c>
      <c r="C1374" s="7"/>
      <c r="D1374" s="7" t="s">
        <v>2832</v>
      </c>
      <c r="E1374" s="4" t="s">
        <v>26</v>
      </c>
      <c r="F1374" s="7">
        <v>4000</v>
      </c>
      <c r="G1374" s="7">
        <v>1202368</v>
      </c>
      <c r="H1374" s="20" t="s">
        <v>2757</v>
      </c>
      <c r="I1374" s="4">
        <v>1202368</v>
      </c>
      <c r="J1374" s="7" t="s">
        <v>25</v>
      </c>
      <c r="K1374" s="7" t="s">
        <v>2760</v>
      </c>
      <c r="L1374" s="7" t="s">
        <v>2769</v>
      </c>
      <c r="M1374" s="7" t="s">
        <v>2780</v>
      </c>
      <c r="N1374" s="7" t="s">
        <v>644</v>
      </c>
      <c r="O1374" s="4" t="s">
        <v>1380</v>
      </c>
      <c r="P1374" s="7"/>
      <c r="Q1374" s="7" t="s">
        <v>2896</v>
      </c>
      <c r="R1374" s="4" t="s">
        <v>550</v>
      </c>
      <c r="S1374" s="7"/>
      <c r="T1374" s="7"/>
      <c r="U1374" s="7"/>
      <c r="V1374" s="7"/>
      <c r="W1374" s="7"/>
      <c r="X1374" s="13">
        <v>2.1</v>
      </c>
      <c r="Y1374" s="7"/>
      <c r="Z1374" s="13">
        <v>206.46600000000001</v>
      </c>
      <c r="AA1374" s="7"/>
      <c r="AB1374" s="7"/>
      <c r="AC1374" s="7"/>
      <c r="AD1374" s="7"/>
      <c r="AE1374" s="7"/>
      <c r="AF1374" s="7"/>
    </row>
    <row r="1375" spans="1:32">
      <c r="A1375" s="4">
        <v>1374</v>
      </c>
      <c r="B1375" s="4" t="s">
        <v>20</v>
      </c>
      <c r="C1375" s="7"/>
      <c r="D1375" s="7" t="s">
        <v>2833</v>
      </c>
      <c r="E1375" s="4" t="s">
        <v>26</v>
      </c>
      <c r="F1375" s="7">
        <v>4000</v>
      </c>
      <c r="G1375" s="7">
        <v>1202368</v>
      </c>
      <c r="H1375" s="20" t="s">
        <v>2757</v>
      </c>
      <c r="I1375" s="4">
        <v>1202368</v>
      </c>
      <c r="J1375" s="7" t="s">
        <v>25</v>
      </c>
      <c r="K1375" s="7" t="s">
        <v>2760</v>
      </c>
      <c r="L1375" s="7" t="s">
        <v>2769</v>
      </c>
      <c r="M1375" s="7" t="s">
        <v>2780</v>
      </c>
      <c r="N1375" s="7" t="s">
        <v>644</v>
      </c>
      <c r="O1375" s="4" t="s">
        <v>1380</v>
      </c>
      <c r="P1375" s="7"/>
      <c r="Q1375" s="7" t="s">
        <v>2896</v>
      </c>
      <c r="R1375" s="4" t="s">
        <v>550</v>
      </c>
      <c r="S1375" s="7"/>
      <c r="T1375" s="7"/>
      <c r="U1375" s="7"/>
      <c r="V1375" s="7"/>
      <c r="W1375" s="7"/>
      <c r="X1375" s="13">
        <v>2.1</v>
      </c>
      <c r="Y1375" s="7"/>
      <c r="Z1375" s="13">
        <v>206.46600000000001</v>
      </c>
      <c r="AA1375" s="7"/>
      <c r="AB1375" s="7"/>
      <c r="AC1375" s="7"/>
      <c r="AD1375" s="7"/>
      <c r="AE1375" s="7"/>
      <c r="AF1375" s="7"/>
    </row>
    <row r="1376" spans="1:32">
      <c r="A1376" s="4">
        <v>1375</v>
      </c>
      <c r="B1376" s="4" t="s">
        <v>20</v>
      </c>
      <c r="C1376" s="7"/>
      <c r="D1376" s="7" t="s">
        <v>2834</v>
      </c>
      <c r="E1376" s="4" t="s">
        <v>26</v>
      </c>
      <c r="F1376" s="7">
        <v>1200</v>
      </c>
      <c r="G1376" s="7">
        <v>1200119</v>
      </c>
      <c r="H1376" s="20" t="s">
        <v>2758</v>
      </c>
      <c r="I1376" s="4">
        <v>1200119</v>
      </c>
      <c r="J1376" s="7" t="s">
        <v>25</v>
      </c>
      <c r="K1376" s="4" t="s">
        <v>1342</v>
      </c>
      <c r="L1376" s="7" t="s">
        <v>2883</v>
      </c>
      <c r="M1376" s="7" t="s">
        <v>2378</v>
      </c>
      <c r="N1376" s="7" t="s">
        <v>643</v>
      </c>
      <c r="O1376" s="4" t="s">
        <v>1380</v>
      </c>
      <c r="P1376" s="7"/>
      <c r="Q1376" s="7" t="s">
        <v>2896</v>
      </c>
      <c r="R1376" s="4" t="s">
        <v>550</v>
      </c>
      <c r="S1376" s="7"/>
      <c r="T1376" s="7"/>
      <c r="U1376" s="7"/>
      <c r="V1376" s="7"/>
      <c r="W1376" s="7"/>
      <c r="X1376" s="13">
        <v>1.4</v>
      </c>
      <c r="Y1376" s="7"/>
      <c r="Z1376" s="13">
        <v>139.64400000000001</v>
      </c>
      <c r="AA1376" s="7"/>
      <c r="AB1376" s="7"/>
      <c r="AC1376" s="7"/>
      <c r="AD1376" s="7"/>
      <c r="AE1376" s="7"/>
      <c r="AF1376" s="7"/>
    </row>
    <row r="1377" spans="1:32">
      <c r="A1377" s="4">
        <v>1376</v>
      </c>
      <c r="B1377" s="4" t="s">
        <v>20</v>
      </c>
      <c r="C1377" s="7"/>
      <c r="D1377" s="7" t="s">
        <v>2835</v>
      </c>
      <c r="E1377" s="4" t="s">
        <v>26</v>
      </c>
      <c r="F1377" s="7">
        <v>3000</v>
      </c>
      <c r="G1377" s="4">
        <v>1202338</v>
      </c>
      <c r="H1377" s="4" t="s">
        <v>509</v>
      </c>
      <c r="I1377" s="4">
        <v>1202338</v>
      </c>
      <c r="J1377" s="7" t="s">
        <v>25</v>
      </c>
      <c r="K1377" s="4" t="s">
        <v>637</v>
      </c>
      <c r="L1377" s="7" t="s">
        <v>2882</v>
      </c>
      <c r="M1377" s="7" t="s">
        <v>2794</v>
      </c>
      <c r="N1377" s="7" t="s">
        <v>2891</v>
      </c>
      <c r="O1377" s="4" t="s">
        <v>557</v>
      </c>
      <c r="P1377" s="7"/>
      <c r="Q1377" s="7" t="s">
        <v>24</v>
      </c>
      <c r="R1377" s="7" t="s">
        <v>551</v>
      </c>
      <c r="S1377" s="7"/>
      <c r="T1377" s="7"/>
      <c r="U1377" s="7"/>
      <c r="V1377" s="7"/>
      <c r="W1377" s="7"/>
      <c r="X1377" s="13">
        <v>3.5</v>
      </c>
      <c r="Y1377" s="7"/>
      <c r="Z1377" s="13">
        <v>322.05</v>
      </c>
      <c r="AA1377" s="7"/>
      <c r="AB1377" s="7"/>
      <c r="AC1377" s="7"/>
      <c r="AD1377" s="7"/>
      <c r="AE1377" s="7"/>
      <c r="AF1377" s="7"/>
    </row>
    <row r="1378" spans="1:32">
      <c r="A1378" s="4">
        <v>1377</v>
      </c>
      <c r="B1378" s="4" t="s">
        <v>20</v>
      </c>
      <c r="C1378" s="7"/>
      <c r="D1378" s="7" t="s">
        <v>2836</v>
      </c>
      <c r="E1378" s="4" t="s">
        <v>26</v>
      </c>
      <c r="F1378" s="7">
        <v>1000</v>
      </c>
      <c r="G1378" s="19">
        <v>1205622</v>
      </c>
      <c r="H1378" s="4" t="s">
        <v>2595</v>
      </c>
      <c r="I1378" s="4">
        <v>1205622</v>
      </c>
      <c r="J1378" s="7" t="s">
        <v>25</v>
      </c>
      <c r="K1378" s="4" t="s">
        <v>637</v>
      </c>
      <c r="L1378" s="7" t="s">
        <v>2017</v>
      </c>
      <c r="M1378" s="7" t="s">
        <v>2350</v>
      </c>
      <c r="N1378" s="7" t="s">
        <v>1501</v>
      </c>
      <c r="O1378" s="4" t="s">
        <v>1386</v>
      </c>
      <c r="P1378" s="7"/>
      <c r="Q1378" s="7" t="s">
        <v>24</v>
      </c>
      <c r="R1378" s="7" t="s">
        <v>551</v>
      </c>
      <c r="S1378" s="7"/>
      <c r="T1378" s="7"/>
      <c r="U1378" s="7"/>
      <c r="V1378" s="7"/>
      <c r="W1378" s="7"/>
      <c r="X1378" s="13">
        <v>2.448</v>
      </c>
      <c r="Y1378" s="7"/>
      <c r="Z1378" s="27">
        <v>219.51750000000004</v>
      </c>
      <c r="AA1378" s="7"/>
      <c r="AB1378" s="7"/>
      <c r="AC1378" s="7"/>
      <c r="AD1378" s="7"/>
      <c r="AE1378" s="7"/>
      <c r="AF1378" s="7"/>
    </row>
    <row r="1379" spans="1:32">
      <c r="A1379" s="4">
        <v>1378</v>
      </c>
      <c r="B1379" s="4" t="s">
        <v>20</v>
      </c>
      <c r="C1379" s="7"/>
      <c r="D1379" s="7" t="s">
        <v>2809</v>
      </c>
      <c r="E1379" s="4" t="s">
        <v>26</v>
      </c>
      <c r="F1379" s="7">
        <v>2000</v>
      </c>
      <c r="G1379" s="19">
        <v>1205622</v>
      </c>
      <c r="H1379" s="4" t="s">
        <v>2595</v>
      </c>
      <c r="I1379" s="4">
        <v>1205622</v>
      </c>
      <c r="J1379" s="7" t="s">
        <v>25</v>
      </c>
      <c r="K1379" s="4" t="s">
        <v>637</v>
      </c>
      <c r="L1379" s="4" t="s">
        <v>2014</v>
      </c>
      <c r="M1379" s="7" t="s">
        <v>1697</v>
      </c>
      <c r="N1379" s="4" t="s">
        <v>1232</v>
      </c>
      <c r="O1379" s="4" t="s">
        <v>1382</v>
      </c>
      <c r="P1379" s="7"/>
      <c r="Q1379" s="7" t="s">
        <v>24</v>
      </c>
      <c r="R1379" s="7" t="s">
        <v>551</v>
      </c>
      <c r="S1379" s="7"/>
      <c r="T1379" s="7"/>
      <c r="U1379" s="7"/>
      <c r="V1379" s="7"/>
      <c r="W1379" s="7"/>
      <c r="X1379" s="13">
        <v>2.601</v>
      </c>
      <c r="Y1379" s="7"/>
      <c r="Z1379" s="13">
        <v>221.88300000000001</v>
      </c>
      <c r="AA1379" s="7"/>
      <c r="AB1379" s="7"/>
      <c r="AC1379" s="7"/>
      <c r="AD1379" s="7"/>
      <c r="AE1379" s="7"/>
      <c r="AF1379" s="7"/>
    </row>
    <row r="1380" spans="1:32">
      <c r="A1380" s="4">
        <v>1379</v>
      </c>
      <c r="B1380" s="4" t="s">
        <v>20</v>
      </c>
      <c r="C1380" s="7"/>
      <c r="D1380" s="7" t="s">
        <v>2811</v>
      </c>
      <c r="E1380" s="4" t="s">
        <v>26</v>
      </c>
      <c r="F1380" s="7">
        <v>3000</v>
      </c>
      <c r="G1380" s="19">
        <v>1205622</v>
      </c>
      <c r="H1380" s="4" t="s">
        <v>2595</v>
      </c>
      <c r="I1380" s="4">
        <v>1205622</v>
      </c>
      <c r="J1380" s="7" t="s">
        <v>25</v>
      </c>
      <c r="K1380" s="4" t="s">
        <v>637</v>
      </c>
      <c r="L1380" s="7" t="s">
        <v>2882</v>
      </c>
      <c r="M1380" s="7" t="s">
        <v>2754</v>
      </c>
      <c r="N1380" s="4" t="s">
        <v>1232</v>
      </c>
      <c r="O1380" s="4" t="s">
        <v>1385</v>
      </c>
      <c r="P1380" s="7"/>
      <c r="Q1380" s="7" t="s">
        <v>24</v>
      </c>
      <c r="R1380" s="7" t="s">
        <v>551</v>
      </c>
      <c r="S1380" s="7"/>
      <c r="T1380" s="7"/>
      <c r="U1380" s="7"/>
      <c r="V1380" s="7"/>
      <c r="W1380" s="7"/>
      <c r="X1380" s="13">
        <v>3.3864000000000001</v>
      </c>
      <c r="Y1380" s="7"/>
      <c r="Z1380" s="13">
        <v>287.07120000000003</v>
      </c>
      <c r="AA1380" s="7"/>
      <c r="AB1380" s="7"/>
      <c r="AC1380" s="7"/>
      <c r="AD1380" s="7"/>
      <c r="AE1380" s="7"/>
      <c r="AF1380" s="7"/>
    </row>
    <row r="1381" spans="1:32">
      <c r="A1381" s="4">
        <v>1380</v>
      </c>
      <c r="B1381" s="4" t="s">
        <v>20</v>
      </c>
      <c r="C1381" s="7"/>
      <c r="D1381" s="7" t="s">
        <v>2837</v>
      </c>
      <c r="E1381" s="4" t="s">
        <v>26</v>
      </c>
      <c r="F1381" s="7">
        <v>2000</v>
      </c>
      <c r="G1381" s="19">
        <v>1205622</v>
      </c>
      <c r="H1381" s="4" t="s">
        <v>2595</v>
      </c>
      <c r="I1381" s="4">
        <v>1205622</v>
      </c>
      <c r="J1381" s="7" t="s">
        <v>25</v>
      </c>
      <c r="K1381" s="4" t="s">
        <v>637</v>
      </c>
      <c r="L1381" s="4" t="s">
        <v>2014</v>
      </c>
      <c r="M1381" s="7" t="s">
        <v>2923</v>
      </c>
      <c r="N1381" s="7" t="s">
        <v>2892</v>
      </c>
      <c r="O1381" s="4" t="s">
        <v>1386</v>
      </c>
      <c r="P1381" s="7"/>
      <c r="Q1381" s="7" t="s">
        <v>24</v>
      </c>
      <c r="R1381" s="7" t="s">
        <v>551</v>
      </c>
      <c r="S1381" s="7"/>
      <c r="T1381" s="7"/>
      <c r="U1381" s="7"/>
      <c r="V1381" s="7"/>
      <c r="W1381" s="7"/>
      <c r="X1381" s="13">
        <v>2.5806</v>
      </c>
      <c r="Y1381" s="7"/>
      <c r="Z1381" s="13">
        <v>230.89929000000001</v>
      </c>
      <c r="AA1381" s="7"/>
      <c r="AB1381" s="7"/>
      <c r="AC1381" s="7"/>
      <c r="AD1381" s="7"/>
      <c r="AE1381" s="7"/>
      <c r="AF1381" s="7"/>
    </row>
    <row r="1382" spans="1:32">
      <c r="A1382" s="4">
        <v>1381</v>
      </c>
      <c r="B1382" s="4" t="s">
        <v>20</v>
      </c>
      <c r="C1382" s="7"/>
      <c r="D1382" s="7" t="s">
        <v>2822</v>
      </c>
      <c r="E1382" s="4" t="s">
        <v>26</v>
      </c>
      <c r="F1382" s="7">
        <v>4000</v>
      </c>
      <c r="G1382" s="19">
        <v>1205622</v>
      </c>
      <c r="H1382" s="4" t="s">
        <v>2595</v>
      </c>
      <c r="I1382" s="4">
        <v>1205622</v>
      </c>
      <c r="J1382" s="7" t="s">
        <v>25</v>
      </c>
      <c r="K1382" s="4" t="s">
        <v>637</v>
      </c>
      <c r="L1382" s="4" t="s">
        <v>2014</v>
      </c>
      <c r="M1382" s="7" t="s">
        <v>1697</v>
      </c>
      <c r="N1382" s="4" t="s">
        <v>1232</v>
      </c>
      <c r="O1382" s="4" t="s">
        <v>1382</v>
      </c>
      <c r="P1382" s="7"/>
      <c r="Q1382" s="7" t="s">
        <v>24</v>
      </c>
      <c r="R1382" s="7" t="s">
        <v>551</v>
      </c>
      <c r="S1382" s="7"/>
      <c r="T1382" s="7"/>
      <c r="U1382" s="7"/>
      <c r="V1382" s="7"/>
      <c r="W1382" s="7"/>
      <c r="X1382" s="13">
        <v>2.601</v>
      </c>
      <c r="Y1382" s="7"/>
      <c r="Z1382" s="13">
        <v>221.88300000000001</v>
      </c>
      <c r="AA1382" s="7"/>
      <c r="AB1382" s="7"/>
      <c r="AC1382" s="7"/>
      <c r="AD1382" s="7"/>
      <c r="AE1382" s="7"/>
      <c r="AF1382" s="7"/>
    </row>
    <row r="1383" spans="1:32">
      <c r="A1383" s="4">
        <v>1382</v>
      </c>
      <c r="B1383" s="4" t="s">
        <v>20</v>
      </c>
      <c r="C1383" s="7"/>
      <c r="D1383" s="7" t="s">
        <v>2838</v>
      </c>
      <c r="E1383" s="4" t="s">
        <v>26</v>
      </c>
      <c r="F1383" s="7">
        <v>2000</v>
      </c>
      <c r="G1383" s="19">
        <v>1205622</v>
      </c>
      <c r="H1383" s="4" t="s">
        <v>2595</v>
      </c>
      <c r="I1383" s="4">
        <v>1205622</v>
      </c>
      <c r="J1383" s="7" t="s">
        <v>25</v>
      </c>
      <c r="K1383" s="4" t="s">
        <v>637</v>
      </c>
      <c r="L1383" s="4" t="s">
        <v>2735</v>
      </c>
      <c r="M1383" s="7" t="s">
        <v>2919</v>
      </c>
      <c r="N1383" s="4" t="s">
        <v>1232</v>
      </c>
      <c r="O1383" s="4" t="s">
        <v>1388</v>
      </c>
      <c r="P1383" s="7"/>
      <c r="Q1383" s="7" t="s">
        <v>24</v>
      </c>
      <c r="R1383" s="7" t="s">
        <v>551</v>
      </c>
      <c r="S1383" s="7"/>
      <c r="T1383" s="7"/>
      <c r="U1383" s="7"/>
      <c r="V1383" s="7"/>
      <c r="W1383" s="7"/>
      <c r="X1383" s="13">
        <v>3.3149999999999999</v>
      </c>
      <c r="Y1383" s="7"/>
      <c r="Z1383" s="13">
        <v>281.14499999999998</v>
      </c>
      <c r="AA1383" s="7"/>
      <c r="AB1383" s="7"/>
      <c r="AC1383" s="7"/>
      <c r="AD1383" s="7"/>
      <c r="AE1383" s="7"/>
      <c r="AF1383" s="7"/>
    </row>
    <row r="1384" spans="1:32">
      <c r="A1384" s="4">
        <v>1383</v>
      </c>
      <c r="B1384" s="4" t="s">
        <v>20</v>
      </c>
      <c r="C1384" s="7"/>
      <c r="D1384" s="7" t="s">
        <v>2839</v>
      </c>
      <c r="E1384" s="4" t="s">
        <v>26</v>
      </c>
      <c r="F1384" s="7">
        <v>2000</v>
      </c>
      <c r="G1384" s="19">
        <v>1205622</v>
      </c>
      <c r="H1384" s="4" t="s">
        <v>2595</v>
      </c>
      <c r="I1384" s="4">
        <v>1205622</v>
      </c>
      <c r="J1384" s="7" t="s">
        <v>25</v>
      </c>
      <c r="K1384" s="4" t="s">
        <v>637</v>
      </c>
      <c r="L1384" s="4" t="s">
        <v>2014</v>
      </c>
      <c r="M1384" s="7" t="s">
        <v>2796</v>
      </c>
      <c r="N1384" s="4" t="s">
        <v>1232</v>
      </c>
      <c r="O1384" s="4" t="s">
        <v>1382</v>
      </c>
      <c r="P1384" s="7"/>
      <c r="Q1384" s="7" t="s">
        <v>24</v>
      </c>
      <c r="R1384" s="7" t="s">
        <v>551</v>
      </c>
      <c r="S1384" s="7"/>
      <c r="T1384" s="7"/>
      <c r="U1384" s="7"/>
      <c r="V1384" s="7"/>
      <c r="W1384" s="7"/>
      <c r="X1384" s="13">
        <v>2.2440000000000002</v>
      </c>
      <c r="Y1384" s="7"/>
      <c r="Z1384" s="13">
        <v>198.98400000000001</v>
      </c>
      <c r="AA1384" s="7"/>
      <c r="AB1384" s="7"/>
      <c r="AC1384" s="7"/>
      <c r="AD1384" s="7"/>
      <c r="AE1384" s="7"/>
      <c r="AF1384" s="7"/>
    </row>
    <row r="1385" spans="1:32">
      <c r="A1385" s="4">
        <v>1384</v>
      </c>
      <c r="B1385" s="4" t="s">
        <v>20</v>
      </c>
      <c r="C1385" s="7"/>
      <c r="D1385" s="7" t="s">
        <v>2835</v>
      </c>
      <c r="E1385" s="4" t="s">
        <v>26</v>
      </c>
      <c r="F1385" s="7">
        <v>20000</v>
      </c>
      <c r="G1385" s="4">
        <v>1202338</v>
      </c>
      <c r="H1385" s="4" t="s">
        <v>509</v>
      </c>
      <c r="I1385" s="4">
        <v>1202338</v>
      </c>
      <c r="J1385" s="7" t="s">
        <v>25</v>
      </c>
      <c r="K1385" s="4" t="s">
        <v>637</v>
      </c>
      <c r="L1385" s="7" t="s">
        <v>2882</v>
      </c>
      <c r="M1385" s="7" t="s">
        <v>2794</v>
      </c>
      <c r="N1385" s="7" t="s">
        <v>2891</v>
      </c>
      <c r="O1385" s="4" t="s">
        <v>557</v>
      </c>
      <c r="P1385" s="7"/>
      <c r="Q1385" s="7" t="s">
        <v>24</v>
      </c>
      <c r="R1385" s="7" t="s">
        <v>551</v>
      </c>
      <c r="S1385" s="7"/>
      <c r="T1385" s="7"/>
      <c r="U1385" s="7"/>
      <c r="V1385" s="7"/>
      <c r="W1385" s="7"/>
      <c r="X1385" s="13">
        <v>3.5</v>
      </c>
      <c r="Y1385" s="7"/>
      <c r="Z1385" s="13">
        <v>322.05</v>
      </c>
      <c r="AA1385" s="7"/>
      <c r="AB1385" s="7"/>
      <c r="AC1385" s="7"/>
      <c r="AD1385" s="7"/>
      <c r="AE1385" s="7"/>
      <c r="AF1385" s="7"/>
    </row>
    <row r="1386" spans="1:32">
      <c r="A1386" s="4">
        <v>1385</v>
      </c>
      <c r="B1386" s="4" t="s">
        <v>20</v>
      </c>
      <c r="C1386" s="7"/>
      <c r="D1386" s="7" t="s">
        <v>2840</v>
      </c>
      <c r="E1386" s="4" t="s">
        <v>26</v>
      </c>
      <c r="F1386" s="7">
        <v>5000</v>
      </c>
      <c r="G1386" s="19">
        <v>1205622</v>
      </c>
      <c r="H1386" s="4" t="s">
        <v>2595</v>
      </c>
      <c r="I1386" s="4">
        <v>1205622</v>
      </c>
      <c r="J1386" s="7" t="s">
        <v>25</v>
      </c>
      <c r="K1386" s="4" t="s">
        <v>637</v>
      </c>
      <c r="L1386" s="7" t="s">
        <v>2882</v>
      </c>
      <c r="M1386" s="7" t="s">
        <v>2793</v>
      </c>
      <c r="N1386" s="7" t="s">
        <v>1501</v>
      </c>
      <c r="O1386" s="4" t="s">
        <v>1382</v>
      </c>
      <c r="P1386" s="7"/>
      <c r="Q1386" s="7" t="s">
        <v>24</v>
      </c>
      <c r="R1386" s="7" t="s">
        <v>551</v>
      </c>
      <c r="S1386" s="7"/>
      <c r="T1386" s="7"/>
      <c r="U1386" s="7"/>
      <c r="V1386" s="7"/>
      <c r="W1386" s="7"/>
      <c r="X1386" s="13">
        <v>2.6112000000000002</v>
      </c>
      <c r="Y1386" s="7"/>
      <c r="Z1386" s="13">
        <v>241.79136000000003</v>
      </c>
      <c r="AA1386" s="7"/>
      <c r="AB1386" s="7"/>
      <c r="AC1386" s="7"/>
      <c r="AD1386" s="7"/>
      <c r="AE1386" s="7"/>
      <c r="AF1386" s="7"/>
    </row>
    <row r="1387" spans="1:32">
      <c r="A1387" s="4">
        <v>1386</v>
      </c>
      <c r="B1387" s="4" t="s">
        <v>20</v>
      </c>
      <c r="C1387" s="7"/>
      <c r="D1387" s="7" t="s">
        <v>2841</v>
      </c>
      <c r="E1387" s="4" t="s">
        <v>26</v>
      </c>
      <c r="F1387" s="7">
        <v>2000</v>
      </c>
      <c r="G1387" s="19">
        <v>1205622</v>
      </c>
      <c r="H1387" s="4" t="s">
        <v>2595</v>
      </c>
      <c r="I1387" s="4">
        <v>1205622</v>
      </c>
      <c r="J1387" s="7" t="s">
        <v>25</v>
      </c>
      <c r="K1387" s="4" t="s">
        <v>637</v>
      </c>
      <c r="L1387" s="7" t="s">
        <v>2882</v>
      </c>
      <c r="M1387" s="7" t="s">
        <v>2793</v>
      </c>
      <c r="N1387" s="7" t="s">
        <v>2890</v>
      </c>
      <c r="O1387" s="4" t="s">
        <v>1382</v>
      </c>
      <c r="P1387" s="7"/>
      <c r="Q1387" s="7" t="s">
        <v>24</v>
      </c>
      <c r="R1387" s="7" t="s">
        <v>551</v>
      </c>
      <c r="S1387" s="7"/>
      <c r="T1387" s="7"/>
      <c r="U1387" s="7"/>
      <c r="V1387" s="7"/>
      <c r="W1387" s="7"/>
      <c r="X1387" s="13">
        <v>2.6112000000000002</v>
      </c>
      <c r="Y1387" s="7"/>
      <c r="Z1387" s="13">
        <v>241.79136000000003</v>
      </c>
      <c r="AA1387" s="7"/>
      <c r="AB1387" s="7"/>
      <c r="AC1387" s="7"/>
      <c r="AD1387" s="7"/>
      <c r="AE1387" s="7"/>
      <c r="AF1387" s="7"/>
    </row>
    <row r="1388" spans="1:32">
      <c r="A1388" s="4">
        <v>1387</v>
      </c>
      <c r="B1388" s="4" t="s">
        <v>20</v>
      </c>
      <c r="C1388" s="7"/>
      <c r="D1388" s="7" t="s">
        <v>2842</v>
      </c>
      <c r="E1388" s="4" t="s">
        <v>26</v>
      </c>
      <c r="F1388" s="7">
        <v>3000</v>
      </c>
      <c r="G1388" s="19">
        <v>1205622</v>
      </c>
      <c r="H1388" s="4" t="s">
        <v>2595</v>
      </c>
      <c r="I1388" s="4">
        <v>1205622</v>
      </c>
      <c r="J1388" s="7" t="s">
        <v>25</v>
      </c>
      <c r="K1388" s="4" t="s">
        <v>637</v>
      </c>
      <c r="L1388" s="7" t="s">
        <v>2882</v>
      </c>
      <c r="M1388" s="7" t="s">
        <v>2793</v>
      </c>
      <c r="N1388" s="4" t="s">
        <v>1232</v>
      </c>
      <c r="O1388" s="4" t="s">
        <v>1382</v>
      </c>
      <c r="P1388" s="7"/>
      <c r="Q1388" s="7" t="s">
        <v>24</v>
      </c>
      <c r="R1388" s="7" t="s">
        <v>551</v>
      </c>
      <c r="S1388" s="7"/>
      <c r="T1388" s="7"/>
      <c r="U1388" s="7"/>
      <c r="V1388" s="7"/>
      <c r="W1388" s="7"/>
      <c r="X1388" s="13">
        <v>2.6112000000000006</v>
      </c>
      <c r="Y1388" s="7"/>
      <c r="Z1388" s="13">
        <v>222.72960000000006</v>
      </c>
      <c r="AA1388" s="7"/>
      <c r="AB1388" s="7"/>
      <c r="AC1388" s="7"/>
      <c r="AD1388" s="7"/>
      <c r="AE1388" s="7"/>
      <c r="AF1388" s="7"/>
    </row>
    <row r="1389" spans="1:32">
      <c r="A1389" s="4">
        <v>1388</v>
      </c>
      <c r="B1389" s="4" t="s">
        <v>20</v>
      </c>
      <c r="C1389" s="7"/>
      <c r="D1389" s="7" t="s">
        <v>2843</v>
      </c>
      <c r="E1389" s="4" t="s">
        <v>26</v>
      </c>
      <c r="F1389" s="7">
        <v>1000</v>
      </c>
      <c r="G1389" s="19">
        <v>1205622</v>
      </c>
      <c r="H1389" s="4" t="s">
        <v>2595</v>
      </c>
      <c r="I1389" s="4">
        <v>1205622</v>
      </c>
      <c r="J1389" s="7" t="s">
        <v>25</v>
      </c>
      <c r="K1389" s="4" t="s">
        <v>637</v>
      </c>
      <c r="L1389" s="7" t="s">
        <v>2017</v>
      </c>
      <c r="M1389" s="7" t="s">
        <v>2341</v>
      </c>
      <c r="N1389" s="7" t="s">
        <v>1700</v>
      </c>
      <c r="O1389" s="4" t="s">
        <v>1386</v>
      </c>
      <c r="P1389" s="7"/>
      <c r="Q1389" s="7" t="s">
        <v>24</v>
      </c>
      <c r="R1389" s="7" t="s">
        <v>551</v>
      </c>
      <c r="S1389" s="7"/>
      <c r="T1389" s="7"/>
      <c r="U1389" s="7"/>
      <c r="V1389" s="7"/>
      <c r="W1389" s="7"/>
      <c r="X1389" s="13">
        <v>1.9074</v>
      </c>
      <c r="Y1389" s="7"/>
      <c r="Z1389" s="13">
        <v>178.23821999999998</v>
      </c>
      <c r="AA1389" s="7"/>
      <c r="AB1389" s="7"/>
      <c r="AC1389" s="7"/>
      <c r="AD1389" s="7"/>
      <c r="AE1389" s="7"/>
      <c r="AF1389" s="7"/>
    </row>
    <row r="1390" spans="1:32">
      <c r="A1390" s="4">
        <v>1389</v>
      </c>
      <c r="B1390" s="4" t="s">
        <v>20</v>
      </c>
      <c r="C1390" s="7"/>
      <c r="D1390" s="7" t="s">
        <v>2818</v>
      </c>
      <c r="E1390" s="4" t="s">
        <v>26</v>
      </c>
      <c r="F1390" s="7">
        <v>1000</v>
      </c>
      <c r="G1390" s="19">
        <v>1205622</v>
      </c>
      <c r="H1390" s="4" t="s">
        <v>2595</v>
      </c>
      <c r="I1390" s="4">
        <v>1205622</v>
      </c>
      <c r="J1390" s="7" t="s">
        <v>25</v>
      </c>
      <c r="K1390" s="4" t="s">
        <v>637</v>
      </c>
      <c r="L1390" s="4" t="s">
        <v>2014</v>
      </c>
      <c r="M1390" s="7" t="s">
        <v>2800</v>
      </c>
      <c r="N1390" s="4" t="s">
        <v>1232</v>
      </c>
      <c r="O1390" s="4" t="s">
        <v>1385</v>
      </c>
      <c r="P1390" s="7"/>
      <c r="Q1390" s="7" t="s">
        <v>24</v>
      </c>
      <c r="R1390" s="7" t="s">
        <v>551</v>
      </c>
      <c r="S1390" s="7"/>
      <c r="T1390" s="7"/>
      <c r="U1390" s="7"/>
      <c r="V1390" s="7"/>
      <c r="W1390" s="7"/>
      <c r="X1390" s="13">
        <v>2.5092000000000003</v>
      </c>
      <c r="Y1390" s="7"/>
      <c r="Z1390" s="13">
        <v>221.79120000000003</v>
      </c>
      <c r="AA1390" s="7"/>
      <c r="AB1390" s="7"/>
      <c r="AC1390" s="7"/>
      <c r="AD1390" s="7"/>
      <c r="AE1390" s="7"/>
      <c r="AF1390" s="7"/>
    </row>
    <row r="1391" spans="1:32">
      <c r="A1391" s="4">
        <v>1390</v>
      </c>
      <c r="B1391" s="4" t="s">
        <v>20</v>
      </c>
      <c r="C1391" s="7"/>
      <c r="D1391" s="7" t="s">
        <v>2820</v>
      </c>
      <c r="E1391" s="4" t="s">
        <v>26</v>
      </c>
      <c r="F1391" s="7">
        <v>2000</v>
      </c>
      <c r="G1391" s="19">
        <v>1205622</v>
      </c>
      <c r="H1391" s="4" t="s">
        <v>2595</v>
      </c>
      <c r="I1391" s="4">
        <v>1205622</v>
      </c>
      <c r="J1391" s="7" t="s">
        <v>25</v>
      </c>
      <c r="K1391" s="4" t="s">
        <v>637</v>
      </c>
      <c r="L1391" s="4" t="s">
        <v>2014</v>
      </c>
      <c r="M1391" s="7" t="s">
        <v>2796</v>
      </c>
      <c r="N1391" s="4" t="s">
        <v>1232</v>
      </c>
      <c r="O1391" s="4" t="s">
        <v>1382</v>
      </c>
      <c r="P1391" s="7"/>
      <c r="Q1391" s="7" t="s">
        <v>24</v>
      </c>
      <c r="R1391" s="7" t="s">
        <v>551</v>
      </c>
      <c r="S1391" s="7"/>
      <c r="T1391" s="7"/>
      <c r="U1391" s="7"/>
      <c r="V1391" s="7"/>
      <c r="W1391" s="7"/>
      <c r="X1391" s="13">
        <v>2.2440000000000002</v>
      </c>
      <c r="Y1391" s="7"/>
      <c r="Z1391" s="13">
        <v>198.98400000000001</v>
      </c>
      <c r="AA1391" s="7"/>
      <c r="AB1391" s="7"/>
      <c r="AC1391" s="7"/>
      <c r="AD1391" s="7"/>
      <c r="AE1391" s="7"/>
      <c r="AF1391" s="7"/>
    </row>
    <row r="1392" spans="1:32">
      <c r="A1392" s="4">
        <v>1391</v>
      </c>
      <c r="B1392" s="4" t="s">
        <v>20</v>
      </c>
      <c r="C1392" s="7"/>
      <c r="D1392" s="7" t="s">
        <v>2844</v>
      </c>
      <c r="E1392" s="4" t="s">
        <v>26</v>
      </c>
      <c r="F1392" s="7">
        <v>2000</v>
      </c>
      <c r="G1392" s="7">
        <v>1202368</v>
      </c>
      <c r="H1392" s="21" t="s">
        <v>2757</v>
      </c>
      <c r="I1392" s="4">
        <v>1202368</v>
      </c>
      <c r="J1392" s="7" t="s">
        <v>25</v>
      </c>
      <c r="K1392" s="4" t="s">
        <v>2760</v>
      </c>
      <c r="L1392" s="7" t="s">
        <v>2769</v>
      </c>
      <c r="M1392" s="7" t="s">
        <v>2780</v>
      </c>
      <c r="N1392" s="7" t="s">
        <v>644</v>
      </c>
      <c r="O1392" s="4" t="s">
        <v>1380</v>
      </c>
      <c r="P1392" s="7"/>
      <c r="Q1392" s="7" t="s">
        <v>2896</v>
      </c>
      <c r="R1392" s="4" t="s">
        <v>550</v>
      </c>
      <c r="S1392" s="7"/>
      <c r="T1392" s="7"/>
      <c r="U1392" s="7"/>
      <c r="V1392" s="7"/>
      <c r="W1392" s="7"/>
      <c r="X1392" s="13">
        <v>2.1</v>
      </c>
      <c r="Y1392" s="7"/>
      <c r="Z1392" s="13">
        <v>206.46600000000001</v>
      </c>
      <c r="AA1392" s="7"/>
      <c r="AB1392" s="7"/>
      <c r="AC1392" s="7"/>
      <c r="AD1392" s="7"/>
      <c r="AE1392" s="7"/>
      <c r="AF1392" s="7"/>
    </row>
    <row r="1393" spans="1:32">
      <c r="A1393" s="4">
        <v>1392</v>
      </c>
      <c r="B1393" s="4" t="s">
        <v>20</v>
      </c>
      <c r="C1393" s="7"/>
      <c r="D1393" s="7" t="s">
        <v>2832</v>
      </c>
      <c r="E1393" s="4" t="s">
        <v>26</v>
      </c>
      <c r="F1393" s="7">
        <v>1000</v>
      </c>
      <c r="G1393" s="7">
        <v>1202368</v>
      </c>
      <c r="H1393" s="21" t="s">
        <v>2757</v>
      </c>
      <c r="I1393" s="4">
        <v>1202368</v>
      </c>
      <c r="J1393" s="7" t="s">
        <v>25</v>
      </c>
      <c r="K1393" s="4" t="s">
        <v>2760</v>
      </c>
      <c r="L1393" s="7" t="s">
        <v>2769</v>
      </c>
      <c r="M1393" s="7" t="s">
        <v>2780</v>
      </c>
      <c r="N1393" s="7" t="s">
        <v>644</v>
      </c>
      <c r="O1393" s="4" t="s">
        <v>1380</v>
      </c>
      <c r="P1393" s="7"/>
      <c r="Q1393" s="7" t="s">
        <v>2896</v>
      </c>
      <c r="R1393" s="4" t="s">
        <v>550</v>
      </c>
      <c r="S1393" s="7"/>
      <c r="T1393" s="7"/>
      <c r="U1393" s="7"/>
      <c r="V1393" s="7"/>
      <c r="W1393" s="7"/>
      <c r="X1393" s="13">
        <v>2.1</v>
      </c>
      <c r="Y1393" s="7"/>
      <c r="Z1393" s="13">
        <v>206.46600000000001</v>
      </c>
      <c r="AA1393" s="7"/>
      <c r="AB1393" s="7"/>
      <c r="AC1393" s="7"/>
      <c r="AD1393" s="7"/>
      <c r="AE1393" s="7"/>
      <c r="AF1393" s="7"/>
    </row>
    <row r="1394" spans="1:32">
      <c r="A1394" s="4">
        <v>1393</v>
      </c>
      <c r="B1394" s="4" t="s">
        <v>20</v>
      </c>
      <c r="C1394" s="7"/>
      <c r="D1394" s="7" t="s">
        <v>2809</v>
      </c>
      <c r="E1394" s="4" t="s">
        <v>26</v>
      </c>
      <c r="F1394" s="7">
        <v>2000</v>
      </c>
      <c r="G1394" s="7">
        <v>1208751</v>
      </c>
      <c r="H1394" s="22" t="s">
        <v>2756</v>
      </c>
      <c r="I1394" s="4">
        <v>1208751</v>
      </c>
      <c r="J1394" s="7" t="s">
        <v>25</v>
      </c>
      <c r="K1394" s="4" t="s">
        <v>637</v>
      </c>
      <c r="L1394" s="4" t="s">
        <v>2014</v>
      </c>
      <c r="M1394" s="7" t="s">
        <v>1697</v>
      </c>
      <c r="N1394" s="4" t="s">
        <v>1232</v>
      </c>
      <c r="O1394" s="4" t="s">
        <v>1382</v>
      </c>
      <c r="P1394" s="7"/>
      <c r="Q1394" s="7" t="s">
        <v>24</v>
      </c>
      <c r="R1394" s="7" t="s">
        <v>551</v>
      </c>
      <c r="S1394" s="7"/>
      <c r="T1394" s="7"/>
      <c r="U1394" s="7"/>
      <c r="V1394" s="7"/>
      <c r="W1394" s="7"/>
      <c r="X1394" s="13">
        <v>2.3868000000000005</v>
      </c>
      <c r="Y1394" s="7"/>
      <c r="Z1394" s="13">
        <v>211.26480000000004</v>
      </c>
      <c r="AA1394" s="7"/>
      <c r="AB1394" s="7"/>
      <c r="AC1394" s="7"/>
      <c r="AD1394" s="7"/>
      <c r="AE1394" s="7"/>
      <c r="AF1394" s="7"/>
    </row>
    <row r="1395" spans="1:32">
      <c r="A1395" s="4">
        <v>1394</v>
      </c>
      <c r="B1395" s="4" t="s">
        <v>20</v>
      </c>
      <c r="C1395" s="7"/>
      <c r="D1395" s="7" t="s">
        <v>2819</v>
      </c>
      <c r="E1395" s="4" t="s">
        <v>26</v>
      </c>
      <c r="F1395" s="7">
        <v>2000</v>
      </c>
      <c r="G1395" s="7">
        <v>1208751</v>
      </c>
      <c r="H1395" s="22" t="s">
        <v>2756</v>
      </c>
      <c r="I1395" s="4">
        <v>1208751</v>
      </c>
      <c r="J1395" s="7" t="s">
        <v>25</v>
      </c>
      <c r="K1395" s="4" t="s">
        <v>637</v>
      </c>
      <c r="L1395" s="7" t="s">
        <v>2017</v>
      </c>
      <c r="M1395" s="7" t="s">
        <v>2350</v>
      </c>
      <c r="N1395" s="7" t="s">
        <v>2890</v>
      </c>
      <c r="O1395" s="4" t="s">
        <v>1386</v>
      </c>
      <c r="P1395" s="7"/>
      <c r="Q1395" s="7" t="s">
        <v>24</v>
      </c>
      <c r="R1395" s="7" t="s">
        <v>551</v>
      </c>
      <c r="S1395" s="7"/>
      <c r="T1395" s="7"/>
      <c r="U1395" s="7"/>
      <c r="V1395" s="7"/>
      <c r="W1395" s="7"/>
      <c r="X1395" s="13">
        <v>2.2235999999999998</v>
      </c>
      <c r="Y1395" s="7"/>
      <c r="Z1395" s="13">
        <v>206.79107999999999</v>
      </c>
      <c r="AA1395" s="7"/>
      <c r="AB1395" s="7"/>
      <c r="AC1395" s="7"/>
      <c r="AD1395" s="7"/>
      <c r="AE1395" s="7"/>
      <c r="AF1395" s="7"/>
    </row>
    <row r="1396" spans="1:32">
      <c r="A1396" s="4">
        <v>1395</v>
      </c>
      <c r="B1396" s="4" t="s">
        <v>20</v>
      </c>
      <c r="C1396" s="7"/>
      <c r="D1396" s="7" t="s">
        <v>2810</v>
      </c>
      <c r="E1396" s="4" t="s">
        <v>26</v>
      </c>
      <c r="F1396" s="7">
        <v>2000</v>
      </c>
      <c r="G1396" s="19">
        <v>1205622</v>
      </c>
      <c r="H1396" s="4" t="s">
        <v>2595</v>
      </c>
      <c r="I1396" s="4">
        <v>1205622</v>
      </c>
      <c r="J1396" s="7" t="s">
        <v>25</v>
      </c>
      <c r="K1396" s="4" t="s">
        <v>637</v>
      </c>
      <c r="L1396" s="4" t="s">
        <v>2014</v>
      </c>
      <c r="M1396" s="7" t="s">
        <v>2800</v>
      </c>
      <c r="N1396" s="4" t="s">
        <v>1232</v>
      </c>
      <c r="O1396" s="4" t="s">
        <v>1385</v>
      </c>
      <c r="P1396" s="7"/>
      <c r="Q1396" s="7" t="s">
        <v>24</v>
      </c>
      <c r="R1396" s="7" t="s">
        <v>551</v>
      </c>
      <c r="S1396" s="7"/>
      <c r="T1396" s="7"/>
      <c r="U1396" s="7"/>
      <c r="V1396" s="7"/>
      <c r="W1396" s="7"/>
      <c r="X1396" s="13">
        <v>2.5092000000000003</v>
      </c>
      <c r="Y1396" s="7"/>
      <c r="Z1396" s="13">
        <v>221.79120000000003</v>
      </c>
      <c r="AA1396" s="7"/>
      <c r="AB1396" s="7"/>
      <c r="AC1396" s="7"/>
      <c r="AD1396" s="7"/>
      <c r="AE1396" s="7"/>
      <c r="AF1396" s="7"/>
    </row>
    <row r="1397" spans="1:32">
      <c r="A1397" s="4">
        <v>1396</v>
      </c>
      <c r="B1397" s="4" t="s">
        <v>20</v>
      </c>
      <c r="C1397" s="7"/>
      <c r="D1397" s="7" t="s">
        <v>2811</v>
      </c>
      <c r="E1397" s="4" t="s">
        <v>26</v>
      </c>
      <c r="F1397" s="7">
        <v>1000</v>
      </c>
      <c r="G1397" s="7">
        <v>1208751</v>
      </c>
      <c r="H1397" s="22" t="s">
        <v>2756</v>
      </c>
      <c r="I1397" s="4">
        <v>1208751</v>
      </c>
      <c r="J1397" s="7" t="s">
        <v>25</v>
      </c>
      <c r="K1397" s="4" t="s">
        <v>637</v>
      </c>
      <c r="L1397" s="7" t="s">
        <v>2882</v>
      </c>
      <c r="M1397" s="7" t="s">
        <v>2754</v>
      </c>
      <c r="N1397" s="4" t="s">
        <v>1232</v>
      </c>
      <c r="O1397" s="4" t="s">
        <v>1385</v>
      </c>
      <c r="P1397" s="7"/>
      <c r="Q1397" s="7" t="s">
        <v>24</v>
      </c>
      <c r="R1397" s="7" t="s">
        <v>551</v>
      </c>
      <c r="S1397" s="7"/>
      <c r="T1397" s="7"/>
      <c r="U1397" s="7"/>
      <c r="V1397" s="7"/>
      <c r="W1397" s="7"/>
      <c r="X1397" s="13">
        <v>3.3864000000000001</v>
      </c>
      <c r="Y1397" s="7"/>
      <c r="Z1397" s="13">
        <v>297.23040000000003</v>
      </c>
      <c r="AA1397" s="7"/>
      <c r="AB1397" s="7"/>
      <c r="AC1397" s="7"/>
      <c r="AD1397" s="7"/>
      <c r="AE1397" s="7"/>
      <c r="AF1397" s="7"/>
    </row>
    <row r="1398" spans="1:32">
      <c r="A1398" s="4">
        <v>1397</v>
      </c>
      <c r="B1398" s="4" t="s">
        <v>20</v>
      </c>
      <c r="C1398" s="7"/>
      <c r="D1398" s="7" t="s">
        <v>2845</v>
      </c>
      <c r="E1398" s="4" t="s">
        <v>26</v>
      </c>
      <c r="F1398" s="7">
        <v>1000</v>
      </c>
      <c r="G1398" s="7">
        <v>1208751</v>
      </c>
      <c r="H1398" s="22" t="s">
        <v>2756</v>
      </c>
      <c r="I1398" s="4">
        <v>1208751</v>
      </c>
      <c r="J1398" s="7" t="s">
        <v>25</v>
      </c>
      <c r="K1398" s="4" t="s">
        <v>637</v>
      </c>
      <c r="L1398" s="7" t="s">
        <v>2882</v>
      </c>
      <c r="M1398" s="7" t="s">
        <v>2754</v>
      </c>
      <c r="N1398" s="4" t="s">
        <v>1232</v>
      </c>
      <c r="O1398" s="4" t="s">
        <v>1385</v>
      </c>
      <c r="P1398" s="7"/>
      <c r="Q1398" s="7" t="s">
        <v>24</v>
      </c>
      <c r="R1398" s="7" t="s">
        <v>551</v>
      </c>
      <c r="S1398" s="7"/>
      <c r="T1398" s="7"/>
      <c r="U1398" s="7"/>
      <c r="V1398" s="7"/>
      <c r="W1398" s="7"/>
      <c r="X1398" s="13">
        <v>3.3864000000000001</v>
      </c>
      <c r="Y1398" s="7"/>
      <c r="Z1398" s="13">
        <v>297.23040000000003</v>
      </c>
      <c r="AA1398" s="7"/>
      <c r="AB1398" s="7"/>
      <c r="AC1398" s="7"/>
      <c r="AD1398" s="7"/>
      <c r="AE1398" s="7"/>
      <c r="AF1398" s="7"/>
    </row>
    <row r="1399" spans="1:32">
      <c r="A1399" s="4">
        <v>1398</v>
      </c>
      <c r="B1399" s="4" t="s">
        <v>20</v>
      </c>
      <c r="C1399" s="7"/>
      <c r="D1399" s="7" t="s">
        <v>2841</v>
      </c>
      <c r="E1399" s="4" t="s">
        <v>26</v>
      </c>
      <c r="F1399" s="7">
        <v>2000</v>
      </c>
      <c r="G1399" s="7">
        <v>1208751</v>
      </c>
      <c r="H1399" s="22" t="s">
        <v>2756</v>
      </c>
      <c r="I1399" s="4">
        <v>1208751</v>
      </c>
      <c r="J1399" s="7" t="s">
        <v>25</v>
      </c>
      <c r="K1399" s="4" t="s">
        <v>637</v>
      </c>
      <c r="L1399" s="7" t="s">
        <v>2882</v>
      </c>
      <c r="M1399" s="7" t="s">
        <v>2793</v>
      </c>
      <c r="N1399" s="7" t="s">
        <v>2890</v>
      </c>
      <c r="O1399" s="4" t="s">
        <v>1382</v>
      </c>
      <c r="P1399" s="7"/>
      <c r="Q1399" s="7" t="s">
        <v>24</v>
      </c>
      <c r="R1399" s="7" t="s">
        <v>551</v>
      </c>
      <c r="S1399" s="7"/>
      <c r="T1399" s="7"/>
      <c r="U1399" s="7"/>
      <c r="V1399" s="7"/>
      <c r="W1399" s="7"/>
      <c r="X1399" s="13">
        <v>2.58</v>
      </c>
      <c r="Y1399" s="7"/>
      <c r="Z1399" s="13">
        <v>238.97400000000002</v>
      </c>
      <c r="AA1399" s="7"/>
      <c r="AB1399" s="7"/>
      <c r="AC1399" s="7"/>
      <c r="AD1399" s="7"/>
      <c r="AE1399" s="7"/>
      <c r="AF1399" s="7"/>
    </row>
    <row r="1400" spans="1:32">
      <c r="A1400" s="4">
        <v>1399</v>
      </c>
      <c r="B1400" s="4" t="s">
        <v>20</v>
      </c>
      <c r="C1400" s="7"/>
      <c r="D1400" s="7" t="s">
        <v>2813</v>
      </c>
      <c r="E1400" s="4" t="s">
        <v>26</v>
      </c>
      <c r="F1400" s="7">
        <v>2000</v>
      </c>
      <c r="G1400" s="4">
        <v>1202338</v>
      </c>
      <c r="H1400" s="4" t="s">
        <v>509</v>
      </c>
      <c r="I1400" s="4">
        <v>1202338</v>
      </c>
      <c r="J1400" s="7" t="s">
        <v>25</v>
      </c>
      <c r="K1400" s="4" t="s">
        <v>637</v>
      </c>
      <c r="L1400" s="4" t="s">
        <v>2015</v>
      </c>
      <c r="M1400" s="7" t="s">
        <v>2778</v>
      </c>
      <c r="N1400" s="7" t="s">
        <v>2929</v>
      </c>
      <c r="O1400" s="7" t="s">
        <v>935</v>
      </c>
      <c r="P1400" s="7"/>
      <c r="Q1400" s="7" t="s">
        <v>24</v>
      </c>
      <c r="R1400" s="7" t="s">
        <v>551</v>
      </c>
      <c r="S1400" s="7"/>
      <c r="T1400" s="7"/>
      <c r="U1400" s="7"/>
      <c r="V1400" s="7"/>
      <c r="W1400" s="7"/>
      <c r="X1400" s="13">
        <v>3</v>
      </c>
      <c r="Y1400" s="7"/>
      <c r="Z1400" s="13">
        <v>276.90000000000003</v>
      </c>
      <c r="AA1400" s="7"/>
      <c r="AB1400" s="7"/>
      <c r="AC1400" s="7"/>
      <c r="AD1400" s="7"/>
      <c r="AE1400" s="7"/>
      <c r="AF1400" s="7"/>
    </row>
    <row r="1401" spans="1:32">
      <c r="A1401" s="4">
        <v>1400</v>
      </c>
      <c r="B1401" s="4" t="s">
        <v>20</v>
      </c>
      <c r="C1401" s="7"/>
      <c r="D1401" s="7" t="s">
        <v>2835</v>
      </c>
      <c r="E1401" s="4" t="s">
        <v>26</v>
      </c>
      <c r="F1401" s="7">
        <v>2000</v>
      </c>
      <c r="G1401" s="4">
        <v>1202338</v>
      </c>
      <c r="H1401" s="4" t="s">
        <v>509</v>
      </c>
      <c r="I1401" s="4">
        <v>1202338</v>
      </c>
      <c r="J1401" s="7" t="s">
        <v>25</v>
      </c>
      <c r="K1401" s="4" t="s">
        <v>637</v>
      </c>
      <c r="L1401" s="7" t="s">
        <v>2882</v>
      </c>
      <c r="M1401" s="7" t="s">
        <v>2794</v>
      </c>
      <c r="N1401" s="7" t="s">
        <v>2891</v>
      </c>
      <c r="O1401" s="4" t="s">
        <v>557</v>
      </c>
      <c r="P1401" s="7"/>
      <c r="Q1401" s="7" t="s">
        <v>24</v>
      </c>
      <c r="R1401" s="7" t="s">
        <v>551</v>
      </c>
      <c r="S1401" s="7"/>
      <c r="T1401" s="7"/>
      <c r="U1401" s="7"/>
      <c r="V1401" s="7"/>
      <c r="W1401" s="7"/>
      <c r="X1401" s="13">
        <v>3.5</v>
      </c>
      <c r="Y1401" s="7"/>
      <c r="Z1401" s="13">
        <v>322.05</v>
      </c>
      <c r="AA1401" s="7"/>
      <c r="AB1401" s="7"/>
      <c r="AC1401" s="7"/>
      <c r="AD1401" s="7"/>
      <c r="AE1401" s="7"/>
      <c r="AF1401" s="7"/>
    </row>
    <row r="1402" spans="1:32">
      <c r="A1402" s="4">
        <v>1401</v>
      </c>
      <c r="B1402" s="4" t="s">
        <v>20</v>
      </c>
      <c r="C1402" s="7"/>
      <c r="D1402" s="7" t="s">
        <v>2832</v>
      </c>
      <c r="E1402" s="4" t="s">
        <v>26</v>
      </c>
      <c r="F1402" s="7">
        <v>2000</v>
      </c>
      <c r="G1402" s="7">
        <v>1202368</v>
      </c>
      <c r="H1402" s="21" t="s">
        <v>2757</v>
      </c>
      <c r="I1402" s="4">
        <v>1202368</v>
      </c>
      <c r="J1402" s="7" t="s">
        <v>25</v>
      </c>
      <c r="K1402" s="4" t="s">
        <v>2760</v>
      </c>
      <c r="L1402" s="7" t="s">
        <v>2769</v>
      </c>
      <c r="M1402" s="7" t="s">
        <v>2780</v>
      </c>
      <c r="N1402" s="7" t="s">
        <v>644</v>
      </c>
      <c r="O1402" s="4" t="s">
        <v>1380</v>
      </c>
      <c r="P1402" s="7"/>
      <c r="Q1402" s="7" t="s">
        <v>2896</v>
      </c>
      <c r="R1402" s="4" t="s">
        <v>550</v>
      </c>
      <c r="S1402" s="7"/>
      <c r="T1402" s="7"/>
      <c r="U1402" s="7"/>
      <c r="V1402" s="7"/>
      <c r="W1402" s="7"/>
      <c r="X1402" s="13">
        <v>2.1</v>
      </c>
      <c r="Y1402" s="7"/>
      <c r="Z1402" s="13">
        <v>206.46600000000001</v>
      </c>
      <c r="AA1402" s="7"/>
      <c r="AB1402" s="7"/>
      <c r="AC1402" s="7"/>
      <c r="AD1402" s="7"/>
      <c r="AE1402" s="7"/>
      <c r="AF1402" s="7"/>
    </row>
    <row r="1403" spans="1:32">
      <c r="A1403" s="4">
        <v>1402</v>
      </c>
      <c r="B1403" s="4" t="s">
        <v>20</v>
      </c>
      <c r="C1403" s="7"/>
      <c r="D1403" s="7" t="s">
        <v>2832</v>
      </c>
      <c r="E1403" s="4" t="s">
        <v>26</v>
      </c>
      <c r="F1403" s="7">
        <v>2000</v>
      </c>
      <c r="G1403" s="7">
        <v>1202368</v>
      </c>
      <c r="H1403" s="4" t="s">
        <v>2757</v>
      </c>
      <c r="I1403" s="4">
        <v>1202368</v>
      </c>
      <c r="J1403" s="7" t="s">
        <v>25</v>
      </c>
      <c r="K1403" s="4" t="s">
        <v>2760</v>
      </c>
      <c r="L1403" s="7" t="s">
        <v>2769</v>
      </c>
      <c r="M1403" s="7" t="s">
        <v>2780</v>
      </c>
      <c r="N1403" s="7" t="s">
        <v>644</v>
      </c>
      <c r="O1403" s="4" t="s">
        <v>1380</v>
      </c>
      <c r="P1403" s="7"/>
      <c r="Q1403" s="7" t="s">
        <v>2896</v>
      </c>
      <c r="R1403" s="4" t="s">
        <v>550</v>
      </c>
      <c r="S1403" s="7"/>
      <c r="T1403" s="7"/>
      <c r="U1403" s="7"/>
      <c r="V1403" s="7"/>
      <c r="W1403" s="7"/>
      <c r="X1403" s="13">
        <v>2.1</v>
      </c>
      <c r="Y1403" s="7"/>
      <c r="Z1403" s="13">
        <v>206.46600000000001</v>
      </c>
      <c r="AA1403" s="7"/>
      <c r="AB1403" s="7"/>
      <c r="AC1403" s="7"/>
      <c r="AD1403" s="7"/>
      <c r="AE1403" s="7"/>
      <c r="AF1403" s="7"/>
    </row>
    <row r="1404" spans="1:32">
      <c r="A1404" s="4">
        <v>1403</v>
      </c>
      <c r="B1404" s="4" t="s">
        <v>20</v>
      </c>
      <c r="C1404" s="7"/>
      <c r="D1404" s="7" t="s">
        <v>2830</v>
      </c>
      <c r="E1404" s="4" t="s">
        <v>26</v>
      </c>
      <c r="F1404" s="7">
        <v>1000</v>
      </c>
      <c r="G1404" s="7">
        <v>1202368</v>
      </c>
      <c r="H1404" s="4" t="s">
        <v>2757</v>
      </c>
      <c r="I1404" s="4">
        <v>1202368</v>
      </c>
      <c r="J1404" s="7" t="s">
        <v>25</v>
      </c>
      <c r="K1404" s="4" t="s">
        <v>2760</v>
      </c>
      <c r="L1404" s="7" t="s">
        <v>2769</v>
      </c>
      <c r="M1404" s="7" t="s">
        <v>2780</v>
      </c>
      <c r="N1404" s="7" t="s">
        <v>644</v>
      </c>
      <c r="O1404" s="4" t="s">
        <v>1380</v>
      </c>
      <c r="P1404" s="7"/>
      <c r="Q1404" s="7" t="s">
        <v>2896</v>
      </c>
      <c r="R1404" s="4" t="s">
        <v>550</v>
      </c>
      <c r="S1404" s="7"/>
      <c r="T1404" s="7"/>
      <c r="U1404" s="7"/>
      <c r="V1404" s="7"/>
      <c r="W1404" s="7"/>
      <c r="X1404" s="13">
        <v>2.1</v>
      </c>
      <c r="Y1404" s="7"/>
      <c r="Z1404" s="13">
        <v>206.46600000000001</v>
      </c>
      <c r="AA1404" s="7"/>
      <c r="AB1404" s="7"/>
      <c r="AC1404" s="7"/>
      <c r="AD1404" s="7"/>
      <c r="AE1404" s="7"/>
      <c r="AF1404" s="7"/>
    </row>
    <row r="1405" spans="1:32">
      <c r="A1405" s="4">
        <v>1404</v>
      </c>
      <c r="B1405" s="4" t="s">
        <v>20</v>
      </c>
      <c r="C1405" s="7"/>
      <c r="D1405" s="7" t="s">
        <v>2831</v>
      </c>
      <c r="E1405" s="4" t="s">
        <v>26</v>
      </c>
      <c r="F1405" s="7">
        <v>1000</v>
      </c>
      <c r="G1405" s="7">
        <v>1202368</v>
      </c>
      <c r="H1405" s="4" t="s">
        <v>2757</v>
      </c>
      <c r="I1405" s="4">
        <v>1202368</v>
      </c>
      <c r="J1405" s="7" t="s">
        <v>25</v>
      </c>
      <c r="K1405" s="4" t="s">
        <v>2760</v>
      </c>
      <c r="L1405" s="7" t="s">
        <v>2769</v>
      </c>
      <c r="M1405" s="7" t="s">
        <v>2780</v>
      </c>
      <c r="N1405" s="7" t="s">
        <v>644</v>
      </c>
      <c r="O1405" s="4" t="s">
        <v>1380</v>
      </c>
      <c r="P1405" s="7"/>
      <c r="Q1405" s="7" t="s">
        <v>2896</v>
      </c>
      <c r="R1405" s="4" t="s">
        <v>550</v>
      </c>
      <c r="S1405" s="7"/>
      <c r="T1405" s="7"/>
      <c r="U1405" s="7"/>
      <c r="V1405" s="7"/>
      <c r="W1405" s="7"/>
      <c r="X1405" s="13">
        <v>2.1</v>
      </c>
      <c r="Y1405" s="7"/>
      <c r="Z1405" s="13">
        <v>206.46600000000001</v>
      </c>
      <c r="AA1405" s="7"/>
      <c r="AB1405" s="7"/>
      <c r="AC1405" s="7"/>
      <c r="AD1405" s="7"/>
      <c r="AE1405" s="7"/>
      <c r="AF1405" s="7"/>
    </row>
    <row r="1406" spans="1:32">
      <c r="A1406" s="4">
        <v>1405</v>
      </c>
      <c r="B1406" s="4" t="s">
        <v>20</v>
      </c>
      <c r="C1406" s="7"/>
      <c r="D1406" s="7" t="s">
        <v>2846</v>
      </c>
      <c r="E1406" s="4" t="s">
        <v>26</v>
      </c>
      <c r="F1406" s="7">
        <v>1000</v>
      </c>
      <c r="G1406" s="4">
        <v>1200094</v>
      </c>
      <c r="H1406" s="21" t="s">
        <v>2588</v>
      </c>
      <c r="I1406" s="4">
        <v>1200094</v>
      </c>
      <c r="J1406" s="7" t="s">
        <v>556</v>
      </c>
      <c r="K1406" s="4" t="s">
        <v>637</v>
      </c>
      <c r="L1406" s="4" t="s">
        <v>2014</v>
      </c>
      <c r="M1406" s="7" t="s">
        <v>2024</v>
      </c>
      <c r="N1406" s="7" t="s">
        <v>2030</v>
      </c>
      <c r="O1406" s="7" t="s">
        <v>935</v>
      </c>
      <c r="P1406" s="7"/>
      <c r="Q1406" s="7" t="s">
        <v>2899</v>
      </c>
      <c r="R1406" s="4" t="s">
        <v>2750</v>
      </c>
      <c r="S1406" s="7"/>
      <c r="T1406" s="7"/>
      <c r="U1406" s="7"/>
      <c r="V1406" s="7"/>
      <c r="W1406" s="7"/>
      <c r="X1406" s="13">
        <v>180.9984</v>
      </c>
      <c r="Y1406" s="7"/>
      <c r="Z1406" s="13">
        <v>183.9984</v>
      </c>
      <c r="AA1406" s="7"/>
      <c r="AB1406" s="7"/>
      <c r="AC1406" s="7"/>
      <c r="AD1406" s="7"/>
      <c r="AE1406" s="7"/>
      <c r="AF1406" s="7"/>
    </row>
    <row r="1407" spans="1:32">
      <c r="A1407" s="4">
        <v>1406</v>
      </c>
      <c r="B1407" s="4" t="s">
        <v>20</v>
      </c>
      <c r="C1407" s="7"/>
      <c r="D1407" s="7" t="s">
        <v>2847</v>
      </c>
      <c r="E1407" s="4" t="s">
        <v>26</v>
      </c>
      <c r="F1407" s="7">
        <v>1666</v>
      </c>
      <c r="G1407" s="4">
        <v>1200094</v>
      </c>
      <c r="H1407" s="21" t="s">
        <v>2588</v>
      </c>
      <c r="I1407" s="4">
        <v>1200094</v>
      </c>
      <c r="J1407" s="7" t="s">
        <v>556</v>
      </c>
      <c r="K1407" s="4" t="s">
        <v>637</v>
      </c>
      <c r="L1407" s="4" t="s">
        <v>2014</v>
      </c>
      <c r="M1407" s="7" t="s">
        <v>2024</v>
      </c>
      <c r="N1407" s="7" t="s">
        <v>2030</v>
      </c>
      <c r="O1407" s="7" t="s">
        <v>935</v>
      </c>
      <c r="P1407" s="7"/>
      <c r="Q1407" s="7" t="s">
        <v>2899</v>
      </c>
      <c r="R1407" s="4" t="s">
        <v>2750</v>
      </c>
      <c r="S1407" s="7"/>
      <c r="T1407" s="7"/>
      <c r="U1407" s="7"/>
      <c r="V1407" s="7"/>
      <c r="W1407" s="7"/>
      <c r="X1407" s="13">
        <v>180.9984</v>
      </c>
      <c r="Y1407" s="7"/>
      <c r="Z1407" s="13">
        <v>183.9984</v>
      </c>
      <c r="AA1407" s="7"/>
      <c r="AB1407" s="7"/>
      <c r="AC1407" s="7"/>
      <c r="AD1407" s="7"/>
      <c r="AE1407" s="7"/>
      <c r="AF1407" s="7"/>
    </row>
    <row r="1408" spans="1:32">
      <c r="A1408" s="4">
        <v>1407</v>
      </c>
      <c r="B1408" s="4" t="s">
        <v>20</v>
      </c>
      <c r="C1408" s="7"/>
      <c r="D1408" s="7" t="s">
        <v>2807</v>
      </c>
      <c r="E1408" s="4" t="s">
        <v>26</v>
      </c>
      <c r="F1408" s="7">
        <v>2000</v>
      </c>
      <c r="G1408" s="4">
        <v>1200094</v>
      </c>
      <c r="H1408" s="21" t="s">
        <v>2588</v>
      </c>
      <c r="I1408" s="4">
        <v>1200094</v>
      </c>
      <c r="J1408" s="7" t="s">
        <v>556</v>
      </c>
      <c r="K1408" s="4" t="s">
        <v>637</v>
      </c>
      <c r="L1408" s="4" t="s">
        <v>2015</v>
      </c>
      <c r="M1408" s="7" t="s">
        <v>2921</v>
      </c>
      <c r="N1408" s="7" t="s">
        <v>2030</v>
      </c>
      <c r="O1408" s="4" t="s">
        <v>1380</v>
      </c>
      <c r="P1408" s="7"/>
      <c r="Q1408" s="7" t="s">
        <v>2897</v>
      </c>
      <c r="R1408" s="7" t="s">
        <v>2561</v>
      </c>
      <c r="S1408" s="7"/>
      <c r="T1408" s="7"/>
      <c r="U1408" s="7"/>
      <c r="V1408" s="7"/>
      <c r="W1408" s="7"/>
      <c r="X1408" s="28">
        <v>177.27559199999999</v>
      </c>
      <c r="Y1408" s="7"/>
      <c r="Z1408" s="13">
        <v>180.27559199999999</v>
      </c>
      <c r="AA1408" s="7"/>
      <c r="AB1408" s="7"/>
      <c r="AC1408" s="7"/>
      <c r="AD1408" s="7"/>
      <c r="AE1408" s="7"/>
      <c r="AF1408" s="7"/>
    </row>
    <row r="1409" spans="1:32">
      <c r="A1409" s="4">
        <v>1408</v>
      </c>
      <c r="B1409" s="4" t="s">
        <v>20</v>
      </c>
      <c r="C1409" s="7"/>
      <c r="D1409" s="7" t="s">
        <v>2808</v>
      </c>
      <c r="E1409" s="4" t="s">
        <v>26</v>
      </c>
      <c r="F1409" s="7">
        <v>1000</v>
      </c>
      <c r="G1409" s="4">
        <v>1200094</v>
      </c>
      <c r="H1409" s="21" t="s">
        <v>2588</v>
      </c>
      <c r="I1409" s="4">
        <v>1200094</v>
      </c>
      <c r="J1409" s="7" t="s">
        <v>556</v>
      </c>
      <c r="K1409" s="4" t="s">
        <v>637</v>
      </c>
      <c r="L1409" s="4" t="s">
        <v>2015</v>
      </c>
      <c r="M1409" s="7" t="s">
        <v>2921</v>
      </c>
      <c r="N1409" s="7" t="s">
        <v>2030</v>
      </c>
      <c r="O1409" s="4" t="s">
        <v>1380</v>
      </c>
      <c r="P1409" s="7"/>
      <c r="Q1409" s="7" t="s">
        <v>2898</v>
      </c>
      <c r="R1409" s="4" t="s">
        <v>550</v>
      </c>
      <c r="S1409" s="7"/>
      <c r="T1409" s="7"/>
      <c r="U1409" s="7"/>
      <c r="V1409" s="7"/>
      <c r="W1409" s="7"/>
      <c r="X1409" s="27">
        <v>171.10519199999999</v>
      </c>
      <c r="Y1409" s="7"/>
      <c r="Z1409" s="13">
        <v>174.10519199999999</v>
      </c>
      <c r="AA1409" s="7"/>
      <c r="AB1409" s="7"/>
      <c r="AC1409" s="7"/>
      <c r="AD1409" s="7"/>
      <c r="AE1409" s="7"/>
      <c r="AF1409" s="7"/>
    </row>
    <row r="1410" spans="1:32">
      <c r="A1410" s="4">
        <v>1409</v>
      </c>
      <c r="B1410" s="4" t="s">
        <v>20</v>
      </c>
      <c r="C1410" s="7"/>
      <c r="D1410" s="7" t="s">
        <v>2848</v>
      </c>
      <c r="E1410" s="4" t="s">
        <v>26</v>
      </c>
      <c r="F1410" s="7">
        <v>1800</v>
      </c>
      <c r="G1410" s="7">
        <v>1200134</v>
      </c>
      <c r="H1410" s="20" t="s">
        <v>2589</v>
      </c>
      <c r="I1410" s="4">
        <v>1200134</v>
      </c>
      <c r="J1410" s="7" t="s">
        <v>556</v>
      </c>
      <c r="K1410" s="4" t="s">
        <v>2908</v>
      </c>
      <c r="L1410" s="7" t="s">
        <v>2885</v>
      </c>
      <c r="M1410" s="7" t="s">
        <v>2925</v>
      </c>
      <c r="N1410" s="7" t="s">
        <v>2030</v>
      </c>
      <c r="O1410" s="7" t="s">
        <v>2893</v>
      </c>
      <c r="P1410" s="7"/>
      <c r="Q1410" s="7" t="s">
        <v>2896</v>
      </c>
      <c r="R1410" s="4" t="s">
        <v>550</v>
      </c>
      <c r="S1410" s="7"/>
      <c r="T1410" s="7"/>
      <c r="U1410" s="7"/>
      <c r="V1410" s="7"/>
      <c r="W1410" s="7"/>
      <c r="X1410" s="13">
        <v>275</v>
      </c>
      <c r="Y1410" s="7"/>
      <c r="Z1410" s="13">
        <v>278</v>
      </c>
      <c r="AA1410" s="7"/>
      <c r="AB1410" s="7"/>
      <c r="AC1410" s="7"/>
      <c r="AD1410" s="7"/>
      <c r="AE1410" s="7"/>
      <c r="AF1410" s="7"/>
    </row>
    <row r="1411" spans="1:32">
      <c r="A1411" s="4">
        <v>1410</v>
      </c>
      <c r="B1411" s="4" t="s">
        <v>20</v>
      </c>
      <c r="C1411" s="7"/>
      <c r="D1411" s="7" t="s">
        <v>2819</v>
      </c>
      <c r="E1411" s="4" t="s">
        <v>26</v>
      </c>
      <c r="F1411" s="7">
        <v>2512.1579999999999</v>
      </c>
      <c r="G1411" s="19">
        <v>1205622</v>
      </c>
      <c r="H1411" s="4" t="s">
        <v>2595</v>
      </c>
      <c r="I1411" s="4">
        <v>1205622</v>
      </c>
      <c r="J1411" s="7" t="s">
        <v>25</v>
      </c>
      <c r="K1411" s="4" t="s">
        <v>637</v>
      </c>
      <c r="L1411" s="4" t="s">
        <v>2015</v>
      </c>
      <c r="M1411" s="7" t="s">
        <v>534</v>
      </c>
      <c r="N1411" s="7" t="s">
        <v>2890</v>
      </c>
      <c r="O1411" s="4" t="s">
        <v>1385</v>
      </c>
      <c r="P1411" s="7"/>
      <c r="Q1411" s="7" t="s">
        <v>24</v>
      </c>
      <c r="R1411" s="7" t="s">
        <v>551</v>
      </c>
      <c r="S1411" s="7"/>
      <c r="T1411" s="7"/>
      <c r="U1411" s="7"/>
      <c r="V1411" s="7"/>
      <c r="W1411" s="7"/>
      <c r="X1411" s="13">
        <v>2.3052000000000001</v>
      </c>
      <c r="Y1411" s="7"/>
      <c r="Z1411" s="13">
        <v>206.89818000000002</v>
      </c>
      <c r="AA1411" s="7"/>
      <c r="AB1411" s="7"/>
      <c r="AC1411" s="7"/>
      <c r="AD1411" s="7"/>
      <c r="AE1411" s="7"/>
      <c r="AF1411" s="7"/>
    </row>
    <row r="1412" spans="1:32">
      <c r="A1412" s="4">
        <v>1411</v>
      </c>
      <c r="B1412" s="4" t="s">
        <v>20</v>
      </c>
      <c r="C1412" s="7"/>
      <c r="D1412" s="7" t="s">
        <v>2849</v>
      </c>
      <c r="E1412" s="4" t="s">
        <v>26</v>
      </c>
      <c r="F1412" s="7">
        <v>2000</v>
      </c>
      <c r="G1412" s="19">
        <v>1205622</v>
      </c>
      <c r="H1412" s="4" t="s">
        <v>2595</v>
      </c>
      <c r="I1412" s="4">
        <v>1205622</v>
      </c>
      <c r="J1412" s="7" t="s">
        <v>25</v>
      </c>
      <c r="K1412" s="4" t="s">
        <v>637</v>
      </c>
      <c r="L1412" s="4" t="s">
        <v>2015</v>
      </c>
      <c r="M1412" s="7" t="s">
        <v>534</v>
      </c>
      <c r="N1412" s="7" t="s">
        <v>2890</v>
      </c>
      <c r="O1412" s="4" t="s">
        <v>1385</v>
      </c>
      <c r="P1412" s="7"/>
      <c r="Q1412" s="7" t="s">
        <v>24</v>
      </c>
      <c r="R1412" s="7" t="s">
        <v>551</v>
      </c>
      <c r="S1412" s="7"/>
      <c r="T1412" s="7"/>
      <c r="U1412" s="7"/>
      <c r="V1412" s="7"/>
      <c r="W1412" s="7"/>
      <c r="X1412" s="13">
        <v>2.3052000000000001</v>
      </c>
      <c r="Y1412" s="7"/>
      <c r="Z1412" s="13">
        <v>206.89818000000002</v>
      </c>
      <c r="AA1412" s="7"/>
      <c r="AB1412" s="7"/>
      <c r="AC1412" s="7"/>
      <c r="AD1412" s="7"/>
      <c r="AE1412" s="7"/>
      <c r="AF1412" s="7"/>
    </row>
    <row r="1413" spans="1:32">
      <c r="A1413" s="4">
        <v>1412</v>
      </c>
      <c r="B1413" s="4" t="s">
        <v>20</v>
      </c>
      <c r="C1413" s="7"/>
      <c r="D1413" s="7" t="s">
        <v>2809</v>
      </c>
      <c r="E1413" s="4" t="s">
        <v>26</v>
      </c>
      <c r="F1413" s="7">
        <v>1000</v>
      </c>
      <c r="G1413" s="19">
        <v>1205622</v>
      </c>
      <c r="H1413" s="4" t="s">
        <v>2595</v>
      </c>
      <c r="I1413" s="4">
        <v>1205622</v>
      </c>
      <c r="J1413" s="7" t="s">
        <v>25</v>
      </c>
      <c r="K1413" s="4" t="s">
        <v>637</v>
      </c>
      <c r="L1413" s="4" t="s">
        <v>2014</v>
      </c>
      <c r="M1413" s="7" t="s">
        <v>1697</v>
      </c>
      <c r="N1413" s="4" t="s">
        <v>1232</v>
      </c>
      <c r="O1413" s="4" t="s">
        <v>1382</v>
      </c>
      <c r="P1413" s="7"/>
      <c r="Q1413" s="7" t="s">
        <v>24</v>
      </c>
      <c r="R1413" s="7" t="s">
        <v>551</v>
      </c>
      <c r="S1413" s="7"/>
      <c r="T1413" s="7"/>
      <c r="U1413" s="7"/>
      <c r="V1413" s="7"/>
      <c r="W1413" s="7"/>
      <c r="X1413" s="13">
        <v>2.601</v>
      </c>
      <c r="Y1413" s="7"/>
      <c r="Z1413" s="13">
        <v>221.88300000000001</v>
      </c>
      <c r="AA1413" s="7"/>
      <c r="AB1413" s="7"/>
      <c r="AC1413" s="7"/>
      <c r="AD1413" s="7"/>
      <c r="AE1413" s="7"/>
      <c r="AF1413" s="7"/>
    </row>
    <row r="1414" spans="1:32">
      <c r="A1414" s="4">
        <v>1413</v>
      </c>
      <c r="B1414" s="4" t="s">
        <v>20</v>
      </c>
      <c r="C1414" s="7"/>
      <c r="D1414" s="7" t="s">
        <v>2809</v>
      </c>
      <c r="E1414" s="4" t="s">
        <v>26</v>
      </c>
      <c r="F1414" s="7">
        <v>1000</v>
      </c>
      <c r="G1414" s="19">
        <v>1205622</v>
      </c>
      <c r="H1414" s="4" t="s">
        <v>2595</v>
      </c>
      <c r="I1414" s="4">
        <v>1205622</v>
      </c>
      <c r="J1414" s="7" t="s">
        <v>25</v>
      </c>
      <c r="K1414" s="4" t="s">
        <v>637</v>
      </c>
      <c r="L1414" s="4" t="s">
        <v>2014</v>
      </c>
      <c r="M1414" s="7" t="s">
        <v>1697</v>
      </c>
      <c r="N1414" s="4" t="s">
        <v>1232</v>
      </c>
      <c r="O1414" s="4" t="s">
        <v>1382</v>
      </c>
      <c r="P1414" s="7"/>
      <c r="Q1414" s="7" t="s">
        <v>24</v>
      </c>
      <c r="R1414" s="7" t="s">
        <v>551</v>
      </c>
      <c r="S1414" s="7"/>
      <c r="T1414" s="7"/>
      <c r="U1414" s="7"/>
      <c r="V1414" s="7"/>
      <c r="W1414" s="7"/>
      <c r="X1414" s="13">
        <v>2.601</v>
      </c>
      <c r="Y1414" s="7"/>
      <c r="Z1414" s="13">
        <v>221.88300000000001</v>
      </c>
      <c r="AA1414" s="7"/>
      <c r="AB1414" s="7"/>
      <c r="AC1414" s="7"/>
      <c r="AD1414" s="7"/>
      <c r="AE1414" s="7"/>
      <c r="AF1414" s="7"/>
    </row>
    <row r="1415" spans="1:32">
      <c r="A1415" s="4">
        <v>1414</v>
      </c>
      <c r="B1415" s="4" t="s">
        <v>20</v>
      </c>
      <c r="C1415" s="7"/>
      <c r="D1415" s="7" t="s">
        <v>2845</v>
      </c>
      <c r="E1415" s="4" t="s">
        <v>26</v>
      </c>
      <c r="F1415" s="7">
        <v>1802.6</v>
      </c>
      <c r="G1415" s="19">
        <v>1205622</v>
      </c>
      <c r="H1415" s="4" t="s">
        <v>2595</v>
      </c>
      <c r="I1415" s="4">
        <v>1205622</v>
      </c>
      <c r="J1415" s="7" t="s">
        <v>25</v>
      </c>
      <c r="K1415" s="4" t="s">
        <v>637</v>
      </c>
      <c r="L1415" s="7" t="s">
        <v>2882</v>
      </c>
      <c r="M1415" s="7" t="s">
        <v>2754</v>
      </c>
      <c r="N1415" s="4" t="s">
        <v>1232</v>
      </c>
      <c r="O1415" s="4" t="s">
        <v>1385</v>
      </c>
      <c r="P1415" s="7"/>
      <c r="Q1415" s="7" t="s">
        <v>24</v>
      </c>
      <c r="R1415" s="7" t="s">
        <v>551</v>
      </c>
      <c r="S1415" s="7"/>
      <c r="T1415" s="7"/>
      <c r="U1415" s="7"/>
      <c r="V1415" s="7"/>
      <c r="W1415" s="7"/>
      <c r="X1415" s="13">
        <v>3.3864000000000001</v>
      </c>
      <c r="Y1415" s="7"/>
      <c r="Z1415" s="13">
        <v>287.07120000000003</v>
      </c>
      <c r="AA1415" s="7"/>
      <c r="AB1415" s="7"/>
      <c r="AC1415" s="7"/>
      <c r="AD1415" s="7"/>
      <c r="AE1415" s="7"/>
      <c r="AF1415" s="7"/>
    </row>
    <row r="1416" spans="1:32">
      <c r="A1416" s="4">
        <v>1415</v>
      </c>
      <c r="B1416" s="4" t="s">
        <v>20</v>
      </c>
      <c r="C1416" s="7"/>
      <c r="D1416" s="7" t="s">
        <v>2824</v>
      </c>
      <c r="E1416" s="4" t="s">
        <v>26</v>
      </c>
      <c r="F1416" s="7">
        <v>1000</v>
      </c>
      <c r="G1416" s="19">
        <v>1205622</v>
      </c>
      <c r="H1416" s="4" t="s">
        <v>2595</v>
      </c>
      <c r="I1416" s="4">
        <v>1205622</v>
      </c>
      <c r="J1416" s="7" t="s">
        <v>25</v>
      </c>
      <c r="K1416" s="4" t="s">
        <v>637</v>
      </c>
      <c r="L1416" s="4" t="s">
        <v>2015</v>
      </c>
      <c r="M1416" s="7" t="s">
        <v>534</v>
      </c>
      <c r="N1416" s="7" t="s">
        <v>2890</v>
      </c>
      <c r="O1416" s="4" t="s">
        <v>1385</v>
      </c>
      <c r="P1416" s="7"/>
      <c r="Q1416" s="7" t="s">
        <v>24</v>
      </c>
      <c r="R1416" s="7" t="s">
        <v>551</v>
      </c>
      <c r="S1416" s="7"/>
      <c r="T1416" s="7"/>
      <c r="U1416" s="7"/>
      <c r="V1416" s="7"/>
      <c r="W1416" s="7"/>
      <c r="X1416" s="13">
        <v>2.3052000000000001</v>
      </c>
      <c r="Y1416" s="7"/>
      <c r="Z1416" s="13">
        <v>206.89818000000002</v>
      </c>
      <c r="AA1416" s="7"/>
      <c r="AB1416" s="7"/>
      <c r="AC1416" s="7"/>
      <c r="AD1416" s="7"/>
      <c r="AE1416" s="7"/>
      <c r="AF1416" s="7"/>
    </row>
    <row r="1417" spans="1:32">
      <c r="A1417" s="4">
        <v>1416</v>
      </c>
      <c r="B1417" s="4" t="s">
        <v>20</v>
      </c>
      <c r="C1417" s="7"/>
      <c r="D1417" s="7" t="s">
        <v>2850</v>
      </c>
      <c r="E1417" s="4" t="s">
        <v>26</v>
      </c>
      <c r="F1417" s="7">
        <v>2196.8000000000002</v>
      </c>
      <c r="G1417" s="19">
        <v>1205622</v>
      </c>
      <c r="H1417" s="4" t="s">
        <v>2595</v>
      </c>
      <c r="I1417" s="4">
        <v>1205622</v>
      </c>
      <c r="J1417" s="7" t="s">
        <v>25</v>
      </c>
      <c r="K1417" s="4" t="s">
        <v>637</v>
      </c>
      <c r="L1417" s="4" t="s">
        <v>2015</v>
      </c>
      <c r="M1417" s="7" t="s">
        <v>2915</v>
      </c>
      <c r="N1417" s="4" t="s">
        <v>1232</v>
      </c>
      <c r="O1417" s="4" t="s">
        <v>1382</v>
      </c>
      <c r="P1417" s="7"/>
      <c r="Q1417" s="7" t="s">
        <v>24</v>
      </c>
      <c r="R1417" s="7" t="s">
        <v>551</v>
      </c>
      <c r="S1417" s="7"/>
      <c r="T1417" s="7"/>
      <c r="U1417" s="7"/>
      <c r="V1417" s="7"/>
      <c r="W1417" s="7"/>
      <c r="X1417" s="13">
        <v>2.1012</v>
      </c>
      <c r="Y1417" s="7"/>
      <c r="Z1417" s="13">
        <v>180.39959999999999</v>
      </c>
      <c r="AA1417" s="7"/>
      <c r="AB1417" s="7"/>
      <c r="AC1417" s="7"/>
      <c r="AD1417" s="7"/>
      <c r="AE1417" s="7"/>
      <c r="AF1417" s="7"/>
    </row>
    <row r="1418" spans="1:32">
      <c r="A1418" s="4">
        <v>1417</v>
      </c>
      <c r="B1418" s="4" t="s">
        <v>20</v>
      </c>
      <c r="C1418" s="7"/>
      <c r="D1418" s="7" t="s">
        <v>2850</v>
      </c>
      <c r="E1418" s="4" t="s">
        <v>26</v>
      </c>
      <c r="F1418" s="7">
        <v>1000</v>
      </c>
      <c r="G1418" s="19">
        <v>1205622</v>
      </c>
      <c r="H1418" s="4" t="s">
        <v>2595</v>
      </c>
      <c r="I1418" s="4">
        <v>1205622</v>
      </c>
      <c r="J1418" s="7" t="s">
        <v>25</v>
      </c>
      <c r="K1418" s="4" t="s">
        <v>637</v>
      </c>
      <c r="L1418" s="4" t="s">
        <v>2015</v>
      </c>
      <c r="M1418" s="7" t="s">
        <v>2916</v>
      </c>
      <c r="N1418" s="4" t="s">
        <v>1232</v>
      </c>
      <c r="O1418" s="4" t="s">
        <v>1382</v>
      </c>
      <c r="P1418" s="7"/>
      <c r="Q1418" s="7" t="s">
        <v>24</v>
      </c>
      <c r="R1418" s="7" t="s">
        <v>551</v>
      </c>
      <c r="S1418" s="7"/>
      <c r="T1418" s="7"/>
      <c r="U1418" s="7"/>
      <c r="V1418" s="7"/>
      <c r="W1418" s="7"/>
      <c r="X1418" s="13">
        <v>2.1012</v>
      </c>
      <c r="Y1418" s="7"/>
      <c r="Z1418" s="13">
        <v>180.39959999999999</v>
      </c>
      <c r="AA1418" s="7"/>
      <c r="AB1418" s="7"/>
      <c r="AC1418" s="7"/>
      <c r="AD1418" s="7"/>
      <c r="AE1418" s="7"/>
      <c r="AF1418" s="7"/>
    </row>
    <row r="1419" spans="1:32">
      <c r="A1419" s="4">
        <v>1418</v>
      </c>
      <c r="B1419" s="4" t="s">
        <v>20</v>
      </c>
      <c r="C1419" s="7"/>
      <c r="D1419" s="7" t="s">
        <v>2851</v>
      </c>
      <c r="E1419" s="4" t="s">
        <v>26</v>
      </c>
      <c r="F1419" s="7">
        <v>2126.8000000000002</v>
      </c>
      <c r="G1419" s="19">
        <v>1205622</v>
      </c>
      <c r="H1419" s="4" t="s">
        <v>2595</v>
      </c>
      <c r="I1419" s="4">
        <v>1205622</v>
      </c>
      <c r="J1419" s="7" t="s">
        <v>25</v>
      </c>
      <c r="K1419" s="4" t="s">
        <v>637</v>
      </c>
      <c r="L1419" s="4" t="s">
        <v>2015</v>
      </c>
      <c r="M1419" s="7" t="s">
        <v>641</v>
      </c>
      <c r="N1419" s="7" t="s">
        <v>1700</v>
      </c>
      <c r="O1419" s="4" t="s">
        <v>1382</v>
      </c>
      <c r="P1419" s="7"/>
      <c r="Q1419" s="7" t="s">
        <v>24</v>
      </c>
      <c r="R1419" s="7" t="s">
        <v>551</v>
      </c>
      <c r="S1419" s="7"/>
      <c r="T1419" s="7"/>
      <c r="U1419" s="7"/>
      <c r="V1419" s="7"/>
      <c r="W1419" s="7"/>
      <c r="X1419" s="13">
        <v>1.7951999999999999</v>
      </c>
      <c r="Y1419" s="7"/>
      <c r="Z1419" s="13">
        <v>168.10655999999997</v>
      </c>
      <c r="AA1419" s="7"/>
      <c r="AB1419" s="7"/>
      <c r="AC1419" s="7"/>
      <c r="AD1419" s="7"/>
      <c r="AE1419" s="7"/>
      <c r="AF1419" s="7"/>
    </row>
    <row r="1420" spans="1:32">
      <c r="A1420" s="4">
        <v>1419</v>
      </c>
      <c r="B1420" s="4" t="s">
        <v>20</v>
      </c>
      <c r="C1420" s="7"/>
      <c r="D1420" s="7" t="s">
        <v>2851</v>
      </c>
      <c r="E1420" s="4" t="s">
        <v>26</v>
      </c>
      <c r="F1420" s="7">
        <v>1000</v>
      </c>
      <c r="G1420" s="19">
        <v>1205622</v>
      </c>
      <c r="H1420" s="4" t="s">
        <v>2595</v>
      </c>
      <c r="I1420" s="4">
        <v>1205622</v>
      </c>
      <c r="J1420" s="7" t="s">
        <v>25</v>
      </c>
      <c r="K1420" s="4" t="s">
        <v>637</v>
      </c>
      <c r="L1420" s="4" t="s">
        <v>2015</v>
      </c>
      <c r="M1420" s="7" t="s">
        <v>641</v>
      </c>
      <c r="N1420" s="7" t="s">
        <v>1700</v>
      </c>
      <c r="O1420" s="4" t="s">
        <v>1382</v>
      </c>
      <c r="P1420" s="7"/>
      <c r="Q1420" s="7" t="s">
        <v>24</v>
      </c>
      <c r="R1420" s="7" t="s">
        <v>551</v>
      </c>
      <c r="S1420" s="7"/>
      <c r="T1420" s="7"/>
      <c r="U1420" s="7"/>
      <c r="V1420" s="7"/>
      <c r="W1420" s="7"/>
      <c r="X1420" s="13">
        <v>1.7951999999999999</v>
      </c>
      <c r="Y1420" s="7"/>
      <c r="Z1420" s="13">
        <v>168.10655999999997</v>
      </c>
      <c r="AA1420" s="7"/>
      <c r="AB1420" s="7"/>
      <c r="AC1420" s="7"/>
      <c r="AD1420" s="7"/>
      <c r="AE1420" s="7"/>
      <c r="AF1420" s="7"/>
    </row>
    <row r="1421" spans="1:32">
      <c r="A1421" s="4">
        <v>1420</v>
      </c>
      <c r="B1421" s="4" t="s">
        <v>20</v>
      </c>
      <c r="C1421" s="7"/>
      <c r="D1421" s="7" t="s">
        <v>2852</v>
      </c>
      <c r="E1421" s="4" t="s">
        <v>26</v>
      </c>
      <c r="F1421" s="7">
        <v>1419.6000000000001</v>
      </c>
      <c r="G1421" s="19">
        <v>1205622</v>
      </c>
      <c r="H1421" s="4" t="s">
        <v>2595</v>
      </c>
      <c r="I1421" s="4">
        <v>1205622</v>
      </c>
      <c r="J1421" s="7" t="s">
        <v>25</v>
      </c>
      <c r="K1421" s="4" t="s">
        <v>637</v>
      </c>
      <c r="L1421" s="4" t="s">
        <v>2015</v>
      </c>
      <c r="M1421" s="7" t="s">
        <v>641</v>
      </c>
      <c r="N1421" s="7" t="s">
        <v>1700</v>
      </c>
      <c r="O1421" s="4" t="s">
        <v>1382</v>
      </c>
      <c r="P1421" s="7"/>
      <c r="Q1421" s="7" t="s">
        <v>24</v>
      </c>
      <c r="R1421" s="7" t="s">
        <v>551</v>
      </c>
      <c r="S1421" s="7"/>
      <c r="T1421" s="7"/>
      <c r="U1421" s="7"/>
      <c r="V1421" s="7"/>
      <c r="W1421" s="7"/>
      <c r="X1421" s="13">
        <v>1.7951999999999999</v>
      </c>
      <c r="Y1421" s="7"/>
      <c r="Z1421" s="13">
        <v>168.10655999999997</v>
      </c>
      <c r="AA1421" s="7"/>
      <c r="AB1421" s="7"/>
      <c r="AC1421" s="7"/>
      <c r="AD1421" s="7"/>
      <c r="AE1421" s="7"/>
      <c r="AF1421" s="7"/>
    </row>
    <row r="1422" spans="1:32">
      <c r="A1422" s="4">
        <v>1421</v>
      </c>
      <c r="B1422" s="4" t="s">
        <v>20</v>
      </c>
      <c r="C1422" s="7"/>
      <c r="D1422" s="7" t="s">
        <v>2812</v>
      </c>
      <c r="E1422" s="4" t="s">
        <v>26</v>
      </c>
      <c r="F1422" s="7">
        <v>1000</v>
      </c>
      <c r="G1422" s="19">
        <v>1205622</v>
      </c>
      <c r="H1422" s="4" t="s">
        <v>2595</v>
      </c>
      <c r="I1422" s="4">
        <v>1205622</v>
      </c>
      <c r="J1422" s="7" t="s">
        <v>25</v>
      </c>
      <c r="K1422" s="4" t="s">
        <v>637</v>
      </c>
      <c r="L1422" s="4" t="s">
        <v>2015</v>
      </c>
      <c r="M1422" s="7" t="s">
        <v>641</v>
      </c>
      <c r="N1422" s="7" t="s">
        <v>1700</v>
      </c>
      <c r="O1422" s="4" t="s">
        <v>1382</v>
      </c>
      <c r="P1422" s="7"/>
      <c r="Q1422" s="7" t="s">
        <v>24</v>
      </c>
      <c r="R1422" s="7" t="s">
        <v>551</v>
      </c>
      <c r="S1422" s="7"/>
      <c r="T1422" s="7"/>
      <c r="U1422" s="7"/>
      <c r="V1422" s="7"/>
      <c r="W1422" s="7"/>
      <c r="X1422" s="13">
        <v>1.7951999999999999</v>
      </c>
      <c r="Y1422" s="7"/>
      <c r="Z1422" s="13">
        <v>168.10655999999997</v>
      </c>
      <c r="AA1422" s="7"/>
      <c r="AB1422" s="7"/>
      <c r="AC1422" s="7"/>
      <c r="AD1422" s="7"/>
      <c r="AE1422" s="7"/>
      <c r="AF1422" s="7"/>
    </row>
    <row r="1423" spans="1:32">
      <c r="A1423" s="4">
        <v>1422</v>
      </c>
      <c r="B1423" s="4" t="s">
        <v>20</v>
      </c>
      <c r="C1423" s="7"/>
      <c r="D1423" s="7" t="s">
        <v>2853</v>
      </c>
      <c r="E1423" s="4" t="s">
        <v>26</v>
      </c>
      <c r="F1423" s="7">
        <v>1000</v>
      </c>
      <c r="G1423" s="19">
        <v>1205622</v>
      </c>
      <c r="H1423" s="4" t="s">
        <v>2595</v>
      </c>
      <c r="I1423" s="4">
        <v>1205622</v>
      </c>
      <c r="J1423" s="7" t="s">
        <v>25</v>
      </c>
      <c r="K1423" s="4" t="s">
        <v>637</v>
      </c>
      <c r="L1423" s="4" t="s">
        <v>2015</v>
      </c>
      <c r="M1423" s="7" t="s">
        <v>641</v>
      </c>
      <c r="N1423" s="7" t="s">
        <v>1700</v>
      </c>
      <c r="O1423" s="4" t="s">
        <v>1382</v>
      </c>
      <c r="P1423" s="7"/>
      <c r="Q1423" s="7" t="s">
        <v>24</v>
      </c>
      <c r="R1423" s="7" t="s">
        <v>551</v>
      </c>
      <c r="S1423" s="7"/>
      <c r="T1423" s="7"/>
      <c r="U1423" s="7"/>
      <c r="V1423" s="7"/>
      <c r="W1423" s="7"/>
      <c r="X1423" s="13">
        <v>1.7951999999999999</v>
      </c>
      <c r="Y1423" s="7"/>
      <c r="Z1423" s="13">
        <v>168.10655999999997</v>
      </c>
      <c r="AA1423" s="7"/>
      <c r="AB1423" s="7"/>
      <c r="AC1423" s="7"/>
      <c r="AD1423" s="7"/>
      <c r="AE1423" s="7"/>
      <c r="AF1423" s="7"/>
    </row>
    <row r="1424" spans="1:32">
      <c r="A1424" s="4">
        <v>1423</v>
      </c>
      <c r="B1424" s="4" t="s">
        <v>20</v>
      </c>
      <c r="C1424" s="7"/>
      <c r="D1424" s="7" t="s">
        <v>2840</v>
      </c>
      <c r="E1424" s="4" t="s">
        <v>26</v>
      </c>
      <c r="F1424" s="7">
        <v>4251.7759999999998</v>
      </c>
      <c r="G1424" s="19">
        <v>1205622</v>
      </c>
      <c r="H1424" s="4" t="s">
        <v>2595</v>
      </c>
      <c r="I1424" s="4">
        <v>1205622</v>
      </c>
      <c r="J1424" s="7" t="s">
        <v>25</v>
      </c>
      <c r="K1424" s="4" t="s">
        <v>637</v>
      </c>
      <c r="L1424" s="7" t="s">
        <v>2882</v>
      </c>
      <c r="M1424" s="7" t="s">
        <v>2793</v>
      </c>
      <c r="N1424" s="7" t="s">
        <v>2890</v>
      </c>
      <c r="O1424" s="4" t="s">
        <v>1382</v>
      </c>
      <c r="P1424" s="7"/>
      <c r="Q1424" s="7" t="s">
        <v>24</v>
      </c>
      <c r="R1424" s="7" t="s">
        <v>551</v>
      </c>
      <c r="S1424" s="7"/>
      <c r="T1424" s="7"/>
      <c r="U1424" s="7"/>
      <c r="V1424" s="7"/>
      <c r="W1424" s="7"/>
      <c r="X1424" s="13">
        <v>2.6112000000000002</v>
      </c>
      <c r="Y1424" s="7"/>
      <c r="Z1424" s="13">
        <v>241.79136000000003</v>
      </c>
      <c r="AA1424" s="7"/>
      <c r="AB1424" s="7"/>
      <c r="AC1424" s="7"/>
      <c r="AD1424" s="7"/>
      <c r="AE1424" s="7"/>
      <c r="AF1424" s="7"/>
    </row>
    <row r="1425" spans="1:32">
      <c r="A1425" s="4">
        <v>1424</v>
      </c>
      <c r="B1425" s="4" t="s">
        <v>20</v>
      </c>
      <c r="C1425" s="7"/>
      <c r="D1425" s="7" t="s">
        <v>2841</v>
      </c>
      <c r="E1425" s="4" t="s">
        <v>26</v>
      </c>
      <c r="F1425" s="7">
        <v>2900.3760000000002</v>
      </c>
      <c r="G1425" s="19">
        <v>1205622</v>
      </c>
      <c r="H1425" s="4" t="s">
        <v>2595</v>
      </c>
      <c r="I1425" s="4">
        <v>1205622</v>
      </c>
      <c r="J1425" s="7" t="s">
        <v>25</v>
      </c>
      <c r="K1425" s="4" t="s">
        <v>637</v>
      </c>
      <c r="L1425" s="7" t="s">
        <v>2882</v>
      </c>
      <c r="M1425" s="7" t="s">
        <v>2793</v>
      </c>
      <c r="N1425" s="7" t="s">
        <v>2890</v>
      </c>
      <c r="O1425" s="4" t="s">
        <v>1382</v>
      </c>
      <c r="P1425" s="7"/>
      <c r="Q1425" s="7" t="s">
        <v>24</v>
      </c>
      <c r="R1425" s="7" t="s">
        <v>551</v>
      </c>
      <c r="S1425" s="7"/>
      <c r="T1425" s="7"/>
      <c r="U1425" s="7"/>
      <c r="V1425" s="7"/>
      <c r="W1425" s="7"/>
      <c r="X1425" s="13">
        <v>2.6112000000000002</v>
      </c>
      <c r="Y1425" s="7"/>
      <c r="Z1425" s="13">
        <v>241.79136000000003</v>
      </c>
      <c r="AA1425" s="7"/>
      <c r="AB1425" s="7"/>
      <c r="AC1425" s="7"/>
      <c r="AD1425" s="7"/>
      <c r="AE1425" s="7"/>
      <c r="AF1425" s="7"/>
    </row>
    <row r="1426" spans="1:32">
      <c r="A1426" s="4">
        <v>1425</v>
      </c>
      <c r="B1426" s="4" t="s">
        <v>20</v>
      </c>
      <c r="C1426" s="7"/>
      <c r="D1426" s="7" t="s">
        <v>2840</v>
      </c>
      <c r="E1426" s="4" t="s">
        <v>26</v>
      </c>
      <c r="F1426" s="7">
        <v>2714.2</v>
      </c>
      <c r="G1426" s="19">
        <v>1205622</v>
      </c>
      <c r="H1426" s="4" t="s">
        <v>2595</v>
      </c>
      <c r="I1426" s="4">
        <v>1205622</v>
      </c>
      <c r="J1426" s="7" t="s">
        <v>25</v>
      </c>
      <c r="K1426" s="4" t="s">
        <v>637</v>
      </c>
      <c r="L1426" s="7" t="s">
        <v>2882</v>
      </c>
      <c r="M1426" s="7" t="s">
        <v>2793</v>
      </c>
      <c r="N1426" s="7" t="s">
        <v>2890</v>
      </c>
      <c r="O1426" s="4" t="s">
        <v>1382</v>
      </c>
      <c r="P1426" s="7"/>
      <c r="Q1426" s="7" t="s">
        <v>24</v>
      </c>
      <c r="R1426" s="7" t="s">
        <v>551</v>
      </c>
      <c r="S1426" s="7"/>
      <c r="T1426" s="7"/>
      <c r="U1426" s="7"/>
      <c r="V1426" s="7"/>
      <c r="W1426" s="7"/>
      <c r="X1426" s="13">
        <v>2.6112000000000002</v>
      </c>
      <c r="Y1426" s="7"/>
      <c r="Z1426" s="13">
        <v>241.79136000000003</v>
      </c>
      <c r="AA1426" s="7"/>
      <c r="AB1426" s="7"/>
      <c r="AC1426" s="7"/>
      <c r="AD1426" s="7"/>
      <c r="AE1426" s="7"/>
      <c r="AF1426" s="7"/>
    </row>
    <row r="1427" spans="1:32">
      <c r="A1427" s="4">
        <v>1426</v>
      </c>
      <c r="B1427" s="4" t="s">
        <v>20</v>
      </c>
      <c r="C1427" s="7"/>
      <c r="D1427" s="7" t="s">
        <v>2841</v>
      </c>
      <c r="E1427" s="4" t="s">
        <v>26</v>
      </c>
      <c r="F1427" s="7">
        <v>1000</v>
      </c>
      <c r="G1427" s="19">
        <v>1205622</v>
      </c>
      <c r="H1427" s="4" t="s">
        <v>2595</v>
      </c>
      <c r="I1427" s="4">
        <v>1205622</v>
      </c>
      <c r="J1427" s="7" t="s">
        <v>25</v>
      </c>
      <c r="K1427" s="4" t="s">
        <v>637</v>
      </c>
      <c r="L1427" s="7" t="s">
        <v>2882</v>
      </c>
      <c r="M1427" s="7" t="s">
        <v>2793</v>
      </c>
      <c r="N1427" s="7" t="s">
        <v>2890</v>
      </c>
      <c r="O1427" s="4" t="s">
        <v>1382</v>
      </c>
      <c r="P1427" s="7"/>
      <c r="Q1427" s="7" t="s">
        <v>24</v>
      </c>
      <c r="R1427" s="7" t="s">
        <v>551</v>
      </c>
      <c r="S1427" s="7"/>
      <c r="T1427" s="7"/>
      <c r="U1427" s="7"/>
      <c r="V1427" s="7"/>
      <c r="W1427" s="7"/>
      <c r="X1427" s="13">
        <v>2.6112000000000002</v>
      </c>
      <c r="Y1427" s="7"/>
      <c r="Z1427" s="13">
        <v>241.79136000000003</v>
      </c>
      <c r="AA1427" s="7"/>
      <c r="AB1427" s="7"/>
      <c r="AC1427" s="7"/>
      <c r="AD1427" s="7"/>
      <c r="AE1427" s="7"/>
      <c r="AF1427" s="7"/>
    </row>
    <row r="1428" spans="1:32">
      <c r="A1428" s="4">
        <v>1427</v>
      </c>
      <c r="B1428" s="4" t="s">
        <v>20</v>
      </c>
      <c r="C1428" s="7"/>
      <c r="D1428" s="7" t="s">
        <v>2828</v>
      </c>
      <c r="E1428" s="4" t="s">
        <v>26</v>
      </c>
      <c r="F1428" s="7">
        <v>1646.3999999999996</v>
      </c>
      <c r="G1428" s="19">
        <v>1205622</v>
      </c>
      <c r="H1428" s="4" t="s">
        <v>2595</v>
      </c>
      <c r="I1428" s="4">
        <v>1205622</v>
      </c>
      <c r="J1428" s="7" t="s">
        <v>25</v>
      </c>
      <c r="K1428" s="4" t="s">
        <v>637</v>
      </c>
      <c r="L1428" s="4" t="s">
        <v>2014</v>
      </c>
      <c r="M1428" s="7" t="s">
        <v>2926</v>
      </c>
      <c r="N1428" s="4" t="s">
        <v>1232</v>
      </c>
      <c r="O1428" s="4" t="s">
        <v>1386</v>
      </c>
      <c r="P1428" s="7"/>
      <c r="Q1428" s="7" t="s">
        <v>24</v>
      </c>
      <c r="R1428" s="7" t="s">
        <v>551</v>
      </c>
      <c r="S1428" s="7"/>
      <c r="T1428" s="7"/>
      <c r="U1428" s="7"/>
      <c r="V1428" s="7"/>
      <c r="W1428" s="7"/>
      <c r="X1428" s="13">
        <v>3.0293999999999999</v>
      </c>
      <c r="Y1428" s="7"/>
      <c r="Z1428" s="13">
        <v>257.4402</v>
      </c>
      <c r="AA1428" s="7"/>
      <c r="AB1428" s="7"/>
      <c r="AC1428" s="7"/>
      <c r="AD1428" s="7"/>
      <c r="AE1428" s="7"/>
      <c r="AF1428" s="7"/>
    </row>
    <row r="1429" spans="1:32">
      <c r="A1429" s="4">
        <v>1428</v>
      </c>
      <c r="B1429" s="4" t="s">
        <v>20</v>
      </c>
      <c r="C1429" s="7"/>
      <c r="D1429" s="7" t="s">
        <v>2854</v>
      </c>
      <c r="E1429" s="4" t="s">
        <v>26</v>
      </c>
      <c r="F1429" s="7">
        <v>1158.6299999999999</v>
      </c>
      <c r="G1429" s="19">
        <v>1205622</v>
      </c>
      <c r="H1429" s="4" t="s">
        <v>2595</v>
      </c>
      <c r="I1429" s="4">
        <v>1205622</v>
      </c>
      <c r="J1429" s="7" t="s">
        <v>25</v>
      </c>
      <c r="K1429" s="4" t="s">
        <v>637</v>
      </c>
      <c r="L1429" s="4" t="s">
        <v>2014</v>
      </c>
      <c r="M1429" s="7" t="s">
        <v>2926</v>
      </c>
      <c r="N1429" s="4" t="s">
        <v>1232</v>
      </c>
      <c r="O1429" s="4" t="s">
        <v>1386</v>
      </c>
      <c r="P1429" s="7"/>
      <c r="Q1429" s="7" t="s">
        <v>24</v>
      </c>
      <c r="R1429" s="7" t="s">
        <v>551</v>
      </c>
      <c r="S1429" s="7"/>
      <c r="T1429" s="7"/>
      <c r="U1429" s="7"/>
      <c r="V1429" s="7"/>
      <c r="W1429" s="7"/>
      <c r="X1429" s="13">
        <v>3.0293999999999999</v>
      </c>
      <c r="Y1429" s="7"/>
      <c r="Z1429" s="13">
        <v>257.4402</v>
      </c>
      <c r="AA1429" s="7"/>
      <c r="AB1429" s="7"/>
      <c r="AC1429" s="7"/>
      <c r="AD1429" s="7"/>
      <c r="AE1429" s="7"/>
      <c r="AF1429" s="7"/>
    </row>
    <row r="1430" spans="1:32">
      <c r="A1430" s="4">
        <v>1429</v>
      </c>
      <c r="B1430" s="4" t="s">
        <v>20</v>
      </c>
      <c r="C1430" s="7"/>
      <c r="D1430" s="7" t="s">
        <v>2855</v>
      </c>
      <c r="E1430" s="4" t="s">
        <v>26</v>
      </c>
      <c r="F1430" s="7">
        <v>2000</v>
      </c>
      <c r="G1430" s="19">
        <v>1205622</v>
      </c>
      <c r="H1430" s="4" t="s">
        <v>2595</v>
      </c>
      <c r="I1430" s="4">
        <v>1205622</v>
      </c>
      <c r="J1430" s="7" t="s">
        <v>25</v>
      </c>
      <c r="K1430" s="4" t="s">
        <v>637</v>
      </c>
      <c r="L1430" s="4" t="s">
        <v>2735</v>
      </c>
      <c r="M1430" s="7" t="s">
        <v>524</v>
      </c>
      <c r="N1430" s="4" t="s">
        <v>1232</v>
      </c>
      <c r="O1430" s="7" t="s">
        <v>2931</v>
      </c>
      <c r="P1430" s="7"/>
      <c r="Q1430" s="7" t="s">
        <v>24</v>
      </c>
      <c r="R1430" s="7" t="s">
        <v>551</v>
      </c>
      <c r="S1430" s="7"/>
      <c r="T1430" s="7"/>
      <c r="U1430" s="7"/>
      <c r="V1430" s="7"/>
      <c r="W1430" s="7"/>
      <c r="X1430" s="13">
        <v>3.4476</v>
      </c>
      <c r="Y1430" s="7"/>
      <c r="Z1430" s="13">
        <v>292.1508</v>
      </c>
      <c r="AA1430" s="7"/>
      <c r="AB1430" s="7"/>
      <c r="AC1430" s="7"/>
      <c r="AD1430" s="7"/>
      <c r="AE1430" s="7"/>
      <c r="AF1430" s="7"/>
    </row>
    <row r="1431" spans="1:32">
      <c r="A1431" s="4">
        <v>1430</v>
      </c>
      <c r="B1431" s="4" t="s">
        <v>20</v>
      </c>
      <c r="C1431" s="7"/>
      <c r="D1431" s="7" t="s">
        <v>2855</v>
      </c>
      <c r="E1431" s="4" t="s">
        <v>26</v>
      </c>
      <c r="F1431" s="7">
        <v>1000</v>
      </c>
      <c r="G1431" s="19">
        <v>1205622</v>
      </c>
      <c r="H1431" s="4" t="s">
        <v>2595</v>
      </c>
      <c r="I1431" s="4">
        <v>1205622</v>
      </c>
      <c r="J1431" s="7" t="s">
        <v>25</v>
      </c>
      <c r="K1431" s="4" t="s">
        <v>637</v>
      </c>
      <c r="L1431" s="4" t="s">
        <v>2735</v>
      </c>
      <c r="M1431" s="7" t="s">
        <v>524</v>
      </c>
      <c r="N1431" s="4" t="s">
        <v>1232</v>
      </c>
      <c r="O1431" s="7" t="s">
        <v>2931</v>
      </c>
      <c r="P1431" s="7"/>
      <c r="Q1431" s="7" t="s">
        <v>24</v>
      </c>
      <c r="R1431" s="7" t="s">
        <v>551</v>
      </c>
      <c r="S1431" s="7"/>
      <c r="T1431" s="7"/>
      <c r="U1431" s="7"/>
      <c r="V1431" s="7"/>
      <c r="W1431" s="7"/>
      <c r="X1431" s="13">
        <v>3.4476</v>
      </c>
      <c r="Y1431" s="7"/>
      <c r="Z1431" s="13">
        <v>292.1508</v>
      </c>
      <c r="AA1431" s="7"/>
      <c r="AB1431" s="7"/>
      <c r="AC1431" s="7"/>
      <c r="AD1431" s="7"/>
      <c r="AE1431" s="7"/>
      <c r="AF1431" s="7"/>
    </row>
    <row r="1432" spans="1:32">
      <c r="A1432" s="4">
        <v>1431</v>
      </c>
      <c r="B1432" s="4" t="s">
        <v>20</v>
      </c>
      <c r="C1432" s="7"/>
      <c r="D1432" s="7" t="s">
        <v>2837</v>
      </c>
      <c r="E1432" s="4" t="s">
        <v>26</v>
      </c>
      <c r="F1432" s="7">
        <v>1000</v>
      </c>
      <c r="G1432" s="19">
        <v>1205622</v>
      </c>
      <c r="H1432" s="4" t="s">
        <v>2595</v>
      </c>
      <c r="I1432" s="4">
        <v>1205622</v>
      </c>
      <c r="J1432" s="7" t="s">
        <v>25</v>
      </c>
      <c r="K1432" s="4" t="s">
        <v>637</v>
      </c>
      <c r="L1432" s="4" t="s">
        <v>2015</v>
      </c>
      <c r="M1432" s="7" t="s">
        <v>2920</v>
      </c>
      <c r="N1432" s="7" t="s">
        <v>2890</v>
      </c>
      <c r="O1432" s="4" t="s">
        <v>1386</v>
      </c>
      <c r="P1432" s="7"/>
      <c r="Q1432" s="7" t="s">
        <v>24</v>
      </c>
      <c r="R1432" s="7" t="s">
        <v>551</v>
      </c>
      <c r="S1432" s="7"/>
      <c r="T1432" s="7"/>
      <c r="U1432" s="7"/>
      <c r="V1432" s="7"/>
      <c r="W1432" s="7"/>
      <c r="X1432" s="13">
        <v>2.6112000000000002</v>
      </c>
      <c r="Y1432" s="7"/>
      <c r="Z1432" s="13">
        <v>222.7296</v>
      </c>
      <c r="AA1432" s="7"/>
      <c r="AB1432" s="7"/>
      <c r="AC1432" s="7"/>
      <c r="AD1432" s="7"/>
      <c r="AE1432" s="7"/>
      <c r="AF1432" s="7"/>
    </row>
    <row r="1433" spans="1:32">
      <c r="A1433" s="4">
        <v>1432</v>
      </c>
      <c r="B1433" s="4" t="s">
        <v>20</v>
      </c>
      <c r="C1433" s="7"/>
      <c r="D1433" s="7" t="s">
        <v>2837</v>
      </c>
      <c r="E1433" s="4" t="s">
        <v>26</v>
      </c>
      <c r="F1433" s="7">
        <v>1000</v>
      </c>
      <c r="G1433" s="19">
        <v>1205622</v>
      </c>
      <c r="H1433" s="4" t="s">
        <v>2595</v>
      </c>
      <c r="I1433" s="4">
        <v>1205622</v>
      </c>
      <c r="J1433" s="7" t="s">
        <v>25</v>
      </c>
      <c r="K1433" s="4" t="s">
        <v>637</v>
      </c>
      <c r="L1433" s="4" t="s">
        <v>2015</v>
      </c>
      <c r="M1433" s="7" t="s">
        <v>2920</v>
      </c>
      <c r="N1433" s="7" t="s">
        <v>2890</v>
      </c>
      <c r="O1433" s="4" t="s">
        <v>1386</v>
      </c>
      <c r="P1433" s="7"/>
      <c r="Q1433" s="7" t="s">
        <v>24</v>
      </c>
      <c r="R1433" s="7" t="s">
        <v>551</v>
      </c>
      <c r="S1433" s="7"/>
      <c r="T1433" s="7"/>
      <c r="U1433" s="7"/>
      <c r="V1433" s="7"/>
      <c r="W1433" s="7"/>
      <c r="X1433" s="13">
        <v>2.6112000000000002</v>
      </c>
      <c r="Y1433" s="7"/>
      <c r="Z1433" s="13">
        <v>222.7296</v>
      </c>
      <c r="AA1433" s="7"/>
      <c r="AB1433" s="7"/>
      <c r="AC1433" s="7"/>
      <c r="AD1433" s="7"/>
      <c r="AE1433" s="7"/>
      <c r="AF1433" s="7"/>
    </row>
    <row r="1434" spans="1:32">
      <c r="A1434" s="4">
        <v>1433</v>
      </c>
      <c r="B1434" s="4" t="s">
        <v>20</v>
      </c>
      <c r="C1434" s="7"/>
      <c r="D1434" s="7" t="s">
        <v>2843</v>
      </c>
      <c r="E1434" s="4" t="s">
        <v>26</v>
      </c>
      <c r="F1434" s="7">
        <v>1000</v>
      </c>
      <c r="G1434" s="19">
        <v>1205622</v>
      </c>
      <c r="H1434" s="4" t="s">
        <v>2595</v>
      </c>
      <c r="I1434" s="4">
        <v>1205622</v>
      </c>
      <c r="J1434" s="7" t="s">
        <v>25</v>
      </c>
      <c r="K1434" s="4" t="s">
        <v>637</v>
      </c>
      <c r="L1434" s="4" t="s">
        <v>2015</v>
      </c>
      <c r="M1434" s="7" t="s">
        <v>641</v>
      </c>
      <c r="N1434" s="7" t="s">
        <v>1700</v>
      </c>
      <c r="O1434" s="4" t="s">
        <v>1382</v>
      </c>
      <c r="P1434" s="7"/>
      <c r="Q1434" s="7" t="s">
        <v>24</v>
      </c>
      <c r="R1434" s="7" t="s">
        <v>551</v>
      </c>
      <c r="S1434" s="7"/>
      <c r="T1434" s="7"/>
      <c r="U1434" s="7"/>
      <c r="V1434" s="7"/>
      <c r="W1434" s="7"/>
      <c r="X1434" s="13">
        <v>1.7951999999999999</v>
      </c>
      <c r="Y1434" s="7"/>
      <c r="Z1434" s="13">
        <v>168.10655999999997</v>
      </c>
      <c r="AA1434" s="7"/>
      <c r="AB1434" s="7"/>
      <c r="AC1434" s="7"/>
      <c r="AD1434" s="7"/>
      <c r="AE1434" s="7"/>
      <c r="AF1434" s="7"/>
    </row>
    <row r="1435" spans="1:32">
      <c r="A1435" s="4">
        <v>1434</v>
      </c>
      <c r="B1435" s="4" t="s">
        <v>20</v>
      </c>
      <c r="C1435" s="7"/>
      <c r="D1435" s="7" t="s">
        <v>2826</v>
      </c>
      <c r="E1435" s="4" t="s">
        <v>26</v>
      </c>
      <c r="F1435" s="7">
        <v>1000</v>
      </c>
      <c r="G1435" s="19">
        <v>1205622</v>
      </c>
      <c r="H1435" s="4" t="s">
        <v>2595</v>
      </c>
      <c r="I1435" s="4">
        <v>1205622</v>
      </c>
      <c r="J1435" s="7" t="s">
        <v>25</v>
      </c>
      <c r="K1435" s="4" t="s">
        <v>637</v>
      </c>
      <c r="L1435" s="4" t="s">
        <v>2015</v>
      </c>
      <c r="M1435" s="7" t="s">
        <v>641</v>
      </c>
      <c r="N1435" s="7" t="s">
        <v>1700</v>
      </c>
      <c r="O1435" s="4" t="s">
        <v>1382</v>
      </c>
      <c r="P1435" s="7"/>
      <c r="Q1435" s="7" t="s">
        <v>24</v>
      </c>
      <c r="R1435" s="7" t="s">
        <v>551</v>
      </c>
      <c r="S1435" s="7"/>
      <c r="T1435" s="7"/>
      <c r="U1435" s="7"/>
      <c r="V1435" s="7"/>
      <c r="W1435" s="7"/>
      <c r="X1435" s="13">
        <v>1.7951999999999999</v>
      </c>
      <c r="Y1435" s="7"/>
      <c r="Z1435" s="13">
        <v>168.10655999999997</v>
      </c>
      <c r="AA1435" s="7"/>
      <c r="AB1435" s="7"/>
      <c r="AC1435" s="7"/>
      <c r="AD1435" s="7"/>
      <c r="AE1435" s="7"/>
      <c r="AF1435" s="7"/>
    </row>
    <row r="1436" spans="1:32">
      <c r="A1436" s="4">
        <v>1435</v>
      </c>
      <c r="B1436" s="4" t="s">
        <v>20</v>
      </c>
      <c r="C1436" s="7"/>
      <c r="D1436" s="7" t="s">
        <v>2856</v>
      </c>
      <c r="E1436" s="4" t="s">
        <v>26</v>
      </c>
      <c r="F1436" s="7">
        <v>1000</v>
      </c>
      <c r="G1436" s="19">
        <v>1205622</v>
      </c>
      <c r="H1436" s="4" t="s">
        <v>2595</v>
      </c>
      <c r="I1436" s="4">
        <v>1205622</v>
      </c>
      <c r="J1436" s="7" t="s">
        <v>25</v>
      </c>
      <c r="K1436" s="4" t="s">
        <v>637</v>
      </c>
      <c r="L1436" s="4" t="s">
        <v>2015</v>
      </c>
      <c r="M1436" s="7" t="s">
        <v>2913</v>
      </c>
      <c r="N1436" s="7" t="s">
        <v>1700</v>
      </c>
      <c r="O1436" s="4" t="s">
        <v>1382</v>
      </c>
      <c r="P1436" s="7"/>
      <c r="Q1436" s="7" t="s">
        <v>24</v>
      </c>
      <c r="R1436" s="7" t="s">
        <v>551</v>
      </c>
      <c r="S1436" s="7"/>
      <c r="T1436" s="7"/>
      <c r="U1436" s="7"/>
      <c r="V1436" s="7"/>
      <c r="W1436" s="7"/>
      <c r="X1436" s="13">
        <v>2.0808</v>
      </c>
      <c r="Y1436" s="7"/>
      <c r="Z1436" s="13">
        <v>187.34172000000001</v>
      </c>
      <c r="AA1436" s="7"/>
      <c r="AB1436" s="7"/>
      <c r="AC1436" s="7"/>
      <c r="AD1436" s="7"/>
      <c r="AE1436" s="7"/>
      <c r="AF1436" s="7"/>
    </row>
    <row r="1437" spans="1:32">
      <c r="A1437" s="4">
        <v>1436</v>
      </c>
      <c r="B1437" s="4" t="s">
        <v>20</v>
      </c>
      <c r="C1437" s="7"/>
      <c r="D1437" s="7" t="s">
        <v>2857</v>
      </c>
      <c r="E1437" s="4" t="s">
        <v>26</v>
      </c>
      <c r="F1437" s="7">
        <v>1000</v>
      </c>
      <c r="G1437" s="19">
        <v>1205622</v>
      </c>
      <c r="H1437" s="4" t="s">
        <v>2595</v>
      </c>
      <c r="I1437" s="4">
        <v>1205622</v>
      </c>
      <c r="J1437" s="7" t="s">
        <v>25</v>
      </c>
      <c r="K1437" s="4" t="s">
        <v>637</v>
      </c>
      <c r="L1437" s="4" t="s">
        <v>2735</v>
      </c>
      <c r="M1437" s="7" t="s">
        <v>524</v>
      </c>
      <c r="N1437" s="4" t="s">
        <v>1232</v>
      </c>
      <c r="O1437" s="7" t="s">
        <v>2931</v>
      </c>
      <c r="P1437" s="7"/>
      <c r="Q1437" s="7" t="s">
        <v>24</v>
      </c>
      <c r="R1437" s="7" t="s">
        <v>551</v>
      </c>
      <c r="S1437" s="7"/>
      <c r="T1437" s="7"/>
      <c r="U1437" s="7"/>
      <c r="V1437" s="7"/>
      <c r="W1437" s="7"/>
      <c r="X1437" s="13">
        <v>3.4476</v>
      </c>
      <c r="Y1437" s="7"/>
      <c r="Z1437" s="13">
        <v>292.1508</v>
      </c>
      <c r="AA1437" s="7"/>
      <c r="AB1437" s="7"/>
      <c r="AC1437" s="7"/>
      <c r="AD1437" s="7"/>
      <c r="AE1437" s="7"/>
      <c r="AF1437" s="7"/>
    </row>
    <row r="1438" spans="1:32">
      <c r="A1438" s="4">
        <v>1437</v>
      </c>
      <c r="B1438" s="4" t="s">
        <v>20</v>
      </c>
      <c r="C1438" s="7"/>
      <c r="D1438" s="7" t="s">
        <v>2817</v>
      </c>
      <c r="E1438" s="4" t="s">
        <v>26</v>
      </c>
      <c r="F1438" s="7">
        <v>1000</v>
      </c>
      <c r="G1438" s="19">
        <v>1205622</v>
      </c>
      <c r="H1438" s="4" t="s">
        <v>2595</v>
      </c>
      <c r="I1438" s="4">
        <v>1205622</v>
      </c>
      <c r="J1438" s="7" t="s">
        <v>25</v>
      </c>
      <c r="K1438" s="4" t="s">
        <v>637</v>
      </c>
      <c r="L1438" s="4" t="s">
        <v>2014</v>
      </c>
      <c r="M1438" s="7" t="s">
        <v>2926</v>
      </c>
      <c r="N1438" s="4" t="s">
        <v>1232</v>
      </c>
      <c r="O1438" s="4" t="s">
        <v>1386</v>
      </c>
      <c r="P1438" s="7"/>
      <c r="Q1438" s="7" t="s">
        <v>24</v>
      </c>
      <c r="R1438" s="7" t="s">
        <v>551</v>
      </c>
      <c r="S1438" s="7"/>
      <c r="T1438" s="7"/>
      <c r="U1438" s="7"/>
      <c r="V1438" s="7"/>
      <c r="W1438" s="7"/>
      <c r="X1438" s="13">
        <v>3.0293999999999999</v>
      </c>
      <c r="Y1438" s="7"/>
      <c r="Z1438" s="13">
        <v>257.4402</v>
      </c>
      <c r="AA1438" s="7"/>
      <c r="AB1438" s="7"/>
      <c r="AC1438" s="7"/>
      <c r="AD1438" s="7"/>
      <c r="AE1438" s="7"/>
      <c r="AF1438" s="7"/>
    </row>
    <row r="1439" spans="1:32">
      <c r="A1439" s="4">
        <v>1438</v>
      </c>
      <c r="B1439" s="4" t="s">
        <v>20</v>
      </c>
      <c r="C1439" s="7"/>
      <c r="D1439" s="7" t="s">
        <v>2820</v>
      </c>
      <c r="E1439" s="4" t="s">
        <v>26</v>
      </c>
      <c r="F1439" s="7">
        <v>1034.7999999999997</v>
      </c>
      <c r="G1439" s="19">
        <v>1205622</v>
      </c>
      <c r="H1439" s="4" t="s">
        <v>2595</v>
      </c>
      <c r="I1439" s="4">
        <v>1205622</v>
      </c>
      <c r="J1439" s="7" t="s">
        <v>25</v>
      </c>
      <c r="K1439" s="4" t="s">
        <v>637</v>
      </c>
      <c r="L1439" s="4" t="s">
        <v>2015</v>
      </c>
      <c r="M1439" s="7" t="s">
        <v>2914</v>
      </c>
      <c r="N1439" s="4" t="s">
        <v>1232</v>
      </c>
      <c r="O1439" s="4" t="s">
        <v>1382</v>
      </c>
      <c r="P1439" s="7"/>
      <c r="Q1439" s="7" t="s">
        <v>24</v>
      </c>
      <c r="R1439" s="7" t="s">
        <v>551</v>
      </c>
      <c r="S1439" s="7"/>
      <c r="T1439" s="7"/>
      <c r="U1439" s="7"/>
      <c r="V1439" s="7"/>
      <c r="W1439" s="7"/>
      <c r="X1439" s="13">
        <v>2.1726000000000001</v>
      </c>
      <c r="Y1439" s="7"/>
      <c r="Z1439" s="13">
        <v>186.32580000000002</v>
      </c>
      <c r="AA1439" s="7"/>
      <c r="AB1439" s="7"/>
      <c r="AC1439" s="7"/>
      <c r="AD1439" s="7"/>
      <c r="AE1439" s="7"/>
      <c r="AF1439" s="7"/>
    </row>
    <row r="1440" spans="1:32">
      <c r="A1440" s="4">
        <v>1439</v>
      </c>
      <c r="B1440" s="4" t="s">
        <v>20</v>
      </c>
      <c r="C1440" s="7"/>
      <c r="D1440" s="7" t="s">
        <v>2858</v>
      </c>
      <c r="E1440" s="4" t="s">
        <v>26</v>
      </c>
      <c r="F1440" s="7">
        <v>1000</v>
      </c>
      <c r="G1440" s="19">
        <v>1205622</v>
      </c>
      <c r="H1440" s="4" t="s">
        <v>2595</v>
      </c>
      <c r="I1440" s="4">
        <v>1205622</v>
      </c>
      <c r="J1440" s="7" t="s">
        <v>25</v>
      </c>
      <c r="K1440" s="4" t="s">
        <v>637</v>
      </c>
      <c r="L1440" s="4" t="s">
        <v>2735</v>
      </c>
      <c r="M1440" s="7" t="s">
        <v>524</v>
      </c>
      <c r="N1440" s="4" t="s">
        <v>1232</v>
      </c>
      <c r="O1440" s="7" t="s">
        <v>2931</v>
      </c>
      <c r="P1440" s="7"/>
      <c r="Q1440" s="7" t="s">
        <v>24</v>
      </c>
      <c r="R1440" s="7" t="s">
        <v>551</v>
      </c>
      <c r="S1440" s="7"/>
      <c r="T1440" s="7"/>
      <c r="U1440" s="7"/>
      <c r="V1440" s="7"/>
      <c r="W1440" s="7"/>
      <c r="X1440" s="13">
        <v>3.4476</v>
      </c>
      <c r="Y1440" s="7"/>
      <c r="Z1440" s="13">
        <v>292.1508</v>
      </c>
      <c r="AA1440" s="7"/>
      <c r="AB1440" s="7"/>
      <c r="AC1440" s="7"/>
      <c r="AD1440" s="7"/>
      <c r="AE1440" s="7"/>
      <c r="AF1440" s="7"/>
    </row>
    <row r="1441" spans="1:32">
      <c r="A1441" s="4">
        <v>1440</v>
      </c>
      <c r="B1441" s="4" t="s">
        <v>20</v>
      </c>
      <c r="C1441" s="7"/>
      <c r="D1441" s="7" t="s">
        <v>2831</v>
      </c>
      <c r="E1441" s="4" t="s">
        <v>26</v>
      </c>
      <c r="F1441" s="7">
        <v>3984</v>
      </c>
      <c r="G1441" s="7">
        <v>1202368</v>
      </c>
      <c r="H1441" s="20" t="s">
        <v>2757</v>
      </c>
      <c r="I1441" s="4">
        <v>1202368</v>
      </c>
      <c r="J1441" s="7" t="s">
        <v>25</v>
      </c>
      <c r="K1441" s="4" t="s">
        <v>2760</v>
      </c>
      <c r="L1441" s="7" t="s">
        <v>2769</v>
      </c>
      <c r="M1441" s="7" t="s">
        <v>2780</v>
      </c>
      <c r="N1441" s="7" t="s">
        <v>644</v>
      </c>
      <c r="O1441" s="4" t="s">
        <v>1380</v>
      </c>
      <c r="P1441" s="7"/>
      <c r="Q1441" s="7" t="s">
        <v>2896</v>
      </c>
      <c r="R1441" s="4" t="s">
        <v>550</v>
      </c>
      <c r="S1441" s="7"/>
      <c r="T1441" s="7"/>
      <c r="U1441" s="7"/>
      <c r="V1441" s="7"/>
      <c r="W1441" s="7"/>
      <c r="X1441" s="13">
        <v>2.1</v>
      </c>
      <c r="Y1441" s="7"/>
      <c r="Z1441" s="13">
        <v>206.46600000000001</v>
      </c>
      <c r="AA1441" s="7"/>
      <c r="AB1441" s="7"/>
      <c r="AC1441" s="7"/>
      <c r="AD1441" s="7"/>
      <c r="AE1441" s="7"/>
      <c r="AF1441" s="7"/>
    </row>
    <row r="1442" spans="1:32">
      <c r="A1442" s="4">
        <v>1441</v>
      </c>
      <c r="B1442" s="4" t="s">
        <v>20</v>
      </c>
      <c r="C1442" s="7"/>
      <c r="D1442" s="7" t="s">
        <v>2844</v>
      </c>
      <c r="E1442" s="4" t="s">
        <v>26</v>
      </c>
      <c r="F1442" s="7">
        <v>2511</v>
      </c>
      <c r="G1442" s="7">
        <v>1202368</v>
      </c>
      <c r="H1442" s="20" t="s">
        <v>2757</v>
      </c>
      <c r="I1442" s="4">
        <v>1202368</v>
      </c>
      <c r="J1442" s="7" t="s">
        <v>25</v>
      </c>
      <c r="K1442" s="4" t="s">
        <v>2760</v>
      </c>
      <c r="L1442" s="7" t="s">
        <v>2769</v>
      </c>
      <c r="M1442" s="7" t="s">
        <v>2780</v>
      </c>
      <c r="N1442" s="7" t="s">
        <v>644</v>
      </c>
      <c r="O1442" s="4" t="s">
        <v>1380</v>
      </c>
      <c r="P1442" s="7"/>
      <c r="Q1442" s="7" t="s">
        <v>2896</v>
      </c>
      <c r="R1442" s="4" t="s">
        <v>550</v>
      </c>
      <c r="S1442" s="7"/>
      <c r="T1442" s="7"/>
      <c r="U1442" s="7"/>
      <c r="V1442" s="7"/>
      <c r="W1442" s="7"/>
      <c r="X1442" s="13">
        <v>2.1</v>
      </c>
      <c r="Y1442" s="7"/>
      <c r="Z1442" s="13">
        <v>206.46600000000001</v>
      </c>
      <c r="AA1442" s="7"/>
      <c r="AB1442" s="7"/>
      <c r="AC1442" s="7"/>
      <c r="AD1442" s="7"/>
      <c r="AE1442" s="7"/>
      <c r="AF1442" s="7"/>
    </row>
    <row r="1443" spans="1:32">
      <c r="A1443" s="4">
        <v>1442</v>
      </c>
      <c r="B1443" s="4" t="s">
        <v>20</v>
      </c>
      <c r="C1443" s="7"/>
      <c r="D1443" s="7" t="s">
        <v>2859</v>
      </c>
      <c r="E1443" s="4" t="s">
        <v>26</v>
      </c>
      <c r="F1443" s="7">
        <v>1690.56</v>
      </c>
      <c r="G1443" s="19">
        <v>1205622</v>
      </c>
      <c r="H1443" s="4" t="s">
        <v>2595</v>
      </c>
      <c r="I1443" s="4">
        <v>1205622</v>
      </c>
      <c r="J1443" s="7" t="s">
        <v>25</v>
      </c>
      <c r="K1443" s="4" t="s">
        <v>637</v>
      </c>
      <c r="L1443" s="4" t="s">
        <v>2014</v>
      </c>
      <c r="M1443" s="7" t="s">
        <v>2926</v>
      </c>
      <c r="N1443" s="4" t="s">
        <v>1232</v>
      </c>
      <c r="O1443" s="7" t="s">
        <v>2933</v>
      </c>
      <c r="P1443" s="7"/>
      <c r="Q1443" s="7" t="s">
        <v>24</v>
      </c>
      <c r="R1443" s="7" t="s">
        <v>551</v>
      </c>
      <c r="S1443" s="7"/>
      <c r="T1443" s="7"/>
      <c r="U1443" s="7"/>
      <c r="V1443" s="7"/>
      <c r="W1443" s="7"/>
      <c r="X1443" s="13">
        <v>3.39</v>
      </c>
      <c r="Y1443" s="7"/>
      <c r="Z1443" s="13">
        <v>357.71249999999998</v>
      </c>
      <c r="AA1443" s="7"/>
      <c r="AB1443" s="7"/>
      <c r="AC1443" s="7"/>
      <c r="AD1443" s="7"/>
      <c r="AE1443" s="7"/>
      <c r="AF1443" s="7"/>
    </row>
    <row r="1444" spans="1:32">
      <c r="A1444" s="4">
        <v>1443</v>
      </c>
      <c r="B1444" s="4" t="s">
        <v>20</v>
      </c>
      <c r="C1444" s="7"/>
      <c r="D1444" s="7" t="s">
        <v>2860</v>
      </c>
      <c r="E1444" s="4" t="s">
        <v>26</v>
      </c>
      <c r="F1444" s="7">
        <v>3271.68</v>
      </c>
      <c r="G1444" s="19">
        <v>1205622</v>
      </c>
      <c r="H1444" s="4" t="s">
        <v>2595</v>
      </c>
      <c r="I1444" s="4">
        <v>1205622</v>
      </c>
      <c r="J1444" s="7" t="s">
        <v>25</v>
      </c>
      <c r="K1444" s="4" t="s">
        <v>637</v>
      </c>
      <c r="L1444" s="4" t="s">
        <v>2014</v>
      </c>
      <c r="M1444" s="7" t="s">
        <v>514</v>
      </c>
      <c r="N1444" s="4" t="s">
        <v>1232</v>
      </c>
      <c r="O1444" s="7" t="s">
        <v>2933</v>
      </c>
      <c r="P1444" s="7"/>
      <c r="Q1444" s="7" t="s">
        <v>24</v>
      </c>
      <c r="R1444" s="7" t="s">
        <v>551</v>
      </c>
      <c r="S1444" s="7"/>
      <c r="T1444" s="7"/>
      <c r="U1444" s="7"/>
      <c r="V1444" s="7"/>
      <c r="W1444" s="7"/>
      <c r="X1444" s="13">
        <v>3.08</v>
      </c>
      <c r="Y1444" s="7"/>
      <c r="Z1444" s="13">
        <v>325.55</v>
      </c>
      <c r="AA1444" s="7"/>
      <c r="AB1444" s="7"/>
      <c r="AC1444" s="7"/>
      <c r="AD1444" s="7"/>
      <c r="AE1444" s="7"/>
      <c r="AF1444" s="7"/>
    </row>
    <row r="1445" spans="1:32">
      <c r="A1445" s="4">
        <v>1444</v>
      </c>
      <c r="B1445" s="4" t="s">
        <v>20</v>
      </c>
      <c r="C1445" s="7"/>
      <c r="D1445" s="7" t="s">
        <v>2837</v>
      </c>
      <c r="E1445" s="4" t="s">
        <v>26</v>
      </c>
      <c r="F1445" s="7">
        <v>2425.5075239808002</v>
      </c>
      <c r="G1445" s="19">
        <v>1205622</v>
      </c>
      <c r="H1445" s="4" t="s">
        <v>2595</v>
      </c>
      <c r="I1445" s="4">
        <v>1205622</v>
      </c>
      <c r="J1445" s="7" t="s">
        <v>25</v>
      </c>
      <c r="K1445" s="4" t="s">
        <v>637</v>
      </c>
      <c r="L1445" s="4" t="s">
        <v>2014</v>
      </c>
      <c r="M1445" s="7" t="s">
        <v>2923</v>
      </c>
      <c r="N1445" s="7" t="s">
        <v>2892</v>
      </c>
      <c r="O1445" s="4" t="s">
        <v>1386</v>
      </c>
      <c r="P1445" s="7"/>
      <c r="Q1445" s="7" t="s">
        <v>24</v>
      </c>
      <c r="R1445" s="7" t="s">
        <v>551</v>
      </c>
      <c r="S1445" s="7"/>
      <c r="T1445" s="7"/>
      <c r="U1445" s="7"/>
      <c r="V1445" s="7"/>
      <c r="W1445" s="7"/>
      <c r="X1445" s="13">
        <v>2.5806</v>
      </c>
      <c r="Y1445" s="7"/>
      <c r="Z1445" s="13">
        <v>230.89929000000001</v>
      </c>
      <c r="AA1445" s="7"/>
      <c r="AB1445" s="7"/>
      <c r="AC1445" s="7"/>
      <c r="AD1445" s="7"/>
      <c r="AE1445" s="7"/>
      <c r="AF1445" s="7"/>
    </row>
    <row r="1446" spans="1:32">
      <c r="A1446" s="4">
        <v>1445</v>
      </c>
      <c r="B1446" s="4" t="s">
        <v>20</v>
      </c>
      <c r="C1446" s="7"/>
      <c r="D1446" s="7" t="s">
        <v>2822</v>
      </c>
      <c r="E1446" s="4" t="s">
        <v>26</v>
      </c>
      <c r="F1446" s="7">
        <v>3218.9807845754858</v>
      </c>
      <c r="G1446" s="19">
        <v>1205622</v>
      </c>
      <c r="H1446" s="4" t="s">
        <v>2595</v>
      </c>
      <c r="I1446" s="4">
        <v>1205622</v>
      </c>
      <c r="J1446" s="7" t="s">
        <v>25</v>
      </c>
      <c r="K1446" s="4" t="s">
        <v>637</v>
      </c>
      <c r="L1446" s="4" t="s">
        <v>2014</v>
      </c>
      <c r="M1446" s="7" t="s">
        <v>1697</v>
      </c>
      <c r="N1446" s="4" t="s">
        <v>1232</v>
      </c>
      <c r="O1446" s="4" t="s">
        <v>1382</v>
      </c>
      <c r="P1446" s="7"/>
      <c r="Q1446" s="7" t="s">
        <v>24</v>
      </c>
      <c r="R1446" s="7" t="s">
        <v>551</v>
      </c>
      <c r="S1446" s="7"/>
      <c r="T1446" s="7"/>
      <c r="U1446" s="7"/>
      <c r="V1446" s="7"/>
      <c r="W1446" s="7"/>
      <c r="X1446" s="13">
        <v>2.601</v>
      </c>
      <c r="Y1446" s="7"/>
      <c r="Z1446" s="13">
        <v>221.88300000000001</v>
      </c>
      <c r="AA1446" s="7"/>
      <c r="AB1446" s="7"/>
      <c r="AC1446" s="7"/>
      <c r="AD1446" s="7"/>
      <c r="AE1446" s="7"/>
      <c r="AF1446" s="7"/>
    </row>
    <row r="1447" spans="1:32">
      <c r="A1447" s="4">
        <v>1446</v>
      </c>
      <c r="B1447" s="4" t="s">
        <v>20</v>
      </c>
      <c r="C1447" s="7"/>
      <c r="D1447" s="7" t="s">
        <v>2825</v>
      </c>
      <c r="E1447" s="4" t="s">
        <v>26</v>
      </c>
      <c r="F1447" s="7">
        <v>2528.6105370862933</v>
      </c>
      <c r="G1447" s="19">
        <v>1205622</v>
      </c>
      <c r="H1447" s="4" t="s">
        <v>2595</v>
      </c>
      <c r="I1447" s="4">
        <v>1205622</v>
      </c>
      <c r="J1447" s="7" t="s">
        <v>25</v>
      </c>
      <c r="K1447" s="4" t="s">
        <v>637</v>
      </c>
      <c r="L1447" s="4" t="s">
        <v>2014</v>
      </c>
      <c r="M1447" s="7" t="s">
        <v>2922</v>
      </c>
      <c r="N1447" s="4" t="s">
        <v>1232</v>
      </c>
      <c r="O1447" s="4" t="s">
        <v>1382</v>
      </c>
      <c r="P1447" s="7"/>
      <c r="Q1447" s="7" t="s">
        <v>24</v>
      </c>
      <c r="R1447" s="7" t="s">
        <v>551</v>
      </c>
      <c r="S1447" s="7"/>
      <c r="T1447" s="7"/>
      <c r="U1447" s="7"/>
      <c r="V1447" s="7"/>
      <c r="W1447" s="7"/>
      <c r="X1447" s="13">
        <v>2.2542</v>
      </c>
      <c r="Y1447" s="7"/>
      <c r="Z1447" s="13">
        <v>239.87325000000001</v>
      </c>
      <c r="AA1447" s="7"/>
      <c r="AB1447" s="7"/>
      <c r="AC1447" s="7"/>
      <c r="AD1447" s="7"/>
      <c r="AE1447" s="7"/>
      <c r="AF1447" s="7"/>
    </row>
    <row r="1448" spans="1:32">
      <c r="A1448" s="4">
        <v>1447</v>
      </c>
      <c r="B1448" s="4" t="s">
        <v>20</v>
      </c>
      <c r="C1448" s="7"/>
      <c r="D1448" s="7" t="s">
        <v>2840</v>
      </c>
      <c r="E1448" s="4" t="s">
        <v>26</v>
      </c>
      <c r="F1448" s="7">
        <v>2230</v>
      </c>
      <c r="G1448" s="19">
        <v>1205622</v>
      </c>
      <c r="H1448" s="4" t="s">
        <v>2595</v>
      </c>
      <c r="I1448" s="4">
        <v>1205622</v>
      </c>
      <c r="J1448" s="7" t="s">
        <v>25</v>
      </c>
      <c r="K1448" s="4" t="s">
        <v>637</v>
      </c>
      <c r="L1448" s="7" t="s">
        <v>2882</v>
      </c>
      <c r="M1448" s="7" t="s">
        <v>2793</v>
      </c>
      <c r="N1448" s="7" t="s">
        <v>1501</v>
      </c>
      <c r="O1448" s="4" t="s">
        <v>1382</v>
      </c>
      <c r="P1448" s="7"/>
      <c r="Q1448" s="7" t="s">
        <v>24</v>
      </c>
      <c r="R1448" s="7" t="s">
        <v>551</v>
      </c>
      <c r="S1448" s="7"/>
      <c r="T1448" s="7"/>
      <c r="U1448" s="7"/>
      <c r="V1448" s="7"/>
      <c r="W1448" s="7"/>
      <c r="X1448" s="13">
        <v>2.6112000000000002</v>
      </c>
      <c r="Y1448" s="7"/>
      <c r="Z1448" s="13">
        <v>241.79136000000003</v>
      </c>
      <c r="AA1448" s="7"/>
      <c r="AB1448" s="7"/>
      <c r="AC1448" s="7"/>
      <c r="AD1448" s="7"/>
      <c r="AE1448" s="7"/>
      <c r="AF1448" s="7"/>
    </row>
    <row r="1449" spans="1:32">
      <c r="A1449" s="4">
        <v>1448</v>
      </c>
      <c r="B1449" s="4" t="s">
        <v>20</v>
      </c>
      <c r="C1449" s="7"/>
      <c r="D1449" s="7" t="s">
        <v>2840</v>
      </c>
      <c r="E1449" s="4" t="s">
        <v>26</v>
      </c>
      <c r="F1449" s="7">
        <v>2000</v>
      </c>
      <c r="G1449" s="19">
        <v>1205622</v>
      </c>
      <c r="H1449" s="4" t="s">
        <v>2595</v>
      </c>
      <c r="I1449" s="4">
        <v>1205622</v>
      </c>
      <c r="J1449" s="7" t="s">
        <v>25</v>
      </c>
      <c r="K1449" s="4" t="s">
        <v>637</v>
      </c>
      <c r="L1449" s="7" t="s">
        <v>2882</v>
      </c>
      <c r="M1449" s="7" t="s">
        <v>2793</v>
      </c>
      <c r="N1449" s="7" t="s">
        <v>1501</v>
      </c>
      <c r="O1449" s="4" t="s">
        <v>1382</v>
      </c>
      <c r="P1449" s="7"/>
      <c r="Q1449" s="7" t="s">
        <v>24</v>
      </c>
      <c r="R1449" s="7" t="s">
        <v>551</v>
      </c>
      <c r="S1449" s="7"/>
      <c r="T1449" s="7"/>
      <c r="U1449" s="7"/>
      <c r="V1449" s="7"/>
      <c r="W1449" s="7"/>
      <c r="X1449" s="13">
        <v>2.6112000000000002</v>
      </c>
      <c r="Y1449" s="7"/>
      <c r="Z1449" s="13">
        <v>241.79136000000003</v>
      </c>
      <c r="AA1449" s="7"/>
      <c r="AB1449" s="7"/>
      <c r="AC1449" s="7"/>
      <c r="AD1449" s="7"/>
      <c r="AE1449" s="7"/>
      <c r="AF1449" s="7"/>
    </row>
    <row r="1450" spans="1:32">
      <c r="A1450" s="4">
        <v>1449</v>
      </c>
      <c r="B1450" s="4" t="s">
        <v>20</v>
      </c>
      <c r="C1450" s="7"/>
      <c r="D1450" s="7" t="s">
        <v>2833</v>
      </c>
      <c r="E1450" s="4" t="s">
        <v>26</v>
      </c>
      <c r="F1450" s="7">
        <v>3000</v>
      </c>
      <c r="G1450" s="7">
        <v>1202368</v>
      </c>
      <c r="H1450" s="22" t="s">
        <v>2757</v>
      </c>
      <c r="I1450" s="4">
        <v>1202368</v>
      </c>
      <c r="J1450" s="7" t="s">
        <v>25</v>
      </c>
      <c r="K1450" s="4" t="s">
        <v>2760</v>
      </c>
      <c r="L1450" s="7" t="s">
        <v>2769</v>
      </c>
      <c r="M1450" s="7" t="s">
        <v>2780</v>
      </c>
      <c r="N1450" s="7" t="s">
        <v>644</v>
      </c>
      <c r="O1450" s="4" t="s">
        <v>1380</v>
      </c>
      <c r="P1450" s="7"/>
      <c r="Q1450" s="7" t="s">
        <v>2900</v>
      </c>
      <c r="R1450" s="4" t="s">
        <v>550</v>
      </c>
      <c r="S1450" s="7"/>
      <c r="T1450" s="7"/>
      <c r="U1450" s="7"/>
      <c r="V1450" s="7"/>
      <c r="W1450" s="7"/>
      <c r="X1450" s="13">
        <v>2.1</v>
      </c>
      <c r="Y1450" s="7"/>
      <c r="Z1450" s="13">
        <v>206.46600000000001</v>
      </c>
      <c r="AA1450" s="7"/>
      <c r="AB1450" s="7"/>
      <c r="AC1450" s="7"/>
      <c r="AD1450" s="7"/>
      <c r="AE1450" s="7"/>
      <c r="AF1450" s="7"/>
    </row>
    <row r="1451" spans="1:32">
      <c r="A1451" s="4">
        <v>1450</v>
      </c>
      <c r="B1451" s="4" t="s">
        <v>20</v>
      </c>
      <c r="C1451" s="7"/>
      <c r="D1451" s="7" t="s">
        <v>2831</v>
      </c>
      <c r="E1451" s="4" t="s">
        <v>26</v>
      </c>
      <c r="F1451" s="7">
        <v>3000</v>
      </c>
      <c r="G1451" s="7">
        <v>1202368</v>
      </c>
      <c r="H1451" s="22" t="s">
        <v>2757</v>
      </c>
      <c r="I1451" s="4">
        <v>1202368</v>
      </c>
      <c r="J1451" s="7" t="s">
        <v>25</v>
      </c>
      <c r="K1451" s="4" t="s">
        <v>2760</v>
      </c>
      <c r="L1451" s="7" t="s">
        <v>2769</v>
      </c>
      <c r="M1451" s="7" t="s">
        <v>2780</v>
      </c>
      <c r="N1451" s="7" t="s">
        <v>644</v>
      </c>
      <c r="O1451" s="4" t="s">
        <v>1380</v>
      </c>
      <c r="P1451" s="7"/>
      <c r="Q1451" s="7" t="s">
        <v>2896</v>
      </c>
      <c r="R1451" s="4" t="s">
        <v>550</v>
      </c>
      <c r="S1451" s="7"/>
      <c r="T1451" s="7"/>
      <c r="U1451" s="7"/>
      <c r="V1451" s="7"/>
      <c r="W1451" s="7"/>
      <c r="X1451" s="13">
        <v>2.1</v>
      </c>
      <c r="Y1451" s="7"/>
      <c r="Z1451" s="13">
        <v>206.46600000000001</v>
      </c>
      <c r="AA1451" s="7"/>
      <c r="AB1451" s="7"/>
      <c r="AC1451" s="7"/>
      <c r="AD1451" s="7"/>
      <c r="AE1451" s="7"/>
      <c r="AF1451" s="7"/>
    </row>
    <row r="1452" spans="1:32">
      <c r="A1452" s="4">
        <v>1451</v>
      </c>
      <c r="B1452" s="4" t="s">
        <v>20</v>
      </c>
      <c r="C1452" s="7"/>
      <c r="D1452" s="7" t="s">
        <v>2832</v>
      </c>
      <c r="E1452" s="4" t="s">
        <v>26</v>
      </c>
      <c r="F1452" s="7">
        <v>2000</v>
      </c>
      <c r="G1452" s="7">
        <v>1202368</v>
      </c>
      <c r="H1452" s="22" t="s">
        <v>2757</v>
      </c>
      <c r="I1452" s="4">
        <v>1202368</v>
      </c>
      <c r="J1452" s="7" t="s">
        <v>25</v>
      </c>
      <c r="K1452" s="4" t="s">
        <v>2760</v>
      </c>
      <c r="L1452" s="7" t="s">
        <v>2769</v>
      </c>
      <c r="M1452" s="7" t="s">
        <v>2780</v>
      </c>
      <c r="N1452" s="7" t="s">
        <v>644</v>
      </c>
      <c r="O1452" s="4" t="s">
        <v>1380</v>
      </c>
      <c r="P1452" s="7"/>
      <c r="Q1452" s="7" t="s">
        <v>2900</v>
      </c>
      <c r="R1452" s="4" t="s">
        <v>550</v>
      </c>
      <c r="S1452" s="7"/>
      <c r="T1452" s="7"/>
      <c r="U1452" s="7"/>
      <c r="V1452" s="7"/>
      <c r="W1452" s="7"/>
      <c r="X1452" s="13">
        <v>2.1</v>
      </c>
      <c r="Y1452" s="7"/>
      <c r="Z1452" s="13">
        <v>206.46600000000001</v>
      </c>
      <c r="AA1452" s="7"/>
      <c r="AB1452" s="7"/>
      <c r="AC1452" s="7"/>
      <c r="AD1452" s="7"/>
      <c r="AE1452" s="7"/>
      <c r="AF1452" s="7"/>
    </row>
    <row r="1453" spans="1:32">
      <c r="A1453" s="4">
        <v>1452</v>
      </c>
      <c r="B1453" s="4" t="s">
        <v>20</v>
      </c>
      <c r="C1453" s="7"/>
      <c r="D1453" s="7" t="s">
        <v>2844</v>
      </c>
      <c r="E1453" s="4" t="s">
        <v>26</v>
      </c>
      <c r="F1453" s="7">
        <v>2000</v>
      </c>
      <c r="G1453" s="7">
        <v>1202368</v>
      </c>
      <c r="H1453" s="22" t="s">
        <v>2757</v>
      </c>
      <c r="I1453" s="4">
        <v>1202368</v>
      </c>
      <c r="J1453" s="7" t="s">
        <v>25</v>
      </c>
      <c r="K1453" s="4" t="s">
        <v>2760</v>
      </c>
      <c r="L1453" s="7" t="s">
        <v>2769</v>
      </c>
      <c r="M1453" s="7" t="s">
        <v>2780</v>
      </c>
      <c r="N1453" s="7" t="s">
        <v>644</v>
      </c>
      <c r="O1453" s="4" t="s">
        <v>1380</v>
      </c>
      <c r="P1453" s="7"/>
      <c r="Q1453" s="7" t="s">
        <v>2900</v>
      </c>
      <c r="R1453" s="4" t="s">
        <v>550</v>
      </c>
      <c r="S1453" s="7"/>
      <c r="T1453" s="7"/>
      <c r="U1453" s="7"/>
      <c r="V1453" s="7"/>
      <c r="W1453" s="7"/>
      <c r="X1453" s="13">
        <v>2.1</v>
      </c>
      <c r="Y1453" s="7"/>
      <c r="Z1453" s="13">
        <v>206.46600000000001</v>
      </c>
      <c r="AA1453" s="7"/>
      <c r="AB1453" s="7"/>
      <c r="AC1453" s="7"/>
      <c r="AD1453" s="7"/>
      <c r="AE1453" s="7"/>
      <c r="AF1453" s="7"/>
    </row>
    <row r="1454" spans="1:32">
      <c r="A1454" s="4">
        <v>1453</v>
      </c>
      <c r="B1454" s="4" t="s">
        <v>20</v>
      </c>
      <c r="C1454" s="7"/>
      <c r="D1454" s="7" t="s">
        <v>2833</v>
      </c>
      <c r="E1454" s="4" t="s">
        <v>26</v>
      </c>
      <c r="F1454" s="7">
        <v>1000</v>
      </c>
      <c r="G1454" s="7">
        <v>1202368</v>
      </c>
      <c r="H1454" s="22" t="s">
        <v>2757</v>
      </c>
      <c r="I1454" s="4">
        <v>1202368</v>
      </c>
      <c r="J1454" s="7" t="s">
        <v>25</v>
      </c>
      <c r="K1454" s="4" t="s">
        <v>2760</v>
      </c>
      <c r="L1454" s="7" t="s">
        <v>2769</v>
      </c>
      <c r="M1454" s="7" t="s">
        <v>2780</v>
      </c>
      <c r="N1454" s="7" t="s">
        <v>644</v>
      </c>
      <c r="O1454" s="4" t="s">
        <v>1380</v>
      </c>
      <c r="P1454" s="7"/>
      <c r="Q1454" s="7" t="s">
        <v>2900</v>
      </c>
      <c r="R1454" s="4" t="s">
        <v>550</v>
      </c>
      <c r="S1454" s="7"/>
      <c r="T1454" s="7"/>
      <c r="U1454" s="7"/>
      <c r="V1454" s="7"/>
      <c r="W1454" s="7"/>
      <c r="X1454" s="13">
        <v>2.1</v>
      </c>
      <c r="Y1454" s="7"/>
      <c r="Z1454" s="13">
        <v>206.46600000000001</v>
      </c>
      <c r="AA1454" s="7"/>
      <c r="AB1454" s="7"/>
      <c r="AC1454" s="7"/>
      <c r="AD1454" s="7"/>
      <c r="AE1454" s="7"/>
      <c r="AF1454" s="7"/>
    </row>
    <row r="1455" spans="1:32">
      <c r="A1455" s="4">
        <v>1454</v>
      </c>
      <c r="B1455" s="4" t="s">
        <v>20</v>
      </c>
      <c r="C1455" s="7"/>
      <c r="D1455" s="7" t="s">
        <v>2831</v>
      </c>
      <c r="E1455" s="4" t="s">
        <v>26</v>
      </c>
      <c r="F1455" s="7">
        <v>4000</v>
      </c>
      <c r="G1455" s="7">
        <v>1202368</v>
      </c>
      <c r="H1455" s="22" t="s">
        <v>2757</v>
      </c>
      <c r="I1455" s="4">
        <v>1202368</v>
      </c>
      <c r="J1455" s="7" t="s">
        <v>25</v>
      </c>
      <c r="K1455" s="4" t="s">
        <v>2760</v>
      </c>
      <c r="L1455" s="7" t="s">
        <v>2769</v>
      </c>
      <c r="M1455" s="7" t="s">
        <v>2780</v>
      </c>
      <c r="N1455" s="7" t="s">
        <v>644</v>
      </c>
      <c r="O1455" s="4" t="s">
        <v>1380</v>
      </c>
      <c r="P1455" s="7"/>
      <c r="Q1455" s="7" t="s">
        <v>2896</v>
      </c>
      <c r="R1455" s="4" t="s">
        <v>550</v>
      </c>
      <c r="S1455" s="7"/>
      <c r="T1455" s="7"/>
      <c r="U1455" s="7"/>
      <c r="V1455" s="7"/>
      <c r="W1455" s="7"/>
      <c r="X1455" s="13">
        <v>2.1</v>
      </c>
      <c r="Y1455" s="7"/>
      <c r="Z1455" s="13">
        <v>206.46600000000001</v>
      </c>
      <c r="AA1455" s="7"/>
      <c r="AB1455" s="7"/>
      <c r="AC1455" s="7"/>
      <c r="AD1455" s="7"/>
      <c r="AE1455" s="7"/>
      <c r="AF1455" s="7"/>
    </row>
    <row r="1456" spans="1:32">
      <c r="A1456" s="4">
        <v>1455</v>
      </c>
      <c r="B1456" s="4" t="s">
        <v>20</v>
      </c>
      <c r="C1456" s="7"/>
      <c r="D1456" s="7" t="s">
        <v>2832</v>
      </c>
      <c r="E1456" s="4" t="s">
        <v>26</v>
      </c>
      <c r="F1456" s="7">
        <v>5000</v>
      </c>
      <c r="G1456" s="7">
        <v>1202368</v>
      </c>
      <c r="H1456" s="22" t="s">
        <v>2757</v>
      </c>
      <c r="I1456" s="4">
        <v>1202368</v>
      </c>
      <c r="J1456" s="7" t="s">
        <v>25</v>
      </c>
      <c r="K1456" s="4" t="s">
        <v>2760</v>
      </c>
      <c r="L1456" s="7" t="s">
        <v>2769</v>
      </c>
      <c r="M1456" s="7" t="s">
        <v>2780</v>
      </c>
      <c r="N1456" s="7" t="s">
        <v>644</v>
      </c>
      <c r="O1456" s="4" t="s">
        <v>1380</v>
      </c>
      <c r="P1456" s="7"/>
      <c r="Q1456" s="7" t="s">
        <v>2900</v>
      </c>
      <c r="R1456" s="4" t="s">
        <v>550</v>
      </c>
      <c r="S1456" s="7"/>
      <c r="T1456" s="7"/>
      <c r="U1456" s="7"/>
      <c r="V1456" s="7"/>
      <c r="W1456" s="7"/>
      <c r="X1456" s="13">
        <v>2.1</v>
      </c>
      <c r="Y1456" s="7"/>
      <c r="Z1456" s="13">
        <v>206.46600000000001</v>
      </c>
      <c r="AA1456" s="7"/>
      <c r="AB1456" s="7"/>
      <c r="AC1456" s="7"/>
      <c r="AD1456" s="7"/>
      <c r="AE1456" s="7"/>
      <c r="AF1456" s="7"/>
    </row>
    <row r="1457" spans="1:32">
      <c r="A1457" s="4">
        <v>1456</v>
      </c>
      <c r="B1457" s="4" t="s">
        <v>20</v>
      </c>
      <c r="C1457" s="7"/>
      <c r="D1457" s="7" t="s">
        <v>2844</v>
      </c>
      <c r="E1457" s="4" t="s">
        <v>26</v>
      </c>
      <c r="F1457" s="7">
        <v>1000</v>
      </c>
      <c r="G1457" s="7">
        <v>1202368</v>
      </c>
      <c r="H1457" s="22" t="s">
        <v>2757</v>
      </c>
      <c r="I1457" s="4">
        <v>1202368</v>
      </c>
      <c r="J1457" s="7" t="s">
        <v>25</v>
      </c>
      <c r="K1457" s="4" t="s">
        <v>2760</v>
      </c>
      <c r="L1457" s="7" t="s">
        <v>2769</v>
      </c>
      <c r="M1457" s="7" t="s">
        <v>2780</v>
      </c>
      <c r="N1457" s="7" t="s">
        <v>644</v>
      </c>
      <c r="O1457" s="4" t="s">
        <v>1380</v>
      </c>
      <c r="P1457" s="7"/>
      <c r="Q1457" s="7" t="s">
        <v>2900</v>
      </c>
      <c r="R1457" s="4" t="s">
        <v>550</v>
      </c>
      <c r="S1457" s="7"/>
      <c r="T1457" s="7"/>
      <c r="U1457" s="7"/>
      <c r="V1457" s="7"/>
      <c r="W1457" s="7"/>
      <c r="X1457" s="13">
        <v>2.1</v>
      </c>
      <c r="Y1457" s="7"/>
      <c r="Z1457" s="13">
        <v>206.46600000000001</v>
      </c>
      <c r="AA1457" s="7"/>
      <c r="AB1457" s="7"/>
      <c r="AC1457" s="7"/>
      <c r="AD1457" s="7"/>
      <c r="AE1457" s="7"/>
      <c r="AF1457" s="7"/>
    </row>
    <row r="1458" spans="1:32">
      <c r="A1458" s="4">
        <v>1457</v>
      </c>
      <c r="B1458" s="4" t="s">
        <v>20</v>
      </c>
      <c r="C1458" s="7"/>
      <c r="D1458" s="7" t="s">
        <v>2824</v>
      </c>
      <c r="E1458" s="4" t="s">
        <v>26</v>
      </c>
      <c r="F1458" s="7">
        <v>3000</v>
      </c>
      <c r="G1458" s="19">
        <v>1205622</v>
      </c>
      <c r="H1458" s="4" t="s">
        <v>2595</v>
      </c>
      <c r="I1458" s="4">
        <v>1205622</v>
      </c>
      <c r="J1458" s="7" t="s">
        <v>25</v>
      </c>
      <c r="K1458" s="4" t="s">
        <v>637</v>
      </c>
      <c r="L1458" s="7" t="s">
        <v>2017</v>
      </c>
      <c r="M1458" s="7" t="s">
        <v>2350</v>
      </c>
      <c r="N1458" s="7" t="s">
        <v>1501</v>
      </c>
      <c r="O1458" s="4" t="s">
        <v>1386</v>
      </c>
      <c r="P1458" s="7"/>
      <c r="Q1458" s="7" t="s">
        <v>24</v>
      </c>
      <c r="R1458" s="7" t="s">
        <v>551</v>
      </c>
      <c r="S1458" s="7"/>
      <c r="T1458" s="7"/>
      <c r="U1458" s="7"/>
      <c r="V1458" s="7"/>
      <c r="W1458" s="7"/>
      <c r="X1458" s="13">
        <v>2.448</v>
      </c>
      <c r="Y1458" s="7"/>
      <c r="Z1458" s="27">
        <v>219.51750000000004</v>
      </c>
      <c r="AA1458" s="7"/>
      <c r="AB1458" s="7"/>
      <c r="AC1458" s="7"/>
      <c r="AD1458" s="7"/>
      <c r="AE1458" s="7"/>
      <c r="AF1458" s="7"/>
    </row>
    <row r="1459" spans="1:32">
      <c r="A1459" s="4">
        <v>1458</v>
      </c>
      <c r="B1459" s="4" t="s">
        <v>20</v>
      </c>
      <c r="C1459" s="7"/>
      <c r="D1459" s="7" t="s">
        <v>2827</v>
      </c>
      <c r="E1459" s="4" t="s">
        <v>26</v>
      </c>
      <c r="F1459" s="7">
        <v>1000</v>
      </c>
      <c r="G1459" s="19">
        <v>1205622</v>
      </c>
      <c r="H1459" s="4" t="s">
        <v>2595</v>
      </c>
      <c r="I1459" s="4">
        <v>1205622</v>
      </c>
      <c r="J1459" s="7" t="s">
        <v>25</v>
      </c>
      <c r="K1459" s="4" t="s">
        <v>637</v>
      </c>
      <c r="L1459" s="4" t="s">
        <v>2014</v>
      </c>
      <c r="M1459" s="7" t="s">
        <v>2795</v>
      </c>
      <c r="N1459" s="4" t="s">
        <v>1232</v>
      </c>
      <c r="O1459" s="4" t="s">
        <v>1386</v>
      </c>
      <c r="P1459" s="7"/>
      <c r="Q1459" s="7" t="s">
        <v>24</v>
      </c>
      <c r="R1459" s="7" t="s">
        <v>551</v>
      </c>
      <c r="S1459" s="7"/>
      <c r="T1459" s="7"/>
      <c r="U1459" s="7"/>
      <c r="V1459" s="7"/>
      <c r="W1459" s="7"/>
      <c r="X1459" s="13">
        <v>3.0293999999999999</v>
      </c>
      <c r="Y1459" s="7"/>
      <c r="Z1459" s="13">
        <v>257.4402</v>
      </c>
      <c r="AA1459" s="7"/>
      <c r="AB1459" s="7"/>
      <c r="AC1459" s="7"/>
      <c r="AD1459" s="7"/>
      <c r="AE1459" s="7"/>
      <c r="AF1459" s="7"/>
    </row>
    <row r="1460" spans="1:32">
      <c r="A1460" s="4">
        <v>1459</v>
      </c>
      <c r="B1460" s="4" t="s">
        <v>20</v>
      </c>
      <c r="C1460" s="7"/>
      <c r="D1460" s="7" t="s">
        <v>2828</v>
      </c>
      <c r="E1460" s="4" t="s">
        <v>26</v>
      </c>
      <c r="F1460" s="7">
        <v>1000</v>
      </c>
      <c r="G1460" s="19">
        <v>1205622</v>
      </c>
      <c r="H1460" s="4" t="s">
        <v>2595</v>
      </c>
      <c r="I1460" s="4">
        <v>1205622</v>
      </c>
      <c r="J1460" s="7" t="s">
        <v>25</v>
      </c>
      <c r="K1460" s="4" t="s">
        <v>637</v>
      </c>
      <c r="L1460" s="4" t="s">
        <v>2014</v>
      </c>
      <c r="M1460" s="7" t="s">
        <v>2926</v>
      </c>
      <c r="N1460" s="4" t="s">
        <v>1232</v>
      </c>
      <c r="O1460" s="4" t="s">
        <v>1386</v>
      </c>
      <c r="P1460" s="7"/>
      <c r="Q1460" s="7" t="s">
        <v>24</v>
      </c>
      <c r="R1460" s="7" t="s">
        <v>551</v>
      </c>
      <c r="S1460" s="7"/>
      <c r="T1460" s="7"/>
      <c r="U1460" s="7"/>
      <c r="V1460" s="7"/>
      <c r="W1460" s="7"/>
      <c r="X1460" s="13">
        <v>3.0293999999999999</v>
      </c>
      <c r="Y1460" s="7"/>
      <c r="Z1460" s="13">
        <v>257.4402</v>
      </c>
      <c r="AA1460" s="7"/>
      <c r="AB1460" s="7"/>
      <c r="AC1460" s="7"/>
      <c r="AD1460" s="7"/>
      <c r="AE1460" s="7"/>
      <c r="AF1460" s="7"/>
    </row>
    <row r="1461" spans="1:32">
      <c r="A1461" s="4">
        <v>1460</v>
      </c>
      <c r="B1461" s="4" t="s">
        <v>20</v>
      </c>
      <c r="C1461" s="7"/>
      <c r="D1461" s="7" t="s">
        <v>2829</v>
      </c>
      <c r="E1461" s="4" t="s">
        <v>26</v>
      </c>
      <c r="F1461" s="7">
        <v>1000</v>
      </c>
      <c r="G1461" s="19">
        <v>1205622</v>
      </c>
      <c r="H1461" s="4" t="s">
        <v>2595</v>
      </c>
      <c r="I1461" s="4">
        <v>1205622</v>
      </c>
      <c r="J1461" s="7" t="s">
        <v>25</v>
      </c>
      <c r="K1461" s="4" t="s">
        <v>637</v>
      </c>
      <c r="L1461" s="4" t="s">
        <v>2014</v>
      </c>
      <c r="M1461" s="7" t="s">
        <v>2795</v>
      </c>
      <c r="N1461" s="4" t="s">
        <v>1232</v>
      </c>
      <c r="O1461" s="4" t="s">
        <v>1386</v>
      </c>
      <c r="P1461" s="7"/>
      <c r="Q1461" s="7" t="s">
        <v>24</v>
      </c>
      <c r="R1461" s="7" t="s">
        <v>551</v>
      </c>
      <c r="S1461" s="7"/>
      <c r="T1461" s="7"/>
      <c r="U1461" s="7"/>
      <c r="V1461" s="7"/>
      <c r="W1461" s="7"/>
      <c r="X1461" s="13">
        <v>3.0293999999999999</v>
      </c>
      <c r="Y1461" s="7"/>
      <c r="Z1461" s="13">
        <v>257.4402</v>
      </c>
      <c r="AA1461" s="7"/>
      <c r="AB1461" s="7"/>
      <c r="AC1461" s="7"/>
      <c r="AD1461" s="7"/>
      <c r="AE1461" s="7"/>
      <c r="AF1461" s="7"/>
    </row>
    <row r="1462" spans="1:32">
      <c r="A1462" s="4">
        <v>1461</v>
      </c>
      <c r="B1462" s="4" t="s">
        <v>20</v>
      </c>
      <c r="C1462" s="7"/>
      <c r="D1462" s="7" t="s">
        <v>2820</v>
      </c>
      <c r="E1462" s="4" t="s">
        <v>26</v>
      </c>
      <c r="F1462" s="7">
        <v>1000</v>
      </c>
      <c r="G1462" s="19">
        <v>1205622</v>
      </c>
      <c r="H1462" s="4" t="s">
        <v>2595</v>
      </c>
      <c r="I1462" s="4">
        <v>1205622</v>
      </c>
      <c r="J1462" s="7" t="s">
        <v>25</v>
      </c>
      <c r="K1462" s="4" t="s">
        <v>637</v>
      </c>
      <c r="L1462" s="4" t="s">
        <v>2014</v>
      </c>
      <c r="M1462" s="7" t="s">
        <v>2796</v>
      </c>
      <c r="N1462" s="4" t="s">
        <v>1232</v>
      </c>
      <c r="O1462" s="4" t="s">
        <v>1382</v>
      </c>
      <c r="P1462" s="7"/>
      <c r="Q1462" s="7" t="s">
        <v>24</v>
      </c>
      <c r="R1462" s="7" t="s">
        <v>551</v>
      </c>
      <c r="S1462" s="7"/>
      <c r="T1462" s="7"/>
      <c r="U1462" s="7"/>
      <c r="V1462" s="7"/>
      <c r="W1462" s="7"/>
      <c r="X1462" s="13">
        <v>2.2440000000000002</v>
      </c>
      <c r="Y1462" s="7"/>
      <c r="Z1462" s="13">
        <v>198.98400000000001</v>
      </c>
      <c r="AA1462" s="7"/>
      <c r="AB1462" s="7"/>
      <c r="AC1462" s="7"/>
      <c r="AD1462" s="7"/>
      <c r="AE1462" s="7"/>
      <c r="AF1462" s="7"/>
    </row>
    <row r="1463" spans="1:32">
      <c r="A1463" s="4">
        <v>1462</v>
      </c>
      <c r="B1463" s="4" t="s">
        <v>20</v>
      </c>
      <c r="C1463" s="7"/>
      <c r="D1463" s="7" t="s">
        <v>2836</v>
      </c>
      <c r="E1463" s="4" t="s">
        <v>26</v>
      </c>
      <c r="F1463" s="7">
        <v>1000</v>
      </c>
      <c r="G1463" s="19">
        <v>1205622</v>
      </c>
      <c r="H1463" s="4" t="s">
        <v>2595</v>
      </c>
      <c r="I1463" s="4">
        <v>1205622</v>
      </c>
      <c r="J1463" s="7" t="s">
        <v>25</v>
      </c>
      <c r="K1463" s="4" t="s">
        <v>637</v>
      </c>
      <c r="L1463" s="7" t="s">
        <v>2017</v>
      </c>
      <c r="M1463" s="7" t="s">
        <v>2350</v>
      </c>
      <c r="N1463" s="7" t="s">
        <v>1501</v>
      </c>
      <c r="O1463" s="4" t="s">
        <v>1386</v>
      </c>
      <c r="P1463" s="7"/>
      <c r="Q1463" s="7" t="s">
        <v>24</v>
      </c>
      <c r="R1463" s="7" t="s">
        <v>551</v>
      </c>
      <c r="S1463" s="7"/>
      <c r="T1463" s="7"/>
      <c r="U1463" s="7"/>
      <c r="V1463" s="7"/>
      <c r="W1463" s="7"/>
      <c r="X1463" s="13">
        <v>2.448</v>
      </c>
      <c r="Y1463" s="7"/>
      <c r="Z1463" s="27">
        <v>219.51750000000004</v>
      </c>
      <c r="AA1463" s="7"/>
      <c r="AB1463" s="7"/>
      <c r="AC1463" s="7"/>
      <c r="AD1463" s="7"/>
      <c r="AE1463" s="7"/>
      <c r="AF1463" s="7"/>
    </row>
    <row r="1464" spans="1:32">
      <c r="A1464" s="4">
        <v>1463</v>
      </c>
      <c r="B1464" s="4" t="s">
        <v>20</v>
      </c>
      <c r="C1464" s="7"/>
      <c r="D1464" s="7" t="s">
        <v>2836</v>
      </c>
      <c r="E1464" s="4" t="s">
        <v>26</v>
      </c>
      <c r="F1464" s="7">
        <v>1000</v>
      </c>
      <c r="G1464" s="19">
        <v>1205622</v>
      </c>
      <c r="H1464" s="4" t="s">
        <v>2595</v>
      </c>
      <c r="I1464" s="4">
        <v>1205622</v>
      </c>
      <c r="J1464" s="7" t="s">
        <v>25</v>
      </c>
      <c r="K1464" s="4" t="s">
        <v>637</v>
      </c>
      <c r="L1464" s="7" t="s">
        <v>2017</v>
      </c>
      <c r="M1464" s="7" t="s">
        <v>2350</v>
      </c>
      <c r="N1464" s="7" t="s">
        <v>1501</v>
      </c>
      <c r="O1464" s="4" t="s">
        <v>1386</v>
      </c>
      <c r="P1464" s="7"/>
      <c r="Q1464" s="7" t="s">
        <v>24</v>
      </c>
      <c r="R1464" s="7" t="s">
        <v>551</v>
      </c>
      <c r="S1464" s="7"/>
      <c r="T1464" s="7"/>
      <c r="U1464" s="7"/>
      <c r="V1464" s="7"/>
      <c r="W1464" s="7"/>
      <c r="X1464" s="13">
        <v>2.448</v>
      </c>
      <c r="Y1464" s="7"/>
      <c r="Z1464" s="27">
        <v>219.51750000000004</v>
      </c>
      <c r="AA1464" s="7"/>
      <c r="AB1464" s="7"/>
      <c r="AC1464" s="7"/>
      <c r="AD1464" s="7"/>
      <c r="AE1464" s="7"/>
      <c r="AF1464" s="7"/>
    </row>
    <row r="1465" spans="1:32">
      <c r="A1465" s="4">
        <v>1464</v>
      </c>
      <c r="B1465" s="4" t="s">
        <v>20</v>
      </c>
      <c r="C1465" s="7"/>
      <c r="D1465" s="7" t="s">
        <v>2822</v>
      </c>
      <c r="E1465" s="4" t="s">
        <v>26</v>
      </c>
      <c r="F1465" s="7">
        <v>1000</v>
      </c>
      <c r="G1465" s="19">
        <v>1205622</v>
      </c>
      <c r="H1465" s="4" t="s">
        <v>2595</v>
      </c>
      <c r="I1465" s="4">
        <v>1205622</v>
      </c>
      <c r="J1465" s="7" t="s">
        <v>25</v>
      </c>
      <c r="K1465" s="4" t="s">
        <v>637</v>
      </c>
      <c r="L1465" s="4" t="s">
        <v>2014</v>
      </c>
      <c r="M1465" s="7" t="s">
        <v>1697</v>
      </c>
      <c r="N1465" s="4" t="s">
        <v>1232</v>
      </c>
      <c r="O1465" s="4" t="s">
        <v>1382</v>
      </c>
      <c r="P1465" s="7"/>
      <c r="Q1465" s="7" t="s">
        <v>24</v>
      </c>
      <c r="R1465" s="7" t="s">
        <v>551</v>
      </c>
      <c r="S1465" s="7"/>
      <c r="T1465" s="7"/>
      <c r="U1465" s="7"/>
      <c r="V1465" s="7"/>
      <c r="W1465" s="7"/>
      <c r="X1465" s="13">
        <v>2.601</v>
      </c>
      <c r="Y1465" s="7"/>
      <c r="Z1465" s="13">
        <v>221.88300000000001</v>
      </c>
      <c r="AA1465" s="7"/>
      <c r="AB1465" s="7"/>
      <c r="AC1465" s="7"/>
      <c r="AD1465" s="7"/>
      <c r="AE1465" s="7"/>
      <c r="AF1465" s="7"/>
    </row>
    <row r="1466" spans="1:32">
      <c r="A1466" s="4">
        <v>1465</v>
      </c>
      <c r="B1466" s="4" t="s">
        <v>20</v>
      </c>
      <c r="C1466" s="7"/>
      <c r="D1466" s="7" t="s">
        <v>2822</v>
      </c>
      <c r="E1466" s="4" t="s">
        <v>26</v>
      </c>
      <c r="F1466" s="7">
        <v>3000</v>
      </c>
      <c r="G1466" s="19">
        <v>1205622</v>
      </c>
      <c r="H1466" s="4" t="s">
        <v>2595</v>
      </c>
      <c r="I1466" s="4">
        <v>1205622</v>
      </c>
      <c r="J1466" s="7" t="s">
        <v>25</v>
      </c>
      <c r="K1466" s="4" t="s">
        <v>637</v>
      </c>
      <c r="L1466" s="4" t="s">
        <v>2014</v>
      </c>
      <c r="M1466" s="7" t="s">
        <v>1697</v>
      </c>
      <c r="N1466" s="4" t="s">
        <v>1232</v>
      </c>
      <c r="O1466" s="4" t="s">
        <v>1382</v>
      </c>
      <c r="P1466" s="7"/>
      <c r="Q1466" s="7" t="s">
        <v>24</v>
      </c>
      <c r="R1466" s="7" t="s">
        <v>551</v>
      </c>
      <c r="S1466" s="7"/>
      <c r="T1466" s="7"/>
      <c r="U1466" s="7"/>
      <c r="V1466" s="7"/>
      <c r="W1466" s="7"/>
      <c r="X1466" s="13">
        <v>2.601</v>
      </c>
      <c r="Y1466" s="7"/>
      <c r="Z1466" s="13">
        <v>221.88300000000001</v>
      </c>
      <c r="AA1466" s="7"/>
      <c r="AB1466" s="7"/>
      <c r="AC1466" s="7"/>
      <c r="AD1466" s="7"/>
      <c r="AE1466" s="7"/>
      <c r="AF1466" s="7"/>
    </row>
    <row r="1467" spans="1:32">
      <c r="A1467" s="4">
        <v>1466</v>
      </c>
      <c r="B1467" s="4" t="s">
        <v>20</v>
      </c>
      <c r="C1467" s="7"/>
      <c r="D1467" s="7" t="s">
        <v>2825</v>
      </c>
      <c r="E1467" s="4" t="s">
        <v>26</v>
      </c>
      <c r="F1467" s="7">
        <v>1000</v>
      </c>
      <c r="G1467" s="19">
        <v>1205622</v>
      </c>
      <c r="H1467" s="4" t="s">
        <v>2595</v>
      </c>
      <c r="I1467" s="4">
        <v>1205622</v>
      </c>
      <c r="J1467" s="7" t="s">
        <v>25</v>
      </c>
      <c r="K1467" s="4" t="s">
        <v>637</v>
      </c>
      <c r="L1467" s="4" t="s">
        <v>2014</v>
      </c>
      <c r="M1467" s="7" t="s">
        <v>2796</v>
      </c>
      <c r="N1467" s="4" t="s">
        <v>1232</v>
      </c>
      <c r="O1467" s="4" t="s">
        <v>1382</v>
      </c>
      <c r="P1467" s="7"/>
      <c r="Q1467" s="7" t="s">
        <v>24</v>
      </c>
      <c r="R1467" s="7" t="s">
        <v>551</v>
      </c>
      <c r="S1467" s="7"/>
      <c r="T1467" s="7"/>
      <c r="U1467" s="7"/>
      <c r="V1467" s="7"/>
      <c r="W1467" s="7"/>
      <c r="X1467" s="13">
        <v>2.2440000000000002</v>
      </c>
      <c r="Y1467" s="7"/>
      <c r="Z1467" s="13">
        <v>198.98400000000001</v>
      </c>
      <c r="AA1467" s="7"/>
      <c r="AB1467" s="7"/>
      <c r="AC1467" s="7"/>
      <c r="AD1467" s="7"/>
      <c r="AE1467" s="7"/>
      <c r="AF1467" s="7"/>
    </row>
    <row r="1468" spans="1:32">
      <c r="A1468" s="4">
        <v>1467</v>
      </c>
      <c r="B1468" s="4" t="s">
        <v>20</v>
      </c>
      <c r="C1468" s="7"/>
      <c r="D1468" s="7" t="s">
        <v>2825</v>
      </c>
      <c r="E1468" s="4" t="s">
        <v>26</v>
      </c>
      <c r="F1468" s="7">
        <v>1000</v>
      </c>
      <c r="G1468" s="19">
        <v>1205622</v>
      </c>
      <c r="H1468" s="4" t="s">
        <v>2595</v>
      </c>
      <c r="I1468" s="4">
        <v>1205622</v>
      </c>
      <c r="J1468" s="7" t="s">
        <v>25</v>
      </c>
      <c r="K1468" s="4" t="s">
        <v>637</v>
      </c>
      <c r="L1468" s="4" t="s">
        <v>2014</v>
      </c>
      <c r="M1468" s="7" t="s">
        <v>2796</v>
      </c>
      <c r="N1468" s="4" t="s">
        <v>1232</v>
      </c>
      <c r="O1468" s="4" t="s">
        <v>1382</v>
      </c>
      <c r="P1468" s="7"/>
      <c r="Q1468" s="7" t="s">
        <v>24</v>
      </c>
      <c r="R1468" s="7" t="s">
        <v>551</v>
      </c>
      <c r="S1468" s="7"/>
      <c r="T1468" s="7"/>
      <c r="U1468" s="7"/>
      <c r="V1468" s="7"/>
      <c r="W1468" s="7"/>
      <c r="X1468" s="13">
        <v>2.2440000000000002</v>
      </c>
      <c r="Y1468" s="7"/>
      <c r="Z1468" s="13">
        <v>198.98400000000001</v>
      </c>
      <c r="AA1468" s="7"/>
      <c r="AB1468" s="7"/>
      <c r="AC1468" s="7"/>
      <c r="AD1468" s="7"/>
      <c r="AE1468" s="7"/>
      <c r="AF1468" s="7"/>
    </row>
    <row r="1469" spans="1:32">
      <c r="A1469" s="4">
        <v>1468</v>
      </c>
      <c r="B1469" s="4" t="s">
        <v>20</v>
      </c>
      <c r="C1469" s="7"/>
      <c r="D1469" s="7" t="s">
        <v>2813</v>
      </c>
      <c r="E1469" s="4" t="s">
        <v>26</v>
      </c>
      <c r="F1469" s="7">
        <v>3000</v>
      </c>
      <c r="G1469" s="4">
        <v>1202338</v>
      </c>
      <c r="H1469" s="4" t="s">
        <v>509</v>
      </c>
      <c r="I1469" s="4">
        <v>1202338</v>
      </c>
      <c r="J1469" s="7" t="s">
        <v>25</v>
      </c>
      <c r="K1469" s="4" t="s">
        <v>637</v>
      </c>
      <c r="L1469" s="4" t="s">
        <v>2015</v>
      </c>
      <c r="M1469" s="7" t="s">
        <v>2778</v>
      </c>
      <c r="N1469" s="7" t="s">
        <v>2929</v>
      </c>
      <c r="O1469" s="7" t="s">
        <v>935</v>
      </c>
      <c r="P1469" s="7"/>
      <c r="Q1469" s="7" t="s">
        <v>24</v>
      </c>
      <c r="R1469" s="7" t="s">
        <v>551</v>
      </c>
      <c r="S1469" s="7"/>
      <c r="T1469" s="7"/>
      <c r="U1469" s="7"/>
      <c r="V1469" s="7"/>
      <c r="W1469" s="7"/>
      <c r="X1469" s="13">
        <v>3</v>
      </c>
      <c r="Y1469" s="7"/>
      <c r="Z1469" s="13">
        <v>276.90000000000003</v>
      </c>
      <c r="AA1469" s="7"/>
      <c r="AB1469" s="7"/>
      <c r="AC1469" s="7"/>
      <c r="AD1469" s="7"/>
      <c r="AE1469" s="7"/>
      <c r="AF1469" s="7"/>
    </row>
    <row r="1470" spans="1:32">
      <c r="A1470" s="4">
        <v>1469</v>
      </c>
      <c r="B1470" s="4" t="s">
        <v>20</v>
      </c>
      <c r="C1470" s="7"/>
      <c r="D1470" s="7" t="s">
        <v>2813</v>
      </c>
      <c r="E1470" s="4" t="s">
        <v>26</v>
      </c>
      <c r="F1470" s="7">
        <v>5000</v>
      </c>
      <c r="G1470" s="4">
        <v>1202338</v>
      </c>
      <c r="H1470" s="4" t="s">
        <v>509</v>
      </c>
      <c r="I1470" s="4">
        <v>1202338</v>
      </c>
      <c r="J1470" s="7" t="s">
        <v>25</v>
      </c>
      <c r="K1470" s="4" t="s">
        <v>637</v>
      </c>
      <c r="L1470" s="4" t="s">
        <v>2015</v>
      </c>
      <c r="M1470" s="7" t="s">
        <v>2778</v>
      </c>
      <c r="N1470" s="7" t="s">
        <v>2929</v>
      </c>
      <c r="O1470" s="7" t="s">
        <v>935</v>
      </c>
      <c r="P1470" s="7"/>
      <c r="Q1470" s="7" t="s">
        <v>24</v>
      </c>
      <c r="R1470" s="7" t="s">
        <v>551</v>
      </c>
      <c r="S1470" s="7"/>
      <c r="T1470" s="7"/>
      <c r="U1470" s="7"/>
      <c r="V1470" s="7"/>
      <c r="W1470" s="7"/>
      <c r="X1470" s="13">
        <v>3</v>
      </c>
      <c r="Y1470" s="7"/>
      <c r="Z1470" s="13">
        <v>276.90000000000003</v>
      </c>
      <c r="AA1470" s="7"/>
      <c r="AB1470" s="7"/>
      <c r="AC1470" s="7"/>
      <c r="AD1470" s="7"/>
      <c r="AE1470" s="7"/>
      <c r="AF1470" s="7"/>
    </row>
    <row r="1471" spans="1:32">
      <c r="A1471" s="4">
        <v>1470</v>
      </c>
      <c r="B1471" s="4" t="s">
        <v>20</v>
      </c>
      <c r="C1471" s="7"/>
      <c r="D1471" s="7" t="s">
        <v>2843</v>
      </c>
      <c r="E1471" s="4" t="s">
        <v>26</v>
      </c>
      <c r="F1471" s="7">
        <v>1000</v>
      </c>
      <c r="G1471" s="19">
        <v>1205622</v>
      </c>
      <c r="H1471" s="4" t="s">
        <v>2595</v>
      </c>
      <c r="I1471" s="4">
        <v>1205622</v>
      </c>
      <c r="J1471" s="7" t="s">
        <v>25</v>
      </c>
      <c r="K1471" s="4" t="s">
        <v>637</v>
      </c>
      <c r="L1471" s="7" t="s">
        <v>2017</v>
      </c>
      <c r="M1471" s="7" t="s">
        <v>2341</v>
      </c>
      <c r="N1471" s="7" t="s">
        <v>1700</v>
      </c>
      <c r="O1471" s="4" t="s">
        <v>1386</v>
      </c>
      <c r="P1471" s="7"/>
      <c r="Q1471" s="7" t="s">
        <v>24</v>
      </c>
      <c r="R1471" s="7" t="s">
        <v>551</v>
      </c>
      <c r="S1471" s="7"/>
      <c r="T1471" s="7"/>
      <c r="U1471" s="7"/>
      <c r="V1471" s="7"/>
      <c r="W1471" s="7"/>
      <c r="X1471" s="13">
        <v>1.9074</v>
      </c>
      <c r="Y1471" s="7"/>
      <c r="Z1471" s="13">
        <v>178.23821999999998</v>
      </c>
      <c r="AA1471" s="7"/>
      <c r="AB1471" s="7"/>
      <c r="AC1471" s="7"/>
      <c r="AD1471" s="7"/>
      <c r="AE1471" s="7"/>
      <c r="AF1471" s="7"/>
    </row>
    <row r="1472" spans="1:32">
      <c r="A1472" s="4">
        <v>1471</v>
      </c>
      <c r="B1472" s="4" t="s">
        <v>20</v>
      </c>
      <c r="C1472" s="7"/>
      <c r="D1472" s="7" t="s">
        <v>2809</v>
      </c>
      <c r="E1472" s="4" t="s">
        <v>26</v>
      </c>
      <c r="F1472" s="7">
        <v>1000</v>
      </c>
      <c r="G1472" s="19">
        <v>1205622</v>
      </c>
      <c r="H1472" s="4" t="s">
        <v>2595</v>
      </c>
      <c r="I1472" s="4">
        <v>1205622</v>
      </c>
      <c r="J1472" s="7" t="s">
        <v>25</v>
      </c>
      <c r="K1472" s="4" t="s">
        <v>637</v>
      </c>
      <c r="L1472" s="4" t="s">
        <v>2014</v>
      </c>
      <c r="M1472" s="7" t="s">
        <v>1697</v>
      </c>
      <c r="N1472" s="4" t="s">
        <v>1232</v>
      </c>
      <c r="O1472" s="4" t="s">
        <v>1382</v>
      </c>
      <c r="P1472" s="7"/>
      <c r="Q1472" s="7" t="s">
        <v>24</v>
      </c>
      <c r="R1472" s="7" t="s">
        <v>551</v>
      </c>
      <c r="S1472" s="7"/>
      <c r="T1472" s="7"/>
      <c r="U1472" s="7"/>
      <c r="V1472" s="7"/>
      <c r="W1472" s="7"/>
      <c r="X1472" s="13">
        <v>2.601</v>
      </c>
      <c r="Y1472" s="7"/>
      <c r="Z1472" s="13">
        <v>221.88300000000001</v>
      </c>
      <c r="AA1472" s="7"/>
      <c r="AB1472" s="7"/>
      <c r="AC1472" s="7"/>
      <c r="AD1472" s="7"/>
      <c r="AE1472" s="7"/>
      <c r="AF1472" s="7"/>
    </row>
    <row r="1473" spans="1:32">
      <c r="A1473" s="4">
        <v>1472</v>
      </c>
      <c r="B1473" s="4" t="s">
        <v>20</v>
      </c>
      <c r="C1473" s="7"/>
      <c r="D1473" s="7" t="s">
        <v>2842</v>
      </c>
      <c r="E1473" s="4" t="s">
        <v>26</v>
      </c>
      <c r="F1473" s="7">
        <v>2000</v>
      </c>
      <c r="G1473" s="19">
        <v>1205622</v>
      </c>
      <c r="H1473" s="4" t="s">
        <v>2595</v>
      </c>
      <c r="I1473" s="4">
        <v>1205622</v>
      </c>
      <c r="J1473" s="7" t="s">
        <v>25</v>
      </c>
      <c r="K1473" s="4" t="s">
        <v>637</v>
      </c>
      <c r="L1473" s="7" t="s">
        <v>2882</v>
      </c>
      <c r="M1473" s="7" t="s">
        <v>2793</v>
      </c>
      <c r="N1473" s="4" t="s">
        <v>1232</v>
      </c>
      <c r="O1473" s="4" t="s">
        <v>1382</v>
      </c>
      <c r="P1473" s="7"/>
      <c r="Q1473" s="7" t="s">
        <v>24</v>
      </c>
      <c r="R1473" s="7" t="s">
        <v>551</v>
      </c>
      <c r="S1473" s="7"/>
      <c r="T1473" s="7"/>
      <c r="U1473" s="7"/>
      <c r="V1473" s="7"/>
      <c r="W1473" s="7"/>
      <c r="X1473" s="13">
        <v>2.6112000000000006</v>
      </c>
      <c r="Y1473" s="7"/>
      <c r="Z1473" s="13">
        <v>222.72960000000006</v>
      </c>
      <c r="AA1473" s="7"/>
      <c r="AB1473" s="7"/>
      <c r="AC1473" s="7"/>
      <c r="AD1473" s="7"/>
      <c r="AE1473" s="7"/>
      <c r="AF1473" s="7"/>
    </row>
    <row r="1474" spans="1:32">
      <c r="A1474" s="4">
        <v>1473</v>
      </c>
      <c r="B1474" s="4" t="s">
        <v>20</v>
      </c>
      <c r="C1474" s="7"/>
      <c r="D1474" s="7" t="s">
        <v>2861</v>
      </c>
      <c r="E1474" s="4" t="s">
        <v>26</v>
      </c>
      <c r="F1474" s="7">
        <v>1200</v>
      </c>
      <c r="G1474" s="4">
        <v>1202233</v>
      </c>
      <c r="H1474" s="4" t="s">
        <v>2596</v>
      </c>
      <c r="I1474" s="4">
        <v>1202233</v>
      </c>
      <c r="J1474" s="7" t="s">
        <v>25</v>
      </c>
      <c r="K1474" s="4" t="s">
        <v>2909</v>
      </c>
      <c r="L1474" s="7" t="s">
        <v>2886</v>
      </c>
      <c r="M1474" s="7" t="s">
        <v>2888</v>
      </c>
      <c r="N1474" s="7" t="s">
        <v>1725</v>
      </c>
      <c r="O1474" s="4" t="s">
        <v>1380</v>
      </c>
      <c r="P1474" s="7"/>
      <c r="Q1474" s="7" t="s">
        <v>24</v>
      </c>
      <c r="R1474" s="7" t="s">
        <v>551</v>
      </c>
      <c r="S1474" s="7"/>
      <c r="T1474" s="7"/>
      <c r="U1474" s="7"/>
      <c r="V1474" s="7"/>
      <c r="W1474" s="7"/>
      <c r="X1474" s="13">
        <v>3.27</v>
      </c>
      <c r="Y1474" s="7"/>
      <c r="Z1474" s="13">
        <v>345.26250000000005</v>
      </c>
      <c r="AA1474" s="7"/>
      <c r="AB1474" s="7"/>
      <c r="AC1474" s="7"/>
      <c r="AD1474" s="7"/>
      <c r="AE1474" s="7"/>
      <c r="AF1474" s="7"/>
    </row>
    <row r="1475" spans="1:32">
      <c r="A1475" s="4">
        <v>1474</v>
      </c>
      <c r="B1475" s="4" t="s">
        <v>20</v>
      </c>
      <c r="C1475" s="7"/>
      <c r="D1475" s="7" t="s">
        <v>2862</v>
      </c>
      <c r="E1475" s="4" t="s">
        <v>26</v>
      </c>
      <c r="F1475" s="7">
        <v>1800</v>
      </c>
      <c r="G1475" s="4">
        <v>1202233</v>
      </c>
      <c r="H1475" s="4" t="s">
        <v>2596</v>
      </c>
      <c r="I1475" s="4">
        <v>1202233</v>
      </c>
      <c r="J1475" s="7" t="s">
        <v>25</v>
      </c>
      <c r="K1475" s="4" t="s">
        <v>2909</v>
      </c>
      <c r="L1475" s="7" t="s">
        <v>2886</v>
      </c>
      <c r="M1475" s="7" t="s">
        <v>2888</v>
      </c>
      <c r="N1475" s="7" t="s">
        <v>1725</v>
      </c>
      <c r="O1475" s="4" t="s">
        <v>1380</v>
      </c>
      <c r="P1475" s="7"/>
      <c r="Q1475" s="7" t="s">
        <v>24</v>
      </c>
      <c r="R1475" s="7" t="s">
        <v>551</v>
      </c>
      <c r="S1475" s="7"/>
      <c r="T1475" s="7"/>
      <c r="U1475" s="7"/>
      <c r="V1475" s="7"/>
      <c r="W1475" s="7"/>
      <c r="X1475" s="13">
        <v>3.27</v>
      </c>
      <c r="Y1475" s="7"/>
      <c r="Z1475" s="13">
        <v>345.26250000000005</v>
      </c>
      <c r="AA1475" s="7"/>
      <c r="AB1475" s="7"/>
      <c r="AC1475" s="7"/>
      <c r="AD1475" s="7"/>
      <c r="AE1475" s="7"/>
      <c r="AF1475" s="7"/>
    </row>
    <row r="1476" spans="1:32">
      <c r="A1476" s="4">
        <v>1475</v>
      </c>
      <c r="B1476" s="4" t="s">
        <v>20</v>
      </c>
      <c r="C1476" s="7"/>
      <c r="D1476" s="7" t="s">
        <v>2863</v>
      </c>
      <c r="E1476" s="4" t="s">
        <v>26</v>
      </c>
      <c r="F1476" s="7">
        <v>1200</v>
      </c>
      <c r="G1476" s="4">
        <v>1202233</v>
      </c>
      <c r="H1476" s="4" t="s">
        <v>2596</v>
      </c>
      <c r="I1476" s="4">
        <v>1202233</v>
      </c>
      <c r="J1476" s="7" t="s">
        <v>25</v>
      </c>
      <c r="K1476" s="4" t="s">
        <v>2909</v>
      </c>
      <c r="L1476" s="7" t="s">
        <v>2886</v>
      </c>
      <c r="M1476" s="7" t="s">
        <v>2888</v>
      </c>
      <c r="N1476" s="7" t="s">
        <v>1725</v>
      </c>
      <c r="O1476" s="4" t="s">
        <v>1380</v>
      </c>
      <c r="P1476" s="7"/>
      <c r="Q1476" s="7" t="s">
        <v>24</v>
      </c>
      <c r="R1476" s="7" t="s">
        <v>551</v>
      </c>
      <c r="S1476" s="7"/>
      <c r="T1476" s="7"/>
      <c r="U1476" s="7"/>
      <c r="V1476" s="7"/>
      <c r="W1476" s="7"/>
      <c r="X1476" s="13">
        <v>3.27</v>
      </c>
      <c r="Y1476" s="7"/>
      <c r="Z1476" s="13">
        <v>345.26250000000005</v>
      </c>
      <c r="AA1476" s="7"/>
      <c r="AB1476" s="7"/>
      <c r="AC1476" s="7"/>
      <c r="AD1476" s="7"/>
      <c r="AE1476" s="7"/>
      <c r="AF1476" s="7"/>
    </row>
    <row r="1477" spans="1:32">
      <c r="A1477" s="4">
        <v>1476</v>
      </c>
      <c r="B1477" s="4" t="s">
        <v>20</v>
      </c>
      <c r="C1477" s="7"/>
      <c r="D1477" s="7" t="s">
        <v>2864</v>
      </c>
      <c r="E1477" s="4" t="s">
        <v>26</v>
      </c>
      <c r="F1477" s="7">
        <v>1800</v>
      </c>
      <c r="G1477" s="4">
        <v>1202233</v>
      </c>
      <c r="H1477" s="4" t="s">
        <v>2596</v>
      </c>
      <c r="I1477" s="4">
        <v>1202233</v>
      </c>
      <c r="J1477" s="7" t="s">
        <v>25</v>
      </c>
      <c r="K1477" s="4" t="s">
        <v>2909</v>
      </c>
      <c r="L1477" s="7" t="s">
        <v>2886</v>
      </c>
      <c r="M1477" s="7" t="s">
        <v>512</v>
      </c>
      <c r="N1477" s="7" t="s">
        <v>1725</v>
      </c>
      <c r="O1477" s="4" t="s">
        <v>1380</v>
      </c>
      <c r="P1477" s="7"/>
      <c r="Q1477" s="7" t="s">
        <v>24</v>
      </c>
      <c r="R1477" s="7" t="s">
        <v>551</v>
      </c>
      <c r="S1477" s="7"/>
      <c r="T1477" s="7"/>
      <c r="U1477" s="7"/>
      <c r="V1477" s="7"/>
      <c r="W1477" s="7"/>
      <c r="X1477" s="13">
        <v>3.27</v>
      </c>
      <c r="Y1477" s="7"/>
      <c r="Z1477" s="13">
        <v>345.26250000000005</v>
      </c>
      <c r="AA1477" s="7"/>
      <c r="AB1477" s="7"/>
      <c r="AC1477" s="7"/>
      <c r="AD1477" s="7"/>
      <c r="AE1477" s="7"/>
      <c r="AF1477" s="7"/>
    </row>
    <row r="1478" spans="1:32">
      <c r="A1478" s="4">
        <v>1477</v>
      </c>
      <c r="B1478" s="4" t="s">
        <v>20</v>
      </c>
      <c r="C1478" s="7"/>
      <c r="D1478" s="7" t="s">
        <v>2865</v>
      </c>
      <c r="E1478" s="4" t="s">
        <v>26</v>
      </c>
      <c r="F1478" s="7">
        <v>1800</v>
      </c>
      <c r="G1478" s="4">
        <v>1202338</v>
      </c>
      <c r="H1478" s="4" t="s">
        <v>509</v>
      </c>
      <c r="I1478" s="4">
        <v>1202338</v>
      </c>
      <c r="J1478" s="7" t="s">
        <v>25</v>
      </c>
      <c r="K1478" s="4" t="s">
        <v>2907</v>
      </c>
      <c r="L1478" s="7" t="s">
        <v>2887</v>
      </c>
      <c r="M1478" s="7" t="s">
        <v>2889</v>
      </c>
      <c r="N1478" s="4" t="s">
        <v>1232</v>
      </c>
      <c r="O1478" s="7" t="s">
        <v>2894</v>
      </c>
      <c r="P1478" s="7"/>
      <c r="Q1478" s="7" t="s">
        <v>2896</v>
      </c>
      <c r="R1478" s="4" t="s">
        <v>550</v>
      </c>
      <c r="S1478" s="7"/>
      <c r="T1478" s="7"/>
      <c r="U1478" s="7"/>
      <c r="V1478" s="7"/>
      <c r="W1478" s="7"/>
      <c r="X1478" s="13">
        <v>2.67</v>
      </c>
      <c r="Y1478" s="7"/>
      <c r="Z1478" s="13">
        <v>283.01249999999999</v>
      </c>
      <c r="AA1478" s="7"/>
      <c r="AB1478" s="7"/>
      <c r="AC1478" s="7"/>
      <c r="AD1478" s="7"/>
      <c r="AE1478" s="7"/>
      <c r="AF1478" s="7"/>
    </row>
    <row r="1479" spans="1:32">
      <c r="A1479" s="4">
        <v>1478</v>
      </c>
      <c r="B1479" s="4" t="s">
        <v>20</v>
      </c>
      <c r="C1479" s="7"/>
      <c r="D1479" s="7" t="s">
        <v>2866</v>
      </c>
      <c r="E1479" s="4" t="s">
        <v>26</v>
      </c>
      <c r="F1479" s="7">
        <v>1460</v>
      </c>
      <c r="G1479" s="7">
        <v>1208751</v>
      </c>
      <c r="H1479" s="22" t="s">
        <v>2756</v>
      </c>
      <c r="I1479" s="4">
        <v>1208751</v>
      </c>
      <c r="J1479" s="7" t="s">
        <v>25</v>
      </c>
      <c r="K1479" s="4" t="s">
        <v>637</v>
      </c>
      <c r="L1479" s="7" t="s">
        <v>2017</v>
      </c>
      <c r="M1479" s="7" t="s">
        <v>2021</v>
      </c>
      <c r="N1479" s="7" t="s">
        <v>643</v>
      </c>
      <c r="O1479" s="7" t="s">
        <v>2895</v>
      </c>
      <c r="P1479" s="7"/>
      <c r="Q1479" s="7" t="s">
        <v>24</v>
      </c>
      <c r="R1479" s="7" t="s">
        <v>551</v>
      </c>
      <c r="S1479" s="7"/>
      <c r="T1479" s="7"/>
      <c r="U1479" s="7"/>
      <c r="V1479" s="7"/>
      <c r="W1479" s="7"/>
      <c r="X1479" s="13">
        <v>2.2644000000000002</v>
      </c>
      <c r="Y1479" s="7"/>
      <c r="Z1479" s="13">
        <v>203.34246000000005</v>
      </c>
      <c r="AA1479" s="7"/>
      <c r="AB1479" s="7"/>
      <c r="AC1479" s="7"/>
      <c r="AD1479" s="7"/>
      <c r="AE1479" s="7"/>
      <c r="AF1479" s="7"/>
    </row>
    <row r="1480" spans="1:32">
      <c r="A1480" s="4">
        <v>1479</v>
      </c>
      <c r="B1480" s="4" t="s">
        <v>20</v>
      </c>
      <c r="C1480" s="7"/>
      <c r="D1480" s="7" t="s">
        <v>2867</v>
      </c>
      <c r="E1480" s="4" t="s">
        <v>26</v>
      </c>
      <c r="F1480" s="7">
        <v>1750</v>
      </c>
      <c r="G1480" s="19">
        <v>1205622</v>
      </c>
      <c r="H1480" s="4" t="s">
        <v>2595</v>
      </c>
      <c r="I1480" s="4">
        <v>1205622</v>
      </c>
      <c r="J1480" s="7" t="s">
        <v>25</v>
      </c>
      <c r="K1480" s="4" t="s">
        <v>637</v>
      </c>
      <c r="L1480" s="7" t="s">
        <v>2017</v>
      </c>
      <c r="M1480" s="7" t="s">
        <v>2021</v>
      </c>
      <c r="N1480" s="7" t="s">
        <v>643</v>
      </c>
      <c r="O1480" s="7" t="s">
        <v>2895</v>
      </c>
      <c r="P1480" s="7"/>
      <c r="Q1480" s="7" t="s">
        <v>24</v>
      </c>
      <c r="R1480" s="7" t="s">
        <v>551</v>
      </c>
      <c r="S1480" s="7"/>
      <c r="T1480" s="7"/>
      <c r="U1480" s="7"/>
      <c r="V1480" s="7"/>
      <c r="W1480" s="7"/>
      <c r="X1480" s="13">
        <v>2.2644000000000002</v>
      </c>
      <c r="Y1480" s="7"/>
      <c r="Z1480" s="13">
        <v>203.34246000000005</v>
      </c>
      <c r="AA1480" s="7"/>
      <c r="AB1480" s="7"/>
      <c r="AC1480" s="7"/>
      <c r="AD1480" s="7"/>
      <c r="AE1480" s="7"/>
      <c r="AF1480" s="7"/>
    </row>
    <row r="1481" spans="1:32">
      <c r="A1481" s="4">
        <v>1480</v>
      </c>
      <c r="B1481" s="4" t="s">
        <v>20</v>
      </c>
      <c r="C1481" s="7"/>
      <c r="D1481" s="7" t="s">
        <v>2868</v>
      </c>
      <c r="E1481" s="4" t="s">
        <v>26</v>
      </c>
      <c r="F1481" s="7">
        <v>1460</v>
      </c>
      <c r="G1481" s="7">
        <v>1208751</v>
      </c>
      <c r="H1481" s="22" t="s">
        <v>2756</v>
      </c>
      <c r="I1481" s="4">
        <v>1208751</v>
      </c>
      <c r="J1481" s="7" t="s">
        <v>25</v>
      </c>
      <c r="K1481" s="4" t="s">
        <v>637</v>
      </c>
      <c r="L1481" s="7" t="s">
        <v>2017</v>
      </c>
      <c r="M1481" s="7" t="s">
        <v>2021</v>
      </c>
      <c r="N1481" s="7" t="s">
        <v>643</v>
      </c>
      <c r="O1481" s="7" t="s">
        <v>2895</v>
      </c>
      <c r="P1481" s="7"/>
      <c r="Q1481" s="7" t="s">
        <v>24</v>
      </c>
      <c r="R1481" s="7" t="s">
        <v>551</v>
      </c>
      <c r="S1481" s="7"/>
      <c r="T1481" s="7"/>
      <c r="U1481" s="7"/>
      <c r="V1481" s="7"/>
      <c r="W1481" s="7"/>
      <c r="X1481" s="13">
        <v>2.2644000000000002</v>
      </c>
      <c r="Y1481" s="7"/>
      <c r="Z1481" s="13">
        <v>203.34246000000005</v>
      </c>
      <c r="AA1481" s="7"/>
      <c r="AB1481" s="7"/>
      <c r="AC1481" s="7"/>
      <c r="AD1481" s="7"/>
      <c r="AE1481" s="7"/>
      <c r="AF1481" s="7"/>
    </row>
    <row r="1482" spans="1:32">
      <c r="A1482" s="4">
        <v>1481</v>
      </c>
      <c r="B1482" s="4" t="s">
        <v>20</v>
      </c>
      <c r="C1482" s="7"/>
      <c r="D1482" s="7" t="s">
        <v>2869</v>
      </c>
      <c r="E1482" s="4" t="s">
        <v>26</v>
      </c>
      <c r="F1482" s="7">
        <v>1460</v>
      </c>
      <c r="G1482" s="7">
        <v>1208751</v>
      </c>
      <c r="H1482" s="22" t="s">
        <v>2756</v>
      </c>
      <c r="I1482" s="4">
        <v>1208751</v>
      </c>
      <c r="J1482" s="7" t="s">
        <v>25</v>
      </c>
      <c r="K1482" s="4" t="s">
        <v>637</v>
      </c>
      <c r="L1482" s="7" t="s">
        <v>2017</v>
      </c>
      <c r="M1482" s="7" t="s">
        <v>2021</v>
      </c>
      <c r="N1482" s="7" t="s">
        <v>643</v>
      </c>
      <c r="O1482" s="7" t="s">
        <v>2895</v>
      </c>
      <c r="P1482" s="7"/>
      <c r="Q1482" s="7" t="s">
        <v>24</v>
      </c>
      <c r="R1482" s="7" t="s">
        <v>551</v>
      </c>
      <c r="S1482" s="7"/>
      <c r="T1482" s="7"/>
      <c r="U1482" s="7"/>
      <c r="V1482" s="7"/>
      <c r="W1482" s="7"/>
      <c r="X1482" s="13">
        <v>2.2644000000000002</v>
      </c>
      <c r="Y1482" s="7"/>
      <c r="Z1482" s="13">
        <v>203.34246000000005</v>
      </c>
      <c r="AA1482" s="7"/>
      <c r="AB1482" s="7"/>
      <c r="AC1482" s="7"/>
      <c r="AD1482" s="7"/>
      <c r="AE1482" s="7"/>
      <c r="AF1482" s="7"/>
    </row>
    <row r="1483" spans="1:32">
      <c r="A1483" s="4">
        <v>1482</v>
      </c>
      <c r="B1483" s="4" t="s">
        <v>20</v>
      </c>
      <c r="C1483" s="7"/>
      <c r="D1483" s="7" t="s">
        <v>2870</v>
      </c>
      <c r="E1483" s="4" t="s">
        <v>26</v>
      </c>
      <c r="F1483" s="7">
        <v>1460</v>
      </c>
      <c r="G1483" s="19">
        <v>1205622</v>
      </c>
      <c r="H1483" s="4" t="s">
        <v>2595</v>
      </c>
      <c r="I1483" s="4">
        <v>1205622</v>
      </c>
      <c r="J1483" s="7" t="s">
        <v>25</v>
      </c>
      <c r="K1483" s="4" t="s">
        <v>637</v>
      </c>
      <c r="L1483" s="7" t="s">
        <v>2017</v>
      </c>
      <c r="M1483" s="7" t="s">
        <v>2021</v>
      </c>
      <c r="N1483" s="7" t="s">
        <v>643</v>
      </c>
      <c r="O1483" s="7" t="s">
        <v>2895</v>
      </c>
      <c r="P1483" s="7"/>
      <c r="Q1483" s="7" t="s">
        <v>24</v>
      </c>
      <c r="R1483" s="7" t="s">
        <v>551</v>
      </c>
      <c r="S1483" s="7"/>
      <c r="T1483" s="7"/>
      <c r="U1483" s="7"/>
      <c r="V1483" s="7"/>
      <c r="W1483" s="7"/>
      <c r="X1483" s="13">
        <v>2.2644000000000002</v>
      </c>
      <c r="Y1483" s="7"/>
      <c r="Z1483" s="13">
        <v>203.34246000000005</v>
      </c>
      <c r="AA1483" s="7"/>
      <c r="AB1483" s="7"/>
      <c r="AC1483" s="7"/>
      <c r="AD1483" s="7"/>
      <c r="AE1483" s="7"/>
      <c r="AF1483" s="7"/>
    </row>
    <row r="1484" spans="1:32">
      <c r="A1484" s="4">
        <v>1483</v>
      </c>
      <c r="B1484" s="4" t="s">
        <v>20</v>
      </c>
      <c r="C1484" s="7"/>
      <c r="D1484" s="7" t="s">
        <v>2850</v>
      </c>
      <c r="E1484" s="4" t="s">
        <v>26</v>
      </c>
      <c r="F1484" s="7">
        <v>1000</v>
      </c>
      <c r="G1484" s="19">
        <v>1205622</v>
      </c>
      <c r="H1484" s="4" t="s">
        <v>2595</v>
      </c>
      <c r="I1484" s="4">
        <v>1205622</v>
      </c>
      <c r="J1484" s="7" t="s">
        <v>25</v>
      </c>
      <c r="K1484" s="4" t="s">
        <v>637</v>
      </c>
      <c r="L1484" s="7" t="s">
        <v>2017</v>
      </c>
      <c r="M1484" s="7" t="s">
        <v>2790</v>
      </c>
      <c r="N1484" s="4" t="s">
        <v>1232</v>
      </c>
      <c r="O1484" s="4" t="s">
        <v>1386</v>
      </c>
      <c r="P1484" s="7"/>
      <c r="Q1484" s="7" t="s">
        <v>24</v>
      </c>
      <c r="R1484" s="7" t="s">
        <v>551</v>
      </c>
      <c r="S1484" s="7"/>
      <c r="T1484" s="7"/>
      <c r="U1484" s="7"/>
      <c r="V1484" s="7"/>
      <c r="W1484" s="7"/>
      <c r="X1484" s="13">
        <v>2.0501999999999998</v>
      </c>
      <c r="Y1484" s="7"/>
      <c r="Z1484" s="13">
        <v>182.31719999999999</v>
      </c>
      <c r="AA1484" s="7"/>
      <c r="AB1484" s="7"/>
      <c r="AC1484" s="7"/>
      <c r="AD1484" s="7"/>
      <c r="AE1484" s="7"/>
      <c r="AF1484" s="7"/>
    </row>
    <row r="1485" spans="1:32">
      <c r="A1485" s="4">
        <v>1484</v>
      </c>
      <c r="B1485" s="4" t="s">
        <v>20</v>
      </c>
      <c r="C1485" s="7"/>
      <c r="D1485" s="7" t="s">
        <v>2871</v>
      </c>
      <c r="E1485" s="4" t="s">
        <v>26</v>
      </c>
      <c r="F1485" s="7">
        <v>1000</v>
      </c>
      <c r="G1485" s="7">
        <v>1208751</v>
      </c>
      <c r="H1485" s="22" t="s">
        <v>2756</v>
      </c>
      <c r="I1485" s="4">
        <v>1208751</v>
      </c>
      <c r="J1485" s="7" t="s">
        <v>25</v>
      </c>
      <c r="K1485" s="4" t="s">
        <v>637</v>
      </c>
      <c r="L1485" s="7" t="s">
        <v>2017</v>
      </c>
      <c r="M1485" s="7" t="s">
        <v>2341</v>
      </c>
      <c r="N1485" s="7" t="s">
        <v>643</v>
      </c>
      <c r="O1485" s="4" t="s">
        <v>1386</v>
      </c>
      <c r="P1485" s="7"/>
      <c r="Q1485" s="7" t="s">
        <v>24</v>
      </c>
      <c r="R1485" s="7" t="s">
        <v>551</v>
      </c>
      <c r="S1485" s="7"/>
      <c r="T1485" s="7"/>
      <c r="U1485" s="7"/>
      <c r="V1485" s="7"/>
      <c r="W1485" s="7"/>
      <c r="X1485" s="13">
        <v>1.9074</v>
      </c>
      <c r="Y1485" s="7"/>
      <c r="Z1485" s="13">
        <v>178.23821999999998</v>
      </c>
      <c r="AA1485" s="7"/>
      <c r="AB1485" s="7"/>
      <c r="AC1485" s="7"/>
      <c r="AD1485" s="7"/>
      <c r="AE1485" s="7"/>
      <c r="AF1485" s="7"/>
    </row>
    <row r="1486" spans="1:32">
      <c r="A1486" s="4">
        <v>1485</v>
      </c>
      <c r="B1486" s="4" t="s">
        <v>20</v>
      </c>
      <c r="C1486" s="7"/>
      <c r="D1486" s="7" t="s">
        <v>2853</v>
      </c>
      <c r="E1486" s="4" t="s">
        <v>26</v>
      </c>
      <c r="F1486" s="7">
        <v>1000</v>
      </c>
      <c r="G1486" s="7">
        <v>1208751</v>
      </c>
      <c r="H1486" s="22" t="s">
        <v>2756</v>
      </c>
      <c r="I1486" s="4">
        <v>1208751</v>
      </c>
      <c r="J1486" s="7" t="s">
        <v>25</v>
      </c>
      <c r="K1486" s="4" t="s">
        <v>637</v>
      </c>
      <c r="L1486" s="7" t="s">
        <v>2017</v>
      </c>
      <c r="M1486" s="7" t="s">
        <v>2792</v>
      </c>
      <c r="N1486" s="7" t="s">
        <v>1700</v>
      </c>
      <c r="O1486" s="4" t="s">
        <v>1385</v>
      </c>
      <c r="P1486" s="7"/>
      <c r="Q1486" s="7" t="s">
        <v>24</v>
      </c>
      <c r="R1486" s="7" t="s">
        <v>551</v>
      </c>
      <c r="S1486" s="7"/>
      <c r="T1486" s="7"/>
      <c r="U1486" s="7"/>
      <c r="V1486" s="7"/>
      <c r="W1486" s="7"/>
      <c r="X1486" s="13">
        <v>1.9481999999999999</v>
      </c>
      <c r="Y1486" s="7"/>
      <c r="Z1486" s="13">
        <v>181.92246</v>
      </c>
      <c r="AA1486" s="7"/>
      <c r="AB1486" s="7"/>
      <c r="AC1486" s="7"/>
      <c r="AD1486" s="7"/>
      <c r="AE1486" s="7"/>
      <c r="AF1486" s="7"/>
    </row>
    <row r="1487" spans="1:32">
      <c r="A1487" s="4">
        <v>1486</v>
      </c>
      <c r="B1487" s="4" t="s">
        <v>20</v>
      </c>
      <c r="C1487" s="7"/>
      <c r="D1487" s="7" t="s">
        <v>2826</v>
      </c>
      <c r="E1487" s="4" t="s">
        <v>26</v>
      </c>
      <c r="F1487" s="7">
        <v>1000</v>
      </c>
      <c r="G1487" s="7">
        <v>1208751</v>
      </c>
      <c r="H1487" s="22" t="s">
        <v>2756</v>
      </c>
      <c r="I1487" s="4">
        <v>1208751</v>
      </c>
      <c r="J1487" s="7" t="s">
        <v>25</v>
      </c>
      <c r="K1487" s="4" t="s">
        <v>637</v>
      </c>
      <c r="L1487" s="7" t="s">
        <v>2017</v>
      </c>
      <c r="M1487" s="7" t="s">
        <v>2341</v>
      </c>
      <c r="N1487" s="7" t="s">
        <v>1700</v>
      </c>
      <c r="O1487" s="4" t="s">
        <v>1386</v>
      </c>
      <c r="P1487" s="7"/>
      <c r="Q1487" s="7" t="s">
        <v>24</v>
      </c>
      <c r="R1487" s="7" t="s">
        <v>551</v>
      </c>
      <c r="S1487" s="7"/>
      <c r="T1487" s="7"/>
      <c r="U1487" s="7"/>
      <c r="V1487" s="7"/>
      <c r="W1487" s="7"/>
      <c r="X1487" s="13">
        <v>1.9074</v>
      </c>
      <c r="Y1487" s="7"/>
      <c r="Z1487" s="13">
        <v>178.23821999999998</v>
      </c>
      <c r="AA1487" s="7"/>
      <c r="AB1487" s="7"/>
      <c r="AC1487" s="7"/>
      <c r="AD1487" s="7"/>
      <c r="AE1487" s="7"/>
      <c r="AF1487" s="7"/>
    </row>
    <row r="1488" spans="1:32">
      <c r="A1488" s="4">
        <v>1487</v>
      </c>
      <c r="B1488" s="4" t="s">
        <v>20</v>
      </c>
      <c r="C1488" s="7"/>
      <c r="D1488" s="7" t="s">
        <v>2836</v>
      </c>
      <c r="E1488" s="4" t="s">
        <v>26</v>
      </c>
      <c r="F1488" s="7">
        <v>1000</v>
      </c>
      <c r="G1488" s="7">
        <v>1208751</v>
      </c>
      <c r="H1488" s="22" t="s">
        <v>2756</v>
      </c>
      <c r="I1488" s="4">
        <v>1208751</v>
      </c>
      <c r="J1488" s="7" t="s">
        <v>25</v>
      </c>
      <c r="K1488" s="4" t="s">
        <v>637</v>
      </c>
      <c r="L1488" s="7" t="s">
        <v>2017</v>
      </c>
      <c r="M1488" s="7" t="s">
        <v>2350</v>
      </c>
      <c r="N1488" s="7" t="s">
        <v>1501</v>
      </c>
      <c r="O1488" s="4" t="s">
        <v>1386</v>
      </c>
      <c r="P1488" s="7"/>
      <c r="Q1488" s="7" t="s">
        <v>24</v>
      </c>
      <c r="R1488" s="7" t="s">
        <v>551</v>
      </c>
      <c r="S1488" s="7"/>
      <c r="T1488" s="7"/>
      <c r="U1488" s="7"/>
      <c r="V1488" s="7"/>
      <c r="W1488" s="7"/>
      <c r="X1488" s="13">
        <v>2.2235999999999998</v>
      </c>
      <c r="Y1488" s="7"/>
      <c r="Z1488" s="13">
        <v>206.79107999999999</v>
      </c>
      <c r="AA1488" s="7"/>
      <c r="AB1488" s="7"/>
      <c r="AC1488" s="7"/>
      <c r="AD1488" s="7"/>
      <c r="AE1488" s="7"/>
      <c r="AF1488" s="7"/>
    </row>
    <row r="1489" spans="1:32">
      <c r="A1489" s="4">
        <v>1488</v>
      </c>
      <c r="B1489" s="4" t="s">
        <v>20</v>
      </c>
      <c r="C1489" s="7"/>
      <c r="D1489" s="7" t="s">
        <v>2819</v>
      </c>
      <c r="E1489" s="4" t="s">
        <v>26</v>
      </c>
      <c r="F1489" s="7">
        <v>2000</v>
      </c>
      <c r="G1489" s="7">
        <v>1208751</v>
      </c>
      <c r="H1489" s="22" t="s">
        <v>2756</v>
      </c>
      <c r="I1489" s="4">
        <v>1208751</v>
      </c>
      <c r="J1489" s="7" t="s">
        <v>25</v>
      </c>
      <c r="K1489" s="4" t="s">
        <v>637</v>
      </c>
      <c r="L1489" s="7" t="s">
        <v>2017</v>
      </c>
      <c r="M1489" s="7" t="s">
        <v>2350</v>
      </c>
      <c r="N1489" s="7" t="s">
        <v>2890</v>
      </c>
      <c r="O1489" s="4" t="s">
        <v>1386</v>
      </c>
      <c r="P1489" s="7"/>
      <c r="Q1489" s="7" t="s">
        <v>24</v>
      </c>
      <c r="R1489" s="7" t="s">
        <v>551</v>
      </c>
      <c r="S1489" s="7"/>
      <c r="T1489" s="7"/>
      <c r="U1489" s="7"/>
      <c r="V1489" s="7"/>
      <c r="W1489" s="7"/>
      <c r="X1489" s="13">
        <v>2.2235999999999998</v>
      </c>
      <c r="Y1489" s="7"/>
      <c r="Z1489" s="13">
        <v>206.79107999999999</v>
      </c>
      <c r="AA1489" s="7"/>
      <c r="AB1489" s="7"/>
      <c r="AC1489" s="7"/>
      <c r="AD1489" s="7"/>
      <c r="AE1489" s="7"/>
      <c r="AF1489" s="7"/>
    </row>
    <row r="1490" spans="1:32">
      <c r="A1490" s="4">
        <v>1489</v>
      </c>
      <c r="B1490" s="4" t="s">
        <v>20</v>
      </c>
      <c r="C1490" s="7"/>
      <c r="D1490" s="7" t="s">
        <v>2824</v>
      </c>
      <c r="E1490" s="4" t="s">
        <v>26</v>
      </c>
      <c r="F1490" s="7">
        <v>2000</v>
      </c>
      <c r="G1490" s="7">
        <v>1208751</v>
      </c>
      <c r="H1490" s="22" t="s">
        <v>2756</v>
      </c>
      <c r="I1490" s="4">
        <v>1208751</v>
      </c>
      <c r="J1490" s="7" t="s">
        <v>25</v>
      </c>
      <c r="K1490" s="4" t="s">
        <v>637</v>
      </c>
      <c r="L1490" s="7" t="s">
        <v>2017</v>
      </c>
      <c r="M1490" s="7" t="s">
        <v>2350</v>
      </c>
      <c r="N1490" s="7" t="s">
        <v>1501</v>
      </c>
      <c r="O1490" s="4" t="s">
        <v>1386</v>
      </c>
      <c r="P1490" s="7"/>
      <c r="Q1490" s="7" t="s">
        <v>24</v>
      </c>
      <c r="R1490" s="7" t="s">
        <v>551</v>
      </c>
      <c r="S1490" s="7"/>
      <c r="T1490" s="7"/>
      <c r="U1490" s="7"/>
      <c r="V1490" s="7"/>
      <c r="W1490" s="7"/>
      <c r="X1490" s="13">
        <v>2.2235999999999998</v>
      </c>
      <c r="Y1490" s="7"/>
      <c r="Z1490" s="13">
        <v>206.79107999999999</v>
      </c>
      <c r="AA1490" s="7"/>
      <c r="AB1490" s="7"/>
      <c r="AC1490" s="7"/>
      <c r="AD1490" s="7"/>
      <c r="AE1490" s="7"/>
      <c r="AF1490" s="7"/>
    </row>
    <row r="1491" spans="1:32">
      <c r="A1491" s="4">
        <v>1490</v>
      </c>
      <c r="B1491" s="4" t="s">
        <v>20</v>
      </c>
      <c r="C1491" s="7"/>
      <c r="D1491" s="7" t="s">
        <v>2814</v>
      </c>
      <c r="E1491" s="4" t="s">
        <v>26</v>
      </c>
      <c r="F1491" s="7">
        <v>1000</v>
      </c>
      <c r="G1491" s="19">
        <v>1205622</v>
      </c>
      <c r="H1491" s="4" t="s">
        <v>2595</v>
      </c>
      <c r="I1491" s="4">
        <v>1205622</v>
      </c>
      <c r="J1491" s="7" t="s">
        <v>25</v>
      </c>
      <c r="K1491" s="4" t="s">
        <v>637</v>
      </c>
      <c r="L1491" s="4" t="s">
        <v>2014</v>
      </c>
      <c r="M1491" s="7" t="s">
        <v>2800</v>
      </c>
      <c r="N1491" s="4" t="s">
        <v>1232</v>
      </c>
      <c r="O1491" s="4" t="s">
        <v>1385</v>
      </c>
      <c r="P1491" s="7"/>
      <c r="Q1491" s="7" t="s">
        <v>24</v>
      </c>
      <c r="R1491" s="7" t="s">
        <v>551</v>
      </c>
      <c r="S1491" s="7"/>
      <c r="T1491" s="7"/>
      <c r="U1491" s="7"/>
      <c r="V1491" s="7"/>
      <c r="W1491" s="7"/>
      <c r="X1491" s="13">
        <v>2.5092000000000003</v>
      </c>
      <c r="Y1491" s="7"/>
      <c r="Z1491" s="13">
        <v>221.79120000000003</v>
      </c>
      <c r="AA1491" s="7"/>
      <c r="AB1491" s="7"/>
      <c r="AC1491" s="7"/>
      <c r="AD1491" s="7"/>
      <c r="AE1491" s="7"/>
      <c r="AF1491" s="7"/>
    </row>
    <row r="1492" spans="1:32">
      <c r="A1492" s="4">
        <v>1491</v>
      </c>
      <c r="B1492" s="4" t="s">
        <v>20</v>
      </c>
      <c r="C1492" s="7"/>
      <c r="D1492" s="7" t="s">
        <v>2828</v>
      </c>
      <c r="E1492" s="4" t="s">
        <v>26</v>
      </c>
      <c r="F1492" s="7">
        <v>1300</v>
      </c>
      <c r="G1492" s="7">
        <v>1208751</v>
      </c>
      <c r="H1492" s="22" t="s">
        <v>2756</v>
      </c>
      <c r="I1492" s="4">
        <v>1208751</v>
      </c>
      <c r="J1492" s="7" t="s">
        <v>25</v>
      </c>
      <c r="K1492" s="4" t="s">
        <v>637</v>
      </c>
      <c r="L1492" s="4" t="s">
        <v>2014</v>
      </c>
      <c r="M1492" s="7" t="s">
        <v>2926</v>
      </c>
      <c r="N1492" s="4" t="s">
        <v>1232</v>
      </c>
      <c r="O1492" s="4" t="s">
        <v>1386</v>
      </c>
      <c r="P1492" s="7"/>
      <c r="Q1492" s="7" t="s">
        <v>24</v>
      </c>
      <c r="R1492" s="7" t="s">
        <v>551</v>
      </c>
      <c r="S1492" s="7"/>
      <c r="T1492" s="7"/>
      <c r="U1492" s="7"/>
      <c r="V1492" s="7"/>
      <c r="W1492" s="7"/>
      <c r="X1492" s="13">
        <v>2.907</v>
      </c>
      <c r="Y1492" s="7"/>
      <c r="Z1492" s="13">
        <v>307.60124999999999</v>
      </c>
      <c r="AA1492" s="7"/>
      <c r="AB1492" s="7"/>
      <c r="AC1492" s="7"/>
      <c r="AD1492" s="7"/>
      <c r="AE1492" s="7"/>
      <c r="AF1492" s="7"/>
    </row>
    <row r="1493" spans="1:32">
      <c r="A1493" s="4">
        <v>1492</v>
      </c>
      <c r="B1493" s="4" t="s">
        <v>20</v>
      </c>
      <c r="C1493" s="7"/>
      <c r="D1493" s="7" t="s">
        <v>2828</v>
      </c>
      <c r="E1493" s="4" t="s">
        <v>26</v>
      </c>
      <c r="F1493" s="7">
        <v>1145</v>
      </c>
      <c r="G1493" s="19">
        <v>1205622</v>
      </c>
      <c r="H1493" s="4" t="s">
        <v>2595</v>
      </c>
      <c r="I1493" s="4">
        <v>1205622</v>
      </c>
      <c r="J1493" s="7" t="s">
        <v>25</v>
      </c>
      <c r="K1493" s="4" t="s">
        <v>637</v>
      </c>
      <c r="L1493" s="4" t="s">
        <v>2014</v>
      </c>
      <c r="M1493" s="7" t="s">
        <v>2926</v>
      </c>
      <c r="N1493" s="4" t="s">
        <v>1232</v>
      </c>
      <c r="O1493" s="4" t="s">
        <v>1386</v>
      </c>
      <c r="P1493" s="7"/>
      <c r="Q1493" s="7" t="s">
        <v>24</v>
      </c>
      <c r="R1493" s="7" t="s">
        <v>551</v>
      </c>
      <c r="S1493" s="7"/>
      <c r="T1493" s="7"/>
      <c r="U1493" s="7"/>
      <c r="V1493" s="7"/>
      <c r="W1493" s="7"/>
      <c r="X1493" s="13">
        <v>3.0293999999999999</v>
      </c>
      <c r="Y1493" s="7"/>
      <c r="Z1493" s="13">
        <v>257.4402</v>
      </c>
      <c r="AA1493" s="7"/>
      <c r="AB1493" s="7"/>
      <c r="AC1493" s="7"/>
      <c r="AD1493" s="7"/>
      <c r="AE1493" s="7"/>
      <c r="AF1493" s="7"/>
    </row>
    <row r="1494" spans="1:32">
      <c r="A1494" s="4">
        <v>1493</v>
      </c>
      <c r="B1494" s="4" t="s">
        <v>20</v>
      </c>
      <c r="C1494" s="7"/>
      <c r="D1494" s="7" t="s">
        <v>2816</v>
      </c>
      <c r="E1494" s="4" t="s">
        <v>26</v>
      </c>
      <c r="F1494" s="7">
        <v>1000</v>
      </c>
      <c r="G1494" s="7">
        <v>1208751</v>
      </c>
      <c r="H1494" s="22" t="s">
        <v>2756</v>
      </c>
      <c r="I1494" s="4">
        <v>1208751</v>
      </c>
      <c r="J1494" s="7" t="s">
        <v>25</v>
      </c>
      <c r="K1494" s="4" t="s">
        <v>637</v>
      </c>
      <c r="L1494" s="4" t="s">
        <v>2014</v>
      </c>
      <c r="M1494" s="7" t="s">
        <v>2926</v>
      </c>
      <c r="N1494" s="4" t="s">
        <v>1232</v>
      </c>
      <c r="O1494" s="4" t="s">
        <v>557</v>
      </c>
      <c r="P1494" s="7"/>
      <c r="Q1494" s="7" t="s">
        <v>24</v>
      </c>
      <c r="R1494" s="7" t="s">
        <v>551</v>
      </c>
      <c r="S1494" s="7"/>
      <c r="T1494" s="7"/>
      <c r="U1494" s="7"/>
      <c r="V1494" s="7"/>
      <c r="W1494" s="7"/>
      <c r="X1494" s="13">
        <v>2.907</v>
      </c>
      <c r="Y1494" s="7"/>
      <c r="Z1494" s="13">
        <v>307.60124999999999</v>
      </c>
      <c r="AA1494" s="7"/>
      <c r="AB1494" s="7"/>
      <c r="AC1494" s="7"/>
      <c r="AD1494" s="7"/>
      <c r="AE1494" s="7"/>
      <c r="AF1494" s="7"/>
    </row>
    <row r="1495" spans="1:32">
      <c r="A1495" s="4">
        <v>1494</v>
      </c>
      <c r="B1495" s="4" t="s">
        <v>20</v>
      </c>
      <c r="C1495" s="7"/>
      <c r="D1495" s="7" t="s">
        <v>2842</v>
      </c>
      <c r="E1495" s="4" t="s">
        <v>26</v>
      </c>
      <c r="F1495" s="7">
        <v>3000</v>
      </c>
      <c r="G1495" s="7">
        <v>1208751</v>
      </c>
      <c r="H1495" s="22" t="s">
        <v>2756</v>
      </c>
      <c r="I1495" s="4">
        <v>1208751</v>
      </c>
      <c r="J1495" s="7" t="s">
        <v>25</v>
      </c>
      <c r="K1495" s="4" t="s">
        <v>637</v>
      </c>
      <c r="L1495" s="7" t="s">
        <v>2882</v>
      </c>
      <c r="M1495" s="7" t="s">
        <v>2793</v>
      </c>
      <c r="N1495" s="4" t="s">
        <v>1232</v>
      </c>
      <c r="O1495" s="4" t="s">
        <v>1382</v>
      </c>
      <c r="P1495" s="7"/>
      <c r="Q1495" s="7" t="s">
        <v>24</v>
      </c>
      <c r="R1495" s="7" t="s">
        <v>551</v>
      </c>
      <c r="S1495" s="7"/>
      <c r="T1495" s="7"/>
      <c r="U1495" s="7"/>
      <c r="V1495" s="7"/>
      <c r="W1495" s="7"/>
      <c r="X1495" s="13">
        <v>2.6112000000000002</v>
      </c>
      <c r="Y1495" s="7"/>
      <c r="Z1495" s="13">
        <v>230.56320000000005</v>
      </c>
      <c r="AA1495" s="7"/>
      <c r="AB1495" s="7"/>
      <c r="AC1495" s="7"/>
      <c r="AD1495" s="7"/>
      <c r="AE1495" s="7"/>
      <c r="AF1495" s="7"/>
    </row>
    <row r="1496" spans="1:32">
      <c r="A1496" s="4">
        <v>1495</v>
      </c>
      <c r="B1496" s="4" t="s">
        <v>20</v>
      </c>
      <c r="C1496" s="7"/>
      <c r="D1496" s="7" t="s">
        <v>2829</v>
      </c>
      <c r="E1496" s="4" t="s">
        <v>26</v>
      </c>
      <c r="F1496" s="7">
        <v>1000</v>
      </c>
      <c r="G1496" s="7">
        <v>1208751</v>
      </c>
      <c r="H1496" s="22" t="s">
        <v>2756</v>
      </c>
      <c r="I1496" s="4">
        <v>1208751</v>
      </c>
      <c r="J1496" s="7" t="s">
        <v>25</v>
      </c>
      <c r="K1496" s="4" t="s">
        <v>637</v>
      </c>
      <c r="L1496" s="4" t="s">
        <v>2014</v>
      </c>
      <c r="M1496" s="7" t="s">
        <v>2795</v>
      </c>
      <c r="N1496" s="4" t="s">
        <v>1232</v>
      </c>
      <c r="O1496" s="4" t="s">
        <v>1386</v>
      </c>
      <c r="P1496" s="7"/>
      <c r="Q1496" s="7" t="s">
        <v>24</v>
      </c>
      <c r="R1496" s="7" t="s">
        <v>551</v>
      </c>
      <c r="S1496" s="7"/>
      <c r="T1496" s="7"/>
      <c r="U1496" s="7"/>
      <c r="V1496" s="7"/>
      <c r="W1496" s="7"/>
      <c r="X1496" s="13">
        <v>2.907</v>
      </c>
      <c r="Y1496" s="7"/>
      <c r="Z1496" s="13">
        <v>256.00200000000001</v>
      </c>
      <c r="AA1496" s="7"/>
      <c r="AB1496" s="7"/>
      <c r="AC1496" s="7"/>
      <c r="AD1496" s="7"/>
      <c r="AE1496" s="7"/>
      <c r="AF1496" s="7"/>
    </row>
    <row r="1497" spans="1:32">
      <c r="A1497" s="4">
        <v>1496</v>
      </c>
      <c r="B1497" s="4" t="s">
        <v>20</v>
      </c>
      <c r="C1497" s="7"/>
      <c r="D1497" s="7" t="s">
        <v>2838</v>
      </c>
      <c r="E1497" s="4" t="s">
        <v>26</v>
      </c>
      <c r="F1497" s="7">
        <v>1000</v>
      </c>
      <c r="G1497" s="7">
        <v>1208751</v>
      </c>
      <c r="H1497" s="22" t="s">
        <v>2756</v>
      </c>
      <c r="I1497" s="4">
        <v>1208751</v>
      </c>
      <c r="J1497" s="7" t="s">
        <v>25</v>
      </c>
      <c r="K1497" s="4" t="s">
        <v>637</v>
      </c>
      <c r="L1497" s="4" t="s">
        <v>2735</v>
      </c>
      <c r="M1497" s="7" t="s">
        <v>2919</v>
      </c>
      <c r="N1497" s="4" t="s">
        <v>1232</v>
      </c>
      <c r="O1497" s="4" t="s">
        <v>1388</v>
      </c>
      <c r="P1497" s="7"/>
      <c r="Q1497" s="7" t="s">
        <v>24</v>
      </c>
      <c r="R1497" s="7" t="s">
        <v>551</v>
      </c>
      <c r="S1497" s="7"/>
      <c r="T1497" s="7"/>
      <c r="U1497" s="7"/>
      <c r="V1497" s="7"/>
      <c r="W1497" s="7"/>
      <c r="X1497" s="13">
        <v>3.32</v>
      </c>
      <c r="Y1497" s="7"/>
      <c r="Z1497" s="13">
        <v>291.08999999999997</v>
      </c>
      <c r="AA1497" s="7"/>
      <c r="AB1497" s="7"/>
      <c r="AC1497" s="7"/>
      <c r="AD1497" s="7"/>
      <c r="AE1497" s="7"/>
      <c r="AF1497" s="7"/>
    </row>
    <row r="1498" spans="1:32">
      <c r="A1498" s="4">
        <v>1497</v>
      </c>
      <c r="B1498" s="4" t="s">
        <v>20</v>
      </c>
      <c r="C1498" s="7"/>
      <c r="D1498" s="7" t="s">
        <v>2827</v>
      </c>
      <c r="E1498" s="4" t="s">
        <v>26</v>
      </c>
      <c r="F1498" s="7">
        <v>1000</v>
      </c>
      <c r="G1498" s="7">
        <v>1208751</v>
      </c>
      <c r="H1498" s="22" t="s">
        <v>2756</v>
      </c>
      <c r="I1498" s="4">
        <v>1208751</v>
      </c>
      <c r="J1498" s="7" t="s">
        <v>25</v>
      </c>
      <c r="K1498" s="4" t="s">
        <v>637</v>
      </c>
      <c r="L1498" s="4" t="s">
        <v>2014</v>
      </c>
      <c r="M1498" s="7" t="s">
        <v>2795</v>
      </c>
      <c r="N1498" s="4" t="s">
        <v>1232</v>
      </c>
      <c r="O1498" s="4" t="s">
        <v>1386</v>
      </c>
      <c r="P1498" s="7"/>
      <c r="Q1498" s="7" t="s">
        <v>24</v>
      </c>
      <c r="R1498" s="7" t="s">
        <v>551</v>
      </c>
      <c r="S1498" s="7"/>
      <c r="T1498" s="7"/>
      <c r="U1498" s="7"/>
      <c r="V1498" s="7"/>
      <c r="W1498" s="7"/>
      <c r="X1498" s="13">
        <v>2.907</v>
      </c>
      <c r="Y1498" s="7"/>
      <c r="Z1498" s="13">
        <v>256.00200000000001</v>
      </c>
      <c r="AA1498" s="7"/>
      <c r="AB1498" s="7"/>
      <c r="AC1498" s="7"/>
      <c r="AD1498" s="7"/>
      <c r="AE1498" s="7"/>
      <c r="AF1498" s="7"/>
    </row>
    <row r="1499" spans="1:32">
      <c r="A1499" s="4">
        <v>1498</v>
      </c>
      <c r="B1499" s="4" t="s">
        <v>20</v>
      </c>
      <c r="C1499" s="7"/>
      <c r="D1499" s="7" t="s">
        <v>2872</v>
      </c>
      <c r="E1499" s="4" t="s">
        <v>26</v>
      </c>
      <c r="F1499" s="7">
        <v>1000</v>
      </c>
      <c r="G1499" s="7">
        <v>1208751</v>
      </c>
      <c r="H1499" s="22" t="s">
        <v>2756</v>
      </c>
      <c r="I1499" s="4">
        <v>1208751</v>
      </c>
      <c r="J1499" s="7" t="s">
        <v>25</v>
      </c>
      <c r="K1499" s="4" t="s">
        <v>637</v>
      </c>
      <c r="L1499" s="7" t="s">
        <v>2882</v>
      </c>
      <c r="M1499" s="7" t="s">
        <v>2918</v>
      </c>
      <c r="N1499" s="4" t="s">
        <v>1232</v>
      </c>
      <c r="O1499" s="4" t="s">
        <v>1388</v>
      </c>
      <c r="P1499" s="7"/>
      <c r="Q1499" s="7" t="s">
        <v>24</v>
      </c>
      <c r="R1499" s="7" t="s">
        <v>551</v>
      </c>
      <c r="S1499" s="7"/>
      <c r="T1499" s="7"/>
      <c r="U1499" s="7"/>
      <c r="V1499" s="7"/>
      <c r="W1499" s="7"/>
      <c r="X1499" s="13">
        <v>3.3557999999999999</v>
      </c>
      <c r="Y1499" s="7"/>
      <c r="Z1499" s="13">
        <v>354.16425000000004</v>
      </c>
      <c r="AA1499" s="7"/>
      <c r="AB1499" s="7"/>
      <c r="AC1499" s="7"/>
      <c r="AD1499" s="7"/>
      <c r="AE1499" s="7"/>
      <c r="AF1499" s="7"/>
    </row>
    <row r="1500" spans="1:32">
      <c r="A1500" s="4">
        <v>1499</v>
      </c>
      <c r="B1500" s="4" t="s">
        <v>20</v>
      </c>
      <c r="C1500" s="7"/>
      <c r="D1500" s="7" t="s">
        <v>2835</v>
      </c>
      <c r="E1500" s="4" t="s">
        <v>26</v>
      </c>
      <c r="F1500" s="7">
        <v>3000</v>
      </c>
      <c r="G1500" s="4">
        <v>1202338</v>
      </c>
      <c r="H1500" s="4" t="s">
        <v>509</v>
      </c>
      <c r="I1500" s="4">
        <v>1202338</v>
      </c>
      <c r="J1500" s="7" t="s">
        <v>25</v>
      </c>
      <c r="K1500" s="4" t="s">
        <v>637</v>
      </c>
      <c r="L1500" s="7" t="s">
        <v>2882</v>
      </c>
      <c r="M1500" s="7" t="s">
        <v>2794</v>
      </c>
      <c r="N1500" s="7" t="s">
        <v>2891</v>
      </c>
      <c r="O1500" s="4" t="s">
        <v>557</v>
      </c>
      <c r="P1500" s="7"/>
      <c r="Q1500" s="7" t="s">
        <v>24</v>
      </c>
      <c r="R1500" s="7" t="s">
        <v>551</v>
      </c>
      <c r="S1500" s="7"/>
      <c r="T1500" s="7"/>
      <c r="U1500" s="7"/>
      <c r="V1500" s="7"/>
      <c r="W1500" s="7"/>
      <c r="X1500" s="13">
        <v>3.5</v>
      </c>
      <c r="Y1500" s="7"/>
      <c r="Z1500" s="13">
        <v>322.05</v>
      </c>
      <c r="AA1500" s="7"/>
      <c r="AB1500" s="7"/>
      <c r="AC1500" s="7"/>
      <c r="AD1500" s="7"/>
      <c r="AE1500" s="7"/>
      <c r="AF1500" s="7"/>
    </row>
    <row r="1501" spans="1:32">
      <c r="A1501" s="4">
        <v>1500</v>
      </c>
      <c r="B1501" s="4" t="s">
        <v>20</v>
      </c>
      <c r="C1501" s="7"/>
      <c r="D1501" s="7" t="s">
        <v>2830</v>
      </c>
      <c r="E1501" s="4" t="s">
        <v>26</v>
      </c>
      <c r="F1501" s="7">
        <v>4000</v>
      </c>
      <c r="G1501" s="7">
        <v>1202368</v>
      </c>
      <c r="H1501" s="4" t="s">
        <v>2757</v>
      </c>
      <c r="I1501" s="4">
        <v>1202368</v>
      </c>
      <c r="J1501" s="7" t="s">
        <v>25</v>
      </c>
      <c r="K1501" s="4" t="s">
        <v>2760</v>
      </c>
      <c r="L1501" s="7" t="s">
        <v>2769</v>
      </c>
      <c r="M1501" s="7" t="s">
        <v>2780</v>
      </c>
      <c r="N1501" s="7" t="s">
        <v>644</v>
      </c>
      <c r="O1501" s="4" t="s">
        <v>1380</v>
      </c>
      <c r="P1501" s="7"/>
      <c r="Q1501" s="7" t="s">
        <v>2896</v>
      </c>
      <c r="R1501" s="4" t="s">
        <v>550</v>
      </c>
      <c r="S1501" s="7"/>
      <c r="T1501" s="7"/>
      <c r="U1501" s="7"/>
      <c r="V1501" s="7"/>
      <c r="W1501" s="7"/>
      <c r="X1501" s="13">
        <v>2.1</v>
      </c>
      <c r="Y1501" s="7"/>
      <c r="Z1501" s="13">
        <v>206.46600000000001</v>
      </c>
      <c r="AA1501" s="7"/>
      <c r="AB1501" s="7"/>
      <c r="AC1501" s="7"/>
      <c r="AD1501" s="7"/>
      <c r="AE1501" s="7"/>
      <c r="AF1501" s="7"/>
    </row>
    <row r="1502" spans="1:32">
      <c r="A1502" s="4">
        <v>1501</v>
      </c>
      <c r="B1502" s="4" t="s">
        <v>20</v>
      </c>
      <c r="C1502" s="7"/>
      <c r="D1502" s="7" t="s">
        <v>2844</v>
      </c>
      <c r="E1502" s="4" t="s">
        <v>26</v>
      </c>
      <c r="F1502" s="7">
        <v>3000</v>
      </c>
      <c r="G1502" s="7">
        <v>1202368</v>
      </c>
      <c r="H1502" s="4" t="s">
        <v>2757</v>
      </c>
      <c r="I1502" s="4">
        <v>1202368</v>
      </c>
      <c r="J1502" s="7" t="s">
        <v>25</v>
      </c>
      <c r="K1502" s="4" t="s">
        <v>2760</v>
      </c>
      <c r="L1502" s="7" t="s">
        <v>2769</v>
      </c>
      <c r="M1502" s="7" t="s">
        <v>2780</v>
      </c>
      <c r="N1502" s="7" t="s">
        <v>644</v>
      </c>
      <c r="O1502" s="4" t="s">
        <v>1380</v>
      </c>
      <c r="P1502" s="7"/>
      <c r="Q1502" s="7" t="s">
        <v>2896</v>
      </c>
      <c r="R1502" s="4" t="s">
        <v>550</v>
      </c>
      <c r="S1502" s="7"/>
      <c r="T1502" s="7"/>
      <c r="U1502" s="7"/>
      <c r="V1502" s="7"/>
      <c r="W1502" s="7"/>
      <c r="X1502" s="13">
        <v>2.1</v>
      </c>
      <c r="Y1502" s="7"/>
      <c r="Z1502" s="13">
        <v>206.46600000000001</v>
      </c>
      <c r="AA1502" s="7"/>
      <c r="AB1502" s="7"/>
      <c r="AC1502" s="7"/>
      <c r="AD1502" s="7"/>
      <c r="AE1502" s="7"/>
      <c r="AF1502" s="7"/>
    </row>
    <row r="1503" spans="1:32">
      <c r="A1503" s="4">
        <v>1502</v>
      </c>
      <c r="B1503" s="4" t="s">
        <v>20</v>
      </c>
      <c r="C1503" s="7"/>
      <c r="D1503" s="7" t="s">
        <v>2873</v>
      </c>
      <c r="E1503" s="4" t="s">
        <v>26</v>
      </c>
      <c r="F1503" s="7">
        <v>2000</v>
      </c>
      <c r="G1503" s="7">
        <v>1201716</v>
      </c>
      <c r="H1503" s="20" t="s">
        <v>2759</v>
      </c>
      <c r="I1503" s="4">
        <v>1201716</v>
      </c>
      <c r="J1503" s="7" t="s">
        <v>556</v>
      </c>
      <c r="K1503" s="4" t="s">
        <v>2762</v>
      </c>
      <c r="L1503" s="7" t="s">
        <v>2772</v>
      </c>
      <c r="M1503" s="7" t="s">
        <v>2791</v>
      </c>
      <c r="N1503" s="7" t="s">
        <v>643</v>
      </c>
      <c r="O1503" s="4" t="s">
        <v>1380</v>
      </c>
      <c r="P1503" s="7"/>
      <c r="Q1503" s="7" t="s">
        <v>2896</v>
      </c>
      <c r="R1503" s="4" t="s">
        <v>550</v>
      </c>
      <c r="S1503" s="7"/>
      <c r="T1503" s="7"/>
      <c r="U1503" s="7"/>
      <c r="V1503" s="7"/>
      <c r="W1503" s="7"/>
      <c r="X1503" s="13">
        <v>1075</v>
      </c>
      <c r="Y1503" s="7"/>
      <c r="Z1503" s="13">
        <v>1075</v>
      </c>
      <c r="AA1503" s="7"/>
      <c r="AB1503" s="7"/>
      <c r="AC1503" s="7"/>
      <c r="AD1503" s="7"/>
      <c r="AE1503" s="7"/>
      <c r="AF1503" s="7"/>
    </row>
    <row r="1504" spans="1:32">
      <c r="A1504" s="4">
        <v>1503</v>
      </c>
      <c r="B1504" s="4" t="s">
        <v>20</v>
      </c>
      <c r="C1504" s="7"/>
      <c r="D1504" s="7" t="s">
        <v>2874</v>
      </c>
      <c r="E1504" s="4" t="s">
        <v>26</v>
      </c>
      <c r="F1504" s="7">
        <v>2000</v>
      </c>
      <c r="G1504" s="7">
        <v>1201716</v>
      </c>
      <c r="H1504" s="20" t="s">
        <v>2759</v>
      </c>
      <c r="I1504" s="4">
        <v>1201716</v>
      </c>
      <c r="J1504" s="7" t="s">
        <v>556</v>
      </c>
      <c r="K1504" s="4" t="s">
        <v>2762</v>
      </c>
      <c r="L1504" s="7" t="s">
        <v>2772</v>
      </c>
      <c r="M1504" s="7" t="s">
        <v>2791</v>
      </c>
      <c r="N1504" s="7" t="s">
        <v>643</v>
      </c>
      <c r="O1504" s="4" t="s">
        <v>1380</v>
      </c>
      <c r="P1504" s="7"/>
      <c r="Q1504" s="7" t="s">
        <v>2896</v>
      </c>
      <c r="R1504" s="4" t="s">
        <v>550</v>
      </c>
      <c r="S1504" s="7"/>
      <c r="T1504" s="7"/>
      <c r="U1504" s="7"/>
      <c r="V1504" s="7"/>
      <c r="W1504" s="7"/>
      <c r="X1504" s="13">
        <v>1075</v>
      </c>
      <c r="Y1504" s="7"/>
      <c r="Z1504" s="13">
        <v>1075</v>
      </c>
      <c r="AA1504" s="7"/>
      <c r="AB1504" s="7"/>
      <c r="AC1504" s="7"/>
      <c r="AD1504" s="7"/>
      <c r="AE1504" s="7"/>
      <c r="AF1504" s="7"/>
    </row>
    <row r="1505" spans="1:32">
      <c r="A1505" s="4">
        <v>1504</v>
      </c>
      <c r="B1505" s="4" t="s">
        <v>20</v>
      </c>
      <c r="C1505" s="7"/>
      <c r="D1505" s="7" t="s">
        <v>2807</v>
      </c>
      <c r="E1505" s="4" t="s">
        <v>26</v>
      </c>
      <c r="F1505" s="7">
        <v>1470</v>
      </c>
      <c r="G1505" s="4">
        <v>1200094</v>
      </c>
      <c r="H1505" s="20" t="s">
        <v>2588</v>
      </c>
      <c r="I1505" s="4">
        <v>1200094</v>
      </c>
      <c r="J1505" s="7" t="s">
        <v>556</v>
      </c>
      <c r="K1505" s="4" t="s">
        <v>637</v>
      </c>
      <c r="L1505" s="4" t="s">
        <v>2015</v>
      </c>
      <c r="M1505" s="7" t="s">
        <v>2921</v>
      </c>
      <c r="N1505" s="7" t="s">
        <v>2030</v>
      </c>
      <c r="O1505" s="4" t="s">
        <v>1380</v>
      </c>
      <c r="P1505" s="7"/>
      <c r="Q1505" s="7" t="s">
        <v>2901</v>
      </c>
      <c r="R1505" s="7" t="s">
        <v>2561</v>
      </c>
      <c r="S1505" s="7"/>
      <c r="T1505" s="7"/>
      <c r="U1505" s="7"/>
      <c r="V1505" s="7"/>
      <c r="W1505" s="7"/>
      <c r="X1505" s="28">
        <v>177.27559199999999</v>
      </c>
      <c r="Y1505" s="7"/>
      <c r="Z1505" s="13">
        <v>180.27559199999999</v>
      </c>
      <c r="AA1505" s="7"/>
      <c r="AB1505" s="7"/>
      <c r="AC1505" s="7"/>
      <c r="AD1505" s="7"/>
      <c r="AE1505" s="7"/>
      <c r="AF1505" s="7"/>
    </row>
    <row r="1506" spans="1:32">
      <c r="A1506" s="4">
        <v>1505</v>
      </c>
      <c r="B1506" s="4" t="s">
        <v>20</v>
      </c>
      <c r="C1506" s="7"/>
      <c r="D1506" s="7" t="s">
        <v>2826</v>
      </c>
      <c r="E1506" s="4" t="s">
        <v>26</v>
      </c>
      <c r="F1506" s="7">
        <v>1000</v>
      </c>
      <c r="G1506" s="7">
        <v>1208751</v>
      </c>
      <c r="H1506" s="22" t="s">
        <v>2756</v>
      </c>
      <c r="I1506" s="4">
        <v>1208751</v>
      </c>
      <c r="J1506" s="7" t="s">
        <v>25</v>
      </c>
      <c r="K1506" s="4" t="s">
        <v>637</v>
      </c>
      <c r="L1506" s="7" t="s">
        <v>2017</v>
      </c>
      <c r="M1506" s="7" t="s">
        <v>2341</v>
      </c>
      <c r="N1506" s="7" t="s">
        <v>1700</v>
      </c>
      <c r="O1506" s="4" t="s">
        <v>1386</v>
      </c>
      <c r="P1506" s="7"/>
      <c r="Q1506" s="7" t="s">
        <v>24</v>
      </c>
      <c r="R1506" s="7" t="s">
        <v>551</v>
      </c>
      <c r="S1506" s="7"/>
      <c r="T1506" s="7"/>
      <c r="U1506" s="7"/>
      <c r="V1506" s="7"/>
      <c r="W1506" s="7"/>
      <c r="X1506" s="13">
        <v>1.9074</v>
      </c>
      <c r="Y1506" s="7"/>
      <c r="Z1506" s="13">
        <v>178.23821999999998</v>
      </c>
      <c r="AA1506" s="7"/>
      <c r="AB1506" s="7"/>
      <c r="AC1506" s="7"/>
      <c r="AD1506" s="7"/>
      <c r="AE1506" s="7"/>
      <c r="AF1506" s="7"/>
    </row>
    <row r="1507" spans="1:32">
      <c r="A1507" s="4">
        <v>1506</v>
      </c>
      <c r="B1507" s="4" t="s">
        <v>20</v>
      </c>
      <c r="C1507" s="7"/>
      <c r="D1507" s="7" t="s">
        <v>2836</v>
      </c>
      <c r="E1507" s="4" t="s">
        <v>26</v>
      </c>
      <c r="F1507" s="7">
        <v>3000</v>
      </c>
      <c r="G1507" s="7">
        <v>1208751</v>
      </c>
      <c r="H1507" s="22" t="s">
        <v>2756</v>
      </c>
      <c r="I1507" s="4">
        <v>1208751</v>
      </c>
      <c r="J1507" s="7" t="s">
        <v>25</v>
      </c>
      <c r="K1507" s="4" t="s">
        <v>637</v>
      </c>
      <c r="L1507" s="7" t="s">
        <v>2017</v>
      </c>
      <c r="M1507" s="7" t="s">
        <v>2350</v>
      </c>
      <c r="N1507" s="7" t="s">
        <v>1501</v>
      </c>
      <c r="O1507" s="4" t="s">
        <v>1386</v>
      </c>
      <c r="P1507" s="7"/>
      <c r="Q1507" s="7" t="s">
        <v>24</v>
      </c>
      <c r="R1507" s="7" t="s">
        <v>551</v>
      </c>
      <c r="S1507" s="7"/>
      <c r="T1507" s="7"/>
      <c r="U1507" s="7"/>
      <c r="V1507" s="7"/>
      <c r="W1507" s="7"/>
      <c r="X1507" s="13">
        <v>2.2235999999999998</v>
      </c>
      <c r="Y1507" s="7"/>
      <c r="Z1507" s="13">
        <v>206.79107999999999</v>
      </c>
      <c r="AA1507" s="7"/>
      <c r="AB1507" s="7"/>
      <c r="AC1507" s="7"/>
      <c r="AD1507" s="7"/>
      <c r="AE1507" s="7"/>
      <c r="AF1507" s="7"/>
    </row>
    <row r="1508" spans="1:32">
      <c r="A1508" s="4">
        <v>1507</v>
      </c>
      <c r="B1508" s="4" t="s">
        <v>20</v>
      </c>
      <c r="C1508" s="7"/>
      <c r="D1508" s="7" t="s">
        <v>2809</v>
      </c>
      <c r="E1508" s="4" t="s">
        <v>26</v>
      </c>
      <c r="F1508" s="7">
        <v>4000</v>
      </c>
      <c r="G1508" s="7">
        <v>1208751</v>
      </c>
      <c r="H1508" s="22" t="s">
        <v>2756</v>
      </c>
      <c r="I1508" s="4">
        <v>1208751</v>
      </c>
      <c r="J1508" s="7" t="s">
        <v>25</v>
      </c>
      <c r="K1508" s="4" t="s">
        <v>637</v>
      </c>
      <c r="L1508" s="4" t="s">
        <v>2014</v>
      </c>
      <c r="M1508" s="7" t="s">
        <v>1697</v>
      </c>
      <c r="N1508" s="4" t="s">
        <v>1232</v>
      </c>
      <c r="O1508" s="4" t="s">
        <v>1382</v>
      </c>
      <c r="P1508" s="7"/>
      <c r="Q1508" s="7" t="s">
        <v>24</v>
      </c>
      <c r="R1508" s="7" t="s">
        <v>551</v>
      </c>
      <c r="S1508" s="7"/>
      <c r="T1508" s="7"/>
      <c r="U1508" s="7"/>
      <c r="V1508" s="7"/>
      <c r="W1508" s="7"/>
      <c r="X1508" s="13">
        <v>2.3868000000000005</v>
      </c>
      <c r="Y1508" s="7"/>
      <c r="Z1508" s="13">
        <v>211.26480000000004</v>
      </c>
      <c r="AA1508" s="7"/>
      <c r="AB1508" s="7"/>
      <c r="AC1508" s="7"/>
      <c r="AD1508" s="7"/>
      <c r="AE1508" s="7"/>
      <c r="AF1508" s="7"/>
    </row>
    <row r="1509" spans="1:32">
      <c r="A1509" s="4">
        <v>1508</v>
      </c>
      <c r="B1509" s="4" t="s">
        <v>20</v>
      </c>
      <c r="C1509" s="7"/>
      <c r="D1509" s="7" t="s">
        <v>2811</v>
      </c>
      <c r="E1509" s="4" t="s">
        <v>26</v>
      </c>
      <c r="F1509" s="7">
        <v>4000</v>
      </c>
      <c r="G1509" s="7">
        <v>1208751</v>
      </c>
      <c r="H1509" s="22" t="s">
        <v>2756</v>
      </c>
      <c r="I1509" s="4">
        <v>1208751</v>
      </c>
      <c r="J1509" s="7" t="s">
        <v>25</v>
      </c>
      <c r="K1509" s="4" t="s">
        <v>637</v>
      </c>
      <c r="L1509" s="7" t="s">
        <v>2882</v>
      </c>
      <c r="M1509" s="7" t="s">
        <v>2754</v>
      </c>
      <c r="N1509" s="4" t="s">
        <v>1232</v>
      </c>
      <c r="O1509" s="4" t="s">
        <v>1385</v>
      </c>
      <c r="P1509" s="7"/>
      <c r="Q1509" s="7" t="s">
        <v>24</v>
      </c>
      <c r="R1509" s="7" t="s">
        <v>551</v>
      </c>
      <c r="S1509" s="7"/>
      <c r="T1509" s="7"/>
      <c r="U1509" s="7"/>
      <c r="V1509" s="7"/>
      <c r="W1509" s="7"/>
      <c r="X1509" s="13">
        <v>3.3864000000000001</v>
      </c>
      <c r="Y1509" s="7"/>
      <c r="Z1509" s="13">
        <v>297.23040000000003</v>
      </c>
      <c r="AA1509" s="7"/>
      <c r="AB1509" s="7"/>
      <c r="AC1509" s="7"/>
      <c r="AD1509" s="7"/>
      <c r="AE1509" s="7"/>
      <c r="AF1509" s="7"/>
    </row>
    <row r="1510" spans="1:32">
      <c r="A1510" s="4">
        <v>1509</v>
      </c>
      <c r="B1510" s="4" t="s">
        <v>20</v>
      </c>
      <c r="C1510" s="7"/>
      <c r="D1510" s="7" t="s">
        <v>2839</v>
      </c>
      <c r="E1510" s="4" t="s">
        <v>26</v>
      </c>
      <c r="F1510" s="7">
        <v>2000</v>
      </c>
      <c r="G1510" s="19">
        <v>1205622</v>
      </c>
      <c r="H1510" s="4" t="s">
        <v>2595</v>
      </c>
      <c r="I1510" s="4">
        <v>1205622</v>
      </c>
      <c r="J1510" s="7" t="s">
        <v>25</v>
      </c>
      <c r="K1510" s="4" t="s">
        <v>637</v>
      </c>
      <c r="L1510" s="4" t="s">
        <v>2014</v>
      </c>
      <c r="M1510" s="7" t="s">
        <v>2796</v>
      </c>
      <c r="N1510" s="4" t="s">
        <v>1232</v>
      </c>
      <c r="O1510" s="4" t="s">
        <v>1382</v>
      </c>
      <c r="P1510" s="7"/>
      <c r="Q1510" s="7" t="s">
        <v>24</v>
      </c>
      <c r="R1510" s="7" t="s">
        <v>551</v>
      </c>
      <c r="S1510" s="7"/>
      <c r="T1510" s="7"/>
      <c r="U1510" s="7"/>
      <c r="V1510" s="7"/>
      <c r="W1510" s="7"/>
      <c r="X1510" s="13">
        <v>2.2440000000000002</v>
      </c>
      <c r="Y1510" s="7"/>
      <c r="Z1510" s="13">
        <v>198.98400000000001</v>
      </c>
      <c r="AA1510" s="7"/>
      <c r="AB1510" s="7"/>
      <c r="AC1510" s="7"/>
      <c r="AD1510" s="7"/>
      <c r="AE1510" s="7"/>
      <c r="AF1510" s="7"/>
    </row>
    <row r="1511" spans="1:32">
      <c r="A1511" s="4">
        <v>1510</v>
      </c>
      <c r="B1511" s="4" t="s">
        <v>20</v>
      </c>
      <c r="C1511" s="7"/>
      <c r="D1511" s="7" t="s">
        <v>2822</v>
      </c>
      <c r="E1511" s="4" t="s">
        <v>26</v>
      </c>
      <c r="F1511" s="7">
        <v>2000</v>
      </c>
      <c r="G1511" s="19">
        <v>1205622</v>
      </c>
      <c r="H1511" s="4" t="s">
        <v>2595</v>
      </c>
      <c r="I1511" s="4">
        <v>1205622</v>
      </c>
      <c r="J1511" s="7" t="s">
        <v>25</v>
      </c>
      <c r="K1511" s="4" t="s">
        <v>637</v>
      </c>
      <c r="L1511" s="4" t="s">
        <v>2014</v>
      </c>
      <c r="M1511" s="7" t="s">
        <v>1697</v>
      </c>
      <c r="N1511" s="4" t="s">
        <v>1232</v>
      </c>
      <c r="O1511" s="4" t="s">
        <v>1382</v>
      </c>
      <c r="P1511" s="7"/>
      <c r="Q1511" s="7" t="s">
        <v>24</v>
      </c>
      <c r="R1511" s="7" t="s">
        <v>551</v>
      </c>
      <c r="S1511" s="7"/>
      <c r="T1511" s="7"/>
      <c r="U1511" s="7"/>
      <c r="V1511" s="7"/>
      <c r="W1511" s="7"/>
      <c r="X1511" s="13">
        <v>2.601</v>
      </c>
      <c r="Y1511" s="7"/>
      <c r="Z1511" s="13">
        <v>221.88300000000001</v>
      </c>
      <c r="AA1511" s="7"/>
      <c r="AB1511" s="7"/>
      <c r="AC1511" s="7"/>
      <c r="AD1511" s="7"/>
      <c r="AE1511" s="7"/>
      <c r="AF1511" s="7"/>
    </row>
    <row r="1512" spans="1:32">
      <c r="A1512" s="4">
        <v>1511</v>
      </c>
      <c r="B1512" s="4" t="s">
        <v>20</v>
      </c>
      <c r="C1512" s="7"/>
      <c r="D1512" s="7" t="s">
        <v>2835</v>
      </c>
      <c r="E1512" s="4" t="s">
        <v>26</v>
      </c>
      <c r="F1512" s="7">
        <v>4000</v>
      </c>
      <c r="G1512" s="4">
        <v>1202338</v>
      </c>
      <c r="H1512" s="4" t="s">
        <v>509</v>
      </c>
      <c r="I1512" s="4">
        <v>1202338</v>
      </c>
      <c r="J1512" s="7" t="s">
        <v>25</v>
      </c>
      <c r="K1512" s="4" t="s">
        <v>637</v>
      </c>
      <c r="L1512" s="7" t="s">
        <v>2882</v>
      </c>
      <c r="M1512" s="7" t="s">
        <v>2794</v>
      </c>
      <c r="N1512" s="7" t="s">
        <v>2891</v>
      </c>
      <c r="O1512" s="4" t="s">
        <v>557</v>
      </c>
      <c r="P1512" s="7"/>
      <c r="Q1512" s="7" t="s">
        <v>2896</v>
      </c>
      <c r="R1512" s="4" t="s">
        <v>550</v>
      </c>
      <c r="S1512" s="7"/>
      <c r="T1512" s="7"/>
      <c r="U1512" s="7"/>
      <c r="V1512" s="7"/>
      <c r="W1512" s="7"/>
      <c r="X1512" s="13">
        <v>3.5</v>
      </c>
      <c r="Y1512" s="7"/>
      <c r="Z1512" s="13">
        <v>369.125</v>
      </c>
      <c r="AA1512" s="7"/>
      <c r="AB1512" s="7"/>
      <c r="AC1512" s="7"/>
      <c r="AD1512" s="7"/>
      <c r="AE1512" s="7"/>
      <c r="AF1512" s="7"/>
    </row>
    <row r="1513" spans="1:32">
      <c r="A1513" s="4">
        <v>1512</v>
      </c>
      <c r="B1513" s="4" t="s">
        <v>20</v>
      </c>
      <c r="C1513" s="7"/>
      <c r="D1513" s="7" t="s">
        <v>2841</v>
      </c>
      <c r="E1513" s="4" t="s">
        <v>26</v>
      </c>
      <c r="F1513" s="7">
        <v>1000</v>
      </c>
      <c r="G1513" s="7">
        <v>1208751</v>
      </c>
      <c r="H1513" s="22" t="s">
        <v>2756</v>
      </c>
      <c r="I1513" s="4">
        <v>1208751</v>
      </c>
      <c r="J1513" s="7" t="s">
        <v>25</v>
      </c>
      <c r="K1513" s="4" t="s">
        <v>637</v>
      </c>
      <c r="L1513" s="7" t="s">
        <v>2882</v>
      </c>
      <c r="M1513" s="7" t="s">
        <v>2793</v>
      </c>
      <c r="N1513" s="7" t="s">
        <v>2890</v>
      </c>
      <c r="O1513" s="4" t="s">
        <v>1382</v>
      </c>
      <c r="P1513" s="7"/>
      <c r="Q1513" s="7" t="s">
        <v>24</v>
      </c>
      <c r="R1513" s="7" t="s">
        <v>551</v>
      </c>
      <c r="S1513" s="7"/>
      <c r="T1513" s="7"/>
      <c r="U1513" s="7"/>
      <c r="V1513" s="7"/>
      <c r="W1513" s="7"/>
      <c r="X1513" s="13">
        <v>2.58</v>
      </c>
      <c r="Y1513" s="7"/>
      <c r="Z1513" s="13">
        <v>238.97400000000002</v>
      </c>
      <c r="AA1513" s="7"/>
      <c r="AB1513" s="7"/>
      <c r="AC1513" s="7"/>
      <c r="AD1513" s="7"/>
      <c r="AE1513" s="7"/>
      <c r="AF1513" s="7"/>
    </row>
    <row r="1514" spans="1:32">
      <c r="A1514" s="4">
        <v>1513</v>
      </c>
      <c r="B1514" s="4" t="s">
        <v>20</v>
      </c>
      <c r="C1514" s="7"/>
      <c r="D1514" s="7" t="s">
        <v>2838</v>
      </c>
      <c r="E1514" s="4" t="s">
        <v>26</v>
      </c>
      <c r="F1514" s="7">
        <v>1000</v>
      </c>
      <c r="G1514" s="7">
        <v>1208751</v>
      </c>
      <c r="H1514" s="22" t="s">
        <v>2756</v>
      </c>
      <c r="I1514" s="4">
        <v>1208751</v>
      </c>
      <c r="J1514" s="7" t="s">
        <v>25</v>
      </c>
      <c r="K1514" s="4" t="s">
        <v>637</v>
      </c>
      <c r="L1514" s="4" t="s">
        <v>2735</v>
      </c>
      <c r="M1514" s="7" t="s">
        <v>2919</v>
      </c>
      <c r="N1514" s="4" t="s">
        <v>1232</v>
      </c>
      <c r="O1514" s="4" t="s">
        <v>1388</v>
      </c>
      <c r="P1514" s="7"/>
      <c r="Q1514" s="7" t="s">
        <v>24</v>
      </c>
      <c r="R1514" s="7" t="s">
        <v>551</v>
      </c>
      <c r="S1514" s="7"/>
      <c r="T1514" s="7"/>
      <c r="U1514" s="7"/>
      <c r="V1514" s="7"/>
      <c r="W1514" s="7"/>
      <c r="X1514" s="13">
        <v>3.32</v>
      </c>
      <c r="Y1514" s="7"/>
      <c r="Z1514" s="13">
        <v>291.08999999999997</v>
      </c>
      <c r="AA1514" s="7"/>
      <c r="AB1514" s="7"/>
      <c r="AC1514" s="7"/>
      <c r="AD1514" s="7"/>
      <c r="AE1514" s="7"/>
      <c r="AF1514" s="7"/>
    </row>
    <row r="1515" spans="1:32">
      <c r="A1515" s="4">
        <v>1514</v>
      </c>
      <c r="B1515" s="4" t="s">
        <v>20</v>
      </c>
      <c r="C1515" s="7"/>
      <c r="D1515" s="7" t="s">
        <v>2807</v>
      </c>
      <c r="E1515" s="4" t="s">
        <v>26</v>
      </c>
      <c r="F1515" s="7">
        <v>1000</v>
      </c>
      <c r="G1515" s="4">
        <v>1200094</v>
      </c>
      <c r="H1515" s="20" t="s">
        <v>2588</v>
      </c>
      <c r="I1515" s="4">
        <v>1200094</v>
      </c>
      <c r="J1515" s="7" t="s">
        <v>556</v>
      </c>
      <c r="K1515" s="4" t="s">
        <v>637</v>
      </c>
      <c r="L1515" s="4" t="s">
        <v>2015</v>
      </c>
      <c r="M1515" s="7" t="s">
        <v>2921</v>
      </c>
      <c r="N1515" s="7" t="s">
        <v>2030</v>
      </c>
      <c r="O1515" s="4" t="s">
        <v>1380</v>
      </c>
      <c r="P1515" s="7"/>
      <c r="Q1515" s="7" t="s">
        <v>2901</v>
      </c>
      <c r="R1515" s="7" t="s">
        <v>2561</v>
      </c>
      <c r="S1515" s="7"/>
      <c r="T1515" s="7"/>
      <c r="U1515" s="7"/>
      <c r="V1515" s="7"/>
      <c r="W1515" s="7"/>
      <c r="X1515" s="28">
        <v>177.27559199999999</v>
      </c>
      <c r="Y1515" s="7"/>
      <c r="Z1515" s="13">
        <v>180.27559199999999</v>
      </c>
      <c r="AA1515" s="7"/>
      <c r="AB1515" s="7"/>
      <c r="AC1515" s="7"/>
      <c r="AD1515" s="7"/>
      <c r="AE1515" s="7"/>
      <c r="AF1515" s="7"/>
    </row>
    <row r="1516" spans="1:32">
      <c r="A1516" s="4">
        <v>1515</v>
      </c>
      <c r="B1516" s="4" t="s">
        <v>20</v>
      </c>
      <c r="C1516" s="7"/>
      <c r="D1516" s="7" t="s">
        <v>2850</v>
      </c>
      <c r="E1516" s="4" t="s">
        <v>26</v>
      </c>
      <c r="F1516" s="7">
        <v>1000</v>
      </c>
      <c r="G1516" s="19">
        <v>1205622</v>
      </c>
      <c r="H1516" s="4" t="s">
        <v>2595</v>
      </c>
      <c r="I1516" s="4">
        <v>1205622</v>
      </c>
      <c r="J1516" s="7" t="s">
        <v>25</v>
      </c>
      <c r="K1516" s="4" t="s">
        <v>637</v>
      </c>
      <c r="L1516" s="7" t="s">
        <v>2017</v>
      </c>
      <c r="M1516" s="7" t="s">
        <v>2790</v>
      </c>
      <c r="N1516" s="4" t="s">
        <v>1232</v>
      </c>
      <c r="O1516" s="4" t="s">
        <v>1386</v>
      </c>
      <c r="P1516" s="7"/>
      <c r="Q1516" s="7" t="s">
        <v>24</v>
      </c>
      <c r="R1516" s="7" t="s">
        <v>551</v>
      </c>
      <c r="S1516" s="7"/>
      <c r="T1516" s="7"/>
      <c r="U1516" s="7"/>
      <c r="V1516" s="7"/>
      <c r="W1516" s="7"/>
      <c r="X1516" s="13">
        <v>2.0501999999999998</v>
      </c>
      <c r="Y1516" s="7"/>
      <c r="Z1516" s="13">
        <v>182.31719999999999</v>
      </c>
      <c r="AA1516" s="7"/>
      <c r="AB1516" s="7"/>
      <c r="AC1516" s="7"/>
      <c r="AD1516" s="7"/>
      <c r="AE1516" s="7"/>
      <c r="AF1516" s="7"/>
    </row>
    <row r="1517" spans="1:32">
      <c r="A1517" s="4">
        <v>1516</v>
      </c>
      <c r="B1517" s="4" t="s">
        <v>20</v>
      </c>
      <c r="C1517" s="7"/>
      <c r="D1517" s="7" t="s">
        <v>2843</v>
      </c>
      <c r="E1517" s="4" t="s">
        <v>26</v>
      </c>
      <c r="F1517" s="7">
        <v>1000</v>
      </c>
      <c r="G1517" s="19">
        <v>1205622</v>
      </c>
      <c r="H1517" s="4" t="s">
        <v>2595</v>
      </c>
      <c r="I1517" s="4">
        <v>1205622</v>
      </c>
      <c r="J1517" s="7" t="s">
        <v>25</v>
      </c>
      <c r="K1517" s="4" t="s">
        <v>637</v>
      </c>
      <c r="L1517" s="7" t="s">
        <v>2017</v>
      </c>
      <c r="M1517" s="7" t="s">
        <v>2341</v>
      </c>
      <c r="N1517" s="7" t="s">
        <v>1700</v>
      </c>
      <c r="O1517" s="4" t="s">
        <v>1386</v>
      </c>
      <c r="P1517" s="7"/>
      <c r="Q1517" s="7" t="s">
        <v>24</v>
      </c>
      <c r="R1517" s="7" t="s">
        <v>551</v>
      </c>
      <c r="S1517" s="7"/>
      <c r="T1517" s="7"/>
      <c r="U1517" s="7"/>
      <c r="V1517" s="7"/>
      <c r="W1517" s="7"/>
      <c r="X1517" s="13">
        <v>1.9074</v>
      </c>
      <c r="Y1517" s="7"/>
      <c r="Z1517" s="13">
        <v>178.23821999999998</v>
      </c>
      <c r="AA1517" s="7"/>
      <c r="AB1517" s="7"/>
      <c r="AC1517" s="7"/>
      <c r="AD1517" s="7"/>
      <c r="AE1517" s="7"/>
      <c r="AF1517" s="7"/>
    </row>
    <row r="1518" spans="1:32">
      <c r="A1518" s="4">
        <v>1517</v>
      </c>
      <c r="B1518" s="4" t="s">
        <v>20</v>
      </c>
      <c r="C1518" s="7"/>
      <c r="D1518" s="7" t="s">
        <v>2836</v>
      </c>
      <c r="E1518" s="4" t="s">
        <v>26</v>
      </c>
      <c r="F1518" s="7">
        <v>2000</v>
      </c>
      <c r="G1518" s="19">
        <v>1205622</v>
      </c>
      <c r="H1518" s="4" t="s">
        <v>2595</v>
      </c>
      <c r="I1518" s="4">
        <v>1205622</v>
      </c>
      <c r="J1518" s="7" t="s">
        <v>25</v>
      </c>
      <c r="K1518" s="4" t="s">
        <v>637</v>
      </c>
      <c r="L1518" s="7" t="s">
        <v>2017</v>
      </c>
      <c r="M1518" s="7" t="s">
        <v>2350</v>
      </c>
      <c r="N1518" s="7" t="s">
        <v>1501</v>
      </c>
      <c r="O1518" s="4" t="s">
        <v>1386</v>
      </c>
      <c r="P1518" s="7"/>
      <c r="Q1518" s="7" t="s">
        <v>24</v>
      </c>
      <c r="R1518" s="7" t="s">
        <v>551</v>
      </c>
      <c r="S1518" s="7"/>
      <c r="T1518" s="7"/>
      <c r="U1518" s="7"/>
      <c r="V1518" s="7"/>
      <c r="W1518" s="7"/>
      <c r="X1518" s="13">
        <v>2.448</v>
      </c>
      <c r="Y1518" s="7"/>
      <c r="Z1518" s="27">
        <v>219.51750000000004</v>
      </c>
      <c r="AA1518" s="7"/>
      <c r="AB1518" s="7"/>
      <c r="AC1518" s="7"/>
      <c r="AD1518" s="7"/>
      <c r="AE1518" s="7"/>
      <c r="AF1518" s="7"/>
    </row>
    <row r="1519" spans="1:32">
      <c r="A1519" s="4">
        <v>1518</v>
      </c>
      <c r="B1519" s="4" t="s">
        <v>20</v>
      </c>
      <c r="C1519" s="7"/>
      <c r="D1519" s="7" t="s">
        <v>2819</v>
      </c>
      <c r="E1519" s="4" t="s">
        <v>26</v>
      </c>
      <c r="F1519" s="7">
        <v>2000</v>
      </c>
      <c r="G1519" s="19">
        <v>1205622</v>
      </c>
      <c r="H1519" s="4" t="s">
        <v>2595</v>
      </c>
      <c r="I1519" s="4">
        <v>1205622</v>
      </c>
      <c r="J1519" s="7" t="s">
        <v>25</v>
      </c>
      <c r="K1519" s="4" t="s">
        <v>637</v>
      </c>
      <c r="L1519" s="7" t="s">
        <v>2017</v>
      </c>
      <c r="M1519" s="7" t="s">
        <v>2350</v>
      </c>
      <c r="N1519" s="7" t="s">
        <v>1501</v>
      </c>
      <c r="O1519" s="4" t="s">
        <v>1386</v>
      </c>
      <c r="P1519" s="7"/>
      <c r="Q1519" s="7" t="s">
        <v>24</v>
      </c>
      <c r="R1519" s="7" t="s">
        <v>551</v>
      </c>
      <c r="S1519" s="7"/>
      <c r="T1519" s="7"/>
      <c r="U1519" s="7"/>
      <c r="V1519" s="7"/>
      <c r="W1519" s="7"/>
      <c r="X1519" s="13">
        <v>2.448</v>
      </c>
      <c r="Y1519" s="7"/>
      <c r="Z1519" s="27">
        <v>219.51750000000004</v>
      </c>
      <c r="AA1519" s="7"/>
      <c r="AB1519" s="7"/>
      <c r="AC1519" s="7"/>
      <c r="AD1519" s="7"/>
      <c r="AE1519" s="7"/>
      <c r="AF1519" s="7"/>
    </row>
    <row r="1520" spans="1:32">
      <c r="A1520" s="4">
        <v>1519</v>
      </c>
      <c r="B1520" s="4" t="s">
        <v>20</v>
      </c>
      <c r="C1520" s="7"/>
      <c r="D1520" s="7" t="s">
        <v>2849</v>
      </c>
      <c r="E1520" s="4" t="s">
        <v>26</v>
      </c>
      <c r="F1520" s="7">
        <v>1000</v>
      </c>
      <c r="G1520" s="19">
        <v>1205622</v>
      </c>
      <c r="H1520" s="4" t="s">
        <v>2595</v>
      </c>
      <c r="I1520" s="4">
        <v>1205622</v>
      </c>
      <c r="J1520" s="7" t="s">
        <v>25</v>
      </c>
      <c r="K1520" s="4" t="s">
        <v>637</v>
      </c>
      <c r="L1520" s="4" t="s">
        <v>2015</v>
      </c>
      <c r="M1520" s="7" t="s">
        <v>534</v>
      </c>
      <c r="N1520" s="7" t="s">
        <v>1501</v>
      </c>
      <c r="O1520" s="4" t="s">
        <v>1385</v>
      </c>
      <c r="P1520" s="7"/>
      <c r="Q1520" s="7" t="s">
        <v>24</v>
      </c>
      <c r="R1520" s="7" t="s">
        <v>551</v>
      </c>
      <c r="S1520" s="7"/>
      <c r="T1520" s="7"/>
      <c r="U1520" s="7"/>
      <c r="V1520" s="7"/>
      <c r="W1520" s="7"/>
      <c r="X1520" s="13">
        <v>2.3052000000000001</v>
      </c>
      <c r="Y1520" s="7"/>
      <c r="Z1520" s="13">
        <v>206.89818000000002</v>
      </c>
      <c r="AA1520" s="7"/>
      <c r="AB1520" s="7"/>
      <c r="AC1520" s="7"/>
      <c r="AD1520" s="7"/>
      <c r="AE1520" s="7"/>
      <c r="AF1520" s="7"/>
    </row>
    <row r="1521" spans="1:32">
      <c r="A1521" s="4">
        <v>1520</v>
      </c>
      <c r="B1521" s="4" t="s">
        <v>20</v>
      </c>
      <c r="C1521" s="7"/>
      <c r="D1521" s="7" t="s">
        <v>2824</v>
      </c>
      <c r="E1521" s="4" t="s">
        <v>26</v>
      </c>
      <c r="F1521" s="7">
        <v>1000</v>
      </c>
      <c r="G1521" s="19">
        <v>1205622</v>
      </c>
      <c r="H1521" s="4" t="s">
        <v>2595</v>
      </c>
      <c r="I1521" s="4">
        <v>1205622</v>
      </c>
      <c r="J1521" s="7" t="s">
        <v>25</v>
      </c>
      <c r="K1521" s="4" t="s">
        <v>637</v>
      </c>
      <c r="L1521" s="7" t="s">
        <v>2017</v>
      </c>
      <c r="M1521" s="7" t="s">
        <v>2350</v>
      </c>
      <c r="N1521" s="7" t="s">
        <v>1501</v>
      </c>
      <c r="O1521" s="4" t="s">
        <v>1386</v>
      </c>
      <c r="P1521" s="7"/>
      <c r="Q1521" s="7" t="s">
        <v>24</v>
      </c>
      <c r="R1521" s="7" t="s">
        <v>551</v>
      </c>
      <c r="S1521" s="7"/>
      <c r="T1521" s="7"/>
      <c r="U1521" s="7"/>
      <c r="V1521" s="7"/>
      <c r="W1521" s="7"/>
      <c r="X1521" s="13">
        <v>2.448</v>
      </c>
      <c r="Y1521" s="7"/>
      <c r="Z1521" s="27">
        <v>219.51750000000004</v>
      </c>
      <c r="AA1521" s="7"/>
      <c r="AB1521" s="7"/>
      <c r="AC1521" s="7"/>
      <c r="AD1521" s="7"/>
      <c r="AE1521" s="7"/>
      <c r="AF1521" s="7"/>
    </row>
    <row r="1522" spans="1:32">
      <c r="A1522" s="4">
        <v>1521</v>
      </c>
      <c r="B1522" s="4" t="s">
        <v>20</v>
      </c>
      <c r="C1522" s="7"/>
      <c r="D1522" s="7" t="s">
        <v>2845</v>
      </c>
      <c r="E1522" s="4" t="s">
        <v>26</v>
      </c>
      <c r="F1522" s="7">
        <v>1000</v>
      </c>
      <c r="G1522" s="19">
        <v>1205622</v>
      </c>
      <c r="H1522" s="4" t="s">
        <v>2595</v>
      </c>
      <c r="I1522" s="4">
        <v>1205622</v>
      </c>
      <c r="J1522" s="7" t="s">
        <v>25</v>
      </c>
      <c r="K1522" s="4" t="s">
        <v>637</v>
      </c>
      <c r="L1522" s="7" t="s">
        <v>2882</v>
      </c>
      <c r="M1522" s="7" t="s">
        <v>2754</v>
      </c>
      <c r="N1522" s="4" t="s">
        <v>1232</v>
      </c>
      <c r="O1522" s="4" t="s">
        <v>1385</v>
      </c>
      <c r="P1522" s="7"/>
      <c r="Q1522" s="7" t="s">
        <v>24</v>
      </c>
      <c r="R1522" s="7" t="s">
        <v>551</v>
      </c>
      <c r="S1522" s="7"/>
      <c r="T1522" s="7"/>
      <c r="U1522" s="7"/>
      <c r="V1522" s="7"/>
      <c r="W1522" s="7"/>
      <c r="X1522" s="13">
        <v>3.3864000000000001</v>
      </c>
      <c r="Y1522" s="7"/>
      <c r="Z1522" s="13">
        <v>287.07120000000003</v>
      </c>
      <c r="AA1522" s="7"/>
      <c r="AB1522" s="7"/>
      <c r="AC1522" s="7"/>
      <c r="AD1522" s="7"/>
      <c r="AE1522" s="7"/>
      <c r="AF1522" s="7"/>
    </row>
    <row r="1523" spans="1:32">
      <c r="A1523" s="4">
        <v>1522</v>
      </c>
      <c r="B1523" s="4" t="s">
        <v>20</v>
      </c>
      <c r="C1523" s="7"/>
      <c r="D1523" s="7" t="s">
        <v>2825</v>
      </c>
      <c r="E1523" s="4" t="s">
        <v>26</v>
      </c>
      <c r="F1523" s="7">
        <v>1000</v>
      </c>
      <c r="G1523" s="19">
        <v>1205622</v>
      </c>
      <c r="H1523" s="4" t="s">
        <v>2595</v>
      </c>
      <c r="I1523" s="4">
        <v>1205622</v>
      </c>
      <c r="J1523" s="7" t="s">
        <v>25</v>
      </c>
      <c r="K1523" s="4" t="s">
        <v>637</v>
      </c>
      <c r="L1523" s="4" t="s">
        <v>2014</v>
      </c>
      <c r="M1523" s="7" t="s">
        <v>2796</v>
      </c>
      <c r="N1523" s="4" t="s">
        <v>1232</v>
      </c>
      <c r="O1523" s="4" t="s">
        <v>1382</v>
      </c>
      <c r="P1523" s="7"/>
      <c r="Q1523" s="7" t="s">
        <v>24</v>
      </c>
      <c r="R1523" s="7" t="s">
        <v>551</v>
      </c>
      <c r="S1523" s="7"/>
      <c r="T1523" s="7"/>
      <c r="U1523" s="7"/>
      <c r="V1523" s="7"/>
      <c r="W1523" s="7"/>
      <c r="X1523" s="13">
        <v>2.2440000000000002</v>
      </c>
      <c r="Y1523" s="7"/>
      <c r="Z1523" s="13">
        <v>198.98400000000001</v>
      </c>
      <c r="AA1523" s="7"/>
      <c r="AB1523" s="7"/>
      <c r="AC1523" s="7"/>
      <c r="AD1523" s="7"/>
      <c r="AE1523" s="7"/>
      <c r="AF1523" s="7"/>
    </row>
    <row r="1524" spans="1:32">
      <c r="A1524" s="4">
        <v>1523</v>
      </c>
      <c r="B1524" s="4" t="s">
        <v>20</v>
      </c>
      <c r="C1524" s="7"/>
      <c r="D1524" s="7" t="s">
        <v>2875</v>
      </c>
      <c r="E1524" s="4" t="s">
        <v>26</v>
      </c>
      <c r="F1524" s="7">
        <v>2000</v>
      </c>
      <c r="G1524" s="19">
        <v>1205622</v>
      </c>
      <c r="H1524" s="4" t="s">
        <v>2595</v>
      </c>
      <c r="I1524" s="4">
        <v>1205622</v>
      </c>
      <c r="J1524" s="7" t="s">
        <v>25</v>
      </c>
      <c r="K1524" s="4" t="s">
        <v>637</v>
      </c>
      <c r="L1524" s="4" t="s">
        <v>2014</v>
      </c>
      <c r="M1524" s="7" t="s">
        <v>2796</v>
      </c>
      <c r="N1524" s="4" t="s">
        <v>1232</v>
      </c>
      <c r="O1524" s="7" t="s">
        <v>2786</v>
      </c>
      <c r="P1524" s="7"/>
      <c r="Q1524" s="7" t="s">
        <v>24</v>
      </c>
      <c r="R1524" s="7" t="s">
        <v>551</v>
      </c>
      <c r="S1524" s="7"/>
      <c r="T1524" s="7"/>
      <c r="U1524" s="7"/>
      <c r="V1524" s="7"/>
      <c r="W1524" s="7"/>
      <c r="X1524" s="13">
        <v>2.3052000000000001</v>
      </c>
      <c r="Y1524" s="7"/>
      <c r="Z1524" s="13">
        <v>204.24720000000002</v>
      </c>
      <c r="AA1524" s="7"/>
      <c r="AB1524" s="7"/>
      <c r="AC1524" s="7"/>
      <c r="AD1524" s="7"/>
      <c r="AE1524" s="7"/>
      <c r="AF1524" s="7"/>
    </row>
    <row r="1525" spans="1:32">
      <c r="A1525" s="4">
        <v>1524</v>
      </c>
      <c r="B1525" s="4" t="s">
        <v>20</v>
      </c>
      <c r="C1525" s="7"/>
      <c r="D1525" s="7" t="s">
        <v>2815</v>
      </c>
      <c r="E1525" s="4" t="s">
        <v>26</v>
      </c>
      <c r="F1525" s="7">
        <v>1000</v>
      </c>
      <c r="G1525" s="19">
        <v>1205622</v>
      </c>
      <c r="H1525" s="4" t="s">
        <v>2595</v>
      </c>
      <c r="I1525" s="4">
        <v>1205622</v>
      </c>
      <c r="J1525" s="7" t="s">
        <v>25</v>
      </c>
      <c r="K1525" s="4" t="s">
        <v>637</v>
      </c>
      <c r="L1525" s="4" t="s">
        <v>2014</v>
      </c>
      <c r="M1525" s="7" t="s">
        <v>2796</v>
      </c>
      <c r="N1525" s="4" t="s">
        <v>1232</v>
      </c>
      <c r="O1525" s="4" t="s">
        <v>1385</v>
      </c>
      <c r="P1525" s="7"/>
      <c r="Q1525" s="7" t="s">
        <v>24</v>
      </c>
      <c r="R1525" s="7" t="s">
        <v>551</v>
      </c>
      <c r="S1525" s="7"/>
      <c r="T1525" s="7"/>
      <c r="U1525" s="7"/>
      <c r="V1525" s="7"/>
      <c r="W1525" s="7"/>
      <c r="X1525" s="13">
        <v>2.5092000000000003</v>
      </c>
      <c r="Y1525" s="7"/>
      <c r="Z1525" s="13">
        <v>221.79120000000003</v>
      </c>
      <c r="AA1525" s="7"/>
      <c r="AB1525" s="7"/>
      <c r="AC1525" s="7"/>
      <c r="AD1525" s="7"/>
      <c r="AE1525" s="7"/>
      <c r="AF1525" s="7"/>
    </row>
    <row r="1526" spans="1:32">
      <c r="A1526" s="4">
        <v>1525</v>
      </c>
      <c r="B1526" s="4" t="s">
        <v>20</v>
      </c>
      <c r="C1526" s="7"/>
      <c r="D1526" s="7" t="s">
        <v>2820</v>
      </c>
      <c r="E1526" s="4" t="s">
        <v>26</v>
      </c>
      <c r="F1526" s="7">
        <v>1000</v>
      </c>
      <c r="G1526" s="19">
        <v>1205622</v>
      </c>
      <c r="H1526" s="4" t="s">
        <v>2595</v>
      </c>
      <c r="I1526" s="4">
        <v>1205622</v>
      </c>
      <c r="J1526" s="7" t="s">
        <v>25</v>
      </c>
      <c r="K1526" s="4" t="s">
        <v>637</v>
      </c>
      <c r="L1526" s="4" t="s">
        <v>2014</v>
      </c>
      <c r="M1526" s="7" t="s">
        <v>2796</v>
      </c>
      <c r="N1526" s="4" t="s">
        <v>1232</v>
      </c>
      <c r="O1526" s="4" t="s">
        <v>1382</v>
      </c>
      <c r="P1526" s="7"/>
      <c r="Q1526" s="7" t="s">
        <v>24</v>
      </c>
      <c r="R1526" s="7" t="s">
        <v>551</v>
      </c>
      <c r="S1526" s="7"/>
      <c r="T1526" s="7"/>
      <c r="U1526" s="7"/>
      <c r="V1526" s="7"/>
      <c r="W1526" s="7"/>
      <c r="X1526" s="13">
        <v>2.2440000000000002</v>
      </c>
      <c r="Y1526" s="7"/>
      <c r="Z1526" s="13">
        <v>198.98400000000001</v>
      </c>
      <c r="AA1526" s="7"/>
      <c r="AB1526" s="7"/>
      <c r="AC1526" s="7"/>
      <c r="AD1526" s="7"/>
      <c r="AE1526" s="7"/>
      <c r="AF1526" s="7"/>
    </row>
    <row r="1527" spans="1:32">
      <c r="A1527" s="4">
        <v>1526</v>
      </c>
      <c r="B1527" s="4" t="s">
        <v>20</v>
      </c>
      <c r="C1527" s="7"/>
      <c r="D1527" s="7" t="s">
        <v>2876</v>
      </c>
      <c r="E1527" s="4" t="s">
        <v>26</v>
      </c>
      <c r="F1527" s="7">
        <v>1000</v>
      </c>
      <c r="G1527" s="19">
        <v>1205622</v>
      </c>
      <c r="H1527" s="4" t="s">
        <v>2595</v>
      </c>
      <c r="I1527" s="4">
        <v>1205622</v>
      </c>
      <c r="J1527" s="7" t="s">
        <v>25</v>
      </c>
      <c r="K1527" s="4" t="s">
        <v>637</v>
      </c>
      <c r="L1527" s="4" t="s">
        <v>2014</v>
      </c>
      <c r="M1527" s="7" t="s">
        <v>2801</v>
      </c>
      <c r="N1527" s="4" t="s">
        <v>1232</v>
      </c>
      <c r="O1527" s="4" t="s">
        <v>557</v>
      </c>
      <c r="P1527" s="7"/>
      <c r="Q1527" s="7" t="s">
        <v>24</v>
      </c>
      <c r="R1527" s="7" t="s">
        <v>551</v>
      </c>
      <c r="S1527" s="7"/>
      <c r="T1527" s="7"/>
      <c r="U1527" s="7"/>
      <c r="V1527" s="7"/>
      <c r="W1527" s="7"/>
      <c r="X1527" s="13">
        <v>2.7948000000000004</v>
      </c>
      <c r="Y1527" s="7"/>
      <c r="Z1527" s="13">
        <v>246.35280000000003</v>
      </c>
      <c r="AA1527" s="7"/>
      <c r="AB1527" s="7"/>
      <c r="AC1527" s="7"/>
      <c r="AD1527" s="7"/>
      <c r="AE1527" s="7"/>
      <c r="AF1527" s="7"/>
    </row>
    <row r="1528" spans="1:32">
      <c r="A1528" s="4">
        <v>1527</v>
      </c>
      <c r="B1528" s="4" t="s">
        <v>20</v>
      </c>
      <c r="C1528" s="7"/>
      <c r="D1528" s="7" t="s">
        <v>2837</v>
      </c>
      <c r="E1528" s="4" t="s">
        <v>26</v>
      </c>
      <c r="F1528" s="7">
        <v>1000</v>
      </c>
      <c r="G1528" s="19">
        <v>1205622</v>
      </c>
      <c r="H1528" s="4" t="s">
        <v>2595</v>
      </c>
      <c r="I1528" s="4">
        <v>1205622</v>
      </c>
      <c r="J1528" s="7" t="s">
        <v>25</v>
      </c>
      <c r="K1528" s="4" t="s">
        <v>637</v>
      </c>
      <c r="L1528" s="4" t="s">
        <v>2014</v>
      </c>
      <c r="M1528" s="7" t="s">
        <v>2923</v>
      </c>
      <c r="N1528" s="7" t="s">
        <v>2892</v>
      </c>
      <c r="O1528" s="4" t="s">
        <v>1386</v>
      </c>
      <c r="P1528" s="7"/>
      <c r="Q1528" s="7" t="s">
        <v>24</v>
      </c>
      <c r="R1528" s="7" t="s">
        <v>551</v>
      </c>
      <c r="S1528" s="7"/>
      <c r="T1528" s="7"/>
      <c r="U1528" s="7"/>
      <c r="V1528" s="7"/>
      <c r="W1528" s="7"/>
      <c r="X1528" s="13">
        <v>2.5806</v>
      </c>
      <c r="Y1528" s="7"/>
      <c r="Z1528" s="13">
        <v>230.89929000000001</v>
      </c>
      <c r="AA1528" s="7"/>
      <c r="AB1528" s="7"/>
      <c r="AC1528" s="7"/>
      <c r="AD1528" s="7"/>
      <c r="AE1528" s="7"/>
      <c r="AF1528" s="7"/>
    </row>
    <row r="1529" spans="1:32">
      <c r="A1529" s="4">
        <v>1528</v>
      </c>
      <c r="B1529" s="4" t="s">
        <v>20</v>
      </c>
      <c r="C1529" s="7"/>
      <c r="D1529" s="7" t="s">
        <v>2837</v>
      </c>
      <c r="E1529" s="4" t="s">
        <v>26</v>
      </c>
      <c r="F1529" s="7">
        <v>1000</v>
      </c>
      <c r="G1529" s="19">
        <v>1205622</v>
      </c>
      <c r="H1529" s="4" t="s">
        <v>2595</v>
      </c>
      <c r="I1529" s="4">
        <v>1205622</v>
      </c>
      <c r="J1529" s="7" t="s">
        <v>25</v>
      </c>
      <c r="K1529" s="4" t="s">
        <v>637</v>
      </c>
      <c r="L1529" s="4" t="s">
        <v>2014</v>
      </c>
      <c r="M1529" s="7" t="s">
        <v>2923</v>
      </c>
      <c r="N1529" s="7" t="s">
        <v>2892</v>
      </c>
      <c r="O1529" s="4" t="s">
        <v>1386</v>
      </c>
      <c r="P1529" s="7"/>
      <c r="Q1529" s="7" t="s">
        <v>24</v>
      </c>
      <c r="R1529" s="7" t="s">
        <v>551</v>
      </c>
      <c r="S1529" s="7"/>
      <c r="T1529" s="7"/>
      <c r="U1529" s="7"/>
      <c r="V1529" s="7"/>
      <c r="W1529" s="7"/>
      <c r="X1529" s="13">
        <v>2.5806</v>
      </c>
      <c r="Y1529" s="7"/>
      <c r="Z1529" s="13">
        <v>230.89929000000001</v>
      </c>
      <c r="AA1529" s="7"/>
      <c r="AB1529" s="7"/>
      <c r="AC1529" s="7"/>
      <c r="AD1529" s="7"/>
      <c r="AE1529" s="7"/>
      <c r="AF1529" s="7"/>
    </row>
    <row r="1530" spans="1:32">
      <c r="A1530" s="4">
        <v>1529</v>
      </c>
      <c r="B1530" s="4" t="s">
        <v>20</v>
      </c>
      <c r="C1530" s="7"/>
      <c r="D1530" s="7" t="s">
        <v>2822</v>
      </c>
      <c r="E1530" s="4" t="s">
        <v>26</v>
      </c>
      <c r="F1530" s="7">
        <v>1000</v>
      </c>
      <c r="G1530" s="19">
        <v>1205622</v>
      </c>
      <c r="H1530" s="4" t="s">
        <v>2595</v>
      </c>
      <c r="I1530" s="4">
        <v>1205622</v>
      </c>
      <c r="J1530" s="7" t="s">
        <v>25</v>
      </c>
      <c r="K1530" s="4" t="s">
        <v>637</v>
      </c>
      <c r="L1530" s="4" t="s">
        <v>2014</v>
      </c>
      <c r="M1530" s="7" t="s">
        <v>1697</v>
      </c>
      <c r="N1530" s="4" t="s">
        <v>1232</v>
      </c>
      <c r="O1530" s="4" t="s">
        <v>1382</v>
      </c>
      <c r="P1530" s="7"/>
      <c r="Q1530" s="7" t="s">
        <v>24</v>
      </c>
      <c r="R1530" s="7" t="s">
        <v>551</v>
      </c>
      <c r="S1530" s="7"/>
      <c r="T1530" s="7"/>
      <c r="U1530" s="7"/>
      <c r="V1530" s="7"/>
      <c r="W1530" s="7"/>
      <c r="X1530" s="13">
        <v>2.601</v>
      </c>
      <c r="Y1530" s="7"/>
      <c r="Z1530" s="13">
        <v>221.88300000000001</v>
      </c>
      <c r="AA1530" s="7"/>
      <c r="AB1530" s="7"/>
      <c r="AC1530" s="7"/>
      <c r="AD1530" s="7"/>
      <c r="AE1530" s="7"/>
      <c r="AF1530" s="7"/>
    </row>
    <row r="1531" spans="1:32">
      <c r="A1531" s="4">
        <v>1530</v>
      </c>
      <c r="B1531" s="4" t="s">
        <v>20</v>
      </c>
      <c r="C1531" s="7"/>
      <c r="D1531" s="7" t="s">
        <v>2822</v>
      </c>
      <c r="E1531" s="4" t="s">
        <v>26</v>
      </c>
      <c r="F1531" s="7">
        <v>1000</v>
      </c>
      <c r="G1531" s="19">
        <v>1205622</v>
      </c>
      <c r="H1531" s="4" t="s">
        <v>2595</v>
      </c>
      <c r="I1531" s="4">
        <v>1205622</v>
      </c>
      <c r="J1531" s="7" t="s">
        <v>25</v>
      </c>
      <c r="K1531" s="4" t="s">
        <v>637</v>
      </c>
      <c r="L1531" s="4" t="s">
        <v>2014</v>
      </c>
      <c r="M1531" s="7" t="s">
        <v>1697</v>
      </c>
      <c r="N1531" s="4" t="s">
        <v>1232</v>
      </c>
      <c r="O1531" s="4" t="s">
        <v>1382</v>
      </c>
      <c r="P1531" s="7"/>
      <c r="Q1531" s="7" t="s">
        <v>24</v>
      </c>
      <c r="R1531" s="7" t="s">
        <v>551</v>
      </c>
      <c r="S1531" s="7"/>
      <c r="T1531" s="7"/>
      <c r="U1531" s="7"/>
      <c r="V1531" s="7"/>
      <c r="W1531" s="7"/>
      <c r="X1531" s="13">
        <v>2.601</v>
      </c>
      <c r="Y1531" s="7"/>
      <c r="Z1531" s="13">
        <v>221.88300000000001</v>
      </c>
      <c r="AA1531" s="7"/>
      <c r="AB1531" s="7"/>
      <c r="AC1531" s="7"/>
      <c r="AD1531" s="7"/>
      <c r="AE1531" s="7"/>
      <c r="AF1531" s="7"/>
    </row>
    <row r="1532" spans="1:32">
      <c r="A1532" s="4">
        <v>1531</v>
      </c>
      <c r="B1532" s="4" t="s">
        <v>20</v>
      </c>
      <c r="C1532" s="7"/>
      <c r="D1532" s="7" t="s">
        <v>2813</v>
      </c>
      <c r="E1532" s="4" t="s">
        <v>26</v>
      </c>
      <c r="F1532" s="7">
        <v>3000</v>
      </c>
      <c r="G1532" s="4">
        <v>1202338</v>
      </c>
      <c r="H1532" s="4" t="s">
        <v>509</v>
      </c>
      <c r="I1532" s="4">
        <v>1202338</v>
      </c>
      <c r="J1532" s="7" t="s">
        <v>25</v>
      </c>
      <c r="K1532" s="4" t="s">
        <v>637</v>
      </c>
      <c r="L1532" s="4" t="s">
        <v>2015</v>
      </c>
      <c r="M1532" s="7" t="s">
        <v>2778</v>
      </c>
      <c r="N1532" s="7" t="s">
        <v>2929</v>
      </c>
      <c r="O1532" s="7" t="s">
        <v>2786</v>
      </c>
      <c r="P1532" s="7"/>
      <c r="Q1532" s="7" t="s">
        <v>24</v>
      </c>
      <c r="R1532" s="7" t="s">
        <v>551</v>
      </c>
      <c r="S1532" s="7"/>
      <c r="T1532" s="7"/>
      <c r="U1532" s="7"/>
      <c r="V1532" s="7"/>
      <c r="W1532" s="7"/>
      <c r="X1532" s="13">
        <v>3</v>
      </c>
      <c r="Y1532" s="7"/>
      <c r="Z1532" s="13">
        <v>276.90000000000003</v>
      </c>
      <c r="AA1532" s="7"/>
      <c r="AB1532" s="7"/>
      <c r="AC1532" s="7"/>
      <c r="AD1532" s="7"/>
      <c r="AE1532" s="7"/>
      <c r="AF1532" s="7"/>
    </row>
    <row r="1533" spans="1:32">
      <c r="A1533" s="4">
        <v>1532</v>
      </c>
      <c r="B1533" s="4" t="s">
        <v>20</v>
      </c>
      <c r="C1533" s="7"/>
      <c r="D1533" s="7" t="s">
        <v>2813</v>
      </c>
      <c r="E1533" s="4" t="s">
        <v>26</v>
      </c>
      <c r="F1533" s="7">
        <v>5000</v>
      </c>
      <c r="G1533" s="4">
        <v>1202338</v>
      </c>
      <c r="H1533" s="4" t="s">
        <v>509</v>
      </c>
      <c r="I1533" s="4">
        <v>1202338</v>
      </c>
      <c r="J1533" s="7" t="s">
        <v>25</v>
      </c>
      <c r="K1533" s="4" t="s">
        <v>637</v>
      </c>
      <c r="L1533" s="4" t="s">
        <v>2015</v>
      </c>
      <c r="M1533" s="7" t="s">
        <v>2778</v>
      </c>
      <c r="N1533" s="7" t="s">
        <v>2929</v>
      </c>
      <c r="O1533" s="7" t="s">
        <v>2786</v>
      </c>
      <c r="P1533" s="7"/>
      <c r="Q1533" s="7" t="s">
        <v>24</v>
      </c>
      <c r="R1533" s="7" t="s">
        <v>551</v>
      </c>
      <c r="S1533" s="7"/>
      <c r="T1533" s="7"/>
      <c r="U1533" s="7"/>
      <c r="V1533" s="7"/>
      <c r="W1533" s="7"/>
      <c r="X1533" s="13">
        <v>3</v>
      </c>
      <c r="Y1533" s="7"/>
      <c r="Z1533" s="13">
        <v>276.90000000000003</v>
      </c>
      <c r="AA1533" s="7"/>
      <c r="AB1533" s="7"/>
      <c r="AC1533" s="7"/>
      <c r="AD1533" s="7"/>
      <c r="AE1533" s="7"/>
      <c r="AF1533" s="7"/>
    </row>
    <row r="1534" spans="1:32">
      <c r="A1534" s="4">
        <v>1533</v>
      </c>
      <c r="B1534" s="4" t="s">
        <v>20</v>
      </c>
      <c r="C1534" s="7"/>
      <c r="D1534" s="7" t="s">
        <v>2835</v>
      </c>
      <c r="E1534" s="4" t="s">
        <v>26</v>
      </c>
      <c r="F1534" s="7">
        <v>6000</v>
      </c>
      <c r="G1534" s="4">
        <v>1202338</v>
      </c>
      <c r="H1534" s="4" t="s">
        <v>509</v>
      </c>
      <c r="I1534" s="4">
        <v>1202338</v>
      </c>
      <c r="J1534" s="7" t="s">
        <v>25</v>
      </c>
      <c r="K1534" s="4" t="s">
        <v>637</v>
      </c>
      <c r="L1534" s="7" t="s">
        <v>2882</v>
      </c>
      <c r="M1534" s="7" t="s">
        <v>2794</v>
      </c>
      <c r="N1534" s="7" t="s">
        <v>2891</v>
      </c>
      <c r="O1534" s="4" t="s">
        <v>557</v>
      </c>
      <c r="P1534" s="7"/>
      <c r="Q1534" s="7" t="s">
        <v>24</v>
      </c>
      <c r="R1534" s="7" t="s">
        <v>551</v>
      </c>
      <c r="S1534" s="7"/>
      <c r="T1534" s="7"/>
      <c r="U1534" s="7"/>
      <c r="V1534" s="7"/>
      <c r="W1534" s="7"/>
      <c r="X1534" s="13">
        <v>3.5</v>
      </c>
      <c r="Y1534" s="7"/>
      <c r="Z1534" s="13">
        <v>322.05</v>
      </c>
      <c r="AA1534" s="7"/>
      <c r="AB1534" s="7"/>
      <c r="AC1534" s="7"/>
      <c r="AD1534" s="7"/>
      <c r="AE1534" s="7"/>
      <c r="AF1534" s="7"/>
    </row>
    <row r="1535" spans="1:32">
      <c r="A1535" s="4">
        <v>1534</v>
      </c>
      <c r="B1535" s="4" t="s">
        <v>20</v>
      </c>
      <c r="C1535" s="7"/>
      <c r="D1535" s="7" t="s">
        <v>2835</v>
      </c>
      <c r="E1535" s="4" t="s">
        <v>26</v>
      </c>
      <c r="F1535" s="7">
        <v>7000</v>
      </c>
      <c r="G1535" s="4">
        <v>1202338</v>
      </c>
      <c r="H1535" s="4" t="s">
        <v>509</v>
      </c>
      <c r="I1535" s="4">
        <v>1202338</v>
      </c>
      <c r="J1535" s="7" t="s">
        <v>25</v>
      </c>
      <c r="K1535" s="4" t="s">
        <v>637</v>
      </c>
      <c r="L1535" s="7" t="s">
        <v>2882</v>
      </c>
      <c r="M1535" s="7" t="s">
        <v>2794</v>
      </c>
      <c r="N1535" s="7" t="s">
        <v>2891</v>
      </c>
      <c r="O1535" s="4" t="s">
        <v>557</v>
      </c>
      <c r="P1535" s="7"/>
      <c r="Q1535" s="7" t="s">
        <v>2896</v>
      </c>
      <c r="R1535" s="4" t="s">
        <v>550</v>
      </c>
      <c r="S1535" s="7"/>
      <c r="T1535" s="7"/>
      <c r="U1535" s="7"/>
      <c r="V1535" s="7"/>
      <c r="W1535" s="7"/>
      <c r="X1535" s="13">
        <v>3.5</v>
      </c>
      <c r="Y1535" s="7"/>
      <c r="Z1535" s="13">
        <v>369.125</v>
      </c>
      <c r="AA1535" s="7"/>
      <c r="AB1535" s="7"/>
      <c r="AC1535" s="7"/>
      <c r="AD1535" s="7"/>
      <c r="AE1535" s="7"/>
      <c r="AF1535" s="7"/>
    </row>
    <row r="1536" spans="1:32">
      <c r="A1536" s="4">
        <v>1535</v>
      </c>
      <c r="B1536" s="4" t="s">
        <v>20</v>
      </c>
      <c r="C1536" s="7"/>
      <c r="D1536" s="7" t="s">
        <v>2840</v>
      </c>
      <c r="E1536" s="4" t="s">
        <v>26</v>
      </c>
      <c r="F1536" s="7">
        <v>2000</v>
      </c>
      <c r="G1536" s="19">
        <v>1205622</v>
      </c>
      <c r="H1536" s="4" t="s">
        <v>2595</v>
      </c>
      <c r="I1536" s="4">
        <v>1205622</v>
      </c>
      <c r="J1536" s="7" t="s">
        <v>25</v>
      </c>
      <c r="K1536" s="4" t="s">
        <v>637</v>
      </c>
      <c r="L1536" s="7" t="s">
        <v>2882</v>
      </c>
      <c r="M1536" s="7" t="s">
        <v>2793</v>
      </c>
      <c r="N1536" s="7" t="s">
        <v>1501</v>
      </c>
      <c r="O1536" s="4" t="s">
        <v>1382</v>
      </c>
      <c r="P1536" s="7"/>
      <c r="Q1536" s="7" t="s">
        <v>24</v>
      </c>
      <c r="R1536" s="7" t="s">
        <v>551</v>
      </c>
      <c r="S1536" s="7"/>
      <c r="T1536" s="7"/>
      <c r="U1536" s="7"/>
      <c r="V1536" s="7"/>
      <c r="W1536" s="7"/>
      <c r="X1536" s="13">
        <v>2.6112000000000002</v>
      </c>
      <c r="Y1536" s="7"/>
      <c r="Z1536" s="13">
        <v>241.79136000000003</v>
      </c>
      <c r="AA1536" s="7"/>
      <c r="AB1536" s="7"/>
      <c r="AC1536" s="7"/>
      <c r="AD1536" s="7"/>
      <c r="AE1536" s="7"/>
      <c r="AF1536" s="7"/>
    </row>
    <row r="1537" spans="1:32">
      <c r="A1537" s="4">
        <v>1536</v>
      </c>
      <c r="B1537" s="4" t="s">
        <v>20</v>
      </c>
      <c r="C1537" s="7"/>
      <c r="D1537" s="7" t="s">
        <v>2841</v>
      </c>
      <c r="E1537" s="4" t="s">
        <v>26</v>
      </c>
      <c r="F1537" s="7">
        <v>1000</v>
      </c>
      <c r="G1537" s="19">
        <v>1205622</v>
      </c>
      <c r="H1537" s="4" t="s">
        <v>2595</v>
      </c>
      <c r="I1537" s="4">
        <v>1205622</v>
      </c>
      <c r="J1537" s="7" t="s">
        <v>25</v>
      </c>
      <c r="K1537" s="4" t="s">
        <v>637</v>
      </c>
      <c r="L1537" s="7" t="s">
        <v>2882</v>
      </c>
      <c r="M1537" s="7" t="s">
        <v>2793</v>
      </c>
      <c r="N1537" s="7" t="s">
        <v>1501</v>
      </c>
      <c r="O1537" s="4" t="s">
        <v>1382</v>
      </c>
      <c r="P1537" s="7"/>
      <c r="Q1537" s="7" t="s">
        <v>24</v>
      </c>
      <c r="R1537" s="7" t="s">
        <v>551</v>
      </c>
      <c r="S1537" s="7"/>
      <c r="T1537" s="7"/>
      <c r="U1537" s="7"/>
      <c r="V1537" s="7"/>
      <c r="W1537" s="7"/>
      <c r="X1537" s="13">
        <v>2.6112000000000002</v>
      </c>
      <c r="Y1537" s="7"/>
      <c r="Z1537" s="13">
        <v>241.79136000000003</v>
      </c>
      <c r="AA1537" s="7"/>
      <c r="AB1537" s="7"/>
      <c r="AC1537" s="7"/>
      <c r="AD1537" s="7"/>
      <c r="AE1537" s="7"/>
      <c r="AF1537" s="7"/>
    </row>
    <row r="1538" spans="1:32">
      <c r="A1538" s="4">
        <v>1537</v>
      </c>
      <c r="B1538" s="4" t="s">
        <v>20</v>
      </c>
      <c r="C1538" s="7"/>
      <c r="D1538" s="7" t="s">
        <v>2841</v>
      </c>
      <c r="E1538" s="4" t="s">
        <v>26</v>
      </c>
      <c r="F1538" s="7">
        <v>1000</v>
      </c>
      <c r="G1538" s="19">
        <v>1205622</v>
      </c>
      <c r="H1538" s="4" t="s">
        <v>2595</v>
      </c>
      <c r="I1538" s="4">
        <v>1205622</v>
      </c>
      <c r="J1538" s="7" t="s">
        <v>25</v>
      </c>
      <c r="K1538" s="4" t="s">
        <v>637</v>
      </c>
      <c r="L1538" s="7" t="s">
        <v>2882</v>
      </c>
      <c r="M1538" s="7" t="s">
        <v>2793</v>
      </c>
      <c r="N1538" s="7" t="s">
        <v>1501</v>
      </c>
      <c r="O1538" s="4" t="s">
        <v>1382</v>
      </c>
      <c r="P1538" s="7"/>
      <c r="Q1538" s="7" t="s">
        <v>24</v>
      </c>
      <c r="R1538" s="7" t="s">
        <v>551</v>
      </c>
      <c r="S1538" s="7"/>
      <c r="T1538" s="7"/>
      <c r="U1538" s="7"/>
      <c r="V1538" s="7"/>
      <c r="W1538" s="7"/>
      <c r="X1538" s="13">
        <v>2.6112000000000002</v>
      </c>
      <c r="Y1538" s="7"/>
      <c r="Z1538" s="13">
        <v>241.79136000000003</v>
      </c>
      <c r="AA1538" s="7"/>
      <c r="AB1538" s="7"/>
      <c r="AC1538" s="7"/>
      <c r="AD1538" s="7"/>
      <c r="AE1538" s="7"/>
      <c r="AF1538" s="7"/>
    </row>
    <row r="1539" spans="1:32">
      <c r="A1539" s="4">
        <v>1538</v>
      </c>
      <c r="B1539" s="4" t="s">
        <v>20</v>
      </c>
      <c r="C1539" s="7"/>
      <c r="D1539" s="7" t="s">
        <v>2842</v>
      </c>
      <c r="E1539" s="4" t="s">
        <v>26</v>
      </c>
      <c r="F1539" s="7">
        <v>1000</v>
      </c>
      <c r="G1539" s="19">
        <v>1205622</v>
      </c>
      <c r="H1539" s="4" t="s">
        <v>2595</v>
      </c>
      <c r="I1539" s="4">
        <v>1205622</v>
      </c>
      <c r="J1539" s="7" t="s">
        <v>25</v>
      </c>
      <c r="K1539" s="4" t="s">
        <v>637</v>
      </c>
      <c r="L1539" s="7" t="s">
        <v>2882</v>
      </c>
      <c r="M1539" s="7" t="s">
        <v>2793</v>
      </c>
      <c r="N1539" s="4" t="s">
        <v>1232</v>
      </c>
      <c r="O1539" s="4" t="s">
        <v>1382</v>
      </c>
      <c r="P1539" s="7"/>
      <c r="Q1539" s="7" t="s">
        <v>24</v>
      </c>
      <c r="R1539" s="7" t="s">
        <v>551</v>
      </c>
      <c r="S1539" s="7"/>
      <c r="T1539" s="7"/>
      <c r="U1539" s="7"/>
      <c r="V1539" s="7"/>
      <c r="W1539" s="7"/>
      <c r="X1539" s="13">
        <v>2.6112000000000006</v>
      </c>
      <c r="Y1539" s="7"/>
      <c r="Z1539" s="13">
        <v>222.72960000000006</v>
      </c>
      <c r="AA1539" s="7"/>
      <c r="AB1539" s="7"/>
      <c r="AC1539" s="7"/>
      <c r="AD1539" s="7"/>
      <c r="AE1539" s="7"/>
      <c r="AF1539" s="7"/>
    </row>
    <row r="1540" spans="1:32">
      <c r="A1540" s="4">
        <v>1539</v>
      </c>
      <c r="B1540" s="4" t="s">
        <v>20</v>
      </c>
      <c r="C1540" s="7"/>
      <c r="D1540" s="7" t="s">
        <v>2842</v>
      </c>
      <c r="E1540" s="4" t="s">
        <v>26</v>
      </c>
      <c r="F1540" s="7">
        <v>1000</v>
      </c>
      <c r="G1540" s="19">
        <v>1205622</v>
      </c>
      <c r="H1540" s="4" t="s">
        <v>2595</v>
      </c>
      <c r="I1540" s="4">
        <v>1205622</v>
      </c>
      <c r="J1540" s="7" t="s">
        <v>25</v>
      </c>
      <c r="K1540" s="4" t="s">
        <v>637</v>
      </c>
      <c r="L1540" s="7" t="s">
        <v>2882</v>
      </c>
      <c r="M1540" s="7" t="s">
        <v>2793</v>
      </c>
      <c r="N1540" s="4" t="s">
        <v>1232</v>
      </c>
      <c r="O1540" s="4" t="s">
        <v>1382</v>
      </c>
      <c r="P1540" s="7"/>
      <c r="Q1540" s="7" t="s">
        <v>24</v>
      </c>
      <c r="R1540" s="7" t="s">
        <v>551</v>
      </c>
      <c r="S1540" s="7"/>
      <c r="T1540" s="7"/>
      <c r="U1540" s="7"/>
      <c r="V1540" s="7"/>
      <c r="W1540" s="7"/>
      <c r="X1540" s="13">
        <v>2.6112000000000006</v>
      </c>
      <c r="Y1540" s="7"/>
      <c r="Z1540" s="13">
        <v>222.72960000000006</v>
      </c>
      <c r="AA1540" s="7"/>
      <c r="AB1540" s="7"/>
      <c r="AC1540" s="7"/>
      <c r="AD1540" s="7"/>
      <c r="AE1540" s="7"/>
      <c r="AF1540" s="7"/>
    </row>
    <row r="1541" spans="1:32">
      <c r="A1541" s="4">
        <v>1540</v>
      </c>
      <c r="B1541" s="4" t="s">
        <v>20</v>
      </c>
      <c r="C1541" s="7"/>
      <c r="D1541" s="7" t="s">
        <v>2838</v>
      </c>
      <c r="E1541" s="4" t="s">
        <v>26</v>
      </c>
      <c r="F1541" s="7">
        <v>1000</v>
      </c>
      <c r="G1541" s="19">
        <v>1205622</v>
      </c>
      <c r="H1541" s="4" t="s">
        <v>2595</v>
      </c>
      <c r="I1541" s="4">
        <v>1205622</v>
      </c>
      <c r="J1541" s="7" t="s">
        <v>25</v>
      </c>
      <c r="K1541" s="4" t="s">
        <v>637</v>
      </c>
      <c r="L1541" s="4" t="s">
        <v>2735</v>
      </c>
      <c r="M1541" s="7" t="s">
        <v>2919</v>
      </c>
      <c r="N1541" s="4" t="s">
        <v>1232</v>
      </c>
      <c r="O1541" s="4" t="s">
        <v>1388</v>
      </c>
      <c r="P1541" s="7"/>
      <c r="Q1541" s="7" t="s">
        <v>24</v>
      </c>
      <c r="R1541" s="7" t="s">
        <v>551</v>
      </c>
      <c r="S1541" s="7"/>
      <c r="T1541" s="7"/>
      <c r="U1541" s="7"/>
      <c r="V1541" s="7"/>
      <c r="W1541" s="7"/>
      <c r="X1541" s="13">
        <v>3.3149999999999999</v>
      </c>
      <c r="Y1541" s="7"/>
      <c r="Z1541" s="13">
        <v>281.14499999999998</v>
      </c>
      <c r="AA1541" s="7"/>
      <c r="AB1541" s="7"/>
      <c r="AC1541" s="7"/>
      <c r="AD1541" s="7"/>
      <c r="AE1541" s="7"/>
      <c r="AF1541" s="7"/>
    </row>
    <row r="1542" spans="1:32">
      <c r="A1542" s="4">
        <v>1541</v>
      </c>
      <c r="B1542" s="4" t="s">
        <v>20</v>
      </c>
      <c r="C1542" s="7"/>
      <c r="D1542" s="7" t="s">
        <v>2838</v>
      </c>
      <c r="E1542" s="4" t="s">
        <v>26</v>
      </c>
      <c r="F1542" s="7">
        <v>1000</v>
      </c>
      <c r="G1542" s="19">
        <v>1205622</v>
      </c>
      <c r="H1542" s="4" t="s">
        <v>2595</v>
      </c>
      <c r="I1542" s="4">
        <v>1205622</v>
      </c>
      <c r="J1542" s="7" t="s">
        <v>25</v>
      </c>
      <c r="K1542" s="4" t="s">
        <v>637</v>
      </c>
      <c r="L1542" s="4" t="s">
        <v>2735</v>
      </c>
      <c r="M1542" s="7" t="s">
        <v>2919</v>
      </c>
      <c r="N1542" s="4" t="s">
        <v>1232</v>
      </c>
      <c r="O1542" s="4" t="s">
        <v>1388</v>
      </c>
      <c r="P1542" s="7"/>
      <c r="Q1542" s="7" t="s">
        <v>24</v>
      </c>
      <c r="R1542" s="7" t="s">
        <v>551</v>
      </c>
      <c r="S1542" s="7"/>
      <c r="T1542" s="7"/>
      <c r="U1542" s="7"/>
      <c r="V1542" s="7"/>
      <c r="W1542" s="7"/>
      <c r="X1542" s="13">
        <v>3.3149999999999999</v>
      </c>
      <c r="Y1542" s="7"/>
      <c r="Z1542" s="13">
        <v>281.14499999999998</v>
      </c>
      <c r="AA1542" s="7"/>
      <c r="AB1542" s="7"/>
      <c r="AC1542" s="7"/>
      <c r="AD1542" s="7"/>
      <c r="AE1542" s="7"/>
      <c r="AF1542" s="7"/>
    </row>
    <row r="1543" spans="1:32">
      <c r="A1543" s="4">
        <v>1542</v>
      </c>
      <c r="B1543" s="4" t="s">
        <v>20</v>
      </c>
      <c r="C1543" s="7"/>
      <c r="D1543" s="7" t="s">
        <v>2877</v>
      </c>
      <c r="E1543" s="4" t="s">
        <v>26</v>
      </c>
      <c r="F1543" s="7">
        <v>1650</v>
      </c>
      <c r="G1543" s="19">
        <v>1205622</v>
      </c>
      <c r="H1543" s="4" t="s">
        <v>2595</v>
      </c>
      <c r="I1543" s="4">
        <v>1205622</v>
      </c>
      <c r="J1543" s="7" t="s">
        <v>25</v>
      </c>
      <c r="K1543" s="4" t="s">
        <v>637</v>
      </c>
      <c r="L1543" s="7" t="s">
        <v>2017</v>
      </c>
      <c r="M1543" s="7" t="s">
        <v>2912</v>
      </c>
      <c r="N1543" s="4" t="s">
        <v>1232</v>
      </c>
      <c r="O1543" s="4" t="s">
        <v>557</v>
      </c>
      <c r="P1543" s="7"/>
      <c r="Q1543" s="7" t="s">
        <v>24</v>
      </c>
      <c r="R1543" s="7" t="s">
        <v>551</v>
      </c>
      <c r="S1543" s="7"/>
      <c r="T1543" s="7"/>
      <c r="U1543" s="7"/>
      <c r="V1543" s="7"/>
      <c r="W1543" s="7"/>
      <c r="X1543" s="13">
        <v>2.7642000000000002</v>
      </c>
      <c r="Y1543" s="7"/>
      <c r="Z1543" s="13">
        <v>235.42860000000002</v>
      </c>
      <c r="AA1543" s="7"/>
      <c r="AB1543" s="7"/>
      <c r="AC1543" s="7"/>
      <c r="AD1543" s="7"/>
      <c r="AE1543" s="7"/>
      <c r="AF1543" s="7"/>
    </row>
    <row r="1544" spans="1:32">
      <c r="A1544" s="4">
        <v>1543</v>
      </c>
      <c r="B1544" s="4" t="s">
        <v>20</v>
      </c>
      <c r="C1544" s="7"/>
      <c r="D1544" s="7" t="s">
        <v>2806</v>
      </c>
      <c r="E1544" s="4" t="s">
        <v>26</v>
      </c>
      <c r="F1544" s="7">
        <v>1000</v>
      </c>
      <c r="G1544" s="4">
        <v>1204046</v>
      </c>
      <c r="H1544" s="21" t="s">
        <v>2597</v>
      </c>
      <c r="I1544" s="4">
        <v>1204046</v>
      </c>
      <c r="J1544" s="7" t="s">
        <v>556</v>
      </c>
      <c r="K1544" s="4" t="s">
        <v>1234</v>
      </c>
      <c r="L1544" s="4" t="s">
        <v>2014</v>
      </c>
      <c r="M1544" s="7" t="s">
        <v>2361</v>
      </c>
      <c r="N1544" s="7" t="s">
        <v>643</v>
      </c>
      <c r="O1544" s="4" t="s">
        <v>1380</v>
      </c>
      <c r="P1544" s="7"/>
      <c r="Q1544" s="7" t="s">
        <v>2896</v>
      </c>
      <c r="R1544" s="4" t="s">
        <v>550</v>
      </c>
      <c r="S1544" s="7"/>
      <c r="T1544" s="7"/>
      <c r="U1544" s="7"/>
      <c r="V1544" s="7"/>
      <c r="W1544" s="7"/>
      <c r="X1544" s="13">
        <v>465</v>
      </c>
      <c r="Y1544" s="7"/>
      <c r="Z1544" s="13">
        <v>468</v>
      </c>
      <c r="AA1544" s="7"/>
      <c r="AB1544" s="7"/>
      <c r="AC1544" s="7"/>
      <c r="AD1544" s="7"/>
      <c r="AE1544" s="7"/>
      <c r="AF1544" s="7"/>
    </row>
    <row r="1545" spans="1:32">
      <c r="A1545" s="4">
        <v>1544</v>
      </c>
      <c r="B1545" s="4" t="s">
        <v>20</v>
      </c>
      <c r="C1545" s="7"/>
      <c r="D1545" s="7" t="s">
        <v>2821</v>
      </c>
      <c r="E1545" s="4" t="s">
        <v>26</v>
      </c>
      <c r="F1545" s="7">
        <v>1000</v>
      </c>
      <c r="G1545" s="7">
        <v>1200119</v>
      </c>
      <c r="H1545" s="20" t="s">
        <v>2758</v>
      </c>
      <c r="I1545" s="4">
        <v>1200119</v>
      </c>
      <c r="J1545" s="7" t="s">
        <v>25</v>
      </c>
      <c r="K1545" s="4" t="s">
        <v>1342</v>
      </c>
      <c r="L1545" s="7" t="s">
        <v>2883</v>
      </c>
      <c r="M1545" s="7" t="s">
        <v>2378</v>
      </c>
      <c r="N1545" s="7" t="s">
        <v>643</v>
      </c>
      <c r="O1545" s="4" t="s">
        <v>1380</v>
      </c>
      <c r="P1545" s="7"/>
      <c r="Q1545" s="7" t="s">
        <v>2896</v>
      </c>
      <c r="R1545" s="4" t="s">
        <v>550</v>
      </c>
      <c r="S1545" s="7"/>
      <c r="T1545" s="7"/>
      <c r="U1545" s="7"/>
      <c r="V1545" s="7"/>
      <c r="W1545" s="7"/>
      <c r="X1545" s="13">
        <v>1.4</v>
      </c>
      <c r="Y1545" s="7"/>
      <c r="Z1545" s="13">
        <v>139.64400000000001</v>
      </c>
      <c r="AA1545" s="7"/>
      <c r="AB1545" s="7"/>
      <c r="AC1545" s="7"/>
      <c r="AD1545" s="7"/>
      <c r="AE1545" s="7"/>
      <c r="AF1545" s="7"/>
    </row>
    <row r="1546" spans="1:32">
      <c r="A1546" s="4">
        <v>1545</v>
      </c>
      <c r="B1546" s="4" t="s">
        <v>20</v>
      </c>
      <c r="C1546" s="7"/>
      <c r="D1546" s="7" t="s">
        <v>2875</v>
      </c>
      <c r="E1546" s="4" t="s">
        <v>26</v>
      </c>
      <c r="F1546" s="7">
        <v>5000</v>
      </c>
      <c r="G1546" s="19">
        <v>1205622</v>
      </c>
      <c r="H1546" s="4" t="s">
        <v>2595</v>
      </c>
      <c r="I1546" s="4">
        <v>1205622</v>
      </c>
      <c r="J1546" s="7" t="s">
        <v>25</v>
      </c>
      <c r="K1546" s="4" t="s">
        <v>637</v>
      </c>
      <c r="L1546" s="4" t="s">
        <v>2014</v>
      </c>
      <c r="M1546" s="7" t="s">
        <v>2796</v>
      </c>
      <c r="N1546" s="4" t="s">
        <v>1232</v>
      </c>
      <c r="O1546" s="7" t="s">
        <v>2786</v>
      </c>
      <c r="P1546" s="7"/>
      <c r="Q1546" s="7" t="s">
        <v>24</v>
      </c>
      <c r="R1546" s="7" t="s">
        <v>551</v>
      </c>
      <c r="S1546" s="7"/>
      <c r="T1546" s="7"/>
      <c r="U1546" s="7"/>
      <c r="V1546" s="7"/>
      <c r="W1546" s="7"/>
      <c r="X1546" s="13">
        <v>2.3052000000000001</v>
      </c>
      <c r="Y1546" s="7"/>
      <c r="Z1546" s="13">
        <v>204.24720000000002</v>
      </c>
      <c r="AA1546" s="7"/>
      <c r="AB1546" s="7"/>
      <c r="AC1546" s="7"/>
      <c r="AD1546" s="7"/>
      <c r="AE1546" s="7"/>
      <c r="AF1546" s="7"/>
    </row>
    <row r="1547" spans="1:32">
      <c r="A1547" s="4">
        <v>1546</v>
      </c>
      <c r="B1547" s="4" t="s">
        <v>20</v>
      </c>
      <c r="C1547" s="7"/>
      <c r="D1547" s="7" t="s">
        <v>2875</v>
      </c>
      <c r="E1547" s="4" t="s">
        <v>26</v>
      </c>
      <c r="F1547" s="7">
        <v>1000</v>
      </c>
      <c r="G1547" s="19">
        <v>1205622</v>
      </c>
      <c r="H1547" s="4" t="s">
        <v>2595</v>
      </c>
      <c r="I1547" s="4">
        <v>1205622</v>
      </c>
      <c r="J1547" s="7" t="s">
        <v>25</v>
      </c>
      <c r="K1547" s="4" t="s">
        <v>637</v>
      </c>
      <c r="L1547" s="4" t="s">
        <v>2014</v>
      </c>
      <c r="M1547" s="7" t="s">
        <v>2796</v>
      </c>
      <c r="N1547" s="4" t="s">
        <v>1232</v>
      </c>
      <c r="O1547" s="7" t="s">
        <v>2786</v>
      </c>
      <c r="P1547" s="7"/>
      <c r="Q1547" s="7" t="s">
        <v>24</v>
      </c>
      <c r="R1547" s="7" t="s">
        <v>551</v>
      </c>
      <c r="S1547" s="7"/>
      <c r="T1547" s="7"/>
      <c r="U1547" s="7"/>
      <c r="V1547" s="7"/>
      <c r="W1547" s="7"/>
      <c r="X1547" s="13">
        <v>2.3052000000000001</v>
      </c>
      <c r="Y1547" s="7"/>
      <c r="Z1547" s="13">
        <v>204.24720000000002</v>
      </c>
      <c r="AA1547" s="7"/>
      <c r="AB1547" s="7"/>
      <c r="AC1547" s="7"/>
      <c r="AD1547" s="7"/>
      <c r="AE1547" s="7"/>
      <c r="AF1547" s="7"/>
    </row>
    <row r="1548" spans="1:32">
      <c r="A1548" s="4">
        <v>1547</v>
      </c>
      <c r="B1548" s="4" t="s">
        <v>20</v>
      </c>
      <c r="C1548" s="7"/>
      <c r="D1548" s="7" t="s">
        <v>2812</v>
      </c>
      <c r="E1548" s="4" t="s">
        <v>26</v>
      </c>
      <c r="F1548" s="7">
        <v>2000</v>
      </c>
      <c r="G1548" s="19">
        <v>1205622</v>
      </c>
      <c r="H1548" s="4" t="s">
        <v>2595</v>
      </c>
      <c r="I1548" s="4">
        <v>1205622</v>
      </c>
      <c r="J1548" s="7" t="s">
        <v>25</v>
      </c>
      <c r="K1548" s="4" t="s">
        <v>637</v>
      </c>
      <c r="L1548" s="7" t="s">
        <v>2017</v>
      </c>
      <c r="M1548" s="7" t="s">
        <v>2341</v>
      </c>
      <c r="N1548" s="7" t="s">
        <v>1700</v>
      </c>
      <c r="O1548" s="4" t="s">
        <v>1386</v>
      </c>
      <c r="P1548" s="7"/>
      <c r="Q1548" s="7" t="s">
        <v>24</v>
      </c>
      <c r="R1548" s="7" t="s">
        <v>551</v>
      </c>
      <c r="S1548" s="7"/>
      <c r="T1548" s="7"/>
      <c r="U1548" s="7"/>
      <c r="V1548" s="7"/>
      <c r="W1548" s="7"/>
      <c r="X1548" s="13">
        <v>1.9074</v>
      </c>
      <c r="Y1548" s="7"/>
      <c r="Z1548" s="13">
        <v>178.23821999999998</v>
      </c>
      <c r="AA1548" s="7"/>
      <c r="AB1548" s="7"/>
      <c r="AC1548" s="7"/>
      <c r="AD1548" s="7"/>
      <c r="AE1548" s="7"/>
      <c r="AF1548" s="7"/>
    </row>
    <row r="1549" spans="1:32">
      <c r="A1549" s="4">
        <v>1548</v>
      </c>
      <c r="B1549" s="4" t="s">
        <v>20</v>
      </c>
      <c r="C1549" s="7"/>
      <c r="D1549" s="7" t="s">
        <v>2809</v>
      </c>
      <c r="E1549" s="4" t="s">
        <v>26</v>
      </c>
      <c r="F1549" s="7">
        <v>3000</v>
      </c>
      <c r="G1549" s="19">
        <v>1205622</v>
      </c>
      <c r="H1549" s="4" t="s">
        <v>2595</v>
      </c>
      <c r="I1549" s="4">
        <v>1205622</v>
      </c>
      <c r="J1549" s="7" t="s">
        <v>25</v>
      </c>
      <c r="K1549" s="4" t="s">
        <v>637</v>
      </c>
      <c r="L1549" s="4" t="s">
        <v>2014</v>
      </c>
      <c r="M1549" s="7" t="s">
        <v>1697</v>
      </c>
      <c r="N1549" s="4" t="s">
        <v>1232</v>
      </c>
      <c r="O1549" s="4" t="s">
        <v>1382</v>
      </c>
      <c r="P1549" s="7"/>
      <c r="Q1549" s="7" t="s">
        <v>24</v>
      </c>
      <c r="R1549" s="7" t="s">
        <v>551</v>
      </c>
      <c r="S1549" s="7"/>
      <c r="T1549" s="7"/>
      <c r="U1549" s="7"/>
      <c r="V1549" s="7"/>
      <c r="W1549" s="7"/>
      <c r="X1549" s="13">
        <v>2.601</v>
      </c>
      <c r="Y1549" s="7"/>
      <c r="Z1549" s="13">
        <v>221.88300000000001</v>
      </c>
      <c r="AA1549" s="7"/>
      <c r="AB1549" s="7"/>
      <c r="AC1549" s="7"/>
      <c r="AD1549" s="7"/>
      <c r="AE1549" s="7"/>
      <c r="AF1549" s="7"/>
    </row>
    <row r="1550" spans="1:32">
      <c r="A1550" s="4">
        <v>1549</v>
      </c>
      <c r="B1550" s="4" t="s">
        <v>20</v>
      </c>
      <c r="C1550" s="7"/>
      <c r="D1550" s="7" t="s">
        <v>2811</v>
      </c>
      <c r="E1550" s="4" t="s">
        <v>26</v>
      </c>
      <c r="F1550" s="7">
        <v>2000</v>
      </c>
      <c r="G1550" s="19">
        <v>1205622</v>
      </c>
      <c r="H1550" s="4" t="s">
        <v>2595</v>
      </c>
      <c r="I1550" s="4">
        <v>1205622</v>
      </c>
      <c r="J1550" s="7" t="s">
        <v>25</v>
      </c>
      <c r="K1550" s="4" t="s">
        <v>637</v>
      </c>
      <c r="L1550" s="7" t="s">
        <v>2882</v>
      </c>
      <c r="M1550" s="7" t="s">
        <v>2754</v>
      </c>
      <c r="N1550" s="4" t="s">
        <v>1232</v>
      </c>
      <c r="O1550" s="4" t="s">
        <v>1385</v>
      </c>
      <c r="P1550" s="7"/>
      <c r="Q1550" s="7" t="s">
        <v>24</v>
      </c>
      <c r="R1550" s="7" t="s">
        <v>551</v>
      </c>
      <c r="S1550" s="7"/>
      <c r="T1550" s="7"/>
      <c r="U1550" s="7"/>
      <c r="V1550" s="7"/>
      <c r="W1550" s="7"/>
      <c r="X1550" s="13">
        <v>3.3864000000000001</v>
      </c>
      <c r="Y1550" s="7"/>
      <c r="Z1550" s="13">
        <v>287.07120000000003</v>
      </c>
      <c r="AA1550" s="7"/>
      <c r="AB1550" s="7"/>
      <c r="AC1550" s="7"/>
      <c r="AD1550" s="7"/>
      <c r="AE1550" s="7"/>
      <c r="AF1550" s="7"/>
    </row>
    <row r="1551" spans="1:32">
      <c r="A1551" s="4">
        <v>1550</v>
      </c>
      <c r="B1551" s="4" t="s">
        <v>20</v>
      </c>
      <c r="C1551" s="7"/>
      <c r="D1551" s="7" t="s">
        <v>2825</v>
      </c>
      <c r="E1551" s="4" t="s">
        <v>26</v>
      </c>
      <c r="F1551" s="7">
        <v>1000</v>
      </c>
      <c r="G1551" s="19">
        <v>1205622</v>
      </c>
      <c r="H1551" s="4" t="s">
        <v>2595</v>
      </c>
      <c r="I1551" s="4">
        <v>1205622</v>
      </c>
      <c r="J1551" s="7" t="s">
        <v>25</v>
      </c>
      <c r="K1551" s="4" t="s">
        <v>637</v>
      </c>
      <c r="L1551" s="4" t="s">
        <v>2014</v>
      </c>
      <c r="M1551" s="7" t="s">
        <v>2796</v>
      </c>
      <c r="N1551" s="4" t="s">
        <v>1232</v>
      </c>
      <c r="O1551" s="4" t="s">
        <v>1382</v>
      </c>
      <c r="P1551" s="7"/>
      <c r="Q1551" s="7" t="s">
        <v>24</v>
      </c>
      <c r="R1551" s="7" t="s">
        <v>551</v>
      </c>
      <c r="S1551" s="7"/>
      <c r="T1551" s="7"/>
      <c r="U1551" s="7"/>
      <c r="V1551" s="7"/>
      <c r="W1551" s="7"/>
      <c r="X1551" s="13">
        <v>2.2440000000000002</v>
      </c>
      <c r="Y1551" s="7"/>
      <c r="Z1551" s="13">
        <v>198.98400000000001</v>
      </c>
      <c r="AA1551" s="7"/>
      <c r="AB1551" s="7"/>
      <c r="AC1551" s="7"/>
      <c r="AD1551" s="7"/>
      <c r="AE1551" s="7"/>
      <c r="AF1551" s="7"/>
    </row>
    <row r="1552" spans="1:32">
      <c r="A1552" s="4">
        <v>1551</v>
      </c>
      <c r="B1552" s="4" t="s">
        <v>20</v>
      </c>
      <c r="C1552" s="7"/>
      <c r="D1552" s="7" t="s">
        <v>2822</v>
      </c>
      <c r="E1552" s="4" t="s">
        <v>26</v>
      </c>
      <c r="F1552" s="7">
        <v>1000</v>
      </c>
      <c r="G1552" s="19">
        <v>1205622</v>
      </c>
      <c r="H1552" s="4" t="s">
        <v>2595</v>
      </c>
      <c r="I1552" s="4">
        <v>1205622</v>
      </c>
      <c r="J1552" s="7" t="s">
        <v>25</v>
      </c>
      <c r="K1552" s="4" t="s">
        <v>637</v>
      </c>
      <c r="L1552" s="4" t="s">
        <v>2014</v>
      </c>
      <c r="M1552" s="7" t="s">
        <v>1697</v>
      </c>
      <c r="N1552" s="4" t="s">
        <v>1232</v>
      </c>
      <c r="O1552" s="4" t="s">
        <v>1382</v>
      </c>
      <c r="P1552" s="7"/>
      <c r="Q1552" s="7" t="s">
        <v>24</v>
      </c>
      <c r="R1552" s="7" t="s">
        <v>551</v>
      </c>
      <c r="S1552" s="7"/>
      <c r="T1552" s="7"/>
      <c r="U1552" s="7"/>
      <c r="V1552" s="7"/>
      <c r="W1552" s="7"/>
      <c r="X1552" s="13">
        <v>2.601</v>
      </c>
      <c r="Y1552" s="7"/>
      <c r="Z1552" s="13">
        <v>221.88300000000001</v>
      </c>
      <c r="AA1552" s="7"/>
      <c r="AB1552" s="7"/>
      <c r="AC1552" s="7"/>
      <c r="AD1552" s="7"/>
      <c r="AE1552" s="7"/>
      <c r="AF1552" s="7"/>
    </row>
    <row r="1553" spans="1:32">
      <c r="A1553" s="4">
        <v>1552</v>
      </c>
      <c r="B1553" s="4" t="s">
        <v>20</v>
      </c>
      <c r="C1553" s="7"/>
      <c r="D1553" s="7" t="s">
        <v>2813</v>
      </c>
      <c r="E1553" s="4" t="s">
        <v>26</v>
      </c>
      <c r="F1553" s="7">
        <v>6000</v>
      </c>
      <c r="G1553" s="4">
        <v>1202338</v>
      </c>
      <c r="H1553" s="4" t="s">
        <v>509</v>
      </c>
      <c r="I1553" s="4">
        <v>1202338</v>
      </c>
      <c r="J1553" s="7" t="s">
        <v>25</v>
      </c>
      <c r="K1553" s="4" t="s">
        <v>637</v>
      </c>
      <c r="L1553" s="4" t="s">
        <v>2015</v>
      </c>
      <c r="M1553" s="7" t="s">
        <v>2778</v>
      </c>
      <c r="N1553" s="7" t="s">
        <v>2929</v>
      </c>
      <c r="O1553" s="7" t="s">
        <v>2786</v>
      </c>
      <c r="P1553" s="7"/>
      <c r="Q1553" s="7" t="s">
        <v>24</v>
      </c>
      <c r="R1553" s="7" t="s">
        <v>551</v>
      </c>
      <c r="S1553" s="7"/>
      <c r="T1553" s="7"/>
      <c r="U1553" s="7"/>
      <c r="V1553" s="7"/>
      <c r="W1553" s="7"/>
      <c r="X1553" s="13">
        <v>3</v>
      </c>
      <c r="Y1553" s="7"/>
      <c r="Z1553" s="13">
        <v>276.90000000000003</v>
      </c>
      <c r="AA1553" s="7"/>
      <c r="AB1553" s="7"/>
      <c r="AC1553" s="7"/>
      <c r="AD1553" s="7"/>
      <c r="AE1553" s="7"/>
      <c r="AF1553" s="7"/>
    </row>
    <row r="1554" spans="1:32">
      <c r="A1554" s="4">
        <v>1553</v>
      </c>
      <c r="B1554" s="4" t="s">
        <v>20</v>
      </c>
      <c r="C1554" s="7"/>
      <c r="D1554" s="7" t="s">
        <v>2840</v>
      </c>
      <c r="E1554" s="4" t="s">
        <v>26</v>
      </c>
      <c r="F1554" s="7">
        <v>2000</v>
      </c>
      <c r="G1554" s="19">
        <v>1205622</v>
      </c>
      <c r="H1554" s="4" t="s">
        <v>2595</v>
      </c>
      <c r="I1554" s="4">
        <v>1205622</v>
      </c>
      <c r="J1554" s="7" t="s">
        <v>25</v>
      </c>
      <c r="K1554" s="4" t="s">
        <v>637</v>
      </c>
      <c r="L1554" s="7" t="s">
        <v>2882</v>
      </c>
      <c r="M1554" s="7" t="s">
        <v>2793</v>
      </c>
      <c r="N1554" s="7" t="s">
        <v>1501</v>
      </c>
      <c r="O1554" s="4" t="s">
        <v>1382</v>
      </c>
      <c r="P1554" s="7"/>
      <c r="Q1554" s="7" t="s">
        <v>24</v>
      </c>
      <c r="R1554" s="7" t="s">
        <v>551</v>
      </c>
      <c r="S1554" s="7"/>
      <c r="T1554" s="7"/>
      <c r="U1554" s="7"/>
      <c r="V1554" s="7"/>
      <c r="W1554" s="7"/>
      <c r="X1554" s="13">
        <v>2.6112000000000002</v>
      </c>
      <c r="Y1554" s="7"/>
      <c r="Z1554" s="13">
        <v>241.79136000000003</v>
      </c>
      <c r="AA1554" s="7"/>
      <c r="AB1554" s="7"/>
      <c r="AC1554" s="7"/>
      <c r="AD1554" s="7"/>
      <c r="AE1554" s="7"/>
      <c r="AF1554" s="7"/>
    </row>
    <row r="1555" spans="1:32">
      <c r="A1555" s="4">
        <v>1554</v>
      </c>
      <c r="B1555" s="4" t="s">
        <v>20</v>
      </c>
      <c r="C1555" s="7"/>
      <c r="D1555" s="7" t="s">
        <v>2841</v>
      </c>
      <c r="E1555" s="4" t="s">
        <v>26</v>
      </c>
      <c r="F1555" s="7">
        <v>1000</v>
      </c>
      <c r="G1555" s="19">
        <v>1205622</v>
      </c>
      <c r="H1555" s="4" t="s">
        <v>2595</v>
      </c>
      <c r="I1555" s="4">
        <v>1205622</v>
      </c>
      <c r="J1555" s="7" t="s">
        <v>25</v>
      </c>
      <c r="K1555" s="4" t="s">
        <v>637</v>
      </c>
      <c r="L1555" s="7" t="s">
        <v>2882</v>
      </c>
      <c r="M1555" s="7" t="s">
        <v>2793</v>
      </c>
      <c r="N1555" s="7" t="s">
        <v>1501</v>
      </c>
      <c r="O1555" s="4" t="s">
        <v>1382</v>
      </c>
      <c r="P1555" s="7"/>
      <c r="Q1555" s="7" t="s">
        <v>24</v>
      </c>
      <c r="R1555" s="7" t="s">
        <v>551</v>
      </c>
      <c r="S1555" s="7"/>
      <c r="T1555" s="7"/>
      <c r="U1555" s="7"/>
      <c r="V1555" s="7"/>
      <c r="W1555" s="7"/>
      <c r="X1555" s="13">
        <v>2.6112000000000002</v>
      </c>
      <c r="Y1555" s="7"/>
      <c r="Z1555" s="13">
        <v>241.79136000000003</v>
      </c>
      <c r="AA1555" s="7"/>
      <c r="AB1555" s="7"/>
      <c r="AC1555" s="7"/>
      <c r="AD1555" s="7"/>
      <c r="AE1555" s="7"/>
      <c r="AF1555" s="7"/>
    </row>
    <row r="1556" spans="1:32">
      <c r="A1556" s="4">
        <v>1555</v>
      </c>
      <c r="B1556" s="4" t="s">
        <v>20</v>
      </c>
      <c r="C1556" s="7"/>
      <c r="D1556" s="7" t="s">
        <v>2842</v>
      </c>
      <c r="E1556" s="4" t="s">
        <v>26</v>
      </c>
      <c r="F1556" s="7">
        <v>1000</v>
      </c>
      <c r="G1556" s="19">
        <v>1205622</v>
      </c>
      <c r="H1556" s="4" t="s">
        <v>2595</v>
      </c>
      <c r="I1556" s="4">
        <v>1205622</v>
      </c>
      <c r="J1556" s="7" t="s">
        <v>25</v>
      </c>
      <c r="K1556" s="4" t="s">
        <v>637</v>
      </c>
      <c r="L1556" s="7" t="s">
        <v>2882</v>
      </c>
      <c r="M1556" s="7" t="s">
        <v>2793</v>
      </c>
      <c r="N1556" s="4" t="s">
        <v>1232</v>
      </c>
      <c r="O1556" s="4" t="s">
        <v>1382</v>
      </c>
      <c r="P1556" s="7"/>
      <c r="Q1556" s="7" t="s">
        <v>24</v>
      </c>
      <c r="R1556" s="7" t="s">
        <v>551</v>
      </c>
      <c r="S1556" s="7"/>
      <c r="T1556" s="7"/>
      <c r="U1556" s="7"/>
      <c r="V1556" s="7"/>
      <c r="W1556" s="7"/>
      <c r="X1556" s="13">
        <v>2.6112000000000006</v>
      </c>
      <c r="Y1556" s="7"/>
      <c r="Z1556" s="13">
        <v>222.72960000000006</v>
      </c>
      <c r="AA1556" s="7"/>
      <c r="AB1556" s="7"/>
      <c r="AC1556" s="7"/>
      <c r="AD1556" s="7"/>
      <c r="AE1556" s="7"/>
      <c r="AF1556" s="7"/>
    </row>
    <row r="1557" spans="1:32">
      <c r="A1557" s="4">
        <v>1556</v>
      </c>
      <c r="B1557" s="4" t="s">
        <v>20</v>
      </c>
      <c r="C1557" s="7"/>
      <c r="D1557" s="7" t="s">
        <v>2833</v>
      </c>
      <c r="E1557" s="4" t="s">
        <v>26</v>
      </c>
      <c r="F1557" s="7">
        <v>2000</v>
      </c>
      <c r="G1557" s="7">
        <v>1202368</v>
      </c>
      <c r="H1557" s="21" t="s">
        <v>2757</v>
      </c>
      <c r="I1557" s="4">
        <v>1202368</v>
      </c>
      <c r="J1557" s="7" t="s">
        <v>25</v>
      </c>
      <c r="K1557" s="4" t="s">
        <v>2760</v>
      </c>
      <c r="L1557" s="7" t="s">
        <v>2769</v>
      </c>
      <c r="M1557" s="7" t="s">
        <v>2780</v>
      </c>
      <c r="N1557" s="7" t="s">
        <v>644</v>
      </c>
      <c r="O1557" s="4" t="s">
        <v>1380</v>
      </c>
      <c r="P1557" s="7"/>
      <c r="Q1557" s="7" t="s">
        <v>2896</v>
      </c>
      <c r="R1557" s="4" t="s">
        <v>550</v>
      </c>
      <c r="S1557" s="7"/>
      <c r="T1557" s="7"/>
      <c r="U1557" s="7"/>
      <c r="V1557" s="7"/>
      <c r="W1557" s="7"/>
      <c r="X1557" s="13">
        <v>2.1</v>
      </c>
      <c r="Y1557" s="7"/>
      <c r="Z1557" s="13">
        <v>206.46600000000001</v>
      </c>
      <c r="AA1557" s="7"/>
      <c r="AB1557" s="7"/>
      <c r="AC1557" s="7"/>
      <c r="AD1557" s="7"/>
      <c r="AE1557" s="7"/>
      <c r="AF1557" s="7"/>
    </row>
    <row r="1558" spans="1:32">
      <c r="A1558" s="4">
        <v>1557</v>
      </c>
      <c r="B1558" s="4" t="s">
        <v>20</v>
      </c>
      <c r="C1558" s="7"/>
      <c r="D1558" s="7" t="s">
        <v>2833</v>
      </c>
      <c r="E1558" s="4" t="s">
        <v>26</v>
      </c>
      <c r="F1558" s="7">
        <v>2000</v>
      </c>
      <c r="G1558" s="7">
        <v>1202368</v>
      </c>
      <c r="H1558" s="21" t="s">
        <v>2757</v>
      </c>
      <c r="I1558" s="4">
        <v>1202368</v>
      </c>
      <c r="J1558" s="7" t="s">
        <v>25</v>
      </c>
      <c r="K1558" s="4" t="s">
        <v>2760</v>
      </c>
      <c r="L1558" s="7" t="s">
        <v>2769</v>
      </c>
      <c r="M1558" s="7" t="s">
        <v>2780</v>
      </c>
      <c r="N1558" s="7" t="s">
        <v>644</v>
      </c>
      <c r="O1558" s="4" t="s">
        <v>1380</v>
      </c>
      <c r="P1558" s="7"/>
      <c r="Q1558" s="7" t="s">
        <v>2896</v>
      </c>
      <c r="R1558" s="4" t="s">
        <v>550</v>
      </c>
      <c r="S1558" s="7"/>
      <c r="T1558" s="7"/>
      <c r="U1558" s="7"/>
      <c r="V1558" s="7"/>
      <c r="W1558" s="7"/>
      <c r="X1558" s="13">
        <v>2.1</v>
      </c>
      <c r="Y1558" s="7"/>
      <c r="Z1558" s="13">
        <v>206.46600000000001</v>
      </c>
      <c r="AA1558" s="7"/>
      <c r="AB1558" s="7"/>
      <c r="AC1558" s="7"/>
      <c r="AD1558" s="7"/>
      <c r="AE1558" s="7"/>
      <c r="AF1558" s="7"/>
    </row>
    <row r="1559" spans="1:32">
      <c r="A1559" s="4">
        <v>1558</v>
      </c>
      <c r="B1559" s="4" t="s">
        <v>20</v>
      </c>
      <c r="C1559" s="7"/>
      <c r="D1559" s="7" t="s">
        <v>2832</v>
      </c>
      <c r="E1559" s="4" t="s">
        <v>26</v>
      </c>
      <c r="F1559" s="7">
        <v>2000</v>
      </c>
      <c r="G1559" s="7">
        <v>1202368</v>
      </c>
      <c r="H1559" s="21" t="s">
        <v>2757</v>
      </c>
      <c r="I1559" s="4">
        <v>1202368</v>
      </c>
      <c r="J1559" s="7" t="s">
        <v>25</v>
      </c>
      <c r="K1559" s="4" t="s">
        <v>2760</v>
      </c>
      <c r="L1559" s="7" t="s">
        <v>2769</v>
      </c>
      <c r="M1559" s="7" t="s">
        <v>2780</v>
      </c>
      <c r="N1559" s="7" t="s">
        <v>644</v>
      </c>
      <c r="O1559" s="4" t="s">
        <v>1380</v>
      </c>
      <c r="P1559" s="7"/>
      <c r="Q1559" s="7" t="s">
        <v>2896</v>
      </c>
      <c r="R1559" s="4" t="s">
        <v>550</v>
      </c>
      <c r="S1559" s="7"/>
      <c r="T1559" s="7"/>
      <c r="U1559" s="7"/>
      <c r="V1559" s="7"/>
      <c r="W1559" s="7"/>
      <c r="X1559" s="13">
        <v>2.1</v>
      </c>
      <c r="Y1559" s="7"/>
      <c r="Z1559" s="13">
        <v>206.46600000000001</v>
      </c>
      <c r="AA1559" s="7"/>
      <c r="AB1559" s="7"/>
      <c r="AC1559" s="7"/>
      <c r="AD1559" s="7"/>
      <c r="AE1559" s="7"/>
      <c r="AF1559" s="7"/>
    </row>
    <row r="1560" spans="1:32">
      <c r="A1560" s="4">
        <v>1559</v>
      </c>
      <c r="B1560" s="4" t="s">
        <v>20</v>
      </c>
      <c r="C1560" s="7"/>
      <c r="D1560" s="7" t="s">
        <v>2832</v>
      </c>
      <c r="E1560" s="4" t="s">
        <v>26</v>
      </c>
      <c r="F1560" s="7">
        <v>3000</v>
      </c>
      <c r="G1560" s="7">
        <v>1202368</v>
      </c>
      <c r="H1560" s="21" t="s">
        <v>2757</v>
      </c>
      <c r="I1560" s="4">
        <v>1202368</v>
      </c>
      <c r="J1560" s="7" t="s">
        <v>25</v>
      </c>
      <c r="K1560" s="4" t="s">
        <v>2760</v>
      </c>
      <c r="L1560" s="7" t="s">
        <v>2769</v>
      </c>
      <c r="M1560" s="7" t="s">
        <v>2780</v>
      </c>
      <c r="N1560" s="7" t="s">
        <v>644</v>
      </c>
      <c r="O1560" s="4" t="s">
        <v>1380</v>
      </c>
      <c r="P1560" s="7"/>
      <c r="Q1560" s="7" t="s">
        <v>2896</v>
      </c>
      <c r="R1560" s="4" t="s">
        <v>550</v>
      </c>
      <c r="S1560" s="7"/>
      <c r="T1560" s="7"/>
      <c r="U1560" s="7"/>
      <c r="V1560" s="7"/>
      <c r="W1560" s="7"/>
      <c r="X1560" s="13">
        <v>2.1</v>
      </c>
      <c r="Y1560" s="7"/>
      <c r="Z1560" s="13">
        <v>206.46600000000001</v>
      </c>
      <c r="AA1560" s="7"/>
      <c r="AB1560" s="7"/>
      <c r="AC1560" s="7"/>
      <c r="AD1560" s="7"/>
      <c r="AE1560" s="7"/>
      <c r="AF1560" s="7"/>
    </row>
    <row r="1561" spans="1:32">
      <c r="A1561" s="4">
        <v>1560</v>
      </c>
      <c r="B1561" s="4" t="s">
        <v>20</v>
      </c>
      <c r="C1561" s="7"/>
      <c r="D1561" s="7" t="s">
        <v>2830</v>
      </c>
      <c r="E1561" s="4" t="s">
        <v>26</v>
      </c>
      <c r="F1561" s="7">
        <v>1000</v>
      </c>
      <c r="G1561" s="7">
        <v>1202368</v>
      </c>
      <c r="H1561" s="21" t="s">
        <v>2757</v>
      </c>
      <c r="I1561" s="4">
        <v>1202368</v>
      </c>
      <c r="J1561" s="7" t="s">
        <v>25</v>
      </c>
      <c r="K1561" s="4" t="s">
        <v>2760</v>
      </c>
      <c r="L1561" s="7" t="s">
        <v>2769</v>
      </c>
      <c r="M1561" s="7" t="s">
        <v>2780</v>
      </c>
      <c r="N1561" s="7" t="s">
        <v>644</v>
      </c>
      <c r="O1561" s="4" t="s">
        <v>1380</v>
      </c>
      <c r="P1561" s="7"/>
      <c r="Q1561" s="7" t="s">
        <v>2896</v>
      </c>
      <c r="R1561" s="4" t="s">
        <v>550</v>
      </c>
      <c r="S1561" s="7"/>
      <c r="T1561" s="7"/>
      <c r="U1561" s="7"/>
      <c r="V1561" s="7"/>
      <c r="W1561" s="7"/>
      <c r="X1561" s="13">
        <v>2.1</v>
      </c>
      <c r="Y1561" s="7"/>
      <c r="Z1561" s="13">
        <v>206.46600000000001</v>
      </c>
      <c r="AA1561" s="7"/>
      <c r="AB1561" s="7"/>
      <c r="AC1561" s="7"/>
      <c r="AD1561" s="7"/>
      <c r="AE1561" s="7"/>
      <c r="AF1561" s="7"/>
    </row>
    <row r="1562" spans="1:32">
      <c r="A1562" s="4">
        <v>1561</v>
      </c>
      <c r="B1562" s="4" t="s">
        <v>20</v>
      </c>
      <c r="C1562" s="7"/>
      <c r="D1562" s="7" t="s">
        <v>2831</v>
      </c>
      <c r="E1562" s="4" t="s">
        <v>26</v>
      </c>
      <c r="F1562" s="7">
        <v>2000</v>
      </c>
      <c r="G1562" s="7">
        <v>1202368</v>
      </c>
      <c r="H1562" s="23" t="s">
        <v>2757</v>
      </c>
      <c r="I1562" s="4">
        <v>1202368</v>
      </c>
      <c r="J1562" s="7" t="s">
        <v>25</v>
      </c>
      <c r="K1562" s="4" t="s">
        <v>2760</v>
      </c>
      <c r="L1562" s="7" t="s">
        <v>2769</v>
      </c>
      <c r="M1562" s="7" t="s">
        <v>2780</v>
      </c>
      <c r="N1562" s="7" t="s">
        <v>644</v>
      </c>
      <c r="O1562" s="4" t="s">
        <v>1380</v>
      </c>
      <c r="P1562" s="7"/>
      <c r="Q1562" s="7" t="s">
        <v>2896</v>
      </c>
      <c r="R1562" s="4" t="s">
        <v>550</v>
      </c>
      <c r="S1562" s="7"/>
      <c r="T1562" s="7"/>
      <c r="U1562" s="7"/>
      <c r="V1562" s="7"/>
      <c r="W1562" s="7"/>
      <c r="X1562" s="13">
        <v>2.1</v>
      </c>
      <c r="Y1562" s="7"/>
      <c r="Z1562" s="13">
        <v>206.46600000000001</v>
      </c>
      <c r="AA1562" s="7"/>
      <c r="AB1562" s="7"/>
      <c r="AC1562" s="7"/>
      <c r="AD1562" s="7"/>
      <c r="AE1562" s="7"/>
      <c r="AF1562" s="7"/>
    </row>
    <row r="1563" spans="1:32">
      <c r="A1563" s="4">
        <v>1562</v>
      </c>
      <c r="B1563" s="4" t="s">
        <v>20</v>
      </c>
      <c r="C1563" s="7"/>
      <c r="D1563" s="7" t="s">
        <v>2831</v>
      </c>
      <c r="E1563" s="4" t="s">
        <v>26</v>
      </c>
      <c r="F1563" s="7">
        <v>2000</v>
      </c>
      <c r="G1563" s="7">
        <v>1202368</v>
      </c>
      <c r="H1563" s="21" t="s">
        <v>2757</v>
      </c>
      <c r="I1563" s="4">
        <v>1202368</v>
      </c>
      <c r="J1563" s="7" t="s">
        <v>25</v>
      </c>
      <c r="K1563" s="7" t="s">
        <v>2760</v>
      </c>
      <c r="L1563" s="7" t="s">
        <v>2769</v>
      </c>
      <c r="M1563" s="7" t="s">
        <v>2780</v>
      </c>
      <c r="N1563" s="7" t="s">
        <v>644</v>
      </c>
      <c r="O1563" s="4" t="s">
        <v>1380</v>
      </c>
      <c r="P1563" s="7"/>
      <c r="Q1563" s="7" t="s">
        <v>2896</v>
      </c>
      <c r="R1563" s="4" t="s">
        <v>550</v>
      </c>
      <c r="S1563" s="7"/>
      <c r="T1563" s="7"/>
      <c r="U1563" s="7"/>
      <c r="V1563" s="7"/>
      <c r="W1563" s="7"/>
      <c r="X1563" s="13">
        <v>2.1</v>
      </c>
      <c r="Y1563" s="7"/>
      <c r="Z1563" s="13">
        <v>206.46600000000001</v>
      </c>
      <c r="AA1563" s="7"/>
      <c r="AB1563" s="7"/>
      <c r="AC1563" s="7"/>
      <c r="AD1563" s="7"/>
      <c r="AE1563" s="7"/>
      <c r="AF1563" s="7"/>
    </row>
    <row r="1564" spans="1:32">
      <c r="A1564" s="4">
        <v>1563</v>
      </c>
      <c r="B1564" s="4" t="s">
        <v>20</v>
      </c>
      <c r="C1564" s="7"/>
      <c r="D1564" s="7" t="s">
        <v>2844</v>
      </c>
      <c r="E1564" s="4" t="s">
        <v>26</v>
      </c>
      <c r="F1564" s="7">
        <v>2000</v>
      </c>
      <c r="G1564" s="7">
        <v>1202368</v>
      </c>
      <c r="H1564" s="21" t="s">
        <v>2757</v>
      </c>
      <c r="I1564" s="4">
        <v>1202368</v>
      </c>
      <c r="J1564" s="7" t="s">
        <v>25</v>
      </c>
      <c r="K1564" s="7" t="s">
        <v>2760</v>
      </c>
      <c r="L1564" s="7" t="s">
        <v>2769</v>
      </c>
      <c r="M1564" s="7" t="s">
        <v>2780</v>
      </c>
      <c r="N1564" s="7" t="s">
        <v>644</v>
      </c>
      <c r="O1564" s="4" t="s">
        <v>1380</v>
      </c>
      <c r="P1564" s="7"/>
      <c r="Q1564" s="7" t="s">
        <v>2896</v>
      </c>
      <c r="R1564" s="4" t="s">
        <v>550</v>
      </c>
      <c r="S1564" s="7"/>
      <c r="T1564" s="7"/>
      <c r="U1564" s="7"/>
      <c r="V1564" s="7"/>
      <c r="W1564" s="7"/>
      <c r="X1564" s="13">
        <v>2.1</v>
      </c>
      <c r="Y1564" s="7"/>
      <c r="Z1564" s="13">
        <v>206.46600000000001</v>
      </c>
      <c r="AA1564" s="7"/>
      <c r="AB1564" s="7"/>
      <c r="AC1564" s="7"/>
      <c r="AD1564" s="7"/>
      <c r="AE1564" s="7"/>
      <c r="AF1564" s="7"/>
    </row>
    <row r="1565" spans="1:32">
      <c r="A1565" s="4">
        <v>1564</v>
      </c>
      <c r="B1565" s="4" t="s">
        <v>20</v>
      </c>
      <c r="C1565" s="7"/>
      <c r="D1565" s="7" t="s">
        <v>2808</v>
      </c>
      <c r="E1565" s="4" t="s">
        <v>26</v>
      </c>
      <c r="F1565" s="7">
        <v>3000</v>
      </c>
      <c r="G1565" s="4">
        <v>1200094</v>
      </c>
      <c r="H1565" s="20" t="s">
        <v>2588</v>
      </c>
      <c r="I1565" s="4">
        <v>1200094</v>
      </c>
      <c r="J1565" s="7" t="s">
        <v>556</v>
      </c>
      <c r="K1565" s="4" t="s">
        <v>637</v>
      </c>
      <c r="L1565" s="4" t="s">
        <v>2015</v>
      </c>
      <c r="M1565" s="7" t="s">
        <v>2921</v>
      </c>
      <c r="N1565" s="7" t="s">
        <v>2030</v>
      </c>
      <c r="O1565" s="4" t="s">
        <v>1380</v>
      </c>
      <c r="P1565" s="7"/>
      <c r="Q1565" s="7" t="s">
        <v>2898</v>
      </c>
      <c r="R1565" s="4" t="s">
        <v>550</v>
      </c>
      <c r="S1565" s="7"/>
      <c r="T1565" s="7"/>
      <c r="U1565" s="7"/>
      <c r="V1565" s="7"/>
      <c r="W1565" s="7"/>
      <c r="X1565" s="27">
        <v>171.10519199999999</v>
      </c>
      <c r="Y1565" s="7"/>
      <c r="Z1565" s="13">
        <v>174.10519199999999</v>
      </c>
      <c r="AA1565" s="7"/>
      <c r="AB1565" s="7"/>
      <c r="AC1565" s="7"/>
      <c r="AD1565" s="7"/>
      <c r="AE1565" s="7"/>
      <c r="AF1565" s="7"/>
    </row>
    <row r="1566" spans="1:32">
      <c r="A1566" s="4">
        <v>1565</v>
      </c>
      <c r="B1566" s="4" t="s">
        <v>20</v>
      </c>
      <c r="C1566" s="7"/>
      <c r="D1566" s="7" t="s">
        <v>2809</v>
      </c>
      <c r="E1566" s="4" t="s">
        <v>26</v>
      </c>
      <c r="F1566" s="7">
        <v>1000</v>
      </c>
      <c r="G1566" s="7">
        <v>1205855</v>
      </c>
      <c r="H1566" s="20" t="s">
        <v>2905</v>
      </c>
      <c r="I1566" s="4">
        <v>1205855</v>
      </c>
      <c r="J1566" s="7" t="s">
        <v>556</v>
      </c>
      <c r="K1566" s="4" t="s">
        <v>637</v>
      </c>
      <c r="L1566" s="4" t="s">
        <v>2014</v>
      </c>
      <c r="M1566" s="7" t="s">
        <v>1697</v>
      </c>
      <c r="N1566" s="4" t="s">
        <v>1232</v>
      </c>
      <c r="O1566" s="7" t="s">
        <v>2786</v>
      </c>
      <c r="P1566" s="7"/>
      <c r="Q1566" s="7" t="s">
        <v>2902</v>
      </c>
      <c r="R1566" s="7" t="s">
        <v>2561</v>
      </c>
      <c r="S1566" s="7"/>
      <c r="T1566" s="7"/>
      <c r="U1566" s="7"/>
      <c r="V1566" s="7"/>
      <c r="W1566" s="7"/>
      <c r="X1566" s="13">
        <v>235</v>
      </c>
      <c r="Y1566" s="7"/>
      <c r="Z1566" s="13">
        <v>238</v>
      </c>
      <c r="AA1566" s="7"/>
      <c r="AB1566" s="7"/>
      <c r="AC1566" s="7"/>
      <c r="AD1566" s="7"/>
      <c r="AE1566" s="7"/>
      <c r="AF1566" s="7"/>
    </row>
    <row r="1567" spans="1:32">
      <c r="A1567" s="4">
        <v>1566</v>
      </c>
      <c r="B1567" s="4" t="s">
        <v>20</v>
      </c>
      <c r="C1567" s="7"/>
      <c r="D1567" s="7" t="s">
        <v>2878</v>
      </c>
      <c r="E1567" s="4" t="s">
        <v>26</v>
      </c>
      <c r="F1567" s="7">
        <v>2000</v>
      </c>
      <c r="G1567" s="7">
        <v>1205855</v>
      </c>
      <c r="H1567" s="20" t="s">
        <v>2905</v>
      </c>
      <c r="I1567" s="4">
        <v>1205855</v>
      </c>
      <c r="J1567" s="7" t="s">
        <v>556</v>
      </c>
      <c r="K1567" s="4" t="s">
        <v>637</v>
      </c>
      <c r="L1567" s="4" t="s">
        <v>2014</v>
      </c>
      <c r="M1567" s="7" t="s">
        <v>640</v>
      </c>
      <c r="N1567" s="7" t="s">
        <v>2030</v>
      </c>
      <c r="O1567" s="4" t="s">
        <v>1380</v>
      </c>
      <c r="P1567" s="7"/>
      <c r="Q1567" s="7" t="s">
        <v>2903</v>
      </c>
      <c r="R1567" s="4" t="s">
        <v>2750</v>
      </c>
      <c r="S1567" s="7"/>
      <c r="T1567" s="7"/>
      <c r="U1567" s="7"/>
      <c r="V1567" s="7"/>
      <c r="W1567" s="7"/>
      <c r="X1567" s="13">
        <v>185</v>
      </c>
      <c r="Y1567" s="7"/>
      <c r="Z1567" s="13">
        <v>188</v>
      </c>
      <c r="AA1567" s="7"/>
      <c r="AB1567" s="7"/>
      <c r="AC1567" s="7"/>
      <c r="AD1567" s="7"/>
      <c r="AE1567" s="7"/>
      <c r="AF1567" s="7"/>
    </row>
    <row r="1568" spans="1:32">
      <c r="A1568" s="4">
        <v>1567</v>
      </c>
      <c r="B1568" s="4" t="s">
        <v>20</v>
      </c>
      <c r="C1568" s="7"/>
      <c r="D1568" s="7" t="s">
        <v>2878</v>
      </c>
      <c r="E1568" s="4" t="s">
        <v>26</v>
      </c>
      <c r="F1568" s="7">
        <v>2000</v>
      </c>
      <c r="G1568" s="7">
        <v>1205667</v>
      </c>
      <c r="H1568" s="20" t="s">
        <v>2906</v>
      </c>
      <c r="I1568" s="4">
        <v>1205667</v>
      </c>
      <c r="J1568" s="7" t="s">
        <v>556</v>
      </c>
      <c r="K1568" s="4" t="s">
        <v>637</v>
      </c>
      <c r="L1568" s="4" t="s">
        <v>2014</v>
      </c>
      <c r="M1568" s="7" t="s">
        <v>2024</v>
      </c>
      <c r="N1568" s="7" t="s">
        <v>644</v>
      </c>
      <c r="O1568" s="4" t="s">
        <v>1380</v>
      </c>
      <c r="P1568" s="7"/>
      <c r="Q1568" s="7" t="s">
        <v>2899</v>
      </c>
      <c r="R1568" s="4" t="s">
        <v>2750</v>
      </c>
      <c r="S1568" s="7"/>
      <c r="T1568" s="7"/>
      <c r="U1568" s="7"/>
      <c r="V1568" s="7"/>
      <c r="W1568" s="7"/>
      <c r="X1568" s="13">
        <v>164</v>
      </c>
      <c r="Y1568" s="7"/>
      <c r="Z1568" s="13">
        <v>167</v>
      </c>
      <c r="AA1568" s="7"/>
      <c r="AB1568" s="7"/>
      <c r="AC1568" s="7"/>
      <c r="AD1568" s="7"/>
      <c r="AE1568" s="7"/>
      <c r="AF1568" s="7"/>
    </row>
    <row r="1569" spans="1:32">
      <c r="A1569" s="4">
        <v>1568</v>
      </c>
      <c r="B1569" s="4" t="s">
        <v>20</v>
      </c>
      <c r="C1569" s="7"/>
      <c r="D1569" s="7" t="s">
        <v>2871</v>
      </c>
      <c r="E1569" s="4" t="s">
        <v>26</v>
      </c>
      <c r="F1569" s="7">
        <v>1000</v>
      </c>
      <c r="G1569" s="7">
        <v>1208751</v>
      </c>
      <c r="H1569" s="21" t="s">
        <v>2756</v>
      </c>
      <c r="I1569" s="4">
        <v>1208751</v>
      </c>
      <c r="J1569" s="7" t="s">
        <v>25</v>
      </c>
      <c r="K1569" s="4" t="s">
        <v>637</v>
      </c>
      <c r="L1569" s="7" t="s">
        <v>2017</v>
      </c>
      <c r="M1569" s="7" t="s">
        <v>2341</v>
      </c>
      <c r="N1569" s="7" t="s">
        <v>643</v>
      </c>
      <c r="O1569" s="4" t="s">
        <v>1386</v>
      </c>
      <c r="P1569" s="7"/>
      <c r="Q1569" s="7" t="s">
        <v>24</v>
      </c>
      <c r="R1569" s="7" t="s">
        <v>551</v>
      </c>
      <c r="S1569" s="7"/>
      <c r="T1569" s="7"/>
      <c r="U1569" s="7"/>
      <c r="V1569" s="7"/>
      <c r="W1569" s="7"/>
      <c r="X1569" s="13">
        <v>1.9074</v>
      </c>
      <c r="Y1569" s="7"/>
      <c r="Z1569" s="13">
        <v>178.23821999999998</v>
      </c>
      <c r="AA1569" s="7"/>
      <c r="AB1569" s="7"/>
      <c r="AC1569" s="7"/>
      <c r="AD1569" s="7"/>
      <c r="AE1569" s="7"/>
      <c r="AF1569" s="7"/>
    </row>
    <row r="1570" spans="1:32">
      <c r="A1570" s="4">
        <v>1569</v>
      </c>
      <c r="B1570" s="4" t="s">
        <v>20</v>
      </c>
      <c r="C1570" s="7"/>
      <c r="D1570" s="7" t="s">
        <v>2826</v>
      </c>
      <c r="E1570" s="4" t="s">
        <v>26</v>
      </c>
      <c r="F1570" s="7">
        <v>1000</v>
      </c>
      <c r="G1570" s="7">
        <v>1208751</v>
      </c>
      <c r="H1570" s="21" t="s">
        <v>2756</v>
      </c>
      <c r="I1570" s="4">
        <v>1208751</v>
      </c>
      <c r="J1570" s="7" t="s">
        <v>25</v>
      </c>
      <c r="K1570" s="4" t="s">
        <v>637</v>
      </c>
      <c r="L1570" s="7" t="s">
        <v>2017</v>
      </c>
      <c r="M1570" s="7" t="s">
        <v>2341</v>
      </c>
      <c r="N1570" s="7" t="s">
        <v>1700</v>
      </c>
      <c r="O1570" s="4" t="s">
        <v>1386</v>
      </c>
      <c r="P1570" s="7"/>
      <c r="Q1570" s="7" t="s">
        <v>24</v>
      </c>
      <c r="R1570" s="7" t="s">
        <v>551</v>
      </c>
      <c r="S1570" s="7"/>
      <c r="T1570" s="7"/>
      <c r="U1570" s="7"/>
      <c r="V1570" s="7"/>
      <c r="W1570" s="7"/>
      <c r="X1570" s="13">
        <v>1.9074</v>
      </c>
      <c r="Y1570" s="7"/>
      <c r="Z1570" s="13">
        <v>178.23821999999998</v>
      </c>
      <c r="AA1570" s="7"/>
      <c r="AB1570" s="7"/>
      <c r="AC1570" s="7"/>
      <c r="AD1570" s="7"/>
      <c r="AE1570" s="7"/>
      <c r="AF1570" s="7"/>
    </row>
    <row r="1571" spans="1:32">
      <c r="A1571" s="4">
        <v>1570</v>
      </c>
      <c r="B1571" s="4" t="s">
        <v>20</v>
      </c>
      <c r="C1571" s="7"/>
      <c r="D1571" s="7" t="s">
        <v>2824</v>
      </c>
      <c r="E1571" s="4" t="s">
        <v>26</v>
      </c>
      <c r="F1571" s="7">
        <v>1000</v>
      </c>
      <c r="G1571" s="7">
        <v>1208751</v>
      </c>
      <c r="H1571" s="21" t="s">
        <v>2756</v>
      </c>
      <c r="I1571" s="4">
        <v>1208751</v>
      </c>
      <c r="J1571" s="7" t="s">
        <v>25</v>
      </c>
      <c r="K1571" s="4" t="s">
        <v>637</v>
      </c>
      <c r="L1571" s="7" t="s">
        <v>2017</v>
      </c>
      <c r="M1571" s="7" t="s">
        <v>2350</v>
      </c>
      <c r="N1571" s="7" t="s">
        <v>1501</v>
      </c>
      <c r="O1571" s="4" t="s">
        <v>1386</v>
      </c>
      <c r="P1571" s="7"/>
      <c r="Q1571" s="7" t="s">
        <v>24</v>
      </c>
      <c r="R1571" s="7" t="s">
        <v>551</v>
      </c>
      <c r="S1571" s="7"/>
      <c r="T1571" s="7"/>
      <c r="U1571" s="7"/>
      <c r="V1571" s="7"/>
      <c r="W1571" s="7"/>
      <c r="X1571" s="13">
        <v>2.2235999999999998</v>
      </c>
      <c r="Y1571" s="7"/>
      <c r="Z1571" s="13">
        <v>206.79107999999999</v>
      </c>
      <c r="AA1571" s="7"/>
      <c r="AB1571" s="7"/>
      <c r="AC1571" s="7"/>
      <c r="AD1571" s="7"/>
      <c r="AE1571" s="7"/>
      <c r="AF1571" s="7"/>
    </row>
    <row r="1572" spans="1:32">
      <c r="A1572" s="4">
        <v>1571</v>
      </c>
      <c r="B1572" s="4" t="s">
        <v>20</v>
      </c>
      <c r="C1572" s="7"/>
      <c r="D1572" s="7" t="s">
        <v>2824</v>
      </c>
      <c r="E1572" s="4" t="s">
        <v>26</v>
      </c>
      <c r="F1572" s="7">
        <v>2000</v>
      </c>
      <c r="G1572" s="7">
        <v>1208751</v>
      </c>
      <c r="H1572" s="21" t="s">
        <v>2756</v>
      </c>
      <c r="I1572" s="4">
        <v>1208751</v>
      </c>
      <c r="J1572" s="7" t="s">
        <v>25</v>
      </c>
      <c r="K1572" s="4" t="s">
        <v>637</v>
      </c>
      <c r="L1572" s="7" t="s">
        <v>2017</v>
      </c>
      <c r="M1572" s="7" t="s">
        <v>2350</v>
      </c>
      <c r="N1572" s="7" t="s">
        <v>1501</v>
      </c>
      <c r="O1572" s="4" t="s">
        <v>1386</v>
      </c>
      <c r="P1572" s="7"/>
      <c r="Q1572" s="7" t="s">
        <v>24</v>
      </c>
      <c r="R1572" s="7" t="s">
        <v>551</v>
      </c>
      <c r="S1572" s="7"/>
      <c r="T1572" s="7"/>
      <c r="U1572" s="7"/>
      <c r="V1572" s="7"/>
      <c r="W1572" s="7"/>
      <c r="X1572" s="13">
        <v>2.2235999999999998</v>
      </c>
      <c r="Y1572" s="7"/>
      <c r="Z1572" s="13">
        <v>206.79107999999999</v>
      </c>
      <c r="AA1572" s="7"/>
      <c r="AB1572" s="7"/>
      <c r="AC1572" s="7"/>
      <c r="AD1572" s="7"/>
      <c r="AE1572" s="7"/>
      <c r="AF1572" s="7"/>
    </row>
    <row r="1573" spans="1:32">
      <c r="A1573" s="4">
        <v>1572</v>
      </c>
      <c r="B1573" s="4" t="s">
        <v>20</v>
      </c>
      <c r="C1573" s="7"/>
      <c r="D1573" s="7" t="s">
        <v>2814</v>
      </c>
      <c r="E1573" s="4" t="s">
        <v>26</v>
      </c>
      <c r="F1573" s="7">
        <v>1000</v>
      </c>
      <c r="G1573" s="19">
        <v>1205622</v>
      </c>
      <c r="H1573" s="4" t="s">
        <v>2595</v>
      </c>
      <c r="I1573" s="4">
        <v>1205622</v>
      </c>
      <c r="J1573" s="7" t="s">
        <v>25</v>
      </c>
      <c r="K1573" s="4" t="s">
        <v>637</v>
      </c>
      <c r="L1573" s="4" t="s">
        <v>2014</v>
      </c>
      <c r="M1573" s="7" t="s">
        <v>2800</v>
      </c>
      <c r="N1573" s="4" t="s">
        <v>1232</v>
      </c>
      <c r="O1573" s="4" t="s">
        <v>1385</v>
      </c>
      <c r="P1573" s="7"/>
      <c r="Q1573" s="7" t="s">
        <v>24</v>
      </c>
      <c r="R1573" s="7" t="s">
        <v>551</v>
      </c>
      <c r="S1573" s="7"/>
      <c r="T1573" s="7"/>
      <c r="U1573" s="7"/>
      <c r="V1573" s="7"/>
      <c r="W1573" s="7"/>
      <c r="X1573" s="13">
        <v>2.5092000000000003</v>
      </c>
      <c r="Y1573" s="7"/>
      <c r="Z1573" s="13">
        <v>221.79120000000003</v>
      </c>
      <c r="AA1573" s="7"/>
      <c r="AB1573" s="7"/>
      <c r="AC1573" s="7"/>
      <c r="AD1573" s="7"/>
      <c r="AE1573" s="7"/>
      <c r="AF1573" s="7"/>
    </row>
    <row r="1574" spans="1:32">
      <c r="A1574" s="4">
        <v>1573</v>
      </c>
      <c r="B1574" s="4" t="s">
        <v>20</v>
      </c>
      <c r="C1574" s="7"/>
      <c r="D1574" s="7" t="s">
        <v>2810</v>
      </c>
      <c r="E1574" s="4" t="s">
        <v>26</v>
      </c>
      <c r="F1574" s="7">
        <v>1000</v>
      </c>
      <c r="G1574" s="19">
        <v>1205622</v>
      </c>
      <c r="H1574" s="4" t="s">
        <v>2595</v>
      </c>
      <c r="I1574" s="4">
        <v>1205622</v>
      </c>
      <c r="J1574" s="7" t="s">
        <v>25</v>
      </c>
      <c r="K1574" s="4" t="s">
        <v>637</v>
      </c>
      <c r="L1574" s="4" t="s">
        <v>2014</v>
      </c>
      <c r="M1574" s="7" t="s">
        <v>2800</v>
      </c>
      <c r="N1574" s="4" t="s">
        <v>1232</v>
      </c>
      <c r="O1574" s="4" t="s">
        <v>1385</v>
      </c>
      <c r="P1574" s="7"/>
      <c r="Q1574" s="7" t="s">
        <v>24</v>
      </c>
      <c r="R1574" s="7" t="s">
        <v>551</v>
      </c>
      <c r="S1574" s="7"/>
      <c r="T1574" s="7"/>
      <c r="U1574" s="7"/>
      <c r="V1574" s="7"/>
      <c r="W1574" s="7"/>
      <c r="X1574" s="13">
        <v>2.5092000000000003</v>
      </c>
      <c r="Y1574" s="7"/>
      <c r="Z1574" s="13">
        <v>221.79120000000003</v>
      </c>
      <c r="AA1574" s="7"/>
      <c r="AB1574" s="7"/>
      <c r="AC1574" s="7"/>
      <c r="AD1574" s="7"/>
      <c r="AE1574" s="7"/>
      <c r="AF1574" s="7"/>
    </row>
    <row r="1575" spans="1:32">
      <c r="A1575" s="4">
        <v>1574</v>
      </c>
      <c r="B1575" s="4" t="s">
        <v>20</v>
      </c>
      <c r="C1575" s="7"/>
      <c r="D1575" s="7" t="s">
        <v>2816</v>
      </c>
      <c r="E1575" s="4" t="s">
        <v>26</v>
      </c>
      <c r="F1575" s="7">
        <v>1000</v>
      </c>
      <c r="G1575" s="7">
        <v>1208751</v>
      </c>
      <c r="H1575" s="21" t="s">
        <v>2756</v>
      </c>
      <c r="I1575" s="4">
        <v>1208751</v>
      </c>
      <c r="J1575" s="7" t="s">
        <v>25</v>
      </c>
      <c r="K1575" s="4" t="s">
        <v>637</v>
      </c>
      <c r="L1575" s="4" t="s">
        <v>2014</v>
      </c>
      <c r="M1575" s="7" t="s">
        <v>2926</v>
      </c>
      <c r="N1575" s="4" t="s">
        <v>1232</v>
      </c>
      <c r="O1575" s="4" t="s">
        <v>557</v>
      </c>
      <c r="P1575" s="7"/>
      <c r="Q1575" s="7" t="s">
        <v>24</v>
      </c>
      <c r="R1575" s="7" t="s">
        <v>551</v>
      </c>
      <c r="S1575" s="7"/>
      <c r="T1575" s="7"/>
      <c r="U1575" s="7"/>
      <c r="V1575" s="7"/>
      <c r="W1575" s="7"/>
      <c r="X1575" s="13">
        <v>2.907</v>
      </c>
      <c r="Y1575" s="7"/>
      <c r="Z1575" s="13">
        <v>307.60124999999999</v>
      </c>
      <c r="AA1575" s="7"/>
      <c r="AB1575" s="7"/>
      <c r="AC1575" s="7"/>
      <c r="AD1575" s="7"/>
      <c r="AE1575" s="7"/>
      <c r="AF1575" s="7"/>
    </row>
    <row r="1576" spans="1:32">
      <c r="A1576" s="4">
        <v>1575</v>
      </c>
      <c r="B1576" s="4" t="s">
        <v>20</v>
      </c>
      <c r="C1576" s="7"/>
      <c r="D1576" s="7" t="s">
        <v>2825</v>
      </c>
      <c r="E1576" s="4" t="s">
        <v>26</v>
      </c>
      <c r="F1576" s="7">
        <v>1000</v>
      </c>
      <c r="G1576" s="19">
        <v>1205622</v>
      </c>
      <c r="H1576" s="4" t="s">
        <v>2595</v>
      </c>
      <c r="I1576" s="4">
        <v>1205622</v>
      </c>
      <c r="J1576" s="7" t="s">
        <v>25</v>
      </c>
      <c r="K1576" s="4" t="s">
        <v>637</v>
      </c>
      <c r="L1576" s="4" t="s">
        <v>2014</v>
      </c>
      <c r="M1576" s="7" t="s">
        <v>2796</v>
      </c>
      <c r="N1576" s="4" t="s">
        <v>1232</v>
      </c>
      <c r="O1576" s="4" t="s">
        <v>1382</v>
      </c>
      <c r="P1576" s="7"/>
      <c r="Q1576" s="7" t="s">
        <v>24</v>
      </c>
      <c r="R1576" s="7" t="s">
        <v>551</v>
      </c>
      <c r="S1576" s="7"/>
      <c r="T1576" s="7"/>
      <c r="U1576" s="7"/>
      <c r="V1576" s="7"/>
      <c r="W1576" s="7"/>
      <c r="X1576" s="13">
        <v>2.2440000000000002</v>
      </c>
      <c r="Y1576" s="7"/>
      <c r="Z1576" s="13">
        <v>198.98400000000001</v>
      </c>
      <c r="AA1576" s="7"/>
      <c r="AB1576" s="7"/>
      <c r="AC1576" s="7"/>
      <c r="AD1576" s="7"/>
      <c r="AE1576" s="7"/>
      <c r="AF1576" s="7"/>
    </row>
    <row r="1577" spans="1:32">
      <c r="A1577" s="4">
        <v>1576</v>
      </c>
      <c r="B1577" s="4" t="s">
        <v>20</v>
      </c>
      <c r="C1577" s="7"/>
      <c r="D1577" s="7" t="s">
        <v>2875</v>
      </c>
      <c r="E1577" s="4" t="s">
        <v>26</v>
      </c>
      <c r="F1577" s="7">
        <v>1000</v>
      </c>
      <c r="G1577" s="19">
        <v>1205622</v>
      </c>
      <c r="H1577" s="4" t="s">
        <v>2595</v>
      </c>
      <c r="I1577" s="4">
        <v>1205622</v>
      </c>
      <c r="J1577" s="7" t="s">
        <v>25</v>
      </c>
      <c r="K1577" s="4" t="s">
        <v>637</v>
      </c>
      <c r="L1577" s="4" t="s">
        <v>2014</v>
      </c>
      <c r="M1577" s="7" t="s">
        <v>2796</v>
      </c>
      <c r="N1577" s="4" t="s">
        <v>1232</v>
      </c>
      <c r="O1577" s="7" t="s">
        <v>2786</v>
      </c>
      <c r="P1577" s="7"/>
      <c r="Q1577" s="7" t="s">
        <v>24</v>
      </c>
      <c r="R1577" s="7" t="s">
        <v>551</v>
      </c>
      <c r="S1577" s="7"/>
      <c r="T1577" s="7"/>
      <c r="U1577" s="7"/>
      <c r="V1577" s="7"/>
      <c r="W1577" s="7"/>
      <c r="X1577" s="13">
        <v>2.3052000000000001</v>
      </c>
      <c r="Y1577" s="7"/>
      <c r="Z1577" s="13">
        <v>204.24720000000002</v>
      </c>
      <c r="AA1577" s="7"/>
      <c r="AB1577" s="7"/>
      <c r="AC1577" s="7"/>
      <c r="AD1577" s="7"/>
      <c r="AE1577" s="7"/>
      <c r="AF1577" s="7"/>
    </row>
    <row r="1578" spans="1:32">
      <c r="A1578" s="4">
        <v>1577</v>
      </c>
      <c r="B1578" s="4" t="s">
        <v>20</v>
      </c>
      <c r="C1578" s="7"/>
      <c r="D1578" s="7" t="s">
        <v>2837</v>
      </c>
      <c r="E1578" s="4" t="s">
        <v>26</v>
      </c>
      <c r="F1578" s="7">
        <v>1000</v>
      </c>
      <c r="G1578" s="19">
        <v>1205622</v>
      </c>
      <c r="H1578" s="4" t="s">
        <v>2595</v>
      </c>
      <c r="I1578" s="4">
        <v>1205622</v>
      </c>
      <c r="J1578" s="7" t="s">
        <v>25</v>
      </c>
      <c r="K1578" s="4" t="s">
        <v>637</v>
      </c>
      <c r="L1578" s="4" t="s">
        <v>2014</v>
      </c>
      <c r="M1578" s="7" t="s">
        <v>2923</v>
      </c>
      <c r="N1578" s="7" t="s">
        <v>2892</v>
      </c>
      <c r="O1578" s="4" t="s">
        <v>1386</v>
      </c>
      <c r="P1578" s="7"/>
      <c r="Q1578" s="7" t="s">
        <v>24</v>
      </c>
      <c r="R1578" s="7" t="s">
        <v>551</v>
      </c>
      <c r="S1578" s="7"/>
      <c r="T1578" s="7"/>
      <c r="U1578" s="7"/>
      <c r="V1578" s="7"/>
      <c r="W1578" s="7"/>
      <c r="X1578" s="13">
        <v>2.5806</v>
      </c>
      <c r="Y1578" s="7"/>
      <c r="Z1578" s="13">
        <v>230.89929000000001</v>
      </c>
      <c r="AA1578" s="7"/>
      <c r="AB1578" s="7"/>
      <c r="AC1578" s="7"/>
      <c r="AD1578" s="7"/>
      <c r="AE1578" s="7"/>
      <c r="AF1578" s="7"/>
    </row>
    <row r="1579" spans="1:32">
      <c r="A1579" s="4">
        <v>1578</v>
      </c>
      <c r="B1579" s="4" t="s">
        <v>20</v>
      </c>
      <c r="C1579" s="7"/>
      <c r="D1579" s="7" t="s">
        <v>2822</v>
      </c>
      <c r="E1579" s="4" t="s">
        <v>26</v>
      </c>
      <c r="F1579" s="7">
        <v>1000</v>
      </c>
      <c r="G1579" s="19">
        <v>1205622</v>
      </c>
      <c r="H1579" s="4" t="s">
        <v>2595</v>
      </c>
      <c r="I1579" s="4">
        <v>1205622</v>
      </c>
      <c r="J1579" s="7" t="s">
        <v>25</v>
      </c>
      <c r="K1579" s="4" t="s">
        <v>637</v>
      </c>
      <c r="L1579" s="4" t="s">
        <v>2014</v>
      </c>
      <c r="M1579" s="7" t="s">
        <v>1697</v>
      </c>
      <c r="N1579" s="4" t="s">
        <v>1232</v>
      </c>
      <c r="O1579" s="4" t="s">
        <v>1382</v>
      </c>
      <c r="P1579" s="7"/>
      <c r="Q1579" s="7" t="s">
        <v>24</v>
      </c>
      <c r="R1579" s="7" t="s">
        <v>551</v>
      </c>
      <c r="S1579" s="7"/>
      <c r="T1579" s="7"/>
      <c r="U1579" s="7"/>
      <c r="V1579" s="7"/>
      <c r="W1579" s="7"/>
      <c r="X1579" s="13">
        <v>2.601</v>
      </c>
      <c r="Y1579" s="7"/>
      <c r="Z1579" s="13">
        <v>221.88300000000001</v>
      </c>
      <c r="AA1579" s="7"/>
      <c r="AB1579" s="7"/>
      <c r="AC1579" s="7"/>
      <c r="AD1579" s="7"/>
      <c r="AE1579" s="7"/>
      <c r="AF1579" s="7"/>
    </row>
    <row r="1580" spans="1:32">
      <c r="A1580" s="4">
        <v>1579</v>
      </c>
      <c r="B1580" s="4" t="s">
        <v>20</v>
      </c>
      <c r="C1580" s="7"/>
      <c r="D1580" s="7" t="s">
        <v>2822</v>
      </c>
      <c r="E1580" s="4" t="s">
        <v>26</v>
      </c>
      <c r="F1580" s="7">
        <v>2000</v>
      </c>
      <c r="G1580" s="19">
        <v>1205622</v>
      </c>
      <c r="H1580" s="4" t="s">
        <v>2595</v>
      </c>
      <c r="I1580" s="4">
        <v>1205622</v>
      </c>
      <c r="J1580" s="7" t="s">
        <v>25</v>
      </c>
      <c r="K1580" s="4" t="s">
        <v>637</v>
      </c>
      <c r="L1580" s="4" t="s">
        <v>2014</v>
      </c>
      <c r="M1580" s="7" t="s">
        <v>1697</v>
      </c>
      <c r="N1580" s="4" t="s">
        <v>1232</v>
      </c>
      <c r="O1580" s="4" t="s">
        <v>1382</v>
      </c>
      <c r="P1580" s="7"/>
      <c r="Q1580" s="7" t="s">
        <v>24</v>
      </c>
      <c r="R1580" s="7" t="s">
        <v>551</v>
      </c>
      <c r="S1580" s="7"/>
      <c r="T1580" s="7"/>
      <c r="U1580" s="7"/>
      <c r="V1580" s="7"/>
      <c r="W1580" s="7"/>
      <c r="X1580" s="13">
        <v>2.601</v>
      </c>
      <c r="Y1580" s="7"/>
      <c r="Z1580" s="13">
        <v>221.88300000000001</v>
      </c>
      <c r="AA1580" s="7"/>
      <c r="AB1580" s="7"/>
      <c r="AC1580" s="7"/>
      <c r="AD1580" s="7"/>
      <c r="AE1580" s="7"/>
      <c r="AF1580" s="7"/>
    </row>
    <row r="1581" spans="1:32">
      <c r="A1581" s="4">
        <v>1580</v>
      </c>
      <c r="B1581" s="4" t="s">
        <v>20</v>
      </c>
      <c r="C1581" s="7"/>
      <c r="D1581" s="7" t="s">
        <v>2813</v>
      </c>
      <c r="E1581" s="4" t="s">
        <v>26</v>
      </c>
      <c r="F1581" s="7">
        <v>3000</v>
      </c>
      <c r="G1581" s="4">
        <v>1202338</v>
      </c>
      <c r="H1581" s="4" t="s">
        <v>509</v>
      </c>
      <c r="I1581" s="4">
        <v>1202338</v>
      </c>
      <c r="J1581" s="7" t="s">
        <v>25</v>
      </c>
      <c r="K1581" s="4" t="s">
        <v>637</v>
      </c>
      <c r="L1581" s="4" t="s">
        <v>2015</v>
      </c>
      <c r="M1581" s="7" t="s">
        <v>2778</v>
      </c>
      <c r="N1581" s="7" t="s">
        <v>2929</v>
      </c>
      <c r="O1581" s="7" t="s">
        <v>2786</v>
      </c>
      <c r="P1581" s="7"/>
      <c r="Q1581" s="7" t="s">
        <v>24</v>
      </c>
      <c r="R1581" s="7" t="s">
        <v>551</v>
      </c>
      <c r="S1581" s="7"/>
      <c r="T1581" s="7"/>
      <c r="U1581" s="7"/>
      <c r="V1581" s="7"/>
      <c r="W1581" s="7"/>
      <c r="X1581" s="13">
        <v>3</v>
      </c>
      <c r="Y1581" s="7"/>
      <c r="Z1581" s="13">
        <v>276.90000000000003</v>
      </c>
      <c r="AA1581" s="7"/>
      <c r="AB1581" s="7"/>
      <c r="AC1581" s="7"/>
      <c r="AD1581" s="7"/>
      <c r="AE1581" s="7"/>
      <c r="AF1581" s="7"/>
    </row>
    <row r="1582" spans="1:32">
      <c r="A1582" s="4">
        <v>1581</v>
      </c>
      <c r="B1582" s="4" t="s">
        <v>20</v>
      </c>
      <c r="C1582" s="7"/>
      <c r="D1582" s="7" t="s">
        <v>2835</v>
      </c>
      <c r="E1582" s="4" t="s">
        <v>26</v>
      </c>
      <c r="F1582" s="7">
        <v>8000</v>
      </c>
      <c r="G1582" s="4">
        <v>1202338</v>
      </c>
      <c r="H1582" s="4" t="s">
        <v>509</v>
      </c>
      <c r="I1582" s="4">
        <v>1202338</v>
      </c>
      <c r="J1582" s="7" t="s">
        <v>25</v>
      </c>
      <c r="K1582" s="4" t="s">
        <v>637</v>
      </c>
      <c r="L1582" s="7" t="s">
        <v>2882</v>
      </c>
      <c r="M1582" s="7" t="s">
        <v>2794</v>
      </c>
      <c r="N1582" s="7" t="s">
        <v>643</v>
      </c>
      <c r="O1582" s="4" t="s">
        <v>557</v>
      </c>
      <c r="P1582" s="7"/>
      <c r="Q1582" s="7" t="s">
        <v>2896</v>
      </c>
      <c r="R1582" s="4" t="s">
        <v>550</v>
      </c>
      <c r="S1582" s="7"/>
      <c r="T1582" s="7"/>
      <c r="U1582" s="7"/>
      <c r="V1582" s="7"/>
      <c r="W1582" s="7"/>
      <c r="X1582" s="13">
        <v>3.5</v>
      </c>
      <c r="Y1582" s="7"/>
      <c r="Z1582" s="13">
        <v>369.125</v>
      </c>
      <c r="AA1582" s="7"/>
      <c r="AB1582" s="7"/>
      <c r="AC1582" s="7"/>
      <c r="AD1582" s="7"/>
      <c r="AE1582" s="7"/>
      <c r="AF1582" s="7"/>
    </row>
    <row r="1583" spans="1:32">
      <c r="A1583" s="4">
        <v>1582</v>
      </c>
      <c r="B1583" s="4" t="s">
        <v>20</v>
      </c>
      <c r="C1583" s="7"/>
      <c r="D1583" s="7" t="s">
        <v>2835</v>
      </c>
      <c r="E1583" s="4" t="s">
        <v>26</v>
      </c>
      <c r="F1583" s="7">
        <v>8000</v>
      </c>
      <c r="G1583" s="4">
        <v>1202338</v>
      </c>
      <c r="H1583" s="4" t="s">
        <v>509</v>
      </c>
      <c r="I1583" s="4">
        <v>1202338</v>
      </c>
      <c r="J1583" s="7" t="s">
        <v>25</v>
      </c>
      <c r="K1583" s="4" t="s">
        <v>637</v>
      </c>
      <c r="L1583" s="7" t="s">
        <v>2882</v>
      </c>
      <c r="M1583" s="7" t="s">
        <v>2794</v>
      </c>
      <c r="N1583" s="7" t="s">
        <v>643</v>
      </c>
      <c r="O1583" s="4" t="s">
        <v>557</v>
      </c>
      <c r="P1583" s="7"/>
      <c r="Q1583" s="7" t="s">
        <v>2896</v>
      </c>
      <c r="R1583" s="4" t="s">
        <v>550</v>
      </c>
      <c r="S1583" s="7"/>
      <c r="T1583" s="7"/>
      <c r="U1583" s="7"/>
      <c r="V1583" s="7"/>
      <c r="W1583" s="7"/>
      <c r="X1583" s="13">
        <v>3.5</v>
      </c>
      <c r="Y1583" s="7"/>
      <c r="Z1583" s="13">
        <v>369.125</v>
      </c>
      <c r="AA1583" s="7"/>
      <c r="AB1583" s="7"/>
      <c r="AC1583" s="7"/>
      <c r="AD1583" s="7"/>
      <c r="AE1583" s="7"/>
      <c r="AF1583" s="7"/>
    </row>
    <row r="1584" spans="1:32">
      <c r="A1584" s="4">
        <v>1583</v>
      </c>
      <c r="B1584" s="4" t="s">
        <v>20</v>
      </c>
      <c r="C1584" s="7"/>
      <c r="D1584" s="7" t="s">
        <v>2840</v>
      </c>
      <c r="E1584" s="4" t="s">
        <v>26</v>
      </c>
      <c r="F1584" s="7">
        <v>1000</v>
      </c>
      <c r="G1584" s="19">
        <v>1205622</v>
      </c>
      <c r="H1584" s="4" t="s">
        <v>2595</v>
      </c>
      <c r="I1584" s="4">
        <v>1205622</v>
      </c>
      <c r="J1584" s="7" t="s">
        <v>25</v>
      </c>
      <c r="K1584" s="4" t="s">
        <v>637</v>
      </c>
      <c r="L1584" s="7" t="s">
        <v>2882</v>
      </c>
      <c r="M1584" s="7" t="s">
        <v>2793</v>
      </c>
      <c r="N1584" s="7" t="s">
        <v>1501</v>
      </c>
      <c r="O1584" s="4" t="s">
        <v>1382</v>
      </c>
      <c r="P1584" s="7"/>
      <c r="Q1584" s="7" t="s">
        <v>24</v>
      </c>
      <c r="R1584" s="7" t="s">
        <v>551</v>
      </c>
      <c r="S1584" s="7"/>
      <c r="T1584" s="7"/>
      <c r="U1584" s="7"/>
      <c r="V1584" s="7"/>
      <c r="W1584" s="7"/>
      <c r="X1584" s="13">
        <v>2.6112000000000002</v>
      </c>
      <c r="Y1584" s="7"/>
      <c r="Z1584" s="13">
        <v>241.79136000000003</v>
      </c>
      <c r="AA1584" s="7"/>
      <c r="AB1584" s="7"/>
      <c r="AC1584" s="7"/>
      <c r="AD1584" s="7"/>
      <c r="AE1584" s="7"/>
      <c r="AF1584" s="7"/>
    </row>
    <row r="1585" spans="1:32">
      <c r="A1585" s="4">
        <v>1584</v>
      </c>
      <c r="B1585" s="4" t="s">
        <v>20</v>
      </c>
      <c r="C1585" s="7"/>
      <c r="D1585" s="7" t="s">
        <v>2842</v>
      </c>
      <c r="E1585" s="4" t="s">
        <v>26</v>
      </c>
      <c r="F1585" s="7">
        <v>1000</v>
      </c>
      <c r="G1585" s="19">
        <v>1205622</v>
      </c>
      <c r="H1585" s="4" t="s">
        <v>2595</v>
      </c>
      <c r="I1585" s="4">
        <v>1205622</v>
      </c>
      <c r="J1585" s="7" t="s">
        <v>25</v>
      </c>
      <c r="K1585" s="4" t="s">
        <v>637</v>
      </c>
      <c r="L1585" s="7" t="s">
        <v>2882</v>
      </c>
      <c r="M1585" s="7" t="s">
        <v>2793</v>
      </c>
      <c r="N1585" s="7" t="s">
        <v>1501</v>
      </c>
      <c r="O1585" s="4" t="s">
        <v>1382</v>
      </c>
      <c r="P1585" s="7"/>
      <c r="Q1585" s="7" t="s">
        <v>24</v>
      </c>
      <c r="R1585" s="7" t="s">
        <v>551</v>
      </c>
      <c r="S1585" s="7"/>
      <c r="T1585" s="7"/>
      <c r="U1585" s="7"/>
      <c r="V1585" s="7"/>
      <c r="W1585" s="7"/>
      <c r="X1585" s="13">
        <v>2.6112000000000002</v>
      </c>
      <c r="Y1585" s="7"/>
      <c r="Z1585" s="13">
        <v>241.79136000000003</v>
      </c>
      <c r="AA1585" s="7"/>
      <c r="AB1585" s="7"/>
      <c r="AC1585" s="7"/>
      <c r="AD1585" s="7"/>
      <c r="AE1585" s="7"/>
      <c r="AF1585" s="7"/>
    </row>
    <row r="1586" spans="1:32">
      <c r="A1586" s="4">
        <v>1585</v>
      </c>
      <c r="B1586" s="4" t="s">
        <v>20</v>
      </c>
      <c r="C1586" s="7"/>
      <c r="D1586" s="7" t="s">
        <v>2872</v>
      </c>
      <c r="E1586" s="4" t="s">
        <v>26</v>
      </c>
      <c r="F1586" s="7">
        <v>1000</v>
      </c>
      <c r="G1586" s="7">
        <v>1208751</v>
      </c>
      <c r="H1586" s="21" t="s">
        <v>2756</v>
      </c>
      <c r="I1586" s="4">
        <v>1208751</v>
      </c>
      <c r="J1586" s="7" t="s">
        <v>25</v>
      </c>
      <c r="K1586" s="4" t="s">
        <v>637</v>
      </c>
      <c r="L1586" s="7" t="s">
        <v>2882</v>
      </c>
      <c r="M1586" s="7" t="s">
        <v>2918</v>
      </c>
      <c r="N1586" s="4" t="s">
        <v>1232</v>
      </c>
      <c r="O1586" s="4" t="s">
        <v>1388</v>
      </c>
      <c r="P1586" s="7"/>
      <c r="Q1586" s="7" t="s">
        <v>24</v>
      </c>
      <c r="R1586" s="7" t="s">
        <v>551</v>
      </c>
      <c r="S1586" s="7"/>
      <c r="T1586" s="7"/>
      <c r="U1586" s="7"/>
      <c r="V1586" s="7"/>
      <c r="W1586" s="7"/>
      <c r="X1586" s="13">
        <v>3.3557999999999999</v>
      </c>
      <c r="Y1586" s="7"/>
      <c r="Z1586" s="13">
        <v>354.16425000000004</v>
      </c>
      <c r="AA1586" s="7"/>
      <c r="AB1586" s="7"/>
      <c r="AC1586" s="7"/>
      <c r="AD1586" s="7"/>
      <c r="AE1586" s="7"/>
      <c r="AF1586" s="7"/>
    </row>
    <row r="1587" spans="1:32">
      <c r="A1587" s="4">
        <v>1586</v>
      </c>
      <c r="B1587" s="4" t="s">
        <v>20</v>
      </c>
      <c r="C1587" s="7"/>
      <c r="D1587" s="7" t="s">
        <v>2879</v>
      </c>
      <c r="E1587" s="4" t="s">
        <v>26</v>
      </c>
      <c r="F1587" s="7">
        <v>1000</v>
      </c>
      <c r="G1587" s="19">
        <v>1205622</v>
      </c>
      <c r="H1587" s="4" t="s">
        <v>2595</v>
      </c>
      <c r="I1587" s="4">
        <v>1205622</v>
      </c>
      <c r="J1587" s="7" t="s">
        <v>25</v>
      </c>
      <c r="K1587" s="4" t="s">
        <v>637</v>
      </c>
      <c r="L1587" s="7" t="s">
        <v>2017</v>
      </c>
      <c r="M1587" s="7" t="s">
        <v>2911</v>
      </c>
      <c r="N1587" s="7" t="s">
        <v>804</v>
      </c>
      <c r="O1587" s="4" t="s">
        <v>1386</v>
      </c>
      <c r="P1587" s="7"/>
      <c r="Q1587" s="7" t="s">
        <v>24</v>
      </c>
      <c r="R1587" s="7" t="s">
        <v>551</v>
      </c>
      <c r="S1587" s="7"/>
      <c r="T1587" s="7"/>
      <c r="U1587" s="7"/>
      <c r="V1587" s="7"/>
      <c r="W1587" s="7"/>
      <c r="X1587" s="13">
        <v>1.6932</v>
      </c>
      <c r="Y1587" s="7"/>
      <c r="Z1587" s="13">
        <v>181.66950000000003</v>
      </c>
      <c r="AA1587" s="7"/>
      <c r="AB1587" s="7"/>
      <c r="AC1587" s="7"/>
      <c r="AD1587" s="7"/>
      <c r="AE1587" s="7"/>
      <c r="AF1587" s="7"/>
    </row>
    <row r="1588" spans="1:32">
      <c r="A1588" s="4">
        <v>1587</v>
      </c>
      <c r="B1588" s="4" t="s">
        <v>20</v>
      </c>
      <c r="C1588" s="7"/>
      <c r="D1588" s="7" t="s">
        <v>2807</v>
      </c>
      <c r="E1588" s="4" t="s">
        <v>26</v>
      </c>
      <c r="F1588" s="7">
        <v>1000</v>
      </c>
      <c r="G1588" s="4">
        <v>1200094</v>
      </c>
      <c r="H1588" s="20" t="s">
        <v>2588</v>
      </c>
      <c r="I1588" s="4">
        <v>1200094</v>
      </c>
      <c r="J1588" s="7" t="s">
        <v>556</v>
      </c>
      <c r="K1588" s="4" t="s">
        <v>637</v>
      </c>
      <c r="L1588" s="4" t="s">
        <v>2015</v>
      </c>
      <c r="M1588" s="7" t="s">
        <v>2921</v>
      </c>
      <c r="N1588" s="7" t="s">
        <v>2030</v>
      </c>
      <c r="O1588" s="4" t="s">
        <v>1380</v>
      </c>
      <c r="P1588" s="7"/>
      <c r="Q1588" s="7" t="s">
        <v>2901</v>
      </c>
      <c r="R1588" s="7" t="s">
        <v>2561</v>
      </c>
      <c r="S1588" s="7"/>
      <c r="T1588" s="7"/>
      <c r="U1588" s="7"/>
      <c r="V1588" s="7"/>
      <c r="W1588" s="7"/>
      <c r="X1588" s="28">
        <v>177.27559199999999</v>
      </c>
      <c r="Y1588" s="7"/>
      <c r="Z1588" s="13">
        <v>180.27559199999999</v>
      </c>
      <c r="AA1588" s="7"/>
      <c r="AB1588" s="7"/>
      <c r="AC1588" s="7"/>
      <c r="AD1588" s="7"/>
      <c r="AE1588" s="7"/>
      <c r="AF1588" s="7"/>
    </row>
    <row r="1589" spans="1:32">
      <c r="A1589" s="4">
        <v>1588</v>
      </c>
      <c r="B1589" s="4" t="s">
        <v>20</v>
      </c>
      <c r="C1589" s="7"/>
      <c r="D1589" s="7" t="s">
        <v>2813</v>
      </c>
      <c r="E1589" s="4" t="s">
        <v>26</v>
      </c>
      <c r="F1589" s="7">
        <v>5000</v>
      </c>
      <c r="G1589" s="4">
        <v>1202338</v>
      </c>
      <c r="H1589" s="4" t="s">
        <v>509</v>
      </c>
      <c r="I1589" s="4">
        <v>1202338</v>
      </c>
      <c r="J1589" s="7" t="s">
        <v>25</v>
      </c>
      <c r="K1589" s="4" t="s">
        <v>637</v>
      </c>
      <c r="L1589" s="4" t="s">
        <v>2015</v>
      </c>
      <c r="M1589" s="7" t="s">
        <v>2778</v>
      </c>
      <c r="N1589" s="7" t="s">
        <v>2929</v>
      </c>
      <c r="O1589" s="7" t="s">
        <v>2786</v>
      </c>
      <c r="P1589" s="7"/>
      <c r="Q1589" s="7" t="s">
        <v>24</v>
      </c>
      <c r="R1589" s="7" t="s">
        <v>551</v>
      </c>
      <c r="S1589" s="7"/>
      <c r="T1589" s="7"/>
      <c r="U1589" s="7"/>
      <c r="V1589" s="7"/>
      <c r="W1589" s="7"/>
      <c r="X1589" s="13">
        <v>3</v>
      </c>
      <c r="Y1589" s="7"/>
      <c r="Z1589" s="13">
        <v>276.90000000000003</v>
      </c>
      <c r="AA1589" s="7"/>
      <c r="AB1589" s="7"/>
      <c r="AC1589" s="7"/>
      <c r="AD1589" s="7"/>
      <c r="AE1589" s="7"/>
      <c r="AF1589" s="7"/>
    </row>
    <row r="1590" spans="1:32">
      <c r="A1590" s="4">
        <v>1589</v>
      </c>
      <c r="B1590" s="4" t="s">
        <v>20</v>
      </c>
      <c r="C1590" s="7"/>
      <c r="D1590" s="7" t="s">
        <v>2835</v>
      </c>
      <c r="E1590" s="4" t="s">
        <v>26</v>
      </c>
      <c r="F1590" s="7">
        <v>10000</v>
      </c>
      <c r="G1590" s="4">
        <v>1202338</v>
      </c>
      <c r="H1590" s="4" t="s">
        <v>509</v>
      </c>
      <c r="I1590" s="4">
        <v>1202338</v>
      </c>
      <c r="J1590" s="7" t="s">
        <v>25</v>
      </c>
      <c r="K1590" s="4" t="s">
        <v>637</v>
      </c>
      <c r="L1590" s="7" t="s">
        <v>2882</v>
      </c>
      <c r="M1590" s="7" t="s">
        <v>2794</v>
      </c>
      <c r="N1590" s="7" t="s">
        <v>2891</v>
      </c>
      <c r="O1590" s="4" t="s">
        <v>557</v>
      </c>
      <c r="P1590" s="7"/>
      <c r="Q1590" s="7" t="s">
        <v>24</v>
      </c>
      <c r="R1590" s="7" t="s">
        <v>551</v>
      </c>
      <c r="S1590" s="7"/>
      <c r="T1590" s="7"/>
      <c r="U1590" s="7"/>
      <c r="V1590" s="7"/>
      <c r="W1590" s="7"/>
      <c r="X1590" s="13">
        <v>3.5</v>
      </c>
      <c r="Y1590" s="7"/>
      <c r="Z1590" s="13">
        <v>322.05</v>
      </c>
      <c r="AA1590" s="7"/>
      <c r="AB1590" s="7"/>
      <c r="AC1590" s="7"/>
      <c r="AD1590" s="7"/>
      <c r="AE1590" s="7"/>
      <c r="AF1590" s="7"/>
    </row>
    <row r="1591" spans="1:32">
      <c r="A1591" s="4">
        <v>1590</v>
      </c>
      <c r="B1591" s="4" t="s">
        <v>20</v>
      </c>
      <c r="C1591" s="7"/>
      <c r="D1591" s="7" t="s">
        <v>2822</v>
      </c>
      <c r="E1591" s="4" t="s">
        <v>26</v>
      </c>
      <c r="F1591" s="7">
        <v>2000</v>
      </c>
      <c r="G1591" s="19">
        <v>1205622</v>
      </c>
      <c r="H1591" s="4" t="s">
        <v>2595</v>
      </c>
      <c r="I1591" s="4">
        <v>1205622</v>
      </c>
      <c r="J1591" s="7" t="s">
        <v>25</v>
      </c>
      <c r="K1591" s="4" t="s">
        <v>637</v>
      </c>
      <c r="L1591" s="4" t="s">
        <v>2014</v>
      </c>
      <c r="M1591" s="7" t="s">
        <v>1697</v>
      </c>
      <c r="N1591" s="4" t="s">
        <v>1232</v>
      </c>
      <c r="O1591" s="4" t="s">
        <v>1382</v>
      </c>
      <c r="P1591" s="7"/>
      <c r="Q1591" s="7" t="s">
        <v>24</v>
      </c>
      <c r="R1591" s="7" t="s">
        <v>551</v>
      </c>
      <c r="S1591" s="7"/>
      <c r="T1591" s="7"/>
      <c r="U1591" s="7"/>
      <c r="V1591" s="7"/>
      <c r="W1591" s="7"/>
      <c r="X1591" s="13">
        <v>2.601</v>
      </c>
      <c r="Y1591" s="7"/>
      <c r="Z1591" s="13">
        <v>221.88300000000001</v>
      </c>
      <c r="AA1591" s="7"/>
      <c r="AB1591" s="7"/>
      <c r="AC1591" s="7"/>
      <c r="AD1591" s="7"/>
      <c r="AE1591" s="7"/>
      <c r="AF1591" s="7"/>
    </row>
    <row r="1592" spans="1:32">
      <c r="A1592" s="4">
        <v>1591</v>
      </c>
      <c r="B1592" s="4" t="s">
        <v>20</v>
      </c>
      <c r="C1592" s="7"/>
      <c r="D1592" s="7" t="s">
        <v>2840</v>
      </c>
      <c r="E1592" s="4" t="s">
        <v>26</v>
      </c>
      <c r="F1592" s="7">
        <v>2000</v>
      </c>
      <c r="G1592" s="7">
        <v>1208751</v>
      </c>
      <c r="H1592" s="21" t="s">
        <v>2756</v>
      </c>
      <c r="I1592" s="4">
        <v>1208751</v>
      </c>
      <c r="J1592" s="7" t="s">
        <v>25</v>
      </c>
      <c r="K1592" s="4" t="s">
        <v>637</v>
      </c>
      <c r="L1592" s="7" t="s">
        <v>2882</v>
      </c>
      <c r="M1592" s="7" t="s">
        <v>2793</v>
      </c>
      <c r="N1592" s="7" t="s">
        <v>1501</v>
      </c>
      <c r="O1592" s="4" t="s">
        <v>1382</v>
      </c>
      <c r="P1592" s="7"/>
      <c r="Q1592" s="7" t="s">
        <v>24</v>
      </c>
      <c r="R1592" s="7" t="s">
        <v>551</v>
      </c>
      <c r="S1592" s="7"/>
      <c r="T1592" s="7"/>
      <c r="U1592" s="7"/>
      <c r="V1592" s="7"/>
      <c r="W1592" s="7"/>
      <c r="X1592" s="13">
        <v>2.58</v>
      </c>
      <c r="Y1592" s="7"/>
      <c r="Z1592" s="13">
        <v>238.97400000000002</v>
      </c>
      <c r="AA1592" s="7"/>
      <c r="AB1592" s="7"/>
      <c r="AC1592" s="7"/>
      <c r="AD1592" s="7"/>
      <c r="AE1592" s="7"/>
      <c r="AF1592" s="7"/>
    </row>
    <row r="1593" spans="1:32">
      <c r="A1593" s="4">
        <v>1592</v>
      </c>
      <c r="B1593" s="4" t="s">
        <v>20</v>
      </c>
      <c r="C1593" s="7"/>
      <c r="D1593" s="7" t="s">
        <v>2841</v>
      </c>
      <c r="E1593" s="4" t="s">
        <v>26</v>
      </c>
      <c r="F1593" s="7">
        <v>2000</v>
      </c>
      <c r="G1593" s="7">
        <v>1208751</v>
      </c>
      <c r="H1593" s="21" t="s">
        <v>2756</v>
      </c>
      <c r="I1593" s="4">
        <v>1208751</v>
      </c>
      <c r="J1593" s="7" t="s">
        <v>25</v>
      </c>
      <c r="K1593" s="4" t="s">
        <v>637</v>
      </c>
      <c r="L1593" s="7" t="s">
        <v>2882</v>
      </c>
      <c r="M1593" s="7" t="s">
        <v>2793</v>
      </c>
      <c r="N1593" s="7" t="s">
        <v>1501</v>
      </c>
      <c r="O1593" s="4" t="s">
        <v>1382</v>
      </c>
      <c r="P1593" s="7"/>
      <c r="Q1593" s="7" t="s">
        <v>24</v>
      </c>
      <c r="R1593" s="7" t="s">
        <v>551</v>
      </c>
      <c r="S1593" s="7"/>
      <c r="T1593" s="7"/>
      <c r="U1593" s="7"/>
      <c r="V1593" s="7"/>
      <c r="W1593" s="7"/>
      <c r="X1593" s="13">
        <v>2.58</v>
      </c>
      <c r="Y1593" s="7"/>
      <c r="Z1593" s="13">
        <v>238.97400000000002</v>
      </c>
      <c r="AA1593" s="7"/>
      <c r="AB1593" s="7"/>
      <c r="AC1593" s="7"/>
      <c r="AD1593" s="7"/>
      <c r="AE1593" s="7"/>
      <c r="AF1593" s="7"/>
    </row>
    <row r="1594" spans="1:32">
      <c r="A1594" s="4">
        <v>1593</v>
      </c>
      <c r="B1594" s="4" t="s">
        <v>20</v>
      </c>
      <c r="C1594" s="7"/>
      <c r="D1594" s="7" t="s">
        <v>2842</v>
      </c>
      <c r="E1594" s="4" t="s">
        <v>26</v>
      </c>
      <c r="F1594" s="7">
        <v>3000</v>
      </c>
      <c r="G1594" s="7">
        <v>1208751</v>
      </c>
      <c r="H1594" s="21" t="s">
        <v>2756</v>
      </c>
      <c r="I1594" s="4">
        <v>1208751</v>
      </c>
      <c r="J1594" s="7" t="s">
        <v>25</v>
      </c>
      <c r="K1594" s="4" t="s">
        <v>637</v>
      </c>
      <c r="L1594" s="7" t="s">
        <v>2882</v>
      </c>
      <c r="M1594" s="7" t="s">
        <v>2793</v>
      </c>
      <c r="N1594" s="4" t="s">
        <v>1232</v>
      </c>
      <c r="O1594" s="4" t="s">
        <v>1382</v>
      </c>
      <c r="P1594" s="7"/>
      <c r="Q1594" s="7" t="s">
        <v>24</v>
      </c>
      <c r="R1594" s="7" t="s">
        <v>551</v>
      </c>
      <c r="S1594" s="7"/>
      <c r="T1594" s="7"/>
      <c r="U1594" s="7"/>
      <c r="V1594" s="7"/>
      <c r="W1594" s="7"/>
      <c r="X1594" s="13">
        <v>2.6112000000000002</v>
      </c>
      <c r="Y1594" s="7"/>
      <c r="Z1594" s="13">
        <v>230.56320000000005</v>
      </c>
      <c r="AA1594" s="7"/>
      <c r="AB1594" s="7"/>
      <c r="AC1594" s="7"/>
      <c r="AD1594" s="7"/>
      <c r="AE1594" s="7"/>
      <c r="AF1594" s="7"/>
    </row>
    <row r="1595" spans="1:32">
      <c r="A1595" s="4">
        <v>1594</v>
      </c>
      <c r="B1595" s="4" t="s">
        <v>20</v>
      </c>
      <c r="C1595" s="7"/>
      <c r="D1595" s="7" t="s">
        <v>2819</v>
      </c>
      <c r="E1595" s="4" t="s">
        <v>26</v>
      </c>
      <c r="F1595" s="7">
        <v>2000</v>
      </c>
      <c r="G1595" s="7">
        <v>1208751</v>
      </c>
      <c r="H1595" s="21" t="s">
        <v>2756</v>
      </c>
      <c r="I1595" s="4">
        <v>1208751</v>
      </c>
      <c r="J1595" s="7" t="s">
        <v>25</v>
      </c>
      <c r="K1595" s="4" t="s">
        <v>637</v>
      </c>
      <c r="L1595" s="7" t="s">
        <v>2017</v>
      </c>
      <c r="M1595" s="7" t="s">
        <v>2350</v>
      </c>
      <c r="N1595" s="7" t="s">
        <v>1501</v>
      </c>
      <c r="O1595" s="4" t="s">
        <v>1386</v>
      </c>
      <c r="P1595" s="7"/>
      <c r="Q1595" s="7" t="s">
        <v>24</v>
      </c>
      <c r="R1595" s="7" t="s">
        <v>551</v>
      </c>
      <c r="S1595" s="7"/>
      <c r="T1595" s="7"/>
      <c r="U1595" s="7"/>
      <c r="V1595" s="7"/>
      <c r="W1595" s="7"/>
      <c r="X1595" s="13">
        <v>2.2235999999999998</v>
      </c>
      <c r="Y1595" s="7"/>
      <c r="Z1595" s="13">
        <v>206.79107999999999</v>
      </c>
      <c r="AA1595" s="7"/>
      <c r="AB1595" s="7"/>
      <c r="AC1595" s="7"/>
      <c r="AD1595" s="7"/>
      <c r="AE1595" s="7"/>
      <c r="AF1595" s="7"/>
    </row>
    <row r="1596" spans="1:32">
      <c r="A1596" s="4">
        <v>1595</v>
      </c>
      <c r="B1596" s="4" t="s">
        <v>20</v>
      </c>
      <c r="C1596" s="7"/>
      <c r="D1596" s="7" t="s">
        <v>2850</v>
      </c>
      <c r="E1596" s="4" t="s">
        <v>26</v>
      </c>
      <c r="F1596" s="7">
        <v>1000</v>
      </c>
      <c r="G1596" s="19">
        <v>1205622</v>
      </c>
      <c r="H1596" s="4" t="s">
        <v>2595</v>
      </c>
      <c r="I1596" s="4">
        <v>1205622</v>
      </c>
      <c r="J1596" s="7" t="s">
        <v>25</v>
      </c>
      <c r="K1596" s="4" t="s">
        <v>637</v>
      </c>
      <c r="L1596" s="7" t="s">
        <v>2017</v>
      </c>
      <c r="M1596" s="7" t="s">
        <v>2790</v>
      </c>
      <c r="N1596" s="4" t="s">
        <v>1232</v>
      </c>
      <c r="O1596" s="4" t="s">
        <v>1386</v>
      </c>
      <c r="P1596" s="7"/>
      <c r="Q1596" s="7" t="s">
        <v>24</v>
      </c>
      <c r="R1596" s="7" t="s">
        <v>551</v>
      </c>
      <c r="S1596" s="7"/>
      <c r="T1596" s="7"/>
      <c r="U1596" s="7"/>
      <c r="V1596" s="7"/>
      <c r="W1596" s="7"/>
      <c r="X1596" s="13">
        <v>2.0501999999999998</v>
      </c>
      <c r="Y1596" s="7"/>
      <c r="Z1596" s="13">
        <v>182.31719999999999</v>
      </c>
      <c r="AA1596" s="7"/>
      <c r="AB1596" s="7"/>
      <c r="AC1596" s="7"/>
      <c r="AD1596" s="7"/>
      <c r="AE1596" s="7"/>
      <c r="AF1596" s="7"/>
    </row>
    <row r="1597" spans="1:32">
      <c r="A1597" s="4">
        <v>1596</v>
      </c>
      <c r="B1597" s="4" t="s">
        <v>20</v>
      </c>
      <c r="C1597" s="7"/>
      <c r="D1597" s="7" t="s">
        <v>2809</v>
      </c>
      <c r="E1597" s="4" t="s">
        <v>26</v>
      </c>
      <c r="F1597" s="7">
        <v>2000</v>
      </c>
      <c r="G1597" s="7">
        <v>1208751</v>
      </c>
      <c r="H1597" s="22" t="s">
        <v>2756</v>
      </c>
      <c r="I1597" s="4">
        <v>1208751</v>
      </c>
      <c r="J1597" s="7" t="s">
        <v>25</v>
      </c>
      <c r="K1597" s="4" t="s">
        <v>637</v>
      </c>
      <c r="L1597" s="4" t="s">
        <v>2014</v>
      </c>
      <c r="M1597" s="7" t="s">
        <v>1697</v>
      </c>
      <c r="N1597" s="4" t="s">
        <v>1232</v>
      </c>
      <c r="O1597" s="4" t="s">
        <v>1382</v>
      </c>
      <c r="P1597" s="7"/>
      <c r="Q1597" s="7" t="s">
        <v>24</v>
      </c>
      <c r="R1597" s="7" t="s">
        <v>551</v>
      </c>
      <c r="S1597" s="7"/>
      <c r="T1597" s="7"/>
      <c r="U1597" s="7"/>
      <c r="V1597" s="7"/>
      <c r="W1597" s="7"/>
      <c r="X1597" s="13">
        <v>2.3868000000000005</v>
      </c>
      <c r="Y1597" s="7"/>
      <c r="Z1597" s="13">
        <v>211.26480000000004</v>
      </c>
      <c r="AA1597" s="7"/>
      <c r="AB1597" s="7"/>
      <c r="AC1597" s="7"/>
      <c r="AD1597" s="7"/>
      <c r="AE1597" s="7"/>
      <c r="AF1597" s="7"/>
    </row>
    <row r="1598" spans="1:32">
      <c r="A1598" s="4">
        <v>1597</v>
      </c>
      <c r="B1598" s="4" t="s">
        <v>20</v>
      </c>
      <c r="C1598" s="7"/>
      <c r="D1598" s="7" t="s">
        <v>2836</v>
      </c>
      <c r="E1598" s="4" t="s">
        <v>26</v>
      </c>
      <c r="F1598" s="7">
        <v>3000</v>
      </c>
      <c r="G1598" s="7">
        <v>1208751</v>
      </c>
      <c r="H1598" s="22" t="s">
        <v>2756</v>
      </c>
      <c r="I1598" s="4">
        <v>1208751</v>
      </c>
      <c r="J1598" s="7" t="s">
        <v>25</v>
      </c>
      <c r="K1598" s="4" t="s">
        <v>637</v>
      </c>
      <c r="L1598" s="7" t="s">
        <v>2017</v>
      </c>
      <c r="M1598" s="7" t="s">
        <v>2350</v>
      </c>
      <c r="N1598" s="7" t="s">
        <v>1501</v>
      </c>
      <c r="O1598" s="4" t="s">
        <v>1386</v>
      </c>
      <c r="P1598" s="7"/>
      <c r="Q1598" s="7" t="s">
        <v>24</v>
      </c>
      <c r="R1598" s="7" t="s">
        <v>551</v>
      </c>
      <c r="S1598" s="7"/>
      <c r="T1598" s="7"/>
      <c r="U1598" s="7"/>
      <c r="V1598" s="7"/>
      <c r="W1598" s="7"/>
      <c r="X1598" s="13">
        <v>2.2235999999999998</v>
      </c>
      <c r="Y1598" s="7"/>
      <c r="Z1598" s="13">
        <v>206.79107999999999</v>
      </c>
      <c r="AA1598" s="7"/>
      <c r="AB1598" s="7"/>
      <c r="AC1598" s="7"/>
      <c r="AD1598" s="7"/>
      <c r="AE1598" s="7"/>
      <c r="AF1598" s="7"/>
    </row>
    <row r="1599" spans="1:32">
      <c r="A1599" s="4">
        <v>1598</v>
      </c>
      <c r="B1599" s="4" t="s">
        <v>20</v>
      </c>
      <c r="C1599" s="7"/>
      <c r="D1599" s="7" t="s">
        <v>2819</v>
      </c>
      <c r="E1599" s="4" t="s">
        <v>26</v>
      </c>
      <c r="F1599" s="7">
        <v>3000</v>
      </c>
      <c r="G1599" s="7">
        <v>1208751</v>
      </c>
      <c r="H1599" s="22" t="s">
        <v>2756</v>
      </c>
      <c r="I1599" s="4">
        <v>1208751</v>
      </c>
      <c r="J1599" s="7" t="s">
        <v>25</v>
      </c>
      <c r="K1599" s="4" t="s">
        <v>637</v>
      </c>
      <c r="L1599" s="7" t="s">
        <v>2017</v>
      </c>
      <c r="M1599" s="7" t="s">
        <v>2350</v>
      </c>
      <c r="N1599" s="7" t="s">
        <v>1501</v>
      </c>
      <c r="O1599" s="4" t="s">
        <v>1386</v>
      </c>
      <c r="P1599" s="7"/>
      <c r="Q1599" s="7" t="s">
        <v>24</v>
      </c>
      <c r="R1599" s="7" t="s">
        <v>551</v>
      </c>
      <c r="S1599" s="7"/>
      <c r="T1599" s="7"/>
      <c r="U1599" s="7"/>
      <c r="V1599" s="7"/>
      <c r="W1599" s="7"/>
      <c r="X1599" s="13">
        <v>2.2235999999999998</v>
      </c>
      <c r="Y1599" s="7"/>
      <c r="Z1599" s="13">
        <v>206.79107999999999</v>
      </c>
      <c r="AA1599" s="7"/>
      <c r="AB1599" s="7"/>
      <c r="AC1599" s="7"/>
      <c r="AD1599" s="7"/>
      <c r="AE1599" s="7"/>
      <c r="AF1599" s="7"/>
    </row>
    <row r="1600" spans="1:32">
      <c r="A1600" s="4">
        <v>1599</v>
      </c>
      <c r="B1600" s="4" t="s">
        <v>20</v>
      </c>
      <c r="C1600" s="7"/>
      <c r="D1600" s="7" t="s">
        <v>2818</v>
      </c>
      <c r="E1600" s="4" t="s">
        <v>26</v>
      </c>
      <c r="F1600" s="7">
        <v>1000</v>
      </c>
      <c r="G1600" s="19">
        <v>1205622</v>
      </c>
      <c r="H1600" s="4" t="s">
        <v>2595</v>
      </c>
      <c r="I1600" s="4">
        <v>1205622</v>
      </c>
      <c r="J1600" s="7" t="s">
        <v>25</v>
      </c>
      <c r="K1600" s="4" t="s">
        <v>637</v>
      </c>
      <c r="L1600" s="4" t="s">
        <v>2014</v>
      </c>
      <c r="M1600" s="7" t="s">
        <v>2800</v>
      </c>
      <c r="N1600" s="4" t="s">
        <v>1232</v>
      </c>
      <c r="O1600" s="4" t="s">
        <v>1385</v>
      </c>
      <c r="P1600" s="7"/>
      <c r="Q1600" s="7" t="s">
        <v>24</v>
      </c>
      <c r="R1600" s="7" t="s">
        <v>551</v>
      </c>
      <c r="S1600" s="7"/>
      <c r="T1600" s="7"/>
      <c r="U1600" s="7"/>
      <c r="V1600" s="7"/>
      <c r="W1600" s="7"/>
      <c r="X1600" s="13">
        <v>2.5092000000000003</v>
      </c>
      <c r="Y1600" s="7"/>
      <c r="Z1600" s="13">
        <v>221.79120000000003</v>
      </c>
      <c r="AA1600" s="7"/>
      <c r="AB1600" s="7"/>
      <c r="AC1600" s="7"/>
      <c r="AD1600" s="7"/>
      <c r="AE1600" s="7"/>
      <c r="AF1600" s="7"/>
    </row>
    <row r="1601" spans="1:32">
      <c r="A1601" s="4">
        <v>1600</v>
      </c>
      <c r="B1601" s="4" t="s">
        <v>20</v>
      </c>
      <c r="C1601" s="7"/>
      <c r="D1601" s="7" t="s">
        <v>2811</v>
      </c>
      <c r="E1601" s="4" t="s">
        <v>26</v>
      </c>
      <c r="F1601" s="7">
        <v>1000</v>
      </c>
      <c r="G1601" s="7">
        <v>1208751</v>
      </c>
      <c r="H1601" s="22" t="s">
        <v>2756</v>
      </c>
      <c r="I1601" s="4">
        <v>1208751</v>
      </c>
      <c r="J1601" s="7" t="s">
        <v>25</v>
      </c>
      <c r="K1601" s="4" t="s">
        <v>637</v>
      </c>
      <c r="L1601" s="7" t="s">
        <v>2882</v>
      </c>
      <c r="M1601" s="7" t="s">
        <v>2754</v>
      </c>
      <c r="N1601" s="4" t="s">
        <v>1232</v>
      </c>
      <c r="O1601" s="4" t="s">
        <v>1385</v>
      </c>
      <c r="P1601" s="7"/>
      <c r="Q1601" s="7" t="s">
        <v>24</v>
      </c>
      <c r="R1601" s="7" t="s">
        <v>551</v>
      </c>
      <c r="S1601" s="7"/>
      <c r="T1601" s="7"/>
      <c r="U1601" s="7"/>
      <c r="V1601" s="7"/>
      <c r="W1601" s="7"/>
      <c r="X1601" s="13">
        <v>3.3864000000000001</v>
      </c>
      <c r="Y1601" s="7"/>
      <c r="Z1601" s="13">
        <v>297.23040000000003</v>
      </c>
      <c r="AA1601" s="7"/>
      <c r="AB1601" s="7"/>
      <c r="AC1601" s="7"/>
      <c r="AD1601" s="7"/>
      <c r="AE1601" s="7"/>
      <c r="AF1601" s="7"/>
    </row>
    <row r="1602" spans="1:32">
      <c r="A1602" s="4">
        <v>1601</v>
      </c>
      <c r="B1602" s="4" t="s">
        <v>20</v>
      </c>
      <c r="C1602" s="7"/>
      <c r="D1602" s="7" t="s">
        <v>2825</v>
      </c>
      <c r="E1602" s="4" t="s">
        <v>26</v>
      </c>
      <c r="F1602" s="7">
        <v>2000</v>
      </c>
      <c r="G1602" s="19">
        <v>1205622</v>
      </c>
      <c r="H1602" s="4" t="s">
        <v>2595</v>
      </c>
      <c r="I1602" s="4">
        <v>1205622</v>
      </c>
      <c r="J1602" s="7" t="s">
        <v>25</v>
      </c>
      <c r="K1602" s="4" t="s">
        <v>637</v>
      </c>
      <c r="L1602" s="4" t="s">
        <v>2014</v>
      </c>
      <c r="M1602" s="7" t="s">
        <v>2796</v>
      </c>
      <c r="N1602" s="4" t="s">
        <v>1232</v>
      </c>
      <c r="O1602" s="4" t="s">
        <v>1382</v>
      </c>
      <c r="P1602" s="7"/>
      <c r="Q1602" s="7" t="s">
        <v>24</v>
      </c>
      <c r="R1602" s="7" t="s">
        <v>551</v>
      </c>
      <c r="S1602" s="7"/>
      <c r="T1602" s="7"/>
      <c r="U1602" s="7"/>
      <c r="V1602" s="7"/>
      <c r="W1602" s="7"/>
      <c r="X1602" s="13">
        <v>2.2440000000000002</v>
      </c>
      <c r="Y1602" s="7"/>
      <c r="Z1602" s="13">
        <v>198.98400000000001</v>
      </c>
      <c r="AA1602" s="7"/>
      <c r="AB1602" s="7"/>
      <c r="AC1602" s="7"/>
      <c r="AD1602" s="7"/>
      <c r="AE1602" s="7"/>
      <c r="AF1602" s="7"/>
    </row>
    <row r="1603" spans="1:32">
      <c r="A1603" s="4">
        <v>1602</v>
      </c>
      <c r="B1603" s="4" t="s">
        <v>20</v>
      </c>
      <c r="C1603" s="7"/>
      <c r="D1603" s="7" t="s">
        <v>2875</v>
      </c>
      <c r="E1603" s="4" t="s">
        <v>26</v>
      </c>
      <c r="F1603" s="7">
        <v>2000</v>
      </c>
      <c r="G1603" s="19">
        <v>1205622</v>
      </c>
      <c r="H1603" s="4" t="s">
        <v>2595</v>
      </c>
      <c r="I1603" s="4">
        <v>1205622</v>
      </c>
      <c r="J1603" s="7" t="s">
        <v>25</v>
      </c>
      <c r="K1603" s="4" t="s">
        <v>637</v>
      </c>
      <c r="L1603" s="4" t="s">
        <v>2014</v>
      </c>
      <c r="M1603" s="7" t="s">
        <v>2796</v>
      </c>
      <c r="N1603" s="4" t="s">
        <v>1232</v>
      </c>
      <c r="O1603" s="7" t="s">
        <v>2786</v>
      </c>
      <c r="P1603" s="7"/>
      <c r="Q1603" s="7" t="s">
        <v>24</v>
      </c>
      <c r="R1603" s="7" t="s">
        <v>551</v>
      </c>
      <c r="S1603" s="7"/>
      <c r="T1603" s="7"/>
      <c r="U1603" s="7"/>
      <c r="V1603" s="7"/>
      <c r="W1603" s="7"/>
      <c r="X1603" s="13">
        <v>2.3052000000000001</v>
      </c>
      <c r="Y1603" s="7"/>
      <c r="Z1603" s="13">
        <v>204.24720000000002</v>
      </c>
      <c r="AA1603" s="7"/>
      <c r="AB1603" s="7"/>
      <c r="AC1603" s="7"/>
      <c r="AD1603" s="7"/>
      <c r="AE1603" s="7"/>
      <c r="AF1603" s="7"/>
    </row>
    <row r="1604" spans="1:32">
      <c r="A1604" s="4">
        <v>1603</v>
      </c>
      <c r="B1604" s="4" t="s">
        <v>20</v>
      </c>
      <c r="C1604" s="7"/>
      <c r="D1604" s="7" t="s">
        <v>2815</v>
      </c>
      <c r="E1604" s="4" t="s">
        <v>26</v>
      </c>
      <c r="F1604" s="7">
        <v>1000</v>
      </c>
      <c r="G1604" s="19">
        <v>1205622</v>
      </c>
      <c r="H1604" s="4" t="s">
        <v>2595</v>
      </c>
      <c r="I1604" s="4">
        <v>1205622</v>
      </c>
      <c r="J1604" s="7" t="s">
        <v>25</v>
      </c>
      <c r="K1604" s="4" t="s">
        <v>637</v>
      </c>
      <c r="L1604" s="4" t="s">
        <v>2014</v>
      </c>
      <c r="M1604" s="7" t="s">
        <v>2796</v>
      </c>
      <c r="N1604" s="4" t="s">
        <v>1232</v>
      </c>
      <c r="O1604" s="4" t="s">
        <v>1385</v>
      </c>
      <c r="P1604" s="7"/>
      <c r="Q1604" s="7" t="s">
        <v>24</v>
      </c>
      <c r="R1604" s="7" t="s">
        <v>551</v>
      </c>
      <c r="S1604" s="7"/>
      <c r="T1604" s="7"/>
      <c r="U1604" s="7"/>
      <c r="V1604" s="7"/>
      <c r="W1604" s="7"/>
      <c r="X1604" s="13">
        <v>2.5092000000000003</v>
      </c>
      <c r="Y1604" s="7"/>
      <c r="Z1604" s="13">
        <v>221.79120000000003</v>
      </c>
      <c r="AA1604" s="7"/>
      <c r="AB1604" s="7"/>
      <c r="AC1604" s="7"/>
      <c r="AD1604" s="7"/>
      <c r="AE1604" s="7"/>
      <c r="AF1604" s="7"/>
    </row>
    <row r="1605" spans="1:32">
      <c r="A1605" s="4">
        <v>1604</v>
      </c>
      <c r="B1605" s="4" t="s">
        <v>20</v>
      </c>
      <c r="C1605" s="7"/>
      <c r="D1605" s="7" t="s">
        <v>2839</v>
      </c>
      <c r="E1605" s="4" t="s">
        <v>26</v>
      </c>
      <c r="F1605" s="7">
        <v>2000</v>
      </c>
      <c r="G1605" s="19">
        <v>1205622</v>
      </c>
      <c r="H1605" s="4" t="s">
        <v>2595</v>
      </c>
      <c r="I1605" s="4">
        <v>1205622</v>
      </c>
      <c r="J1605" s="7" t="s">
        <v>25</v>
      </c>
      <c r="K1605" s="4" t="s">
        <v>637</v>
      </c>
      <c r="L1605" s="4" t="s">
        <v>2014</v>
      </c>
      <c r="M1605" s="7" t="s">
        <v>2796</v>
      </c>
      <c r="N1605" s="4" t="s">
        <v>1232</v>
      </c>
      <c r="O1605" s="4" t="s">
        <v>1382</v>
      </c>
      <c r="P1605" s="7"/>
      <c r="Q1605" s="7" t="s">
        <v>24</v>
      </c>
      <c r="R1605" s="7" t="s">
        <v>551</v>
      </c>
      <c r="S1605" s="7"/>
      <c r="T1605" s="7"/>
      <c r="U1605" s="7"/>
      <c r="V1605" s="7"/>
      <c r="W1605" s="7"/>
      <c r="X1605" s="13">
        <v>2.2440000000000002</v>
      </c>
      <c r="Y1605" s="7"/>
      <c r="Z1605" s="13">
        <v>198.98400000000001</v>
      </c>
      <c r="AA1605" s="7"/>
      <c r="AB1605" s="7"/>
      <c r="AC1605" s="7"/>
      <c r="AD1605" s="7"/>
      <c r="AE1605" s="7"/>
      <c r="AF1605" s="7"/>
    </row>
    <row r="1606" spans="1:32">
      <c r="A1606" s="4">
        <v>1605</v>
      </c>
      <c r="B1606" s="4" t="s">
        <v>20</v>
      </c>
      <c r="C1606" s="7"/>
      <c r="D1606" s="7" t="s">
        <v>2838</v>
      </c>
      <c r="E1606" s="4" t="s">
        <v>26</v>
      </c>
      <c r="F1606" s="7">
        <v>1000</v>
      </c>
      <c r="G1606" s="7">
        <v>1208751</v>
      </c>
      <c r="H1606" s="22" t="s">
        <v>2756</v>
      </c>
      <c r="I1606" s="4">
        <v>1208751</v>
      </c>
      <c r="J1606" s="7" t="s">
        <v>25</v>
      </c>
      <c r="K1606" s="4" t="s">
        <v>637</v>
      </c>
      <c r="L1606" s="4" t="s">
        <v>2735</v>
      </c>
      <c r="M1606" s="7" t="s">
        <v>2919</v>
      </c>
      <c r="N1606" s="4" t="s">
        <v>1232</v>
      </c>
      <c r="O1606" s="4" t="s">
        <v>1388</v>
      </c>
      <c r="P1606" s="7"/>
      <c r="Q1606" s="7" t="s">
        <v>24</v>
      </c>
      <c r="R1606" s="7" t="s">
        <v>551</v>
      </c>
      <c r="S1606" s="7"/>
      <c r="T1606" s="7"/>
      <c r="U1606" s="7"/>
      <c r="V1606" s="7"/>
      <c r="W1606" s="7"/>
      <c r="X1606" s="13">
        <v>3.32</v>
      </c>
      <c r="Y1606" s="7"/>
      <c r="Z1606" s="13">
        <v>291.08999999999997</v>
      </c>
      <c r="AA1606" s="7"/>
      <c r="AB1606" s="7"/>
      <c r="AC1606" s="7"/>
      <c r="AD1606" s="7"/>
      <c r="AE1606" s="7"/>
      <c r="AF1606" s="7"/>
    </row>
    <row r="1607" spans="1:32">
      <c r="A1607" s="4">
        <v>1606</v>
      </c>
      <c r="B1607" s="4" t="s">
        <v>20</v>
      </c>
      <c r="C1607" s="7"/>
      <c r="D1607" s="7" t="s">
        <v>2827</v>
      </c>
      <c r="E1607" s="4" t="s">
        <v>26</v>
      </c>
      <c r="F1607" s="7">
        <v>1000</v>
      </c>
      <c r="G1607" s="7">
        <v>1208751</v>
      </c>
      <c r="H1607" s="22" t="s">
        <v>2756</v>
      </c>
      <c r="I1607" s="4">
        <v>1208751</v>
      </c>
      <c r="J1607" s="7" t="s">
        <v>25</v>
      </c>
      <c r="K1607" s="4" t="s">
        <v>637</v>
      </c>
      <c r="L1607" s="4" t="s">
        <v>2014</v>
      </c>
      <c r="M1607" s="7" t="s">
        <v>2795</v>
      </c>
      <c r="N1607" s="4" t="s">
        <v>1232</v>
      </c>
      <c r="O1607" s="4" t="s">
        <v>1386</v>
      </c>
      <c r="P1607" s="7"/>
      <c r="Q1607" s="7" t="s">
        <v>24</v>
      </c>
      <c r="R1607" s="7" t="s">
        <v>551</v>
      </c>
      <c r="S1607" s="7"/>
      <c r="T1607" s="7"/>
      <c r="U1607" s="7"/>
      <c r="V1607" s="7"/>
      <c r="W1607" s="7"/>
      <c r="X1607" s="13">
        <v>2.907</v>
      </c>
      <c r="Y1607" s="7"/>
      <c r="Z1607" s="13">
        <v>256.00200000000001</v>
      </c>
      <c r="AA1607" s="7"/>
      <c r="AB1607" s="7"/>
      <c r="AC1607" s="7"/>
      <c r="AD1607" s="7"/>
      <c r="AE1607" s="7"/>
      <c r="AF1607" s="7"/>
    </row>
    <row r="1608" spans="1:32">
      <c r="A1608" s="4">
        <v>1607</v>
      </c>
      <c r="B1608" s="4" t="s">
        <v>20</v>
      </c>
      <c r="C1608" s="7"/>
      <c r="D1608" s="7" t="s">
        <v>2813</v>
      </c>
      <c r="E1608" s="4" t="s">
        <v>26</v>
      </c>
      <c r="F1608" s="7">
        <v>4000</v>
      </c>
      <c r="G1608" s="4">
        <v>1202338</v>
      </c>
      <c r="H1608" s="4" t="s">
        <v>509</v>
      </c>
      <c r="I1608" s="4">
        <v>1202338</v>
      </c>
      <c r="J1608" s="7" t="s">
        <v>25</v>
      </c>
      <c r="K1608" s="4" t="s">
        <v>637</v>
      </c>
      <c r="L1608" s="4" t="s">
        <v>2015</v>
      </c>
      <c r="M1608" s="7" t="s">
        <v>2778</v>
      </c>
      <c r="N1608" s="7" t="s">
        <v>2929</v>
      </c>
      <c r="O1608" s="7" t="s">
        <v>2786</v>
      </c>
      <c r="P1608" s="7"/>
      <c r="Q1608" s="7" t="s">
        <v>24</v>
      </c>
      <c r="R1608" s="7" t="s">
        <v>551</v>
      </c>
      <c r="S1608" s="7"/>
      <c r="T1608" s="7"/>
      <c r="U1608" s="7"/>
      <c r="V1608" s="7"/>
      <c r="W1608" s="7"/>
      <c r="X1608" s="13">
        <v>3</v>
      </c>
      <c r="Y1608" s="7"/>
      <c r="Z1608" s="13">
        <v>276.90000000000003</v>
      </c>
      <c r="AA1608" s="7"/>
      <c r="AB1608" s="7"/>
      <c r="AC1608" s="7"/>
      <c r="AD1608" s="7"/>
      <c r="AE1608" s="7"/>
      <c r="AF1608" s="7"/>
    </row>
    <row r="1609" spans="1:32">
      <c r="A1609" s="4">
        <v>1608</v>
      </c>
      <c r="B1609" s="4" t="s">
        <v>20</v>
      </c>
      <c r="C1609" s="7"/>
      <c r="D1609" s="7" t="s">
        <v>2835</v>
      </c>
      <c r="E1609" s="4" t="s">
        <v>26</v>
      </c>
      <c r="F1609" s="7">
        <v>15000</v>
      </c>
      <c r="G1609" s="4">
        <v>1202338</v>
      </c>
      <c r="H1609" s="4" t="s">
        <v>509</v>
      </c>
      <c r="I1609" s="4">
        <v>1202338</v>
      </c>
      <c r="J1609" s="7" t="s">
        <v>25</v>
      </c>
      <c r="K1609" s="4" t="s">
        <v>637</v>
      </c>
      <c r="L1609" s="7" t="s">
        <v>2882</v>
      </c>
      <c r="M1609" s="7" t="s">
        <v>2794</v>
      </c>
      <c r="N1609" s="7" t="s">
        <v>2891</v>
      </c>
      <c r="O1609" s="4" t="s">
        <v>557</v>
      </c>
      <c r="P1609" s="7"/>
      <c r="Q1609" s="7" t="s">
        <v>24</v>
      </c>
      <c r="R1609" s="7" t="s">
        <v>551</v>
      </c>
      <c r="S1609" s="7"/>
      <c r="T1609" s="7"/>
      <c r="U1609" s="7"/>
      <c r="V1609" s="7"/>
      <c r="W1609" s="7"/>
      <c r="X1609" s="13">
        <v>3.5</v>
      </c>
      <c r="Y1609" s="7"/>
      <c r="Z1609" s="13">
        <v>322.05</v>
      </c>
      <c r="AA1609" s="7"/>
      <c r="AB1609" s="7"/>
      <c r="AC1609" s="7"/>
      <c r="AD1609" s="7"/>
      <c r="AE1609" s="7"/>
      <c r="AF1609" s="7"/>
    </row>
    <row r="1610" spans="1:32">
      <c r="A1610" s="4">
        <v>1609</v>
      </c>
      <c r="B1610" s="4" t="s">
        <v>20</v>
      </c>
      <c r="C1610" s="7"/>
      <c r="D1610" s="7" t="s">
        <v>2833</v>
      </c>
      <c r="E1610" s="4" t="s">
        <v>26</v>
      </c>
      <c r="F1610" s="7">
        <v>3000</v>
      </c>
      <c r="G1610" s="7">
        <v>1202368</v>
      </c>
      <c r="H1610" s="21" t="s">
        <v>2757</v>
      </c>
      <c r="I1610" s="4">
        <v>1202368</v>
      </c>
      <c r="J1610" s="7" t="s">
        <v>25</v>
      </c>
      <c r="K1610" s="4" t="s">
        <v>2760</v>
      </c>
      <c r="L1610" s="7" t="s">
        <v>2769</v>
      </c>
      <c r="M1610" s="7" t="s">
        <v>2780</v>
      </c>
      <c r="N1610" s="7" t="s">
        <v>644</v>
      </c>
      <c r="O1610" s="4" t="s">
        <v>1380</v>
      </c>
      <c r="P1610" s="7"/>
      <c r="Q1610" s="7" t="s">
        <v>2896</v>
      </c>
      <c r="R1610" s="4" t="s">
        <v>550</v>
      </c>
      <c r="S1610" s="7"/>
      <c r="T1610" s="7"/>
      <c r="U1610" s="7"/>
      <c r="V1610" s="7"/>
      <c r="W1610" s="7"/>
      <c r="X1610" s="13">
        <v>2.1</v>
      </c>
      <c r="Y1610" s="7"/>
      <c r="Z1610" s="13">
        <v>206.46600000000001</v>
      </c>
      <c r="AA1610" s="7"/>
      <c r="AB1610" s="7"/>
      <c r="AC1610" s="7"/>
      <c r="AD1610" s="7"/>
      <c r="AE1610" s="7"/>
      <c r="AF1610" s="7"/>
    </row>
    <row r="1611" spans="1:32">
      <c r="A1611" s="4">
        <v>1610</v>
      </c>
      <c r="B1611" s="4" t="s">
        <v>20</v>
      </c>
      <c r="C1611" s="7"/>
      <c r="D1611" s="7" t="s">
        <v>2832</v>
      </c>
      <c r="E1611" s="4" t="s">
        <v>26</v>
      </c>
      <c r="F1611" s="7">
        <v>2000</v>
      </c>
      <c r="G1611" s="7">
        <v>1202368</v>
      </c>
      <c r="H1611" s="21" t="s">
        <v>2757</v>
      </c>
      <c r="I1611" s="4">
        <v>1202368</v>
      </c>
      <c r="J1611" s="7" t="s">
        <v>25</v>
      </c>
      <c r="K1611" s="4" t="s">
        <v>2760</v>
      </c>
      <c r="L1611" s="7" t="s">
        <v>2769</v>
      </c>
      <c r="M1611" s="7" t="s">
        <v>2780</v>
      </c>
      <c r="N1611" s="7" t="s">
        <v>644</v>
      </c>
      <c r="O1611" s="4" t="s">
        <v>1380</v>
      </c>
      <c r="P1611" s="7"/>
      <c r="Q1611" s="7" t="s">
        <v>2896</v>
      </c>
      <c r="R1611" s="4" t="s">
        <v>550</v>
      </c>
      <c r="S1611" s="7"/>
      <c r="T1611" s="7"/>
      <c r="U1611" s="7"/>
      <c r="V1611" s="7"/>
      <c r="W1611" s="7"/>
      <c r="X1611" s="13">
        <v>2.1</v>
      </c>
      <c r="Y1611" s="7"/>
      <c r="Z1611" s="13">
        <v>206.46600000000001</v>
      </c>
      <c r="AA1611" s="7"/>
      <c r="AB1611" s="7"/>
      <c r="AC1611" s="7"/>
      <c r="AD1611" s="7"/>
      <c r="AE1611" s="7"/>
      <c r="AF1611" s="7"/>
    </row>
    <row r="1612" spans="1:32">
      <c r="A1612" s="4">
        <v>1611</v>
      </c>
      <c r="B1612" s="4" t="s">
        <v>20</v>
      </c>
      <c r="C1612" s="7"/>
      <c r="D1612" s="7" t="s">
        <v>2831</v>
      </c>
      <c r="E1612" s="4" t="s">
        <v>26</v>
      </c>
      <c r="F1612" s="7">
        <v>3000</v>
      </c>
      <c r="G1612" s="7">
        <v>1202368</v>
      </c>
      <c r="H1612" s="21" t="s">
        <v>2757</v>
      </c>
      <c r="I1612" s="4">
        <v>1202368</v>
      </c>
      <c r="J1612" s="7" t="s">
        <v>25</v>
      </c>
      <c r="K1612" s="7" t="s">
        <v>2760</v>
      </c>
      <c r="L1612" s="7" t="s">
        <v>2769</v>
      </c>
      <c r="M1612" s="7" t="s">
        <v>2780</v>
      </c>
      <c r="N1612" s="7" t="s">
        <v>644</v>
      </c>
      <c r="O1612" s="4" t="s">
        <v>1380</v>
      </c>
      <c r="P1612" s="7"/>
      <c r="Q1612" s="7" t="s">
        <v>2896</v>
      </c>
      <c r="R1612" s="4" t="s">
        <v>550</v>
      </c>
      <c r="S1612" s="7"/>
      <c r="T1612" s="7"/>
      <c r="U1612" s="7"/>
      <c r="V1612" s="7"/>
      <c r="W1612" s="7"/>
      <c r="X1612" s="13">
        <v>2.1</v>
      </c>
      <c r="Y1612" s="7"/>
      <c r="Z1612" s="13">
        <v>206.46600000000001</v>
      </c>
      <c r="AA1612" s="7"/>
      <c r="AB1612" s="7"/>
      <c r="AC1612" s="7"/>
      <c r="AD1612" s="7"/>
      <c r="AE1612" s="7"/>
      <c r="AF1612" s="7"/>
    </row>
    <row r="1613" spans="1:32">
      <c r="A1613" s="4">
        <v>1612</v>
      </c>
      <c r="B1613" s="4" t="s">
        <v>20</v>
      </c>
      <c r="C1613" s="7"/>
      <c r="D1613" s="7" t="s">
        <v>2844</v>
      </c>
      <c r="E1613" s="4" t="s">
        <v>26</v>
      </c>
      <c r="F1613" s="7">
        <v>2000</v>
      </c>
      <c r="G1613" s="7">
        <v>1202368</v>
      </c>
      <c r="H1613" s="21" t="s">
        <v>2757</v>
      </c>
      <c r="I1613" s="4">
        <v>1202368</v>
      </c>
      <c r="J1613" s="7" t="s">
        <v>25</v>
      </c>
      <c r="K1613" s="7" t="s">
        <v>2760</v>
      </c>
      <c r="L1613" s="7" t="s">
        <v>2769</v>
      </c>
      <c r="M1613" s="7" t="s">
        <v>2780</v>
      </c>
      <c r="N1613" s="7" t="s">
        <v>644</v>
      </c>
      <c r="O1613" s="4" t="s">
        <v>1380</v>
      </c>
      <c r="P1613" s="7"/>
      <c r="Q1613" s="7" t="s">
        <v>2896</v>
      </c>
      <c r="R1613" s="4" t="s">
        <v>550</v>
      </c>
      <c r="S1613" s="7"/>
      <c r="T1613" s="7"/>
      <c r="U1613" s="7"/>
      <c r="V1613" s="7"/>
      <c r="W1613" s="7"/>
      <c r="X1613" s="13">
        <v>2.1</v>
      </c>
      <c r="Y1613" s="7"/>
      <c r="Z1613" s="13">
        <v>206.46600000000001</v>
      </c>
      <c r="AA1613" s="7"/>
      <c r="AB1613" s="7"/>
      <c r="AC1613" s="7"/>
      <c r="AD1613" s="7"/>
      <c r="AE1613" s="7"/>
      <c r="AF1613" s="7"/>
    </row>
    <row r="1614" spans="1:32">
      <c r="A1614" s="4">
        <v>1613</v>
      </c>
      <c r="B1614" s="4" t="s">
        <v>20</v>
      </c>
      <c r="C1614" s="7"/>
      <c r="D1614" s="7" t="s">
        <v>2880</v>
      </c>
      <c r="E1614" s="4" t="s">
        <v>26</v>
      </c>
      <c r="F1614" s="7">
        <v>1000</v>
      </c>
      <c r="G1614" s="7">
        <v>1200119</v>
      </c>
      <c r="H1614" s="20" t="s">
        <v>2758</v>
      </c>
      <c r="I1614" s="4">
        <v>1200119</v>
      </c>
      <c r="J1614" s="7" t="s">
        <v>25</v>
      </c>
      <c r="K1614" s="4" t="s">
        <v>1342</v>
      </c>
      <c r="L1614" s="7" t="s">
        <v>2883</v>
      </c>
      <c r="M1614" s="7" t="s">
        <v>2378</v>
      </c>
      <c r="N1614" s="7" t="s">
        <v>643</v>
      </c>
      <c r="O1614" s="4" t="s">
        <v>1380</v>
      </c>
      <c r="P1614" s="7"/>
      <c r="Q1614" s="7" t="s">
        <v>2896</v>
      </c>
      <c r="R1614" s="4" t="s">
        <v>550</v>
      </c>
      <c r="S1614" s="7"/>
      <c r="T1614" s="7"/>
      <c r="U1614" s="7"/>
      <c r="V1614" s="7"/>
      <c r="W1614" s="7"/>
      <c r="X1614" s="13">
        <v>1.4</v>
      </c>
      <c r="Y1614" s="7"/>
      <c r="Z1614" s="13">
        <v>139.64400000000001</v>
      </c>
      <c r="AA1614" s="7"/>
      <c r="AB1614" s="7"/>
      <c r="AC1614" s="7"/>
      <c r="AD1614" s="7"/>
      <c r="AE1614" s="7"/>
      <c r="AF1614" s="7"/>
    </row>
    <row r="1615" spans="1:32">
      <c r="A1615" s="4">
        <v>1614</v>
      </c>
      <c r="B1615" s="4" t="s">
        <v>20</v>
      </c>
      <c r="C1615" s="7"/>
      <c r="D1615" s="7" t="s">
        <v>2833</v>
      </c>
      <c r="E1615" s="4" t="s">
        <v>26</v>
      </c>
      <c r="F1615" s="7">
        <v>4000</v>
      </c>
      <c r="G1615" s="7">
        <v>1202368</v>
      </c>
      <c r="H1615" s="20" t="s">
        <v>2757</v>
      </c>
      <c r="I1615" s="4">
        <v>1202368</v>
      </c>
      <c r="J1615" s="7" t="s">
        <v>25</v>
      </c>
      <c r="K1615" s="7" t="s">
        <v>2760</v>
      </c>
      <c r="L1615" s="7" t="s">
        <v>2769</v>
      </c>
      <c r="M1615" s="7" t="s">
        <v>2780</v>
      </c>
      <c r="N1615" s="7" t="s">
        <v>644</v>
      </c>
      <c r="O1615" s="4" t="s">
        <v>1380</v>
      </c>
      <c r="P1615" s="7"/>
      <c r="Q1615" s="7" t="s">
        <v>2896</v>
      </c>
      <c r="R1615" s="4" t="s">
        <v>550</v>
      </c>
      <c r="S1615" s="7"/>
      <c r="T1615" s="7"/>
      <c r="U1615" s="7"/>
      <c r="V1615" s="7"/>
      <c r="W1615" s="7"/>
      <c r="X1615" s="13">
        <v>2.1</v>
      </c>
      <c r="Y1615" s="7"/>
      <c r="Z1615" s="13">
        <v>206.46600000000001</v>
      </c>
      <c r="AA1615" s="7"/>
      <c r="AB1615" s="7"/>
      <c r="AC1615" s="7"/>
      <c r="AD1615" s="7"/>
      <c r="AE1615" s="7"/>
      <c r="AF1615" s="7"/>
    </row>
    <row r="1616" spans="1:32">
      <c r="A1616" s="4">
        <v>1615</v>
      </c>
      <c r="B1616" s="4" t="s">
        <v>20</v>
      </c>
      <c r="C1616" s="7"/>
      <c r="D1616" s="7" t="s">
        <v>2833</v>
      </c>
      <c r="E1616" s="4" t="s">
        <v>26</v>
      </c>
      <c r="F1616" s="7">
        <v>1000</v>
      </c>
      <c r="G1616" s="7">
        <v>1202368</v>
      </c>
      <c r="H1616" s="24" t="s">
        <v>2757</v>
      </c>
      <c r="I1616" s="4">
        <v>1202368</v>
      </c>
      <c r="J1616" s="7" t="s">
        <v>25</v>
      </c>
      <c r="K1616" s="7" t="s">
        <v>2760</v>
      </c>
      <c r="L1616" s="7" t="s">
        <v>2769</v>
      </c>
      <c r="M1616" s="7" t="s">
        <v>2780</v>
      </c>
      <c r="N1616" s="7" t="s">
        <v>644</v>
      </c>
      <c r="O1616" s="4" t="s">
        <v>1380</v>
      </c>
      <c r="P1616" s="7"/>
      <c r="Q1616" s="7" t="s">
        <v>2896</v>
      </c>
      <c r="R1616" s="4" t="s">
        <v>550</v>
      </c>
      <c r="S1616" s="7"/>
      <c r="T1616" s="7"/>
      <c r="U1616" s="7"/>
      <c r="V1616" s="7"/>
      <c r="W1616" s="7"/>
      <c r="X1616" s="13">
        <v>2.1</v>
      </c>
      <c r="Y1616" s="7"/>
      <c r="Z1616" s="13">
        <v>206.46600000000001</v>
      </c>
      <c r="AA1616" s="7"/>
      <c r="AB1616" s="7"/>
      <c r="AC1616" s="7"/>
      <c r="AD1616" s="7"/>
      <c r="AE1616" s="7"/>
      <c r="AF1616" s="7"/>
    </row>
    <row r="1617" spans="1:32">
      <c r="A1617" s="4">
        <v>1616</v>
      </c>
      <c r="B1617" s="4" t="s">
        <v>20</v>
      </c>
      <c r="C1617" s="7"/>
      <c r="D1617" s="7" t="s">
        <v>2832</v>
      </c>
      <c r="E1617" s="4" t="s">
        <v>26</v>
      </c>
      <c r="F1617" s="7">
        <v>1000</v>
      </c>
      <c r="G1617" s="7">
        <v>1202368</v>
      </c>
      <c r="H1617" s="20" t="s">
        <v>2757</v>
      </c>
      <c r="I1617" s="4">
        <v>1202368</v>
      </c>
      <c r="J1617" s="7" t="s">
        <v>25</v>
      </c>
      <c r="K1617" s="7" t="s">
        <v>2760</v>
      </c>
      <c r="L1617" s="7" t="s">
        <v>2769</v>
      </c>
      <c r="M1617" s="7" t="s">
        <v>2780</v>
      </c>
      <c r="N1617" s="7" t="s">
        <v>644</v>
      </c>
      <c r="O1617" s="4" t="s">
        <v>1380</v>
      </c>
      <c r="P1617" s="7"/>
      <c r="Q1617" s="7" t="s">
        <v>2896</v>
      </c>
      <c r="R1617" s="4" t="s">
        <v>550</v>
      </c>
      <c r="S1617" s="7"/>
      <c r="T1617" s="7"/>
      <c r="U1617" s="7"/>
      <c r="V1617" s="7"/>
      <c r="W1617" s="7"/>
      <c r="X1617" s="13">
        <v>2.1</v>
      </c>
      <c r="Y1617" s="7"/>
      <c r="Z1617" s="13">
        <v>206.46600000000001</v>
      </c>
      <c r="AA1617" s="7"/>
      <c r="AB1617" s="7"/>
      <c r="AC1617" s="7"/>
      <c r="AD1617" s="7"/>
      <c r="AE1617" s="7"/>
      <c r="AF1617" s="7"/>
    </row>
    <row r="1618" spans="1:32">
      <c r="A1618" s="4">
        <v>1617</v>
      </c>
      <c r="B1618" s="4" t="s">
        <v>20</v>
      </c>
      <c r="C1618" s="7"/>
      <c r="D1618" s="7" t="s">
        <v>2832</v>
      </c>
      <c r="E1618" s="4" t="s">
        <v>26</v>
      </c>
      <c r="F1618" s="7">
        <v>4000</v>
      </c>
      <c r="G1618" s="7">
        <v>1202368</v>
      </c>
      <c r="H1618" s="20" t="s">
        <v>2757</v>
      </c>
      <c r="I1618" s="4">
        <v>1202368</v>
      </c>
      <c r="J1618" s="7" t="s">
        <v>25</v>
      </c>
      <c r="K1618" s="4" t="s">
        <v>2760</v>
      </c>
      <c r="L1618" s="7" t="s">
        <v>2769</v>
      </c>
      <c r="M1618" s="7" t="s">
        <v>2780</v>
      </c>
      <c r="N1618" s="7" t="s">
        <v>644</v>
      </c>
      <c r="O1618" s="4" t="s">
        <v>1380</v>
      </c>
      <c r="P1618" s="7"/>
      <c r="Q1618" s="7" t="s">
        <v>2896</v>
      </c>
      <c r="R1618" s="4" t="s">
        <v>550</v>
      </c>
      <c r="S1618" s="7"/>
      <c r="T1618" s="7"/>
      <c r="U1618" s="7"/>
      <c r="V1618" s="7"/>
      <c r="W1618" s="7"/>
      <c r="X1618" s="13">
        <v>2.1</v>
      </c>
      <c r="Y1618" s="7"/>
      <c r="Z1618" s="13">
        <v>206.46600000000001</v>
      </c>
      <c r="AA1618" s="7"/>
      <c r="AB1618" s="7"/>
      <c r="AC1618" s="7"/>
      <c r="AD1618" s="7"/>
      <c r="AE1618" s="7"/>
      <c r="AF1618" s="7"/>
    </row>
    <row r="1619" spans="1:32">
      <c r="A1619" s="4">
        <v>1618</v>
      </c>
      <c r="B1619" s="4" t="s">
        <v>20</v>
      </c>
      <c r="C1619" s="7"/>
      <c r="D1619" s="7" t="s">
        <v>2832</v>
      </c>
      <c r="E1619" s="4" t="s">
        <v>26</v>
      </c>
      <c r="F1619" s="7">
        <v>3000</v>
      </c>
      <c r="G1619" s="7">
        <v>1202368</v>
      </c>
      <c r="H1619" s="24" t="s">
        <v>2757</v>
      </c>
      <c r="I1619" s="4">
        <v>1202368</v>
      </c>
      <c r="J1619" s="7" t="s">
        <v>25</v>
      </c>
      <c r="K1619" s="4" t="s">
        <v>2760</v>
      </c>
      <c r="L1619" s="7" t="s">
        <v>2769</v>
      </c>
      <c r="M1619" s="7" t="s">
        <v>2780</v>
      </c>
      <c r="N1619" s="7" t="s">
        <v>644</v>
      </c>
      <c r="O1619" s="4" t="s">
        <v>1380</v>
      </c>
      <c r="P1619" s="7"/>
      <c r="Q1619" s="7" t="s">
        <v>2896</v>
      </c>
      <c r="R1619" s="4" t="s">
        <v>550</v>
      </c>
      <c r="S1619" s="7"/>
      <c r="T1619" s="7"/>
      <c r="U1619" s="7"/>
      <c r="V1619" s="7"/>
      <c r="W1619" s="7"/>
      <c r="X1619" s="13">
        <v>2.1</v>
      </c>
      <c r="Y1619" s="7"/>
      <c r="Z1619" s="13">
        <v>206.46600000000001</v>
      </c>
      <c r="AA1619" s="7"/>
      <c r="AB1619" s="7"/>
      <c r="AC1619" s="7"/>
      <c r="AD1619" s="7"/>
      <c r="AE1619" s="7"/>
      <c r="AF1619" s="7"/>
    </row>
    <row r="1620" spans="1:32">
      <c r="A1620" s="4">
        <v>1619</v>
      </c>
      <c r="B1620" s="4" t="s">
        <v>20</v>
      </c>
      <c r="C1620" s="7"/>
      <c r="D1620" s="7" t="s">
        <v>2830</v>
      </c>
      <c r="E1620" s="4" t="s">
        <v>26</v>
      </c>
      <c r="F1620" s="7">
        <v>3000</v>
      </c>
      <c r="G1620" s="7">
        <v>1202368</v>
      </c>
      <c r="H1620" s="20" t="s">
        <v>2757</v>
      </c>
      <c r="I1620" s="4">
        <v>1202368</v>
      </c>
      <c r="J1620" s="7" t="s">
        <v>25</v>
      </c>
      <c r="K1620" s="4" t="s">
        <v>2760</v>
      </c>
      <c r="L1620" s="7" t="s">
        <v>2769</v>
      </c>
      <c r="M1620" s="7" t="s">
        <v>2780</v>
      </c>
      <c r="N1620" s="7" t="s">
        <v>644</v>
      </c>
      <c r="O1620" s="4" t="s">
        <v>1380</v>
      </c>
      <c r="P1620" s="7"/>
      <c r="Q1620" s="7" t="s">
        <v>2896</v>
      </c>
      <c r="R1620" s="4" t="s">
        <v>550</v>
      </c>
      <c r="S1620" s="7"/>
      <c r="T1620" s="7"/>
      <c r="U1620" s="7"/>
      <c r="V1620" s="7"/>
      <c r="W1620" s="7"/>
      <c r="X1620" s="13">
        <v>2.1</v>
      </c>
      <c r="Y1620" s="7"/>
      <c r="Z1620" s="13">
        <v>206.46600000000001</v>
      </c>
      <c r="AA1620" s="7"/>
      <c r="AB1620" s="7"/>
      <c r="AC1620" s="7"/>
      <c r="AD1620" s="7"/>
      <c r="AE1620" s="7"/>
      <c r="AF1620" s="7"/>
    </row>
    <row r="1621" spans="1:32">
      <c r="A1621" s="4">
        <v>1620</v>
      </c>
      <c r="B1621" s="4" t="s">
        <v>20</v>
      </c>
      <c r="C1621" s="7"/>
      <c r="D1621" s="7" t="s">
        <v>2831</v>
      </c>
      <c r="E1621" s="4" t="s">
        <v>26</v>
      </c>
      <c r="F1621" s="7">
        <v>2000</v>
      </c>
      <c r="G1621" s="7">
        <v>1202368</v>
      </c>
      <c r="H1621" s="20" t="s">
        <v>2757</v>
      </c>
      <c r="I1621" s="4">
        <v>1202368</v>
      </c>
      <c r="J1621" s="7" t="s">
        <v>25</v>
      </c>
      <c r="K1621" s="4" t="s">
        <v>2760</v>
      </c>
      <c r="L1621" s="7" t="s">
        <v>2769</v>
      </c>
      <c r="M1621" s="7" t="s">
        <v>2780</v>
      </c>
      <c r="N1621" s="7" t="s">
        <v>644</v>
      </c>
      <c r="O1621" s="4" t="s">
        <v>1380</v>
      </c>
      <c r="P1621" s="7"/>
      <c r="Q1621" s="7" t="s">
        <v>2896</v>
      </c>
      <c r="R1621" s="4" t="s">
        <v>550</v>
      </c>
      <c r="S1621" s="7"/>
      <c r="T1621" s="7"/>
      <c r="U1621" s="7"/>
      <c r="V1621" s="7"/>
      <c r="W1621" s="7"/>
      <c r="X1621" s="13">
        <v>2.1</v>
      </c>
      <c r="Y1621" s="7"/>
      <c r="Z1621" s="13">
        <v>206.46600000000001</v>
      </c>
      <c r="AA1621" s="7"/>
      <c r="AB1621" s="7"/>
      <c r="AC1621" s="7"/>
      <c r="AD1621" s="7"/>
      <c r="AE1621" s="7"/>
      <c r="AF1621" s="7"/>
    </row>
    <row r="1622" spans="1:32">
      <c r="A1622" s="4">
        <v>1621</v>
      </c>
      <c r="B1622" s="4" t="s">
        <v>20</v>
      </c>
      <c r="C1622" s="7"/>
      <c r="D1622" s="7" t="s">
        <v>2831</v>
      </c>
      <c r="E1622" s="4" t="s">
        <v>26</v>
      </c>
      <c r="F1622" s="7">
        <v>4000</v>
      </c>
      <c r="G1622" s="7">
        <v>1202368</v>
      </c>
      <c r="H1622" s="20" t="s">
        <v>2757</v>
      </c>
      <c r="I1622" s="4">
        <v>1202368</v>
      </c>
      <c r="J1622" s="7" t="s">
        <v>25</v>
      </c>
      <c r="K1622" s="4" t="s">
        <v>2760</v>
      </c>
      <c r="L1622" s="7" t="s">
        <v>2769</v>
      </c>
      <c r="M1622" s="7" t="s">
        <v>2780</v>
      </c>
      <c r="N1622" s="7" t="s">
        <v>644</v>
      </c>
      <c r="O1622" s="4" t="s">
        <v>1380</v>
      </c>
      <c r="P1622" s="7"/>
      <c r="Q1622" s="7" t="s">
        <v>2896</v>
      </c>
      <c r="R1622" s="4" t="s">
        <v>550</v>
      </c>
      <c r="S1622" s="7"/>
      <c r="T1622" s="7"/>
      <c r="U1622" s="7"/>
      <c r="V1622" s="7"/>
      <c r="W1622" s="7"/>
      <c r="X1622" s="13">
        <v>2.1</v>
      </c>
      <c r="Y1622" s="7"/>
      <c r="Z1622" s="13">
        <v>206.46600000000001</v>
      </c>
      <c r="AA1622" s="7"/>
      <c r="AB1622" s="7"/>
      <c r="AC1622" s="7"/>
      <c r="AD1622" s="7"/>
      <c r="AE1622" s="7"/>
      <c r="AF1622" s="7"/>
    </row>
    <row r="1623" spans="1:32">
      <c r="A1623" s="4">
        <v>1622</v>
      </c>
      <c r="B1623" s="4" t="s">
        <v>20</v>
      </c>
      <c r="C1623" s="7"/>
      <c r="D1623" s="7" t="s">
        <v>2831</v>
      </c>
      <c r="E1623" s="4" t="s">
        <v>26</v>
      </c>
      <c r="F1623" s="7">
        <v>11000</v>
      </c>
      <c r="G1623" s="7">
        <v>1202368</v>
      </c>
      <c r="H1623" s="24" t="s">
        <v>2757</v>
      </c>
      <c r="I1623" s="4">
        <v>1202368</v>
      </c>
      <c r="J1623" s="7" t="s">
        <v>25</v>
      </c>
      <c r="K1623" s="4" t="s">
        <v>2760</v>
      </c>
      <c r="L1623" s="7" t="s">
        <v>2769</v>
      </c>
      <c r="M1623" s="7" t="s">
        <v>2780</v>
      </c>
      <c r="N1623" s="7" t="s">
        <v>644</v>
      </c>
      <c r="O1623" s="4" t="s">
        <v>1380</v>
      </c>
      <c r="P1623" s="7"/>
      <c r="Q1623" s="7" t="s">
        <v>2896</v>
      </c>
      <c r="R1623" s="4" t="s">
        <v>550</v>
      </c>
      <c r="S1623" s="7"/>
      <c r="T1623" s="7"/>
      <c r="U1623" s="7"/>
      <c r="V1623" s="7"/>
      <c r="W1623" s="7"/>
      <c r="X1623" s="13">
        <v>2.1</v>
      </c>
      <c r="Y1623" s="7"/>
      <c r="Z1623" s="13">
        <v>206.46600000000001</v>
      </c>
      <c r="AA1623" s="7"/>
      <c r="AB1623" s="7"/>
      <c r="AC1623" s="7"/>
      <c r="AD1623" s="7"/>
      <c r="AE1623" s="7"/>
      <c r="AF1623" s="7"/>
    </row>
    <row r="1624" spans="1:32">
      <c r="A1624" s="4">
        <v>1623</v>
      </c>
      <c r="B1624" s="4" t="s">
        <v>20</v>
      </c>
      <c r="C1624" s="7"/>
      <c r="D1624" s="7" t="s">
        <v>2844</v>
      </c>
      <c r="E1624" s="4" t="s">
        <v>26</v>
      </c>
      <c r="F1624" s="7">
        <v>4000</v>
      </c>
      <c r="G1624" s="7">
        <v>1202368</v>
      </c>
      <c r="H1624" s="20" t="s">
        <v>2757</v>
      </c>
      <c r="I1624" s="4">
        <v>1202368</v>
      </c>
      <c r="J1624" s="7" t="s">
        <v>25</v>
      </c>
      <c r="K1624" s="4" t="s">
        <v>2760</v>
      </c>
      <c r="L1624" s="7" t="s">
        <v>2769</v>
      </c>
      <c r="M1624" s="7" t="s">
        <v>2780</v>
      </c>
      <c r="N1624" s="7" t="s">
        <v>644</v>
      </c>
      <c r="O1624" s="4" t="s">
        <v>1380</v>
      </c>
      <c r="P1624" s="7"/>
      <c r="Q1624" s="7" t="s">
        <v>2896</v>
      </c>
      <c r="R1624" s="4" t="s">
        <v>550</v>
      </c>
      <c r="S1624" s="7"/>
      <c r="T1624" s="7"/>
      <c r="U1624" s="7"/>
      <c r="V1624" s="7"/>
      <c r="W1624" s="7"/>
      <c r="X1624" s="13">
        <v>2.1</v>
      </c>
      <c r="Y1624" s="7"/>
      <c r="Z1624" s="13">
        <v>206.46600000000001</v>
      </c>
      <c r="AA1624" s="7"/>
      <c r="AB1624" s="7"/>
      <c r="AC1624" s="7"/>
      <c r="AD1624" s="7"/>
      <c r="AE1624" s="7"/>
      <c r="AF1624" s="7"/>
    </row>
    <row r="1625" spans="1:32">
      <c r="A1625" s="4">
        <v>1624</v>
      </c>
      <c r="B1625" s="4" t="s">
        <v>20</v>
      </c>
      <c r="C1625" s="7"/>
      <c r="D1625" s="7" t="s">
        <v>2844</v>
      </c>
      <c r="E1625" s="4" t="s">
        <v>26</v>
      </c>
      <c r="F1625" s="7">
        <v>8000</v>
      </c>
      <c r="G1625" s="7">
        <v>1202368</v>
      </c>
      <c r="H1625" s="20" t="s">
        <v>2757</v>
      </c>
      <c r="I1625" s="4">
        <v>1202368</v>
      </c>
      <c r="J1625" s="7" t="s">
        <v>25</v>
      </c>
      <c r="K1625" s="4" t="s">
        <v>2760</v>
      </c>
      <c r="L1625" s="7" t="s">
        <v>2769</v>
      </c>
      <c r="M1625" s="7" t="s">
        <v>2780</v>
      </c>
      <c r="N1625" s="7" t="s">
        <v>644</v>
      </c>
      <c r="O1625" s="4" t="s">
        <v>1380</v>
      </c>
      <c r="P1625" s="7"/>
      <c r="Q1625" s="7" t="s">
        <v>2896</v>
      </c>
      <c r="R1625" s="4" t="s">
        <v>550</v>
      </c>
      <c r="S1625" s="7"/>
      <c r="T1625" s="7"/>
      <c r="U1625" s="7"/>
      <c r="V1625" s="7"/>
      <c r="W1625" s="7"/>
      <c r="X1625" s="13">
        <v>2.1</v>
      </c>
      <c r="Y1625" s="7"/>
      <c r="Z1625" s="13">
        <v>206.46600000000001</v>
      </c>
      <c r="AA1625" s="7"/>
      <c r="AB1625" s="7"/>
      <c r="AC1625" s="7"/>
      <c r="AD1625" s="7"/>
      <c r="AE1625" s="7"/>
      <c r="AF1625" s="7"/>
    </row>
    <row r="1626" spans="1:32">
      <c r="A1626" s="4">
        <v>1625</v>
      </c>
      <c r="B1626" s="4" t="s">
        <v>20</v>
      </c>
      <c r="C1626" s="7"/>
      <c r="D1626" s="7" t="s">
        <v>2826</v>
      </c>
      <c r="E1626" s="4" t="s">
        <v>26</v>
      </c>
      <c r="F1626" s="7">
        <v>1000</v>
      </c>
      <c r="G1626" s="7">
        <v>1208751</v>
      </c>
      <c r="H1626" s="20" t="s">
        <v>2756</v>
      </c>
      <c r="I1626" s="4">
        <v>1208751</v>
      </c>
      <c r="J1626" s="7" t="s">
        <v>25</v>
      </c>
      <c r="K1626" s="4" t="s">
        <v>637</v>
      </c>
      <c r="L1626" s="7" t="s">
        <v>2017</v>
      </c>
      <c r="M1626" s="7" t="s">
        <v>2341</v>
      </c>
      <c r="N1626" s="7" t="s">
        <v>1700</v>
      </c>
      <c r="O1626" s="4" t="s">
        <v>1386</v>
      </c>
      <c r="P1626" s="7"/>
      <c r="Q1626" s="7" t="s">
        <v>24</v>
      </c>
      <c r="R1626" s="7" t="s">
        <v>551</v>
      </c>
      <c r="S1626" s="7"/>
      <c r="T1626" s="7"/>
      <c r="U1626" s="7"/>
      <c r="V1626" s="7"/>
      <c r="W1626" s="7"/>
      <c r="X1626" s="13">
        <v>1.9074</v>
      </c>
      <c r="Y1626" s="7"/>
      <c r="Z1626" s="13">
        <v>178.23821999999998</v>
      </c>
      <c r="AA1626" s="7"/>
      <c r="AB1626" s="7"/>
      <c r="AC1626" s="7"/>
      <c r="AD1626" s="7"/>
      <c r="AE1626" s="7"/>
      <c r="AF1626" s="7"/>
    </row>
    <row r="1627" spans="1:32">
      <c r="A1627" s="4">
        <v>1626</v>
      </c>
      <c r="B1627" s="4" t="s">
        <v>20</v>
      </c>
      <c r="C1627" s="7"/>
      <c r="D1627" s="7" t="s">
        <v>2809</v>
      </c>
      <c r="E1627" s="4" t="s">
        <v>26</v>
      </c>
      <c r="F1627" s="7">
        <v>1000</v>
      </c>
      <c r="G1627" s="19">
        <v>1205622</v>
      </c>
      <c r="H1627" s="4" t="s">
        <v>2595</v>
      </c>
      <c r="I1627" s="4">
        <v>1205622</v>
      </c>
      <c r="J1627" s="7" t="s">
        <v>25</v>
      </c>
      <c r="K1627" s="4" t="s">
        <v>637</v>
      </c>
      <c r="L1627" s="4" t="s">
        <v>2014</v>
      </c>
      <c r="M1627" s="7" t="s">
        <v>1697</v>
      </c>
      <c r="N1627" s="4" t="s">
        <v>1232</v>
      </c>
      <c r="O1627" s="4" t="s">
        <v>1382</v>
      </c>
      <c r="P1627" s="7"/>
      <c r="Q1627" s="7" t="s">
        <v>24</v>
      </c>
      <c r="R1627" s="7" t="s">
        <v>551</v>
      </c>
      <c r="S1627" s="7"/>
      <c r="T1627" s="7"/>
      <c r="U1627" s="7"/>
      <c r="V1627" s="7"/>
      <c r="W1627" s="7"/>
      <c r="X1627" s="13">
        <v>2.601</v>
      </c>
      <c r="Y1627" s="7"/>
      <c r="Z1627" s="13">
        <v>221.88300000000001</v>
      </c>
      <c r="AA1627" s="7"/>
      <c r="AB1627" s="7"/>
      <c r="AC1627" s="7"/>
      <c r="AD1627" s="7"/>
      <c r="AE1627" s="7"/>
      <c r="AF1627" s="7"/>
    </row>
    <row r="1628" spans="1:32">
      <c r="A1628" s="4">
        <v>1627</v>
      </c>
      <c r="B1628" s="4" t="s">
        <v>20</v>
      </c>
      <c r="C1628" s="7"/>
      <c r="D1628" s="7" t="s">
        <v>2836</v>
      </c>
      <c r="E1628" s="4" t="s">
        <v>26</v>
      </c>
      <c r="F1628" s="7">
        <v>1000</v>
      </c>
      <c r="G1628" s="7">
        <v>1208751</v>
      </c>
      <c r="H1628" s="20" t="s">
        <v>2756</v>
      </c>
      <c r="I1628" s="4">
        <v>1208751</v>
      </c>
      <c r="J1628" s="7" t="s">
        <v>25</v>
      </c>
      <c r="K1628" s="4" t="s">
        <v>637</v>
      </c>
      <c r="L1628" s="7" t="s">
        <v>2017</v>
      </c>
      <c r="M1628" s="7" t="s">
        <v>2350</v>
      </c>
      <c r="N1628" s="7" t="s">
        <v>1501</v>
      </c>
      <c r="O1628" s="4" t="s">
        <v>1386</v>
      </c>
      <c r="P1628" s="7"/>
      <c r="Q1628" s="7" t="s">
        <v>24</v>
      </c>
      <c r="R1628" s="7" t="s">
        <v>551</v>
      </c>
      <c r="S1628" s="7"/>
      <c r="T1628" s="7"/>
      <c r="U1628" s="7"/>
      <c r="V1628" s="7"/>
      <c r="W1628" s="7"/>
      <c r="X1628" s="13">
        <v>2.2235999999999998</v>
      </c>
      <c r="Y1628" s="7"/>
      <c r="Z1628" s="13">
        <v>206.79107999999999</v>
      </c>
      <c r="AA1628" s="7"/>
      <c r="AB1628" s="7"/>
      <c r="AC1628" s="7"/>
      <c r="AD1628" s="7"/>
      <c r="AE1628" s="7"/>
      <c r="AF1628" s="7"/>
    </row>
    <row r="1629" spans="1:32">
      <c r="A1629" s="4">
        <v>1628</v>
      </c>
      <c r="B1629" s="4" t="s">
        <v>20</v>
      </c>
      <c r="C1629" s="7"/>
      <c r="D1629" s="7" t="s">
        <v>2819</v>
      </c>
      <c r="E1629" s="4" t="s">
        <v>26</v>
      </c>
      <c r="F1629" s="7">
        <v>1000</v>
      </c>
      <c r="G1629" s="7">
        <v>1208751</v>
      </c>
      <c r="H1629" s="20" t="s">
        <v>2756</v>
      </c>
      <c r="I1629" s="4">
        <v>1208751</v>
      </c>
      <c r="J1629" s="7" t="s">
        <v>25</v>
      </c>
      <c r="K1629" s="4" t="s">
        <v>637</v>
      </c>
      <c r="L1629" s="7" t="s">
        <v>2017</v>
      </c>
      <c r="M1629" s="7" t="s">
        <v>2350</v>
      </c>
      <c r="N1629" s="7" t="s">
        <v>1501</v>
      </c>
      <c r="O1629" s="4" t="s">
        <v>1386</v>
      </c>
      <c r="P1629" s="7"/>
      <c r="Q1629" s="7" t="s">
        <v>24</v>
      </c>
      <c r="R1629" s="7" t="s">
        <v>551</v>
      </c>
      <c r="S1629" s="7"/>
      <c r="T1629" s="7"/>
      <c r="U1629" s="7"/>
      <c r="V1629" s="7"/>
      <c r="W1629" s="7"/>
      <c r="X1629" s="13">
        <v>2.2235999999999998</v>
      </c>
      <c r="Y1629" s="7"/>
      <c r="Z1629" s="13">
        <v>206.79107999999999</v>
      </c>
      <c r="AA1629" s="7"/>
      <c r="AB1629" s="7"/>
      <c r="AC1629" s="7"/>
      <c r="AD1629" s="7"/>
      <c r="AE1629" s="7"/>
      <c r="AF1629" s="7"/>
    </row>
    <row r="1630" spans="1:32">
      <c r="A1630" s="4">
        <v>1629</v>
      </c>
      <c r="B1630" s="4" t="s">
        <v>20</v>
      </c>
      <c r="C1630" s="7"/>
      <c r="D1630" s="7" t="s">
        <v>2824</v>
      </c>
      <c r="E1630" s="4" t="s">
        <v>26</v>
      </c>
      <c r="F1630" s="7">
        <v>1000</v>
      </c>
      <c r="G1630" s="7">
        <v>1208751</v>
      </c>
      <c r="H1630" s="20" t="s">
        <v>2756</v>
      </c>
      <c r="I1630" s="4">
        <v>1208751</v>
      </c>
      <c r="J1630" s="7" t="s">
        <v>25</v>
      </c>
      <c r="K1630" s="4" t="s">
        <v>637</v>
      </c>
      <c r="L1630" s="7" t="s">
        <v>2017</v>
      </c>
      <c r="M1630" s="7" t="s">
        <v>2350</v>
      </c>
      <c r="N1630" s="7" t="s">
        <v>1501</v>
      </c>
      <c r="O1630" s="4" t="s">
        <v>1386</v>
      </c>
      <c r="P1630" s="7"/>
      <c r="Q1630" s="7" t="s">
        <v>24</v>
      </c>
      <c r="R1630" s="7" t="s">
        <v>551</v>
      </c>
      <c r="S1630" s="7"/>
      <c r="T1630" s="7"/>
      <c r="U1630" s="7"/>
      <c r="V1630" s="7"/>
      <c r="W1630" s="7"/>
      <c r="X1630" s="13">
        <v>2.2235999999999998</v>
      </c>
      <c r="Y1630" s="7"/>
      <c r="Z1630" s="13">
        <v>206.79107999999999</v>
      </c>
      <c r="AA1630" s="7"/>
      <c r="AB1630" s="7"/>
      <c r="AC1630" s="7"/>
      <c r="AD1630" s="7"/>
      <c r="AE1630" s="7"/>
      <c r="AF1630" s="7"/>
    </row>
    <row r="1631" spans="1:32">
      <c r="A1631" s="4">
        <v>1630</v>
      </c>
      <c r="B1631" s="4" t="s">
        <v>20</v>
      </c>
      <c r="C1631" s="7"/>
      <c r="D1631" s="7" t="s">
        <v>2816</v>
      </c>
      <c r="E1631" s="4" t="s">
        <v>26</v>
      </c>
      <c r="F1631" s="7">
        <v>1000</v>
      </c>
      <c r="G1631" s="19">
        <v>1205622</v>
      </c>
      <c r="H1631" s="4" t="s">
        <v>2595</v>
      </c>
      <c r="I1631" s="4">
        <v>1205622</v>
      </c>
      <c r="J1631" s="7" t="s">
        <v>25</v>
      </c>
      <c r="K1631" s="4" t="s">
        <v>637</v>
      </c>
      <c r="L1631" s="4" t="s">
        <v>2014</v>
      </c>
      <c r="M1631" s="7" t="s">
        <v>2926</v>
      </c>
      <c r="N1631" s="4" t="s">
        <v>1232</v>
      </c>
      <c r="O1631" s="4" t="s">
        <v>557</v>
      </c>
      <c r="P1631" s="7"/>
      <c r="Q1631" s="7" t="s">
        <v>24</v>
      </c>
      <c r="R1631" s="7" t="s">
        <v>551</v>
      </c>
      <c r="S1631" s="7"/>
      <c r="T1631" s="7"/>
      <c r="U1631" s="7"/>
      <c r="V1631" s="7"/>
      <c r="W1631" s="7"/>
      <c r="X1631" s="13">
        <v>2.8152000000000004</v>
      </c>
      <c r="Y1631" s="7"/>
      <c r="Z1631" s="13">
        <v>248.10720000000003</v>
      </c>
      <c r="AA1631" s="7"/>
      <c r="AB1631" s="7"/>
      <c r="AC1631" s="7"/>
      <c r="AD1631" s="7"/>
      <c r="AE1631" s="7"/>
      <c r="AF1631" s="7"/>
    </row>
    <row r="1632" spans="1:32">
      <c r="A1632" s="4">
        <v>1631</v>
      </c>
      <c r="B1632" s="4" t="s">
        <v>20</v>
      </c>
      <c r="C1632" s="7"/>
      <c r="D1632" s="7" t="s">
        <v>2811</v>
      </c>
      <c r="E1632" s="4" t="s">
        <v>26</v>
      </c>
      <c r="F1632" s="7">
        <v>1000</v>
      </c>
      <c r="G1632" s="7">
        <v>1208751</v>
      </c>
      <c r="H1632" s="20" t="s">
        <v>2756</v>
      </c>
      <c r="I1632" s="4">
        <v>1208751</v>
      </c>
      <c r="J1632" s="7" t="s">
        <v>25</v>
      </c>
      <c r="K1632" s="4" t="s">
        <v>637</v>
      </c>
      <c r="L1632" s="7" t="s">
        <v>2882</v>
      </c>
      <c r="M1632" s="7" t="s">
        <v>2754</v>
      </c>
      <c r="N1632" s="4" t="s">
        <v>1232</v>
      </c>
      <c r="O1632" s="4" t="s">
        <v>1385</v>
      </c>
      <c r="P1632" s="7"/>
      <c r="Q1632" s="7" t="s">
        <v>24</v>
      </c>
      <c r="R1632" s="7" t="s">
        <v>551</v>
      </c>
      <c r="S1632" s="7"/>
      <c r="T1632" s="7"/>
      <c r="U1632" s="7"/>
      <c r="V1632" s="7"/>
      <c r="W1632" s="7"/>
      <c r="X1632" s="13">
        <v>3.3864000000000001</v>
      </c>
      <c r="Y1632" s="7"/>
      <c r="Z1632" s="13">
        <v>297.23040000000003</v>
      </c>
      <c r="AA1632" s="7"/>
      <c r="AB1632" s="7"/>
      <c r="AC1632" s="7"/>
      <c r="AD1632" s="7"/>
      <c r="AE1632" s="7"/>
      <c r="AF1632" s="7"/>
    </row>
    <row r="1633" spans="1:32">
      <c r="A1633" s="4">
        <v>1632</v>
      </c>
      <c r="B1633" s="4" t="s">
        <v>20</v>
      </c>
      <c r="C1633" s="7"/>
      <c r="D1633" s="7" t="s">
        <v>2822</v>
      </c>
      <c r="E1633" s="4" t="s">
        <v>26</v>
      </c>
      <c r="F1633" s="7">
        <v>1000</v>
      </c>
      <c r="G1633" s="19">
        <v>1205622</v>
      </c>
      <c r="H1633" s="4" t="s">
        <v>2595</v>
      </c>
      <c r="I1633" s="4">
        <v>1205622</v>
      </c>
      <c r="J1633" s="7" t="s">
        <v>25</v>
      </c>
      <c r="K1633" s="4" t="s">
        <v>637</v>
      </c>
      <c r="L1633" s="4" t="s">
        <v>2014</v>
      </c>
      <c r="M1633" s="7" t="s">
        <v>1697</v>
      </c>
      <c r="N1633" s="4" t="s">
        <v>1232</v>
      </c>
      <c r="O1633" s="4" t="s">
        <v>1382</v>
      </c>
      <c r="P1633" s="7"/>
      <c r="Q1633" s="7" t="s">
        <v>24</v>
      </c>
      <c r="R1633" s="7" t="s">
        <v>551</v>
      </c>
      <c r="S1633" s="7"/>
      <c r="T1633" s="7"/>
      <c r="U1633" s="7"/>
      <c r="V1633" s="7"/>
      <c r="W1633" s="7"/>
      <c r="X1633" s="13">
        <v>2.601</v>
      </c>
      <c r="Y1633" s="7"/>
      <c r="Z1633" s="13">
        <v>221.88300000000001</v>
      </c>
      <c r="AA1633" s="7"/>
      <c r="AB1633" s="7"/>
      <c r="AC1633" s="7"/>
      <c r="AD1633" s="7"/>
      <c r="AE1633" s="7"/>
      <c r="AF1633" s="7"/>
    </row>
    <row r="1634" spans="1:32">
      <c r="A1634" s="4">
        <v>1633</v>
      </c>
      <c r="B1634" s="4" t="s">
        <v>20</v>
      </c>
      <c r="C1634" s="7"/>
      <c r="D1634" s="7" t="s">
        <v>2813</v>
      </c>
      <c r="E1634" s="4" t="s">
        <v>26</v>
      </c>
      <c r="F1634" s="7">
        <v>8000</v>
      </c>
      <c r="G1634" s="4">
        <v>1202338</v>
      </c>
      <c r="H1634" s="4" t="s">
        <v>509</v>
      </c>
      <c r="I1634" s="4">
        <v>1202338</v>
      </c>
      <c r="J1634" s="7" t="s">
        <v>25</v>
      </c>
      <c r="K1634" s="4" t="s">
        <v>637</v>
      </c>
      <c r="L1634" s="4" t="s">
        <v>2015</v>
      </c>
      <c r="M1634" s="7" t="s">
        <v>2778</v>
      </c>
      <c r="N1634" s="7" t="s">
        <v>2929</v>
      </c>
      <c r="O1634" s="7" t="s">
        <v>2786</v>
      </c>
      <c r="P1634" s="7"/>
      <c r="Q1634" s="7" t="s">
        <v>24</v>
      </c>
      <c r="R1634" s="7" t="s">
        <v>551</v>
      </c>
      <c r="S1634" s="7"/>
      <c r="T1634" s="7"/>
      <c r="U1634" s="7"/>
      <c r="V1634" s="7"/>
      <c r="W1634" s="7"/>
      <c r="X1634" s="13">
        <v>3</v>
      </c>
      <c r="Y1634" s="7"/>
      <c r="Z1634" s="13">
        <v>276.90000000000003</v>
      </c>
      <c r="AA1634" s="7"/>
      <c r="AB1634" s="7"/>
      <c r="AC1634" s="7"/>
      <c r="AD1634" s="7"/>
      <c r="AE1634" s="7"/>
      <c r="AF1634" s="7"/>
    </row>
    <row r="1635" spans="1:32">
      <c r="A1635" s="4">
        <v>1634</v>
      </c>
      <c r="B1635" s="4" t="s">
        <v>20</v>
      </c>
      <c r="C1635" s="7"/>
      <c r="D1635" s="7" t="s">
        <v>2835</v>
      </c>
      <c r="E1635" s="4" t="s">
        <v>26</v>
      </c>
      <c r="F1635" s="7">
        <v>7000</v>
      </c>
      <c r="G1635" s="4">
        <v>1202338</v>
      </c>
      <c r="H1635" s="4" t="s">
        <v>509</v>
      </c>
      <c r="I1635" s="4">
        <v>1202338</v>
      </c>
      <c r="J1635" s="7" t="s">
        <v>25</v>
      </c>
      <c r="K1635" s="4" t="s">
        <v>637</v>
      </c>
      <c r="L1635" s="7" t="s">
        <v>2882</v>
      </c>
      <c r="M1635" s="7" t="s">
        <v>2794</v>
      </c>
      <c r="N1635" s="7" t="s">
        <v>2891</v>
      </c>
      <c r="O1635" s="4" t="s">
        <v>557</v>
      </c>
      <c r="P1635" s="7"/>
      <c r="Q1635" s="7" t="s">
        <v>24</v>
      </c>
      <c r="R1635" s="7" t="s">
        <v>551</v>
      </c>
      <c r="S1635" s="7"/>
      <c r="T1635" s="7"/>
      <c r="U1635" s="7"/>
      <c r="V1635" s="7"/>
      <c r="W1635" s="7"/>
      <c r="X1635" s="13">
        <v>3.5</v>
      </c>
      <c r="Y1635" s="7"/>
      <c r="Z1635" s="13">
        <v>322.05</v>
      </c>
      <c r="AA1635" s="7"/>
      <c r="AB1635" s="7"/>
      <c r="AC1635" s="7"/>
      <c r="AD1635" s="7"/>
      <c r="AE1635" s="7"/>
      <c r="AF1635" s="7"/>
    </row>
    <row r="1636" spans="1:32">
      <c r="A1636" s="4">
        <v>1635</v>
      </c>
      <c r="B1636" s="4" t="s">
        <v>20</v>
      </c>
      <c r="C1636" s="7"/>
      <c r="D1636" s="7" t="s">
        <v>2838</v>
      </c>
      <c r="E1636" s="4" t="s">
        <v>26</v>
      </c>
      <c r="F1636" s="7">
        <v>1000</v>
      </c>
      <c r="G1636" s="7">
        <v>1208751</v>
      </c>
      <c r="H1636" s="20" t="s">
        <v>2756</v>
      </c>
      <c r="I1636" s="4">
        <v>1208751</v>
      </c>
      <c r="J1636" s="7" t="s">
        <v>25</v>
      </c>
      <c r="K1636" s="4" t="s">
        <v>637</v>
      </c>
      <c r="L1636" s="4" t="s">
        <v>2735</v>
      </c>
      <c r="M1636" s="7" t="s">
        <v>2919</v>
      </c>
      <c r="N1636" s="4" t="s">
        <v>1232</v>
      </c>
      <c r="O1636" s="4" t="s">
        <v>1388</v>
      </c>
      <c r="P1636" s="7"/>
      <c r="Q1636" s="7" t="s">
        <v>24</v>
      </c>
      <c r="R1636" s="7" t="s">
        <v>551</v>
      </c>
      <c r="S1636" s="7"/>
      <c r="T1636" s="7"/>
      <c r="U1636" s="7"/>
      <c r="V1636" s="7"/>
      <c r="W1636" s="7"/>
      <c r="X1636" s="13">
        <v>3.32</v>
      </c>
      <c r="Y1636" s="7"/>
      <c r="Z1636" s="13">
        <v>291.08999999999997</v>
      </c>
      <c r="AA1636" s="7"/>
      <c r="AB1636" s="7"/>
      <c r="AC1636" s="7"/>
      <c r="AD1636" s="7"/>
      <c r="AE1636" s="7"/>
      <c r="AF1636" s="7"/>
    </row>
    <row r="1637" spans="1:32">
      <c r="A1637" s="4">
        <v>1636</v>
      </c>
      <c r="B1637" s="4" t="s">
        <v>20</v>
      </c>
      <c r="C1637" s="7"/>
      <c r="D1637" s="7" t="s">
        <v>2850</v>
      </c>
      <c r="E1637" s="4" t="s">
        <v>26</v>
      </c>
      <c r="F1637" s="7">
        <v>1000</v>
      </c>
      <c r="G1637" s="19">
        <v>1205622</v>
      </c>
      <c r="H1637" s="4" t="s">
        <v>2595</v>
      </c>
      <c r="I1637" s="4">
        <v>1205622</v>
      </c>
      <c r="J1637" s="7" t="s">
        <v>25</v>
      </c>
      <c r="K1637" s="4" t="s">
        <v>637</v>
      </c>
      <c r="L1637" s="7" t="s">
        <v>2017</v>
      </c>
      <c r="M1637" s="7" t="s">
        <v>2790</v>
      </c>
      <c r="N1637" s="4" t="s">
        <v>1232</v>
      </c>
      <c r="O1637" s="4" t="s">
        <v>1386</v>
      </c>
      <c r="P1637" s="7"/>
      <c r="Q1637" s="7" t="s">
        <v>24</v>
      </c>
      <c r="R1637" s="7" t="s">
        <v>551</v>
      </c>
      <c r="S1637" s="7"/>
      <c r="T1637" s="7"/>
      <c r="U1637" s="7"/>
      <c r="V1637" s="7"/>
      <c r="W1637" s="7"/>
      <c r="X1637" s="13">
        <v>2.0501999999999998</v>
      </c>
      <c r="Y1637" s="7"/>
      <c r="Z1637" s="13">
        <v>182.31719999999999</v>
      </c>
      <c r="AA1637" s="7"/>
      <c r="AB1637" s="7"/>
      <c r="AC1637" s="7"/>
      <c r="AD1637" s="7"/>
      <c r="AE1637" s="7"/>
      <c r="AF1637" s="7"/>
    </row>
    <row r="1638" spans="1:32">
      <c r="A1638" s="4">
        <v>1637</v>
      </c>
      <c r="B1638" s="4" t="s">
        <v>20</v>
      </c>
      <c r="C1638" s="7"/>
      <c r="D1638" s="7" t="s">
        <v>2851</v>
      </c>
      <c r="E1638" s="4" t="s">
        <v>26</v>
      </c>
      <c r="F1638" s="7">
        <v>1000</v>
      </c>
      <c r="G1638" s="19">
        <v>1205622</v>
      </c>
      <c r="H1638" s="4" t="s">
        <v>2595</v>
      </c>
      <c r="I1638" s="4">
        <v>1205622</v>
      </c>
      <c r="J1638" s="7" t="s">
        <v>25</v>
      </c>
      <c r="K1638" s="4" t="s">
        <v>637</v>
      </c>
      <c r="L1638" s="4" t="s">
        <v>2015</v>
      </c>
      <c r="M1638" s="7" t="s">
        <v>641</v>
      </c>
      <c r="N1638" s="7" t="s">
        <v>1700</v>
      </c>
      <c r="O1638" s="4" t="s">
        <v>1382</v>
      </c>
      <c r="P1638" s="7"/>
      <c r="Q1638" s="7" t="s">
        <v>24</v>
      </c>
      <c r="R1638" s="7" t="s">
        <v>551</v>
      </c>
      <c r="S1638" s="7"/>
      <c r="T1638" s="7"/>
      <c r="U1638" s="7"/>
      <c r="V1638" s="7"/>
      <c r="W1638" s="7"/>
      <c r="X1638" s="13">
        <v>1.7951999999999999</v>
      </c>
      <c r="Y1638" s="7"/>
      <c r="Z1638" s="13">
        <v>168.10655999999997</v>
      </c>
      <c r="AA1638" s="7"/>
      <c r="AB1638" s="7"/>
      <c r="AC1638" s="7"/>
      <c r="AD1638" s="7"/>
      <c r="AE1638" s="7"/>
      <c r="AF1638" s="7"/>
    </row>
    <row r="1639" spans="1:32">
      <c r="A1639" s="4">
        <v>1638</v>
      </c>
      <c r="B1639" s="4" t="s">
        <v>20</v>
      </c>
      <c r="C1639" s="7"/>
      <c r="D1639" s="7" t="s">
        <v>2871</v>
      </c>
      <c r="E1639" s="4" t="s">
        <v>26</v>
      </c>
      <c r="F1639" s="7">
        <v>1000</v>
      </c>
      <c r="G1639" s="7">
        <v>1208751</v>
      </c>
      <c r="H1639" s="21" t="s">
        <v>2756</v>
      </c>
      <c r="I1639" s="4">
        <v>1208751</v>
      </c>
      <c r="J1639" s="7" t="s">
        <v>25</v>
      </c>
      <c r="K1639" s="4" t="s">
        <v>637</v>
      </c>
      <c r="L1639" s="7" t="s">
        <v>2017</v>
      </c>
      <c r="M1639" s="7" t="s">
        <v>2341</v>
      </c>
      <c r="N1639" s="7" t="s">
        <v>643</v>
      </c>
      <c r="O1639" s="4" t="s">
        <v>1386</v>
      </c>
      <c r="P1639" s="7"/>
      <c r="Q1639" s="7" t="s">
        <v>24</v>
      </c>
      <c r="R1639" s="7" t="s">
        <v>551</v>
      </c>
      <c r="S1639" s="7"/>
      <c r="T1639" s="7"/>
      <c r="U1639" s="7"/>
      <c r="V1639" s="7"/>
      <c r="W1639" s="7"/>
      <c r="X1639" s="13">
        <v>1.9074</v>
      </c>
      <c r="Y1639" s="7"/>
      <c r="Z1639" s="13">
        <v>178.23821999999998</v>
      </c>
      <c r="AA1639" s="7"/>
      <c r="AB1639" s="7"/>
      <c r="AC1639" s="7"/>
      <c r="AD1639" s="7"/>
      <c r="AE1639" s="7"/>
      <c r="AF1639" s="7"/>
    </row>
    <row r="1640" spans="1:32">
      <c r="A1640" s="4">
        <v>1639</v>
      </c>
      <c r="B1640" s="4" t="s">
        <v>20</v>
      </c>
      <c r="C1640" s="7"/>
      <c r="D1640" s="7" t="s">
        <v>2871</v>
      </c>
      <c r="E1640" s="4" t="s">
        <v>26</v>
      </c>
      <c r="F1640" s="7">
        <v>2000</v>
      </c>
      <c r="G1640" s="7">
        <v>1208751</v>
      </c>
      <c r="H1640" s="21" t="s">
        <v>2756</v>
      </c>
      <c r="I1640" s="4">
        <v>1208751</v>
      </c>
      <c r="J1640" s="7" t="s">
        <v>25</v>
      </c>
      <c r="K1640" s="4" t="s">
        <v>637</v>
      </c>
      <c r="L1640" s="7" t="s">
        <v>2017</v>
      </c>
      <c r="M1640" s="7" t="s">
        <v>2341</v>
      </c>
      <c r="N1640" s="7" t="s">
        <v>643</v>
      </c>
      <c r="O1640" s="4" t="s">
        <v>1386</v>
      </c>
      <c r="P1640" s="7"/>
      <c r="Q1640" s="7" t="s">
        <v>24</v>
      </c>
      <c r="R1640" s="7" t="s">
        <v>551</v>
      </c>
      <c r="S1640" s="7"/>
      <c r="T1640" s="7"/>
      <c r="U1640" s="7"/>
      <c r="V1640" s="7"/>
      <c r="W1640" s="7"/>
      <c r="X1640" s="13">
        <v>1.9074</v>
      </c>
      <c r="Y1640" s="7"/>
      <c r="Z1640" s="13">
        <v>178.23821999999998</v>
      </c>
      <c r="AA1640" s="7"/>
      <c r="AB1640" s="7"/>
      <c r="AC1640" s="7"/>
      <c r="AD1640" s="7"/>
      <c r="AE1640" s="7"/>
      <c r="AF1640" s="7"/>
    </row>
    <row r="1641" spans="1:32">
      <c r="A1641" s="4">
        <v>1640</v>
      </c>
      <c r="B1641" s="4" t="s">
        <v>20</v>
      </c>
      <c r="C1641" s="7"/>
      <c r="D1641" s="7" t="s">
        <v>2812</v>
      </c>
      <c r="E1641" s="4" t="s">
        <v>26</v>
      </c>
      <c r="F1641" s="7">
        <v>1000</v>
      </c>
      <c r="G1641" s="19">
        <v>1205622</v>
      </c>
      <c r="H1641" s="4" t="s">
        <v>2595</v>
      </c>
      <c r="I1641" s="4">
        <v>1205622</v>
      </c>
      <c r="J1641" s="7" t="s">
        <v>25</v>
      </c>
      <c r="K1641" s="4" t="s">
        <v>637</v>
      </c>
      <c r="L1641" s="7" t="s">
        <v>2017</v>
      </c>
      <c r="M1641" s="7" t="s">
        <v>2341</v>
      </c>
      <c r="N1641" s="7" t="s">
        <v>1700</v>
      </c>
      <c r="O1641" s="4" t="s">
        <v>1386</v>
      </c>
      <c r="P1641" s="7"/>
      <c r="Q1641" s="7" t="s">
        <v>24</v>
      </c>
      <c r="R1641" s="7" t="s">
        <v>551</v>
      </c>
      <c r="S1641" s="7"/>
      <c r="T1641" s="7"/>
      <c r="U1641" s="7"/>
      <c r="V1641" s="7"/>
      <c r="W1641" s="7"/>
      <c r="X1641" s="13">
        <v>1.9074</v>
      </c>
      <c r="Y1641" s="7"/>
      <c r="Z1641" s="13">
        <v>178.23821999999998</v>
      </c>
      <c r="AA1641" s="7"/>
      <c r="AB1641" s="7"/>
      <c r="AC1641" s="7"/>
      <c r="AD1641" s="7"/>
      <c r="AE1641" s="7"/>
      <c r="AF1641" s="7"/>
    </row>
    <row r="1642" spans="1:32">
      <c r="A1642" s="4">
        <v>1641</v>
      </c>
      <c r="B1642" s="4" t="s">
        <v>20</v>
      </c>
      <c r="C1642" s="7"/>
      <c r="D1642" s="7" t="s">
        <v>2853</v>
      </c>
      <c r="E1642" s="4" t="s">
        <v>26</v>
      </c>
      <c r="F1642" s="7">
        <v>1000</v>
      </c>
      <c r="G1642" s="7">
        <v>1208751</v>
      </c>
      <c r="H1642" s="21" t="s">
        <v>2756</v>
      </c>
      <c r="I1642" s="4">
        <v>1208751</v>
      </c>
      <c r="J1642" s="7" t="s">
        <v>25</v>
      </c>
      <c r="K1642" s="4" t="s">
        <v>637</v>
      </c>
      <c r="L1642" s="7" t="s">
        <v>2017</v>
      </c>
      <c r="M1642" s="7" t="s">
        <v>2792</v>
      </c>
      <c r="N1642" s="7" t="s">
        <v>1700</v>
      </c>
      <c r="O1642" s="4" t="s">
        <v>1385</v>
      </c>
      <c r="P1642" s="7"/>
      <c r="Q1642" s="7" t="s">
        <v>24</v>
      </c>
      <c r="R1642" s="7" t="s">
        <v>551</v>
      </c>
      <c r="S1642" s="7"/>
      <c r="T1642" s="7"/>
      <c r="U1642" s="7"/>
      <c r="V1642" s="7"/>
      <c r="W1642" s="7"/>
      <c r="X1642" s="13">
        <v>1.9481999999999999</v>
      </c>
      <c r="Y1642" s="7"/>
      <c r="Z1642" s="13">
        <v>181.92246</v>
      </c>
      <c r="AA1642" s="7"/>
      <c r="AB1642" s="7"/>
      <c r="AC1642" s="7"/>
      <c r="AD1642" s="7"/>
      <c r="AE1642" s="7"/>
      <c r="AF1642" s="7"/>
    </row>
    <row r="1643" spans="1:32">
      <c r="A1643" s="4">
        <v>1642</v>
      </c>
      <c r="B1643" s="4" t="s">
        <v>20</v>
      </c>
      <c r="C1643" s="7"/>
      <c r="D1643" s="7" t="s">
        <v>2843</v>
      </c>
      <c r="E1643" s="4" t="s">
        <v>26</v>
      </c>
      <c r="F1643" s="7">
        <v>1000</v>
      </c>
      <c r="G1643" s="7">
        <v>1208751</v>
      </c>
      <c r="H1643" s="21" t="s">
        <v>2756</v>
      </c>
      <c r="I1643" s="4">
        <v>1208751</v>
      </c>
      <c r="J1643" s="7" t="s">
        <v>25</v>
      </c>
      <c r="K1643" s="4" t="s">
        <v>637</v>
      </c>
      <c r="L1643" s="7" t="s">
        <v>2017</v>
      </c>
      <c r="M1643" s="7" t="s">
        <v>2341</v>
      </c>
      <c r="N1643" s="7" t="s">
        <v>1700</v>
      </c>
      <c r="O1643" s="4" t="s">
        <v>1386</v>
      </c>
      <c r="P1643" s="7"/>
      <c r="Q1643" s="7" t="s">
        <v>24</v>
      </c>
      <c r="R1643" s="7" t="s">
        <v>551</v>
      </c>
      <c r="S1643" s="7"/>
      <c r="T1643" s="7"/>
      <c r="U1643" s="7"/>
      <c r="V1643" s="7"/>
      <c r="W1643" s="7"/>
      <c r="X1643" s="13">
        <v>1.9074</v>
      </c>
      <c r="Y1643" s="7"/>
      <c r="Z1643" s="13">
        <v>178.23821999999998</v>
      </c>
      <c r="AA1643" s="7"/>
      <c r="AB1643" s="7"/>
      <c r="AC1643" s="7"/>
      <c r="AD1643" s="7"/>
      <c r="AE1643" s="7"/>
      <c r="AF1643" s="7"/>
    </row>
    <row r="1644" spans="1:32">
      <c r="A1644" s="4">
        <v>1643</v>
      </c>
      <c r="B1644" s="4" t="s">
        <v>20</v>
      </c>
      <c r="C1644" s="7"/>
      <c r="D1644" s="7" t="s">
        <v>2826</v>
      </c>
      <c r="E1644" s="4" t="s">
        <v>26</v>
      </c>
      <c r="F1644" s="7">
        <v>1000</v>
      </c>
      <c r="G1644" s="7">
        <v>1208751</v>
      </c>
      <c r="H1644" s="21" t="s">
        <v>2756</v>
      </c>
      <c r="I1644" s="4">
        <v>1208751</v>
      </c>
      <c r="J1644" s="7" t="s">
        <v>25</v>
      </c>
      <c r="K1644" s="4" t="s">
        <v>637</v>
      </c>
      <c r="L1644" s="7" t="s">
        <v>2017</v>
      </c>
      <c r="M1644" s="7" t="s">
        <v>2341</v>
      </c>
      <c r="N1644" s="7" t="s">
        <v>1700</v>
      </c>
      <c r="O1644" s="4" t="s">
        <v>1386</v>
      </c>
      <c r="P1644" s="7"/>
      <c r="Q1644" s="7" t="s">
        <v>24</v>
      </c>
      <c r="R1644" s="7" t="s">
        <v>551</v>
      </c>
      <c r="S1644" s="7"/>
      <c r="T1644" s="7"/>
      <c r="U1644" s="7"/>
      <c r="V1644" s="7"/>
      <c r="W1644" s="7"/>
      <c r="X1644" s="13">
        <v>1.9074</v>
      </c>
      <c r="Y1644" s="7"/>
      <c r="Z1644" s="13">
        <v>178.23821999999998</v>
      </c>
      <c r="AA1644" s="7"/>
      <c r="AB1644" s="7"/>
      <c r="AC1644" s="7"/>
      <c r="AD1644" s="7"/>
      <c r="AE1644" s="7"/>
      <c r="AF1644" s="7"/>
    </row>
    <row r="1645" spans="1:32">
      <c r="A1645" s="4">
        <v>1644</v>
      </c>
      <c r="B1645" s="4" t="s">
        <v>20</v>
      </c>
      <c r="C1645" s="7"/>
      <c r="D1645" s="7" t="s">
        <v>2809</v>
      </c>
      <c r="E1645" s="4" t="s">
        <v>26</v>
      </c>
      <c r="F1645" s="7">
        <v>2000</v>
      </c>
      <c r="G1645" s="7">
        <v>1208751</v>
      </c>
      <c r="H1645" s="21" t="s">
        <v>2756</v>
      </c>
      <c r="I1645" s="4">
        <v>1208751</v>
      </c>
      <c r="J1645" s="7" t="s">
        <v>25</v>
      </c>
      <c r="K1645" s="4" t="s">
        <v>637</v>
      </c>
      <c r="L1645" s="4" t="s">
        <v>2014</v>
      </c>
      <c r="M1645" s="7" t="s">
        <v>1697</v>
      </c>
      <c r="N1645" s="4" t="s">
        <v>1232</v>
      </c>
      <c r="O1645" s="4" t="s">
        <v>1382</v>
      </c>
      <c r="P1645" s="7"/>
      <c r="Q1645" s="7" t="s">
        <v>24</v>
      </c>
      <c r="R1645" s="7" t="s">
        <v>551</v>
      </c>
      <c r="S1645" s="7"/>
      <c r="T1645" s="7"/>
      <c r="U1645" s="7"/>
      <c r="V1645" s="7"/>
      <c r="W1645" s="7"/>
      <c r="X1645" s="13">
        <v>2.3868000000000005</v>
      </c>
      <c r="Y1645" s="7"/>
      <c r="Z1645" s="13">
        <v>211.26480000000004</v>
      </c>
      <c r="AA1645" s="7"/>
      <c r="AB1645" s="7"/>
      <c r="AC1645" s="7"/>
      <c r="AD1645" s="7"/>
      <c r="AE1645" s="7"/>
      <c r="AF1645" s="7"/>
    </row>
    <row r="1646" spans="1:32">
      <c r="A1646" s="4">
        <v>1645</v>
      </c>
      <c r="B1646" s="4" t="s">
        <v>20</v>
      </c>
      <c r="C1646" s="7"/>
      <c r="D1646" s="7" t="s">
        <v>2809</v>
      </c>
      <c r="E1646" s="4" t="s">
        <v>26</v>
      </c>
      <c r="F1646" s="7">
        <v>1000</v>
      </c>
      <c r="G1646" s="7">
        <v>1208751</v>
      </c>
      <c r="H1646" s="21" t="s">
        <v>2756</v>
      </c>
      <c r="I1646" s="4">
        <v>1208751</v>
      </c>
      <c r="J1646" s="7" t="s">
        <v>25</v>
      </c>
      <c r="K1646" s="4" t="s">
        <v>637</v>
      </c>
      <c r="L1646" s="4" t="s">
        <v>2014</v>
      </c>
      <c r="M1646" s="7" t="s">
        <v>1697</v>
      </c>
      <c r="N1646" s="4" t="s">
        <v>1232</v>
      </c>
      <c r="O1646" s="4" t="s">
        <v>1382</v>
      </c>
      <c r="P1646" s="7"/>
      <c r="Q1646" s="7" t="s">
        <v>24</v>
      </c>
      <c r="R1646" s="7" t="s">
        <v>551</v>
      </c>
      <c r="S1646" s="7"/>
      <c r="T1646" s="7"/>
      <c r="U1646" s="7"/>
      <c r="V1646" s="7"/>
      <c r="W1646" s="7"/>
      <c r="X1646" s="13">
        <v>2.3868000000000005</v>
      </c>
      <c r="Y1646" s="7"/>
      <c r="Z1646" s="13">
        <v>211.26480000000004</v>
      </c>
      <c r="AA1646" s="7"/>
      <c r="AB1646" s="7"/>
      <c r="AC1646" s="7"/>
      <c r="AD1646" s="7"/>
      <c r="AE1646" s="7"/>
      <c r="AF1646" s="7"/>
    </row>
    <row r="1647" spans="1:32">
      <c r="A1647" s="4">
        <v>1646</v>
      </c>
      <c r="B1647" s="4" t="s">
        <v>20</v>
      </c>
      <c r="C1647" s="7"/>
      <c r="D1647" s="7" t="s">
        <v>2819</v>
      </c>
      <c r="E1647" s="4" t="s">
        <v>26</v>
      </c>
      <c r="F1647" s="7">
        <v>2000</v>
      </c>
      <c r="G1647" s="7">
        <v>1208751</v>
      </c>
      <c r="H1647" s="21" t="s">
        <v>2756</v>
      </c>
      <c r="I1647" s="4">
        <v>1208751</v>
      </c>
      <c r="J1647" s="7" t="s">
        <v>25</v>
      </c>
      <c r="K1647" s="4" t="s">
        <v>637</v>
      </c>
      <c r="L1647" s="7" t="s">
        <v>2017</v>
      </c>
      <c r="M1647" s="7" t="s">
        <v>2350</v>
      </c>
      <c r="N1647" s="7" t="s">
        <v>1501</v>
      </c>
      <c r="O1647" s="4" t="s">
        <v>1386</v>
      </c>
      <c r="P1647" s="7"/>
      <c r="Q1647" s="7" t="s">
        <v>24</v>
      </c>
      <c r="R1647" s="7" t="s">
        <v>551</v>
      </c>
      <c r="S1647" s="7"/>
      <c r="T1647" s="7"/>
      <c r="U1647" s="7"/>
      <c r="V1647" s="7"/>
      <c r="W1647" s="7"/>
      <c r="X1647" s="13">
        <v>2.2235999999999998</v>
      </c>
      <c r="Y1647" s="7"/>
      <c r="Z1647" s="13">
        <v>206.79107999999999</v>
      </c>
      <c r="AA1647" s="7"/>
      <c r="AB1647" s="7"/>
      <c r="AC1647" s="7"/>
      <c r="AD1647" s="7"/>
      <c r="AE1647" s="7"/>
      <c r="AF1647" s="7"/>
    </row>
    <row r="1648" spans="1:32">
      <c r="A1648" s="4">
        <v>1647</v>
      </c>
      <c r="B1648" s="4" t="s">
        <v>20</v>
      </c>
      <c r="C1648" s="7"/>
      <c r="D1648" s="7" t="s">
        <v>2849</v>
      </c>
      <c r="E1648" s="4" t="s">
        <v>26</v>
      </c>
      <c r="F1648" s="7">
        <v>1000</v>
      </c>
      <c r="G1648" s="7">
        <v>1208751</v>
      </c>
      <c r="H1648" s="21" t="s">
        <v>2756</v>
      </c>
      <c r="I1648" s="4">
        <v>1208751</v>
      </c>
      <c r="J1648" s="7" t="s">
        <v>25</v>
      </c>
      <c r="K1648" s="4" t="s">
        <v>637</v>
      </c>
      <c r="L1648" s="4" t="s">
        <v>2015</v>
      </c>
      <c r="M1648" s="7" t="s">
        <v>534</v>
      </c>
      <c r="N1648" s="7" t="s">
        <v>1501</v>
      </c>
      <c r="O1648" s="4" t="s">
        <v>1385</v>
      </c>
      <c r="P1648" s="7"/>
      <c r="Q1648" s="7" t="s">
        <v>24</v>
      </c>
      <c r="R1648" s="7" t="s">
        <v>551</v>
      </c>
      <c r="S1648" s="7"/>
      <c r="T1648" s="7"/>
      <c r="U1648" s="7"/>
      <c r="V1648" s="7"/>
      <c r="W1648" s="7"/>
      <c r="X1648" s="13">
        <v>2.3052000000000001</v>
      </c>
      <c r="Y1648" s="7"/>
      <c r="Z1648" s="13">
        <v>214.15956000000003</v>
      </c>
      <c r="AA1648" s="7"/>
      <c r="AB1648" s="7"/>
      <c r="AC1648" s="7"/>
      <c r="AD1648" s="7"/>
      <c r="AE1648" s="7"/>
      <c r="AF1648" s="7"/>
    </row>
    <row r="1649" spans="1:32">
      <c r="A1649" s="4">
        <v>1648</v>
      </c>
      <c r="B1649" s="4" t="s">
        <v>20</v>
      </c>
      <c r="C1649" s="7"/>
      <c r="D1649" s="7" t="s">
        <v>2824</v>
      </c>
      <c r="E1649" s="4" t="s">
        <v>26</v>
      </c>
      <c r="F1649" s="7">
        <v>2000</v>
      </c>
      <c r="G1649" s="7">
        <v>1208751</v>
      </c>
      <c r="H1649" s="21" t="s">
        <v>2756</v>
      </c>
      <c r="I1649" s="4">
        <v>1208751</v>
      </c>
      <c r="J1649" s="7" t="s">
        <v>25</v>
      </c>
      <c r="K1649" s="4" t="s">
        <v>637</v>
      </c>
      <c r="L1649" s="7" t="s">
        <v>2017</v>
      </c>
      <c r="M1649" s="7" t="s">
        <v>2350</v>
      </c>
      <c r="N1649" s="7" t="s">
        <v>1501</v>
      </c>
      <c r="O1649" s="4" t="s">
        <v>1386</v>
      </c>
      <c r="P1649" s="7"/>
      <c r="Q1649" s="7" t="s">
        <v>24</v>
      </c>
      <c r="R1649" s="7" t="s">
        <v>551</v>
      </c>
      <c r="S1649" s="7"/>
      <c r="T1649" s="7"/>
      <c r="U1649" s="7"/>
      <c r="V1649" s="7"/>
      <c r="W1649" s="7"/>
      <c r="X1649" s="13">
        <v>2.2235999999999998</v>
      </c>
      <c r="Y1649" s="7"/>
      <c r="Z1649" s="13">
        <v>206.79107999999999</v>
      </c>
      <c r="AA1649" s="7"/>
      <c r="AB1649" s="7"/>
      <c r="AC1649" s="7"/>
      <c r="AD1649" s="7"/>
      <c r="AE1649" s="7"/>
      <c r="AF1649" s="7"/>
    </row>
    <row r="1650" spans="1:32">
      <c r="A1650" s="4">
        <v>1649</v>
      </c>
      <c r="B1650" s="4" t="s">
        <v>20</v>
      </c>
      <c r="C1650" s="7"/>
      <c r="D1650" s="7" t="s">
        <v>2824</v>
      </c>
      <c r="E1650" s="4" t="s">
        <v>26</v>
      </c>
      <c r="F1650" s="7">
        <v>2000</v>
      </c>
      <c r="G1650" s="7">
        <v>1208751</v>
      </c>
      <c r="H1650" s="21" t="s">
        <v>2756</v>
      </c>
      <c r="I1650" s="4">
        <v>1208751</v>
      </c>
      <c r="J1650" s="7" t="s">
        <v>25</v>
      </c>
      <c r="K1650" s="4" t="s">
        <v>637</v>
      </c>
      <c r="L1650" s="7" t="s">
        <v>2017</v>
      </c>
      <c r="M1650" s="7" t="s">
        <v>2350</v>
      </c>
      <c r="N1650" s="7" t="s">
        <v>1501</v>
      </c>
      <c r="O1650" s="4" t="s">
        <v>1386</v>
      </c>
      <c r="P1650" s="7"/>
      <c r="Q1650" s="7" t="s">
        <v>24</v>
      </c>
      <c r="R1650" s="7" t="s">
        <v>551</v>
      </c>
      <c r="S1650" s="7"/>
      <c r="T1650" s="7"/>
      <c r="U1650" s="7"/>
      <c r="V1650" s="7"/>
      <c r="W1650" s="7"/>
      <c r="X1650" s="13">
        <v>2.2235999999999998</v>
      </c>
      <c r="Y1650" s="7"/>
      <c r="Z1650" s="13">
        <v>206.79107999999999</v>
      </c>
      <c r="AA1650" s="7"/>
      <c r="AB1650" s="7"/>
      <c r="AC1650" s="7"/>
      <c r="AD1650" s="7"/>
      <c r="AE1650" s="7"/>
      <c r="AF1650" s="7"/>
    </row>
    <row r="1651" spans="1:32">
      <c r="A1651" s="4">
        <v>1650</v>
      </c>
      <c r="B1651" s="4" t="s">
        <v>20</v>
      </c>
      <c r="C1651" s="7"/>
      <c r="D1651" s="7" t="s">
        <v>2814</v>
      </c>
      <c r="E1651" s="4" t="s">
        <v>26</v>
      </c>
      <c r="F1651" s="7">
        <v>1000</v>
      </c>
      <c r="G1651" s="19">
        <v>1205622</v>
      </c>
      <c r="H1651" s="4" t="s">
        <v>2595</v>
      </c>
      <c r="I1651" s="4">
        <v>1205622</v>
      </c>
      <c r="J1651" s="7" t="s">
        <v>25</v>
      </c>
      <c r="K1651" s="4" t="s">
        <v>637</v>
      </c>
      <c r="L1651" s="4" t="s">
        <v>2014</v>
      </c>
      <c r="M1651" s="7" t="s">
        <v>2800</v>
      </c>
      <c r="N1651" s="4" t="s">
        <v>1232</v>
      </c>
      <c r="O1651" s="4" t="s">
        <v>1385</v>
      </c>
      <c r="P1651" s="7"/>
      <c r="Q1651" s="7" t="s">
        <v>24</v>
      </c>
      <c r="R1651" s="7" t="s">
        <v>551</v>
      </c>
      <c r="S1651" s="7"/>
      <c r="T1651" s="7"/>
      <c r="U1651" s="7"/>
      <c r="V1651" s="7"/>
      <c r="W1651" s="7"/>
      <c r="X1651" s="13">
        <v>2.5092000000000003</v>
      </c>
      <c r="Y1651" s="7"/>
      <c r="Z1651" s="13">
        <v>221.79120000000003</v>
      </c>
      <c r="AA1651" s="7"/>
      <c r="AB1651" s="7"/>
      <c r="AC1651" s="7"/>
      <c r="AD1651" s="7"/>
      <c r="AE1651" s="7"/>
      <c r="AF1651" s="7"/>
    </row>
    <row r="1652" spans="1:32">
      <c r="A1652" s="4">
        <v>1651</v>
      </c>
      <c r="B1652" s="4" t="s">
        <v>20</v>
      </c>
      <c r="C1652" s="7"/>
      <c r="D1652" s="7" t="s">
        <v>2810</v>
      </c>
      <c r="E1652" s="4" t="s">
        <v>26</v>
      </c>
      <c r="F1652" s="7">
        <v>1000</v>
      </c>
      <c r="G1652" s="19">
        <v>1205622</v>
      </c>
      <c r="H1652" s="4" t="s">
        <v>2595</v>
      </c>
      <c r="I1652" s="4">
        <v>1205622</v>
      </c>
      <c r="J1652" s="7" t="s">
        <v>25</v>
      </c>
      <c r="K1652" s="4" t="s">
        <v>637</v>
      </c>
      <c r="L1652" s="4" t="s">
        <v>2014</v>
      </c>
      <c r="M1652" s="7" t="s">
        <v>2800</v>
      </c>
      <c r="N1652" s="4" t="s">
        <v>1232</v>
      </c>
      <c r="O1652" s="4" t="s">
        <v>1385</v>
      </c>
      <c r="P1652" s="7"/>
      <c r="Q1652" s="7" t="s">
        <v>24</v>
      </c>
      <c r="R1652" s="7" t="s">
        <v>551</v>
      </c>
      <c r="S1652" s="7"/>
      <c r="T1652" s="7"/>
      <c r="U1652" s="7"/>
      <c r="V1652" s="7"/>
      <c r="W1652" s="7"/>
      <c r="X1652" s="13">
        <v>2.5092000000000003</v>
      </c>
      <c r="Y1652" s="7"/>
      <c r="Z1652" s="13">
        <v>221.79120000000003</v>
      </c>
      <c r="AA1652" s="7"/>
      <c r="AB1652" s="7"/>
      <c r="AC1652" s="7"/>
      <c r="AD1652" s="7"/>
      <c r="AE1652" s="7"/>
      <c r="AF1652" s="7"/>
    </row>
    <row r="1653" spans="1:32">
      <c r="A1653" s="4">
        <v>1652</v>
      </c>
      <c r="B1653" s="4" t="s">
        <v>20</v>
      </c>
      <c r="C1653" s="7"/>
      <c r="D1653" s="7" t="s">
        <v>2828</v>
      </c>
      <c r="E1653" s="4" t="s">
        <v>26</v>
      </c>
      <c r="F1653" s="7">
        <v>2000</v>
      </c>
      <c r="G1653" s="19">
        <v>1205622</v>
      </c>
      <c r="H1653" s="4" t="s">
        <v>2595</v>
      </c>
      <c r="I1653" s="4">
        <v>1205622</v>
      </c>
      <c r="J1653" s="7" t="s">
        <v>25</v>
      </c>
      <c r="K1653" s="4" t="s">
        <v>637</v>
      </c>
      <c r="L1653" s="4" t="s">
        <v>2014</v>
      </c>
      <c r="M1653" s="7" t="s">
        <v>2926</v>
      </c>
      <c r="N1653" s="4" t="s">
        <v>1232</v>
      </c>
      <c r="O1653" s="4" t="s">
        <v>1386</v>
      </c>
      <c r="P1653" s="7"/>
      <c r="Q1653" s="7" t="s">
        <v>24</v>
      </c>
      <c r="R1653" s="7" t="s">
        <v>551</v>
      </c>
      <c r="S1653" s="7"/>
      <c r="T1653" s="7"/>
      <c r="U1653" s="7"/>
      <c r="V1653" s="7"/>
      <c r="W1653" s="7"/>
      <c r="X1653" s="13">
        <v>3.0293999999999999</v>
      </c>
      <c r="Y1653" s="7"/>
      <c r="Z1653" s="13">
        <v>257.4402</v>
      </c>
      <c r="AA1653" s="7"/>
      <c r="AB1653" s="7"/>
      <c r="AC1653" s="7"/>
      <c r="AD1653" s="7"/>
      <c r="AE1653" s="7"/>
      <c r="AF1653" s="7"/>
    </row>
    <row r="1654" spans="1:32">
      <c r="A1654" s="4">
        <v>1653</v>
      </c>
      <c r="B1654" s="4" t="s">
        <v>20</v>
      </c>
      <c r="C1654" s="7"/>
      <c r="D1654" s="7" t="s">
        <v>2828</v>
      </c>
      <c r="E1654" s="4" t="s">
        <v>26</v>
      </c>
      <c r="F1654" s="7">
        <v>2000</v>
      </c>
      <c r="G1654" s="19">
        <v>1205622</v>
      </c>
      <c r="H1654" s="4" t="s">
        <v>2595</v>
      </c>
      <c r="I1654" s="4">
        <v>1205622</v>
      </c>
      <c r="J1654" s="7" t="s">
        <v>25</v>
      </c>
      <c r="K1654" s="4" t="s">
        <v>637</v>
      </c>
      <c r="L1654" s="4" t="s">
        <v>2014</v>
      </c>
      <c r="M1654" s="7" t="s">
        <v>2926</v>
      </c>
      <c r="N1654" s="4" t="s">
        <v>1232</v>
      </c>
      <c r="O1654" s="4" t="s">
        <v>1386</v>
      </c>
      <c r="P1654" s="7"/>
      <c r="Q1654" s="7" t="s">
        <v>24</v>
      </c>
      <c r="R1654" s="7" t="s">
        <v>551</v>
      </c>
      <c r="S1654" s="7"/>
      <c r="T1654" s="7"/>
      <c r="U1654" s="7"/>
      <c r="V1654" s="7"/>
      <c r="W1654" s="7"/>
      <c r="X1654" s="13">
        <v>3.0293999999999999</v>
      </c>
      <c r="Y1654" s="7"/>
      <c r="Z1654" s="13">
        <v>257.4402</v>
      </c>
      <c r="AA1654" s="7"/>
      <c r="AB1654" s="7"/>
      <c r="AC1654" s="7"/>
      <c r="AD1654" s="7"/>
      <c r="AE1654" s="7"/>
      <c r="AF1654" s="7"/>
    </row>
    <row r="1655" spans="1:32">
      <c r="A1655" s="4">
        <v>1654</v>
      </c>
      <c r="B1655" s="4" t="s">
        <v>20</v>
      </c>
      <c r="C1655" s="7"/>
      <c r="D1655" s="7" t="s">
        <v>2811</v>
      </c>
      <c r="E1655" s="4" t="s">
        <v>26</v>
      </c>
      <c r="F1655" s="7">
        <v>5000</v>
      </c>
      <c r="G1655" s="7">
        <v>1208751</v>
      </c>
      <c r="H1655" s="21" t="s">
        <v>2756</v>
      </c>
      <c r="I1655" s="4">
        <v>1208751</v>
      </c>
      <c r="J1655" s="7" t="s">
        <v>25</v>
      </c>
      <c r="K1655" s="4" t="s">
        <v>637</v>
      </c>
      <c r="L1655" s="7" t="s">
        <v>2882</v>
      </c>
      <c r="M1655" s="7" t="s">
        <v>2754</v>
      </c>
      <c r="N1655" s="4" t="s">
        <v>1232</v>
      </c>
      <c r="O1655" s="4" t="s">
        <v>1385</v>
      </c>
      <c r="P1655" s="7"/>
      <c r="Q1655" s="7" t="s">
        <v>24</v>
      </c>
      <c r="R1655" s="7" t="s">
        <v>551</v>
      </c>
      <c r="S1655" s="7"/>
      <c r="T1655" s="7"/>
      <c r="U1655" s="7"/>
      <c r="V1655" s="7"/>
      <c r="W1655" s="7"/>
      <c r="X1655" s="13">
        <v>3.3864000000000001</v>
      </c>
      <c r="Y1655" s="7"/>
      <c r="Z1655" s="13">
        <v>297.23040000000003</v>
      </c>
      <c r="AA1655" s="7"/>
      <c r="AB1655" s="7"/>
      <c r="AC1655" s="7"/>
      <c r="AD1655" s="7"/>
      <c r="AE1655" s="7"/>
      <c r="AF1655" s="7"/>
    </row>
    <row r="1656" spans="1:32">
      <c r="A1656" s="4">
        <v>1655</v>
      </c>
      <c r="B1656" s="4" t="s">
        <v>20</v>
      </c>
      <c r="C1656" s="7"/>
      <c r="D1656" s="7" t="s">
        <v>2845</v>
      </c>
      <c r="E1656" s="4" t="s">
        <v>26</v>
      </c>
      <c r="F1656" s="7">
        <v>2000</v>
      </c>
      <c r="G1656" s="7">
        <v>1208751</v>
      </c>
      <c r="H1656" s="21" t="s">
        <v>2756</v>
      </c>
      <c r="I1656" s="4">
        <v>1208751</v>
      </c>
      <c r="J1656" s="7" t="s">
        <v>25</v>
      </c>
      <c r="K1656" s="4" t="s">
        <v>637</v>
      </c>
      <c r="L1656" s="7" t="s">
        <v>2882</v>
      </c>
      <c r="M1656" s="7" t="s">
        <v>2754</v>
      </c>
      <c r="N1656" s="4" t="s">
        <v>1232</v>
      </c>
      <c r="O1656" s="4" t="s">
        <v>1385</v>
      </c>
      <c r="P1656" s="7"/>
      <c r="Q1656" s="7" t="s">
        <v>24</v>
      </c>
      <c r="R1656" s="7" t="s">
        <v>551</v>
      </c>
      <c r="S1656" s="7"/>
      <c r="T1656" s="7"/>
      <c r="U1656" s="7"/>
      <c r="V1656" s="7"/>
      <c r="W1656" s="7"/>
      <c r="X1656" s="13">
        <v>3.3864000000000001</v>
      </c>
      <c r="Y1656" s="7"/>
      <c r="Z1656" s="13">
        <v>297.23040000000003</v>
      </c>
      <c r="AA1656" s="7"/>
      <c r="AB1656" s="7"/>
      <c r="AC1656" s="7"/>
      <c r="AD1656" s="7"/>
      <c r="AE1656" s="7"/>
      <c r="AF1656" s="7"/>
    </row>
    <row r="1657" spans="1:32">
      <c r="A1657" s="4">
        <v>1656</v>
      </c>
      <c r="B1657" s="4" t="s">
        <v>20</v>
      </c>
      <c r="C1657" s="7"/>
      <c r="D1657" s="7" t="s">
        <v>2825</v>
      </c>
      <c r="E1657" s="4" t="s">
        <v>26</v>
      </c>
      <c r="F1657" s="7">
        <v>1000</v>
      </c>
      <c r="G1657" s="19">
        <v>1205622</v>
      </c>
      <c r="H1657" s="4" t="s">
        <v>2595</v>
      </c>
      <c r="I1657" s="4">
        <v>1205622</v>
      </c>
      <c r="J1657" s="7" t="s">
        <v>25</v>
      </c>
      <c r="K1657" s="4" t="s">
        <v>637</v>
      </c>
      <c r="L1657" s="4" t="s">
        <v>2014</v>
      </c>
      <c r="M1657" s="7" t="s">
        <v>2796</v>
      </c>
      <c r="N1657" s="4" t="s">
        <v>1232</v>
      </c>
      <c r="O1657" s="4" t="s">
        <v>1382</v>
      </c>
      <c r="P1657" s="7"/>
      <c r="Q1657" s="7" t="s">
        <v>24</v>
      </c>
      <c r="R1657" s="7" t="s">
        <v>551</v>
      </c>
      <c r="S1657" s="7"/>
      <c r="T1657" s="7"/>
      <c r="U1657" s="7"/>
      <c r="V1657" s="7"/>
      <c r="W1657" s="7"/>
      <c r="X1657" s="13">
        <v>2.2440000000000002</v>
      </c>
      <c r="Y1657" s="7"/>
      <c r="Z1657" s="13">
        <v>198.98400000000001</v>
      </c>
      <c r="AA1657" s="7"/>
      <c r="AB1657" s="7"/>
      <c r="AC1657" s="7"/>
      <c r="AD1657" s="7"/>
      <c r="AE1657" s="7"/>
      <c r="AF1657" s="7"/>
    </row>
    <row r="1658" spans="1:32">
      <c r="A1658" s="4">
        <v>1657</v>
      </c>
      <c r="B1658" s="4" t="s">
        <v>20</v>
      </c>
      <c r="C1658" s="7"/>
      <c r="D1658" s="7" t="s">
        <v>2825</v>
      </c>
      <c r="E1658" s="4" t="s">
        <v>26</v>
      </c>
      <c r="F1658" s="7">
        <v>1000</v>
      </c>
      <c r="G1658" s="19">
        <v>1205622</v>
      </c>
      <c r="H1658" s="4" t="s">
        <v>2595</v>
      </c>
      <c r="I1658" s="4">
        <v>1205622</v>
      </c>
      <c r="J1658" s="7" t="s">
        <v>25</v>
      </c>
      <c r="K1658" s="4" t="s">
        <v>637</v>
      </c>
      <c r="L1658" s="4" t="s">
        <v>2014</v>
      </c>
      <c r="M1658" s="7" t="s">
        <v>2796</v>
      </c>
      <c r="N1658" s="4" t="s">
        <v>1232</v>
      </c>
      <c r="O1658" s="4" t="s">
        <v>1382</v>
      </c>
      <c r="P1658" s="7"/>
      <c r="Q1658" s="7" t="s">
        <v>24</v>
      </c>
      <c r="R1658" s="7" t="s">
        <v>551</v>
      </c>
      <c r="S1658" s="7"/>
      <c r="T1658" s="7"/>
      <c r="U1658" s="7"/>
      <c r="V1658" s="7"/>
      <c r="W1658" s="7"/>
      <c r="X1658" s="13">
        <v>2.2440000000000002</v>
      </c>
      <c r="Y1658" s="7"/>
      <c r="Z1658" s="13">
        <v>198.98400000000001</v>
      </c>
      <c r="AA1658" s="7"/>
      <c r="AB1658" s="7"/>
      <c r="AC1658" s="7"/>
      <c r="AD1658" s="7"/>
      <c r="AE1658" s="7"/>
      <c r="AF1658" s="7"/>
    </row>
    <row r="1659" spans="1:32">
      <c r="A1659" s="4">
        <v>1658</v>
      </c>
      <c r="B1659" s="4" t="s">
        <v>20</v>
      </c>
      <c r="C1659" s="7"/>
      <c r="D1659" s="7" t="s">
        <v>2875</v>
      </c>
      <c r="E1659" s="4" t="s">
        <v>26</v>
      </c>
      <c r="F1659" s="7">
        <v>1000</v>
      </c>
      <c r="G1659" s="19">
        <v>1205622</v>
      </c>
      <c r="H1659" s="4" t="s">
        <v>2595</v>
      </c>
      <c r="I1659" s="4">
        <v>1205622</v>
      </c>
      <c r="J1659" s="7" t="s">
        <v>25</v>
      </c>
      <c r="K1659" s="4" t="s">
        <v>637</v>
      </c>
      <c r="L1659" s="4" t="s">
        <v>2014</v>
      </c>
      <c r="M1659" s="7" t="s">
        <v>2796</v>
      </c>
      <c r="N1659" s="4" t="s">
        <v>1232</v>
      </c>
      <c r="O1659" s="7" t="s">
        <v>2786</v>
      </c>
      <c r="P1659" s="7"/>
      <c r="Q1659" s="7" t="s">
        <v>24</v>
      </c>
      <c r="R1659" s="7" t="s">
        <v>551</v>
      </c>
      <c r="S1659" s="7"/>
      <c r="T1659" s="7"/>
      <c r="U1659" s="7"/>
      <c r="V1659" s="7"/>
      <c r="W1659" s="7"/>
      <c r="X1659" s="13">
        <v>2.3052000000000001</v>
      </c>
      <c r="Y1659" s="7"/>
      <c r="Z1659" s="13">
        <v>204.24720000000002</v>
      </c>
      <c r="AA1659" s="7"/>
      <c r="AB1659" s="7"/>
      <c r="AC1659" s="7"/>
      <c r="AD1659" s="7"/>
      <c r="AE1659" s="7"/>
      <c r="AF1659" s="7"/>
    </row>
    <row r="1660" spans="1:32">
      <c r="A1660" s="4">
        <v>1659</v>
      </c>
      <c r="B1660" s="4" t="s">
        <v>20</v>
      </c>
      <c r="C1660" s="7"/>
      <c r="D1660" s="7" t="s">
        <v>2815</v>
      </c>
      <c r="E1660" s="4" t="s">
        <v>26</v>
      </c>
      <c r="F1660" s="7">
        <v>1000</v>
      </c>
      <c r="G1660" s="19">
        <v>1205622</v>
      </c>
      <c r="H1660" s="4" t="s">
        <v>2595</v>
      </c>
      <c r="I1660" s="4">
        <v>1205622</v>
      </c>
      <c r="J1660" s="7" t="s">
        <v>25</v>
      </c>
      <c r="K1660" s="4" t="s">
        <v>637</v>
      </c>
      <c r="L1660" s="4" t="s">
        <v>2014</v>
      </c>
      <c r="M1660" s="7" t="s">
        <v>2796</v>
      </c>
      <c r="N1660" s="4" t="s">
        <v>1232</v>
      </c>
      <c r="O1660" s="4" t="s">
        <v>1385</v>
      </c>
      <c r="P1660" s="7"/>
      <c r="Q1660" s="7" t="s">
        <v>24</v>
      </c>
      <c r="R1660" s="7" t="s">
        <v>551</v>
      </c>
      <c r="S1660" s="7"/>
      <c r="T1660" s="7"/>
      <c r="U1660" s="7"/>
      <c r="V1660" s="7"/>
      <c r="W1660" s="7"/>
      <c r="X1660" s="13">
        <v>2.5092000000000003</v>
      </c>
      <c r="Y1660" s="7"/>
      <c r="Z1660" s="13">
        <v>221.79120000000003</v>
      </c>
      <c r="AA1660" s="7"/>
      <c r="AB1660" s="7"/>
      <c r="AC1660" s="7"/>
      <c r="AD1660" s="7"/>
      <c r="AE1660" s="7"/>
      <c r="AF1660" s="7"/>
    </row>
    <row r="1661" spans="1:32">
      <c r="A1661" s="4">
        <v>1660</v>
      </c>
      <c r="B1661" s="4" t="s">
        <v>20</v>
      </c>
      <c r="C1661" s="7"/>
      <c r="D1661" s="7" t="s">
        <v>2839</v>
      </c>
      <c r="E1661" s="4" t="s">
        <v>26</v>
      </c>
      <c r="F1661" s="7">
        <v>1000</v>
      </c>
      <c r="G1661" s="19">
        <v>1205622</v>
      </c>
      <c r="H1661" s="4" t="s">
        <v>2595</v>
      </c>
      <c r="I1661" s="4">
        <v>1205622</v>
      </c>
      <c r="J1661" s="7" t="s">
        <v>25</v>
      </c>
      <c r="K1661" s="4" t="s">
        <v>637</v>
      </c>
      <c r="L1661" s="4" t="s">
        <v>2014</v>
      </c>
      <c r="M1661" s="7" t="s">
        <v>2796</v>
      </c>
      <c r="N1661" s="4" t="s">
        <v>1232</v>
      </c>
      <c r="O1661" s="4" t="s">
        <v>1382</v>
      </c>
      <c r="P1661" s="7"/>
      <c r="Q1661" s="7" t="s">
        <v>24</v>
      </c>
      <c r="R1661" s="7" t="s">
        <v>551</v>
      </c>
      <c r="S1661" s="7"/>
      <c r="T1661" s="7"/>
      <c r="U1661" s="7"/>
      <c r="V1661" s="7"/>
      <c r="W1661" s="7"/>
      <c r="X1661" s="13">
        <v>2.2440000000000002</v>
      </c>
      <c r="Y1661" s="7"/>
      <c r="Z1661" s="13">
        <v>198.98400000000001</v>
      </c>
      <c r="AA1661" s="7"/>
      <c r="AB1661" s="7"/>
      <c r="AC1661" s="7"/>
      <c r="AD1661" s="7"/>
      <c r="AE1661" s="7"/>
      <c r="AF1661" s="7"/>
    </row>
    <row r="1662" spans="1:32">
      <c r="A1662" s="4">
        <v>1661</v>
      </c>
      <c r="B1662" s="4" t="s">
        <v>20</v>
      </c>
      <c r="C1662" s="7"/>
      <c r="D1662" s="7" t="s">
        <v>2820</v>
      </c>
      <c r="E1662" s="4" t="s">
        <v>26</v>
      </c>
      <c r="F1662" s="7">
        <v>1000</v>
      </c>
      <c r="G1662" s="19">
        <v>1205622</v>
      </c>
      <c r="H1662" s="4" t="s">
        <v>2595</v>
      </c>
      <c r="I1662" s="4">
        <v>1205622</v>
      </c>
      <c r="J1662" s="7" t="s">
        <v>25</v>
      </c>
      <c r="K1662" s="4" t="s">
        <v>637</v>
      </c>
      <c r="L1662" s="4" t="s">
        <v>2014</v>
      </c>
      <c r="M1662" s="7" t="s">
        <v>2796</v>
      </c>
      <c r="N1662" s="4" t="s">
        <v>1232</v>
      </c>
      <c r="O1662" s="4" t="s">
        <v>1382</v>
      </c>
      <c r="P1662" s="7"/>
      <c r="Q1662" s="7" t="s">
        <v>24</v>
      </c>
      <c r="R1662" s="7" t="s">
        <v>551</v>
      </c>
      <c r="S1662" s="7"/>
      <c r="T1662" s="7"/>
      <c r="U1662" s="7"/>
      <c r="V1662" s="7"/>
      <c r="W1662" s="7"/>
      <c r="X1662" s="13">
        <v>2.2440000000000002</v>
      </c>
      <c r="Y1662" s="7"/>
      <c r="Z1662" s="13">
        <v>198.98400000000001</v>
      </c>
      <c r="AA1662" s="7"/>
      <c r="AB1662" s="7"/>
      <c r="AC1662" s="7"/>
      <c r="AD1662" s="7"/>
      <c r="AE1662" s="7"/>
      <c r="AF1662" s="7"/>
    </row>
    <row r="1663" spans="1:32">
      <c r="A1663" s="4">
        <v>1662</v>
      </c>
      <c r="B1663" s="4" t="s">
        <v>20</v>
      </c>
      <c r="C1663" s="7"/>
      <c r="D1663" s="7" t="s">
        <v>2876</v>
      </c>
      <c r="E1663" s="4" t="s">
        <v>26</v>
      </c>
      <c r="F1663" s="7">
        <v>1000</v>
      </c>
      <c r="G1663" s="19">
        <v>1205622</v>
      </c>
      <c r="H1663" s="4" t="s">
        <v>2595</v>
      </c>
      <c r="I1663" s="4">
        <v>1205622</v>
      </c>
      <c r="J1663" s="7" t="s">
        <v>25</v>
      </c>
      <c r="K1663" s="4" t="s">
        <v>637</v>
      </c>
      <c r="L1663" s="4" t="s">
        <v>2014</v>
      </c>
      <c r="M1663" s="7" t="s">
        <v>2801</v>
      </c>
      <c r="N1663" s="4" t="s">
        <v>1232</v>
      </c>
      <c r="O1663" s="4" t="s">
        <v>557</v>
      </c>
      <c r="P1663" s="7"/>
      <c r="Q1663" s="7" t="s">
        <v>24</v>
      </c>
      <c r="R1663" s="7" t="s">
        <v>551</v>
      </c>
      <c r="S1663" s="7"/>
      <c r="T1663" s="7"/>
      <c r="U1663" s="7"/>
      <c r="V1663" s="7"/>
      <c r="W1663" s="7"/>
      <c r="X1663" s="13">
        <v>2.7948000000000004</v>
      </c>
      <c r="Y1663" s="7"/>
      <c r="Z1663" s="13">
        <v>246.35280000000003</v>
      </c>
      <c r="AA1663" s="7"/>
      <c r="AB1663" s="7"/>
      <c r="AC1663" s="7"/>
      <c r="AD1663" s="7"/>
      <c r="AE1663" s="7"/>
      <c r="AF1663" s="7"/>
    </row>
    <row r="1664" spans="1:32">
      <c r="A1664" s="4">
        <v>1663</v>
      </c>
      <c r="B1664" s="4" t="s">
        <v>20</v>
      </c>
      <c r="C1664" s="7"/>
      <c r="D1664" s="7" t="s">
        <v>2837</v>
      </c>
      <c r="E1664" s="4" t="s">
        <v>26</v>
      </c>
      <c r="F1664" s="7">
        <v>2000</v>
      </c>
      <c r="G1664" s="7">
        <v>1208751</v>
      </c>
      <c r="H1664" s="21" t="s">
        <v>2756</v>
      </c>
      <c r="I1664" s="4">
        <v>1208751</v>
      </c>
      <c r="J1664" s="7" t="s">
        <v>25</v>
      </c>
      <c r="K1664" s="4" t="s">
        <v>637</v>
      </c>
      <c r="L1664" s="4" t="s">
        <v>2014</v>
      </c>
      <c r="M1664" s="7" t="s">
        <v>2923</v>
      </c>
      <c r="N1664" s="7" t="s">
        <v>2892</v>
      </c>
      <c r="O1664" s="4" t="s">
        <v>1386</v>
      </c>
      <c r="P1664" s="7"/>
      <c r="Q1664" s="7" t="s">
        <v>24</v>
      </c>
      <c r="R1664" s="7" t="s">
        <v>551</v>
      </c>
      <c r="S1664" s="7"/>
      <c r="T1664" s="7"/>
      <c r="U1664" s="7"/>
      <c r="V1664" s="7"/>
      <c r="W1664" s="7"/>
      <c r="X1664" s="13">
        <v>2.5500000000000003</v>
      </c>
      <c r="Y1664" s="7"/>
      <c r="Z1664" s="13">
        <v>236.26500000000001</v>
      </c>
      <c r="AA1664" s="7"/>
      <c r="AB1664" s="7"/>
      <c r="AC1664" s="7"/>
      <c r="AD1664" s="7"/>
      <c r="AE1664" s="7"/>
      <c r="AF1664" s="7"/>
    </row>
    <row r="1665" spans="1:32">
      <c r="A1665" s="4">
        <v>1664</v>
      </c>
      <c r="B1665" s="4" t="s">
        <v>20</v>
      </c>
      <c r="C1665" s="7"/>
      <c r="D1665" s="7" t="s">
        <v>2822</v>
      </c>
      <c r="E1665" s="4" t="s">
        <v>26</v>
      </c>
      <c r="F1665" s="7">
        <v>1000</v>
      </c>
      <c r="G1665" s="19">
        <v>1205622</v>
      </c>
      <c r="H1665" s="4" t="s">
        <v>2595</v>
      </c>
      <c r="I1665" s="4">
        <v>1205622</v>
      </c>
      <c r="J1665" s="7" t="s">
        <v>25</v>
      </c>
      <c r="K1665" s="4" t="s">
        <v>637</v>
      </c>
      <c r="L1665" s="4" t="s">
        <v>2014</v>
      </c>
      <c r="M1665" s="7" t="s">
        <v>1697</v>
      </c>
      <c r="N1665" s="4" t="s">
        <v>1232</v>
      </c>
      <c r="O1665" s="4" t="s">
        <v>1382</v>
      </c>
      <c r="P1665" s="7"/>
      <c r="Q1665" s="7" t="s">
        <v>24</v>
      </c>
      <c r="R1665" s="7" t="s">
        <v>551</v>
      </c>
      <c r="S1665" s="7"/>
      <c r="T1665" s="7"/>
      <c r="U1665" s="7"/>
      <c r="V1665" s="7"/>
      <c r="W1665" s="7"/>
      <c r="X1665" s="13">
        <v>2.601</v>
      </c>
      <c r="Y1665" s="7"/>
      <c r="Z1665" s="13">
        <v>221.88300000000001</v>
      </c>
      <c r="AA1665" s="7"/>
      <c r="AB1665" s="7"/>
      <c r="AC1665" s="7"/>
      <c r="AD1665" s="7"/>
      <c r="AE1665" s="7"/>
      <c r="AF1665" s="7"/>
    </row>
    <row r="1666" spans="1:32">
      <c r="A1666" s="4">
        <v>1665</v>
      </c>
      <c r="B1666" s="4" t="s">
        <v>20</v>
      </c>
      <c r="C1666" s="7"/>
      <c r="D1666" s="7" t="s">
        <v>2822</v>
      </c>
      <c r="E1666" s="4" t="s">
        <v>26</v>
      </c>
      <c r="F1666" s="7">
        <v>1000</v>
      </c>
      <c r="G1666" s="19">
        <v>1205622</v>
      </c>
      <c r="H1666" s="4" t="s">
        <v>2595</v>
      </c>
      <c r="I1666" s="4">
        <v>1205622</v>
      </c>
      <c r="J1666" s="7" t="s">
        <v>25</v>
      </c>
      <c r="K1666" s="4" t="s">
        <v>637</v>
      </c>
      <c r="L1666" s="4" t="s">
        <v>2014</v>
      </c>
      <c r="M1666" s="7" t="s">
        <v>1697</v>
      </c>
      <c r="N1666" s="4" t="s">
        <v>1232</v>
      </c>
      <c r="O1666" s="4" t="s">
        <v>1382</v>
      </c>
      <c r="P1666" s="7"/>
      <c r="Q1666" s="7" t="s">
        <v>24</v>
      </c>
      <c r="R1666" s="7" t="s">
        <v>551</v>
      </c>
      <c r="S1666" s="7"/>
      <c r="T1666" s="7"/>
      <c r="U1666" s="7"/>
      <c r="V1666" s="7"/>
      <c r="W1666" s="7"/>
      <c r="X1666" s="13">
        <v>2.601</v>
      </c>
      <c r="Y1666" s="7"/>
      <c r="Z1666" s="13">
        <v>221.88300000000001</v>
      </c>
      <c r="AA1666" s="7"/>
      <c r="AB1666" s="7"/>
      <c r="AC1666" s="7"/>
      <c r="AD1666" s="7"/>
      <c r="AE1666" s="7"/>
      <c r="AF1666" s="7"/>
    </row>
    <row r="1667" spans="1:32">
      <c r="A1667" s="4">
        <v>1666</v>
      </c>
      <c r="B1667" s="4" t="s">
        <v>20</v>
      </c>
      <c r="C1667" s="7"/>
      <c r="D1667" s="7" t="s">
        <v>2813</v>
      </c>
      <c r="E1667" s="4" t="s">
        <v>26</v>
      </c>
      <c r="F1667" s="7">
        <v>4000</v>
      </c>
      <c r="G1667" s="4">
        <v>1202338</v>
      </c>
      <c r="H1667" s="4" t="s">
        <v>509</v>
      </c>
      <c r="I1667" s="4">
        <v>1202338</v>
      </c>
      <c r="J1667" s="7" t="s">
        <v>25</v>
      </c>
      <c r="K1667" s="4" t="s">
        <v>637</v>
      </c>
      <c r="L1667" s="4" t="s">
        <v>2015</v>
      </c>
      <c r="M1667" s="7" t="s">
        <v>2778</v>
      </c>
      <c r="N1667" s="7" t="s">
        <v>2929</v>
      </c>
      <c r="O1667" s="7" t="s">
        <v>2786</v>
      </c>
      <c r="P1667" s="7"/>
      <c r="Q1667" s="7" t="s">
        <v>24</v>
      </c>
      <c r="R1667" s="7" t="s">
        <v>551</v>
      </c>
      <c r="S1667" s="7"/>
      <c r="T1667" s="7"/>
      <c r="U1667" s="7"/>
      <c r="V1667" s="7"/>
      <c r="W1667" s="7"/>
      <c r="X1667" s="13">
        <v>3</v>
      </c>
      <c r="Y1667" s="7"/>
      <c r="Z1667" s="13">
        <v>276.90000000000003</v>
      </c>
      <c r="AA1667" s="7"/>
      <c r="AB1667" s="7"/>
      <c r="AC1667" s="7"/>
      <c r="AD1667" s="7"/>
      <c r="AE1667" s="7"/>
      <c r="AF1667" s="7"/>
    </row>
    <row r="1668" spans="1:32">
      <c r="A1668" s="4">
        <v>1667</v>
      </c>
      <c r="B1668" s="4" t="s">
        <v>20</v>
      </c>
      <c r="C1668" s="7"/>
      <c r="D1668" s="7" t="s">
        <v>2813</v>
      </c>
      <c r="E1668" s="4" t="s">
        <v>26</v>
      </c>
      <c r="F1668" s="7">
        <v>4000</v>
      </c>
      <c r="G1668" s="4">
        <v>1202338</v>
      </c>
      <c r="H1668" s="4" t="s">
        <v>509</v>
      </c>
      <c r="I1668" s="4">
        <v>1202338</v>
      </c>
      <c r="J1668" s="7" t="s">
        <v>25</v>
      </c>
      <c r="K1668" s="4" t="s">
        <v>637</v>
      </c>
      <c r="L1668" s="4" t="s">
        <v>2015</v>
      </c>
      <c r="M1668" s="7" t="s">
        <v>2778</v>
      </c>
      <c r="N1668" s="7" t="s">
        <v>2929</v>
      </c>
      <c r="O1668" s="7" t="s">
        <v>2786</v>
      </c>
      <c r="P1668" s="7"/>
      <c r="Q1668" s="7" t="s">
        <v>24</v>
      </c>
      <c r="R1668" s="7" t="s">
        <v>551</v>
      </c>
      <c r="S1668" s="7"/>
      <c r="T1668" s="7"/>
      <c r="U1668" s="7"/>
      <c r="V1668" s="7"/>
      <c r="W1668" s="7"/>
      <c r="X1668" s="13">
        <v>3</v>
      </c>
      <c r="Y1668" s="7"/>
      <c r="Z1668" s="13">
        <v>276.90000000000003</v>
      </c>
      <c r="AA1668" s="7"/>
      <c r="AB1668" s="7"/>
      <c r="AC1668" s="7"/>
      <c r="AD1668" s="7"/>
      <c r="AE1668" s="7"/>
      <c r="AF1668" s="7"/>
    </row>
    <row r="1669" spans="1:32">
      <c r="A1669" s="4">
        <v>1668</v>
      </c>
      <c r="B1669" s="4" t="s">
        <v>20</v>
      </c>
      <c r="C1669" s="7"/>
      <c r="D1669" s="7" t="s">
        <v>2835</v>
      </c>
      <c r="E1669" s="4" t="s">
        <v>26</v>
      </c>
      <c r="F1669" s="7">
        <v>8000</v>
      </c>
      <c r="G1669" s="4">
        <v>1202338</v>
      </c>
      <c r="H1669" s="4" t="s">
        <v>509</v>
      </c>
      <c r="I1669" s="4">
        <v>1202338</v>
      </c>
      <c r="J1669" s="7" t="s">
        <v>25</v>
      </c>
      <c r="K1669" s="4" t="s">
        <v>637</v>
      </c>
      <c r="L1669" s="7" t="s">
        <v>2882</v>
      </c>
      <c r="M1669" s="7" t="s">
        <v>2794</v>
      </c>
      <c r="N1669" s="7" t="s">
        <v>2891</v>
      </c>
      <c r="O1669" s="4" t="s">
        <v>557</v>
      </c>
      <c r="P1669" s="7"/>
      <c r="Q1669" s="7" t="s">
        <v>24</v>
      </c>
      <c r="R1669" s="7" t="s">
        <v>551</v>
      </c>
      <c r="S1669" s="7"/>
      <c r="T1669" s="7"/>
      <c r="U1669" s="7"/>
      <c r="V1669" s="7"/>
      <c r="W1669" s="7"/>
      <c r="X1669" s="13">
        <v>3.5</v>
      </c>
      <c r="Y1669" s="7"/>
      <c r="Z1669" s="13">
        <v>322.05</v>
      </c>
      <c r="AA1669" s="7"/>
      <c r="AB1669" s="7"/>
      <c r="AC1669" s="7"/>
      <c r="AD1669" s="7"/>
      <c r="AE1669" s="7"/>
      <c r="AF1669" s="7"/>
    </row>
    <row r="1670" spans="1:32">
      <c r="A1670" s="4">
        <v>1669</v>
      </c>
      <c r="B1670" s="4" t="s">
        <v>20</v>
      </c>
      <c r="C1670" s="7"/>
      <c r="D1670" s="7" t="s">
        <v>2835</v>
      </c>
      <c r="E1670" s="4" t="s">
        <v>26</v>
      </c>
      <c r="F1670" s="7">
        <v>9000</v>
      </c>
      <c r="G1670" s="4">
        <v>1202338</v>
      </c>
      <c r="H1670" s="4" t="s">
        <v>509</v>
      </c>
      <c r="I1670" s="4">
        <v>1202338</v>
      </c>
      <c r="J1670" s="7" t="s">
        <v>25</v>
      </c>
      <c r="K1670" s="4" t="s">
        <v>637</v>
      </c>
      <c r="L1670" s="7" t="s">
        <v>2882</v>
      </c>
      <c r="M1670" s="7" t="s">
        <v>2794</v>
      </c>
      <c r="N1670" s="7" t="s">
        <v>2891</v>
      </c>
      <c r="O1670" s="4" t="s">
        <v>557</v>
      </c>
      <c r="P1670" s="7"/>
      <c r="Q1670" s="7" t="s">
        <v>24</v>
      </c>
      <c r="R1670" s="7" t="s">
        <v>551</v>
      </c>
      <c r="S1670" s="7"/>
      <c r="T1670" s="7"/>
      <c r="U1670" s="7"/>
      <c r="V1670" s="7"/>
      <c r="W1670" s="7"/>
      <c r="X1670" s="13">
        <v>3.5</v>
      </c>
      <c r="Y1670" s="7"/>
      <c r="Z1670" s="13">
        <v>322.05</v>
      </c>
      <c r="AA1670" s="7"/>
      <c r="AB1670" s="7"/>
      <c r="AC1670" s="7"/>
      <c r="AD1670" s="7"/>
      <c r="AE1670" s="7"/>
      <c r="AF1670" s="7"/>
    </row>
    <row r="1671" spans="1:32">
      <c r="A1671" s="4">
        <v>1670</v>
      </c>
      <c r="B1671" s="4" t="s">
        <v>20</v>
      </c>
      <c r="C1671" s="7"/>
      <c r="D1671" s="7" t="s">
        <v>2841</v>
      </c>
      <c r="E1671" s="4" t="s">
        <v>26</v>
      </c>
      <c r="F1671" s="7">
        <v>1000</v>
      </c>
      <c r="G1671" s="7">
        <v>1208751</v>
      </c>
      <c r="H1671" s="21" t="s">
        <v>2756</v>
      </c>
      <c r="I1671" s="4">
        <v>1208751</v>
      </c>
      <c r="J1671" s="7" t="s">
        <v>25</v>
      </c>
      <c r="K1671" s="4" t="s">
        <v>637</v>
      </c>
      <c r="L1671" s="7" t="s">
        <v>2882</v>
      </c>
      <c r="M1671" s="7" t="s">
        <v>2793</v>
      </c>
      <c r="N1671" s="7" t="s">
        <v>1501</v>
      </c>
      <c r="O1671" s="4" t="s">
        <v>1382</v>
      </c>
      <c r="P1671" s="7"/>
      <c r="Q1671" s="7" t="s">
        <v>24</v>
      </c>
      <c r="R1671" s="7" t="s">
        <v>551</v>
      </c>
      <c r="S1671" s="7"/>
      <c r="T1671" s="7"/>
      <c r="U1671" s="7"/>
      <c r="V1671" s="7"/>
      <c r="W1671" s="7"/>
      <c r="X1671" s="13">
        <v>2.58</v>
      </c>
      <c r="Y1671" s="7"/>
      <c r="Z1671" s="13">
        <v>238.97400000000002</v>
      </c>
      <c r="AA1671" s="7"/>
      <c r="AB1671" s="7"/>
      <c r="AC1671" s="7"/>
      <c r="AD1671" s="7"/>
      <c r="AE1671" s="7"/>
      <c r="AF1671" s="7"/>
    </row>
    <row r="1672" spans="1:32">
      <c r="A1672" s="4">
        <v>1671</v>
      </c>
      <c r="B1672" s="4" t="s">
        <v>20</v>
      </c>
      <c r="C1672" s="7"/>
      <c r="D1672" s="7" t="s">
        <v>2841</v>
      </c>
      <c r="E1672" s="4" t="s">
        <v>26</v>
      </c>
      <c r="F1672" s="7">
        <v>1000</v>
      </c>
      <c r="G1672" s="7">
        <v>1208751</v>
      </c>
      <c r="H1672" s="21" t="s">
        <v>2756</v>
      </c>
      <c r="I1672" s="4">
        <v>1208751</v>
      </c>
      <c r="J1672" s="7" t="s">
        <v>25</v>
      </c>
      <c r="K1672" s="4" t="s">
        <v>637</v>
      </c>
      <c r="L1672" s="7" t="s">
        <v>2882</v>
      </c>
      <c r="M1672" s="7" t="s">
        <v>2793</v>
      </c>
      <c r="N1672" s="7" t="s">
        <v>1501</v>
      </c>
      <c r="O1672" s="4" t="s">
        <v>1382</v>
      </c>
      <c r="P1672" s="7"/>
      <c r="Q1672" s="7" t="s">
        <v>24</v>
      </c>
      <c r="R1672" s="7" t="s">
        <v>551</v>
      </c>
      <c r="S1672" s="7"/>
      <c r="T1672" s="7"/>
      <c r="U1672" s="7"/>
      <c r="V1672" s="7"/>
      <c r="W1672" s="7"/>
      <c r="X1672" s="13">
        <v>2.58</v>
      </c>
      <c r="Y1672" s="7"/>
      <c r="Z1672" s="13">
        <v>238.97400000000002</v>
      </c>
      <c r="AA1672" s="7"/>
      <c r="AB1672" s="7"/>
      <c r="AC1672" s="7"/>
      <c r="AD1672" s="7"/>
      <c r="AE1672" s="7"/>
      <c r="AF1672" s="7"/>
    </row>
    <row r="1673" spans="1:32">
      <c r="A1673" s="4">
        <v>1672</v>
      </c>
      <c r="B1673" s="4" t="s">
        <v>20</v>
      </c>
      <c r="C1673" s="7"/>
      <c r="D1673" s="7" t="s">
        <v>2842</v>
      </c>
      <c r="E1673" s="4" t="s">
        <v>26</v>
      </c>
      <c r="F1673" s="7">
        <v>1000</v>
      </c>
      <c r="G1673" s="7">
        <v>1208751</v>
      </c>
      <c r="H1673" s="21" t="s">
        <v>2756</v>
      </c>
      <c r="I1673" s="4">
        <v>1208751</v>
      </c>
      <c r="J1673" s="7" t="s">
        <v>25</v>
      </c>
      <c r="K1673" s="4" t="s">
        <v>637</v>
      </c>
      <c r="L1673" s="7" t="s">
        <v>2882</v>
      </c>
      <c r="M1673" s="7" t="s">
        <v>2793</v>
      </c>
      <c r="N1673" s="4" t="s">
        <v>1232</v>
      </c>
      <c r="O1673" s="4" t="s">
        <v>1382</v>
      </c>
      <c r="P1673" s="7"/>
      <c r="Q1673" s="7" t="s">
        <v>24</v>
      </c>
      <c r="R1673" s="7" t="s">
        <v>551</v>
      </c>
      <c r="S1673" s="7"/>
      <c r="T1673" s="7"/>
      <c r="U1673" s="7"/>
      <c r="V1673" s="7"/>
      <c r="W1673" s="7"/>
      <c r="X1673" s="13">
        <v>2.6112000000000002</v>
      </c>
      <c r="Y1673" s="7"/>
      <c r="Z1673" s="13">
        <v>230.56320000000005</v>
      </c>
      <c r="AA1673" s="7"/>
      <c r="AB1673" s="7"/>
      <c r="AC1673" s="7"/>
      <c r="AD1673" s="7"/>
      <c r="AE1673" s="7"/>
      <c r="AF1673" s="7"/>
    </row>
    <row r="1674" spans="1:32">
      <c r="A1674" s="4">
        <v>1673</v>
      </c>
      <c r="B1674" s="4" t="s">
        <v>20</v>
      </c>
      <c r="C1674" s="7"/>
      <c r="D1674" s="7" t="s">
        <v>2842</v>
      </c>
      <c r="E1674" s="4" t="s">
        <v>26</v>
      </c>
      <c r="F1674" s="7">
        <v>1000</v>
      </c>
      <c r="G1674" s="7">
        <v>1208751</v>
      </c>
      <c r="H1674" s="21" t="s">
        <v>2756</v>
      </c>
      <c r="I1674" s="4">
        <v>1208751</v>
      </c>
      <c r="J1674" s="7" t="s">
        <v>25</v>
      </c>
      <c r="K1674" s="4" t="s">
        <v>637</v>
      </c>
      <c r="L1674" s="7" t="s">
        <v>2882</v>
      </c>
      <c r="M1674" s="7" t="s">
        <v>2793</v>
      </c>
      <c r="N1674" s="4" t="s">
        <v>1232</v>
      </c>
      <c r="O1674" s="4" t="s">
        <v>1382</v>
      </c>
      <c r="P1674" s="7"/>
      <c r="Q1674" s="7" t="s">
        <v>24</v>
      </c>
      <c r="R1674" s="7" t="s">
        <v>551</v>
      </c>
      <c r="S1674" s="7"/>
      <c r="T1674" s="7"/>
      <c r="U1674" s="7"/>
      <c r="V1674" s="7"/>
      <c r="W1674" s="7"/>
      <c r="X1674" s="13">
        <v>2.6112000000000002</v>
      </c>
      <c r="Y1674" s="7"/>
      <c r="Z1674" s="13">
        <v>230.56320000000005</v>
      </c>
      <c r="AA1674" s="7"/>
      <c r="AB1674" s="7"/>
      <c r="AC1674" s="7"/>
      <c r="AD1674" s="7"/>
      <c r="AE1674" s="7"/>
      <c r="AF1674" s="7"/>
    </row>
    <row r="1675" spans="1:32">
      <c r="A1675" s="4">
        <v>1674</v>
      </c>
      <c r="B1675" s="4" t="s">
        <v>20</v>
      </c>
      <c r="C1675" s="7"/>
      <c r="D1675" s="7" t="s">
        <v>2838</v>
      </c>
      <c r="E1675" s="4" t="s">
        <v>26</v>
      </c>
      <c r="F1675" s="7">
        <v>1000</v>
      </c>
      <c r="G1675" s="7">
        <v>1208751</v>
      </c>
      <c r="H1675" s="21" t="s">
        <v>2756</v>
      </c>
      <c r="I1675" s="4">
        <v>1208751</v>
      </c>
      <c r="J1675" s="7" t="s">
        <v>25</v>
      </c>
      <c r="K1675" s="4" t="s">
        <v>637</v>
      </c>
      <c r="L1675" s="4" t="s">
        <v>2735</v>
      </c>
      <c r="M1675" s="7" t="s">
        <v>2919</v>
      </c>
      <c r="N1675" s="4" t="s">
        <v>1232</v>
      </c>
      <c r="O1675" s="4" t="s">
        <v>1388</v>
      </c>
      <c r="P1675" s="7"/>
      <c r="Q1675" s="7" t="s">
        <v>24</v>
      </c>
      <c r="R1675" s="7" t="s">
        <v>551</v>
      </c>
      <c r="S1675" s="7"/>
      <c r="T1675" s="7"/>
      <c r="U1675" s="7"/>
      <c r="V1675" s="7"/>
      <c r="W1675" s="7"/>
      <c r="X1675" s="13">
        <v>3.32</v>
      </c>
      <c r="Y1675" s="7"/>
      <c r="Z1675" s="13">
        <v>291.08999999999997</v>
      </c>
      <c r="AA1675" s="7"/>
      <c r="AB1675" s="7"/>
      <c r="AC1675" s="7"/>
      <c r="AD1675" s="7"/>
      <c r="AE1675" s="7"/>
      <c r="AF1675" s="7"/>
    </row>
    <row r="1676" spans="1:32">
      <c r="A1676" s="4">
        <v>1675</v>
      </c>
      <c r="B1676" s="4" t="s">
        <v>20</v>
      </c>
      <c r="C1676" s="7"/>
      <c r="D1676" s="7" t="s">
        <v>2838</v>
      </c>
      <c r="E1676" s="4" t="s">
        <v>26</v>
      </c>
      <c r="F1676" s="7">
        <v>1000</v>
      </c>
      <c r="G1676" s="7">
        <v>1208751</v>
      </c>
      <c r="H1676" s="21" t="s">
        <v>2756</v>
      </c>
      <c r="I1676" s="4">
        <v>1208751</v>
      </c>
      <c r="J1676" s="7" t="s">
        <v>25</v>
      </c>
      <c r="K1676" s="4" t="s">
        <v>637</v>
      </c>
      <c r="L1676" s="4" t="s">
        <v>2735</v>
      </c>
      <c r="M1676" s="7" t="s">
        <v>2919</v>
      </c>
      <c r="N1676" s="4" t="s">
        <v>1232</v>
      </c>
      <c r="O1676" s="4" t="s">
        <v>1388</v>
      </c>
      <c r="P1676" s="7"/>
      <c r="Q1676" s="7" t="s">
        <v>24</v>
      </c>
      <c r="R1676" s="7" t="s">
        <v>551</v>
      </c>
      <c r="S1676" s="7"/>
      <c r="T1676" s="7"/>
      <c r="U1676" s="7"/>
      <c r="V1676" s="7"/>
      <c r="W1676" s="7"/>
      <c r="X1676" s="13">
        <v>3.32</v>
      </c>
      <c r="Y1676" s="7"/>
      <c r="Z1676" s="13">
        <v>291.08999999999997</v>
      </c>
      <c r="AA1676" s="7"/>
      <c r="AB1676" s="7"/>
      <c r="AC1676" s="7"/>
      <c r="AD1676" s="7"/>
      <c r="AE1676" s="7"/>
      <c r="AF1676" s="7"/>
    </row>
    <row r="1677" spans="1:32">
      <c r="A1677" s="4">
        <v>1676</v>
      </c>
      <c r="B1677" s="4" t="s">
        <v>20</v>
      </c>
      <c r="C1677" s="7"/>
      <c r="D1677" s="7" t="s">
        <v>2873</v>
      </c>
      <c r="E1677" s="4" t="s">
        <v>26</v>
      </c>
      <c r="F1677" s="7">
        <v>2000</v>
      </c>
      <c r="G1677" s="7">
        <v>1201716</v>
      </c>
      <c r="H1677" s="20" t="s">
        <v>2759</v>
      </c>
      <c r="I1677" s="4">
        <v>1201716</v>
      </c>
      <c r="J1677" s="7" t="s">
        <v>556</v>
      </c>
      <c r="K1677" s="4" t="s">
        <v>2762</v>
      </c>
      <c r="L1677" s="7" t="s">
        <v>2772</v>
      </c>
      <c r="M1677" s="7" t="s">
        <v>2791</v>
      </c>
      <c r="N1677" s="7" t="s">
        <v>643</v>
      </c>
      <c r="O1677" s="4" t="s">
        <v>1380</v>
      </c>
      <c r="P1677" s="7"/>
      <c r="Q1677" s="7" t="s">
        <v>2896</v>
      </c>
      <c r="R1677" s="4" t="s">
        <v>550</v>
      </c>
      <c r="S1677" s="7"/>
      <c r="T1677" s="7"/>
      <c r="U1677" s="7"/>
      <c r="V1677" s="7"/>
      <c r="W1677" s="7"/>
      <c r="X1677" s="13">
        <v>1090</v>
      </c>
      <c r="Y1677" s="7"/>
      <c r="Z1677" s="13">
        <v>1090</v>
      </c>
      <c r="AA1677" s="7"/>
      <c r="AB1677" s="7"/>
      <c r="AC1677" s="7"/>
      <c r="AD1677" s="7"/>
      <c r="AE1677" s="7"/>
      <c r="AF1677" s="7"/>
    </row>
    <row r="1678" spans="1:32">
      <c r="A1678" s="4">
        <v>1677</v>
      </c>
      <c r="B1678" s="4" t="s">
        <v>20</v>
      </c>
      <c r="C1678" s="7"/>
      <c r="D1678" s="7" t="s">
        <v>2874</v>
      </c>
      <c r="E1678" s="4" t="s">
        <v>26</v>
      </c>
      <c r="F1678" s="7">
        <v>2000</v>
      </c>
      <c r="G1678" s="7">
        <v>1201716</v>
      </c>
      <c r="H1678" s="20" t="s">
        <v>2759</v>
      </c>
      <c r="I1678" s="4">
        <v>1201716</v>
      </c>
      <c r="J1678" s="7" t="s">
        <v>556</v>
      </c>
      <c r="K1678" s="7" t="s">
        <v>2762</v>
      </c>
      <c r="L1678" s="7" t="s">
        <v>2772</v>
      </c>
      <c r="M1678" s="7" t="s">
        <v>2791</v>
      </c>
      <c r="N1678" s="7" t="s">
        <v>643</v>
      </c>
      <c r="O1678" s="4" t="s">
        <v>1380</v>
      </c>
      <c r="P1678" s="7"/>
      <c r="Q1678" s="7" t="s">
        <v>2896</v>
      </c>
      <c r="R1678" s="4" t="s">
        <v>550</v>
      </c>
      <c r="S1678" s="7"/>
      <c r="T1678" s="7"/>
      <c r="U1678" s="7"/>
      <c r="V1678" s="7"/>
      <c r="W1678" s="7"/>
      <c r="X1678" s="13">
        <v>1090</v>
      </c>
      <c r="Y1678" s="7"/>
      <c r="Z1678" s="13">
        <v>1090</v>
      </c>
      <c r="AA1678" s="7"/>
      <c r="AB1678" s="7"/>
      <c r="AC1678" s="7"/>
      <c r="AD1678" s="7"/>
      <c r="AE1678" s="7"/>
      <c r="AF1678" s="7"/>
    </row>
    <row r="1679" spans="1:32">
      <c r="A1679" s="4">
        <v>1678</v>
      </c>
      <c r="B1679" s="4" t="s">
        <v>20</v>
      </c>
      <c r="C1679" s="7"/>
      <c r="D1679" s="7" t="s">
        <v>2807</v>
      </c>
      <c r="E1679" s="4" t="s">
        <v>26</v>
      </c>
      <c r="F1679" s="7">
        <v>1000</v>
      </c>
      <c r="G1679" s="4">
        <v>1200094</v>
      </c>
      <c r="H1679" s="20" t="s">
        <v>2588</v>
      </c>
      <c r="I1679" s="4">
        <v>1200094</v>
      </c>
      <c r="J1679" s="7" t="s">
        <v>556</v>
      </c>
      <c r="K1679" s="4" t="s">
        <v>637</v>
      </c>
      <c r="L1679" s="4" t="s">
        <v>2015</v>
      </c>
      <c r="M1679" s="7" t="s">
        <v>2921</v>
      </c>
      <c r="N1679" s="7" t="s">
        <v>2030</v>
      </c>
      <c r="O1679" s="4" t="s">
        <v>1380</v>
      </c>
      <c r="P1679" s="7"/>
      <c r="Q1679" s="7" t="s">
        <v>2901</v>
      </c>
      <c r="R1679" s="7" t="s">
        <v>2561</v>
      </c>
      <c r="S1679" s="7"/>
      <c r="T1679" s="7"/>
      <c r="U1679" s="7"/>
      <c r="V1679" s="7"/>
      <c r="W1679" s="7"/>
      <c r="X1679" s="28">
        <v>177.27559199999999</v>
      </c>
      <c r="Y1679" s="7"/>
      <c r="Z1679" s="13">
        <v>180.27559199999999</v>
      </c>
      <c r="AA1679" s="7"/>
      <c r="AB1679" s="7"/>
      <c r="AC1679" s="7"/>
      <c r="AD1679" s="7"/>
      <c r="AE1679" s="7"/>
      <c r="AF1679" s="7"/>
    </row>
    <row r="1680" spans="1:32">
      <c r="A1680" s="4">
        <v>1679</v>
      </c>
      <c r="B1680" s="4" t="s">
        <v>20</v>
      </c>
      <c r="C1680" s="7"/>
      <c r="D1680" s="7" t="s">
        <v>2806</v>
      </c>
      <c r="E1680" s="4" t="s">
        <v>26</v>
      </c>
      <c r="F1680" s="7">
        <v>3000</v>
      </c>
      <c r="G1680" s="4">
        <v>1204046</v>
      </c>
      <c r="H1680" s="20" t="s">
        <v>2597</v>
      </c>
      <c r="I1680" s="4">
        <v>1204046</v>
      </c>
      <c r="J1680" s="7" t="s">
        <v>556</v>
      </c>
      <c r="K1680" s="7" t="s">
        <v>1234</v>
      </c>
      <c r="L1680" s="4" t="s">
        <v>2014</v>
      </c>
      <c r="M1680" s="7" t="s">
        <v>2361</v>
      </c>
      <c r="N1680" s="7" t="s">
        <v>643</v>
      </c>
      <c r="O1680" s="4" t="s">
        <v>1380</v>
      </c>
      <c r="P1680" s="7"/>
      <c r="Q1680" s="7" t="s">
        <v>2896</v>
      </c>
      <c r="R1680" s="4" t="s">
        <v>550</v>
      </c>
      <c r="S1680" s="7"/>
      <c r="T1680" s="7"/>
      <c r="U1680" s="7"/>
      <c r="V1680" s="7"/>
      <c r="W1680" s="7"/>
      <c r="X1680" s="13">
        <v>465</v>
      </c>
      <c r="Y1680" s="7"/>
      <c r="Z1680" s="13">
        <v>468</v>
      </c>
      <c r="AA1680" s="7"/>
      <c r="AB1680" s="7"/>
      <c r="AC1680" s="7"/>
      <c r="AD1680" s="7"/>
      <c r="AE1680" s="7"/>
      <c r="AF1680" s="7"/>
    </row>
    <row r="1681" spans="1:32">
      <c r="A1681" s="4">
        <v>1680</v>
      </c>
      <c r="B1681" s="4" t="s">
        <v>20</v>
      </c>
      <c r="C1681" s="7"/>
      <c r="D1681" s="7" t="s">
        <v>2806</v>
      </c>
      <c r="E1681" s="4" t="s">
        <v>26</v>
      </c>
      <c r="F1681" s="7">
        <v>1219.5</v>
      </c>
      <c r="G1681" s="4">
        <v>1204046</v>
      </c>
      <c r="H1681" s="24" t="s">
        <v>2597</v>
      </c>
      <c r="I1681" s="4">
        <v>1204046</v>
      </c>
      <c r="J1681" s="7" t="s">
        <v>556</v>
      </c>
      <c r="K1681" s="7" t="s">
        <v>1234</v>
      </c>
      <c r="L1681" s="4" t="s">
        <v>2014</v>
      </c>
      <c r="M1681" s="7" t="s">
        <v>2361</v>
      </c>
      <c r="N1681" s="7" t="s">
        <v>643</v>
      </c>
      <c r="O1681" s="4" t="s">
        <v>1380</v>
      </c>
      <c r="P1681" s="7"/>
      <c r="Q1681" s="7" t="s">
        <v>2896</v>
      </c>
      <c r="R1681" s="4" t="s">
        <v>550</v>
      </c>
      <c r="S1681" s="7"/>
      <c r="T1681" s="7"/>
      <c r="U1681" s="7"/>
      <c r="V1681" s="7"/>
      <c r="W1681" s="7"/>
      <c r="X1681" s="13">
        <v>465</v>
      </c>
      <c r="Y1681" s="7"/>
      <c r="Z1681" s="13">
        <v>468</v>
      </c>
      <c r="AA1681" s="7"/>
      <c r="AB1681" s="7"/>
      <c r="AC1681" s="7"/>
      <c r="AD1681" s="7"/>
      <c r="AE1681" s="7"/>
      <c r="AF1681" s="7"/>
    </row>
    <row r="1682" spans="1:32">
      <c r="A1682" s="4">
        <v>1681</v>
      </c>
      <c r="B1682" s="4" t="s">
        <v>20</v>
      </c>
      <c r="C1682" s="7"/>
      <c r="D1682" s="7" t="s">
        <v>2807</v>
      </c>
      <c r="E1682" s="4" t="s">
        <v>26</v>
      </c>
      <c r="F1682" s="7">
        <v>2000</v>
      </c>
      <c r="G1682" s="4">
        <v>1200094</v>
      </c>
      <c r="H1682" s="25" t="s">
        <v>2588</v>
      </c>
      <c r="I1682" s="4">
        <v>1200094</v>
      </c>
      <c r="J1682" s="7" t="s">
        <v>556</v>
      </c>
      <c r="K1682" s="4" t="s">
        <v>637</v>
      </c>
      <c r="L1682" s="4" t="s">
        <v>2015</v>
      </c>
      <c r="M1682" s="7" t="s">
        <v>2921</v>
      </c>
      <c r="N1682" s="7" t="s">
        <v>2030</v>
      </c>
      <c r="O1682" s="4" t="s">
        <v>1380</v>
      </c>
      <c r="P1682" s="7"/>
      <c r="Q1682" s="7" t="s">
        <v>2901</v>
      </c>
      <c r="R1682" s="7" t="s">
        <v>2561</v>
      </c>
      <c r="S1682" s="7"/>
      <c r="T1682" s="7"/>
      <c r="U1682" s="7"/>
      <c r="V1682" s="7"/>
      <c r="W1682" s="7"/>
      <c r="X1682" s="28">
        <v>177.27559199999999</v>
      </c>
      <c r="Y1682" s="7"/>
      <c r="Z1682" s="13">
        <v>180.27559199999999</v>
      </c>
      <c r="AA1682" s="7"/>
      <c r="AB1682" s="7"/>
      <c r="AC1682" s="7"/>
      <c r="AD1682" s="7"/>
      <c r="AE1682" s="7"/>
      <c r="AF1682" s="7"/>
    </row>
    <row r="1683" spans="1:32">
      <c r="A1683" s="4">
        <v>1682</v>
      </c>
      <c r="B1683" s="4" t="s">
        <v>20</v>
      </c>
      <c r="C1683" s="7"/>
      <c r="D1683" s="7" t="s">
        <v>2808</v>
      </c>
      <c r="E1683" s="4" t="s">
        <v>26</v>
      </c>
      <c r="F1683" s="7">
        <v>3000</v>
      </c>
      <c r="G1683" s="4">
        <v>1200094</v>
      </c>
      <c r="H1683" s="22" t="s">
        <v>2588</v>
      </c>
      <c r="I1683" s="4">
        <v>1200094</v>
      </c>
      <c r="J1683" s="7" t="s">
        <v>556</v>
      </c>
      <c r="K1683" s="4" t="s">
        <v>637</v>
      </c>
      <c r="L1683" s="4" t="s">
        <v>2015</v>
      </c>
      <c r="M1683" s="7" t="s">
        <v>2921</v>
      </c>
      <c r="N1683" s="7" t="s">
        <v>2030</v>
      </c>
      <c r="O1683" s="4" t="s">
        <v>1380</v>
      </c>
      <c r="P1683" s="7"/>
      <c r="Q1683" s="7" t="s">
        <v>2898</v>
      </c>
      <c r="R1683" s="4" t="s">
        <v>550</v>
      </c>
      <c r="S1683" s="7"/>
      <c r="T1683" s="7"/>
      <c r="U1683" s="7"/>
      <c r="V1683" s="7"/>
      <c r="W1683" s="7"/>
      <c r="X1683" s="27">
        <v>171.10519199999999</v>
      </c>
      <c r="Y1683" s="7"/>
      <c r="Z1683" s="13">
        <v>174.10519199999999</v>
      </c>
      <c r="AA1683" s="7"/>
      <c r="AB1683" s="7"/>
      <c r="AC1683" s="7"/>
      <c r="AD1683" s="7"/>
      <c r="AE1683" s="7"/>
      <c r="AF1683" s="7"/>
    </row>
    <row r="1684" spans="1:32">
      <c r="A1684" s="4">
        <v>1683</v>
      </c>
      <c r="B1684" s="4" t="s">
        <v>20</v>
      </c>
      <c r="C1684" s="7"/>
      <c r="D1684" s="7" t="s">
        <v>2830</v>
      </c>
      <c r="E1684" s="4" t="s">
        <v>26</v>
      </c>
      <c r="F1684" s="7">
        <v>2000</v>
      </c>
      <c r="G1684" s="7">
        <v>1202368</v>
      </c>
      <c r="H1684" s="22" t="s">
        <v>2757</v>
      </c>
      <c r="I1684" s="4">
        <v>1202368</v>
      </c>
      <c r="J1684" s="7" t="s">
        <v>25</v>
      </c>
      <c r="K1684" s="4" t="s">
        <v>2760</v>
      </c>
      <c r="L1684" s="7" t="s">
        <v>2769</v>
      </c>
      <c r="M1684" s="7" t="s">
        <v>2780</v>
      </c>
      <c r="N1684" s="7" t="s">
        <v>644</v>
      </c>
      <c r="O1684" s="4" t="s">
        <v>1380</v>
      </c>
      <c r="P1684" s="7"/>
      <c r="Q1684" s="7" t="s">
        <v>2896</v>
      </c>
      <c r="R1684" s="4" t="s">
        <v>550</v>
      </c>
      <c r="S1684" s="7"/>
      <c r="T1684" s="7"/>
      <c r="U1684" s="7"/>
      <c r="V1684" s="7"/>
      <c r="W1684" s="7"/>
      <c r="X1684" s="13">
        <v>2.1</v>
      </c>
      <c r="Y1684" s="7"/>
      <c r="Z1684" s="13">
        <v>206.46600000000001</v>
      </c>
      <c r="AA1684" s="7"/>
      <c r="AB1684" s="7"/>
      <c r="AC1684" s="7"/>
      <c r="AD1684" s="7"/>
      <c r="AE1684" s="7"/>
      <c r="AF1684" s="7"/>
    </row>
    <row r="1685" spans="1:32">
      <c r="A1685" s="4">
        <v>1684</v>
      </c>
      <c r="B1685" s="4" t="s">
        <v>20</v>
      </c>
      <c r="C1685" s="7"/>
      <c r="D1685" s="7" t="s">
        <v>2830</v>
      </c>
      <c r="E1685" s="4" t="s">
        <v>26</v>
      </c>
      <c r="F1685" s="7">
        <v>2000</v>
      </c>
      <c r="G1685" s="7">
        <v>1202368</v>
      </c>
      <c r="H1685" s="26" t="s">
        <v>2757</v>
      </c>
      <c r="I1685" s="4">
        <v>1202368</v>
      </c>
      <c r="J1685" s="7" t="s">
        <v>25</v>
      </c>
      <c r="K1685" s="7" t="s">
        <v>2760</v>
      </c>
      <c r="L1685" s="7" t="s">
        <v>2769</v>
      </c>
      <c r="M1685" s="7" t="s">
        <v>2780</v>
      </c>
      <c r="N1685" s="7" t="s">
        <v>644</v>
      </c>
      <c r="O1685" s="4" t="s">
        <v>1380</v>
      </c>
      <c r="P1685" s="7"/>
      <c r="Q1685" s="7" t="s">
        <v>2896</v>
      </c>
      <c r="R1685" s="4" t="s">
        <v>550</v>
      </c>
      <c r="S1685" s="7"/>
      <c r="T1685" s="7"/>
      <c r="U1685" s="7"/>
      <c r="V1685" s="7"/>
      <c r="W1685" s="7"/>
      <c r="X1685" s="13">
        <v>2.1</v>
      </c>
      <c r="Y1685" s="7"/>
      <c r="Z1685" s="13">
        <v>206.46600000000001</v>
      </c>
      <c r="AA1685" s="7"/>
      <c r="AB1685" s="7"/>
      <c r="AC1685" s="7"/>
      <c r="AD1685" s="7"/>
      <c r="AE1685" s="7"/>
      <c r="AF1685" s="7"/>
    </row>
    <row r="1686" spans="1:32">
      <c r="A1686" s="4">
        <v>1685</v>
      </c>
      <c r="B1686" s="4" t="s">
        <v>20</v>
      </c>
      <c r="C1686" s="7"/>
      <c r="D1686" s="7" t="s">
        <v>2809</v>
      </c>
      <c r="E1686" s="4" t="s">
        <v>26</v>
      </c>
      <c r="F1686" s="7">
        <v>1000</v>
      </c>
      <c r="G1686" s="7">
        <v>1208751</v>
      </c>
      <c r="H1686" s="21" t="s">
        <v>2756</v>
      </c>
      <c r="I1686" s="4">
        <v>1208751</v>
      </c>
      <c r="J1686" s="7" t="s">
        <v>25</v>
      </c>
      <c r="K1686" s="4" t="s">
        <v>637</v>
      </c>
      <c r="L1686" s="4" t="s">
        <v>2014</v>
      </c>
      <c r="M1686" s="7" t="s">
        <v>1697</v>
      </c>
      <c r="N1686" s="4" t="s">
        <v>1232</v>
      </c>
      <c r="O1686" s="4" t="s">
        <v>1382</v>
      </c>
      <c r="P1686" s="7"/>
      <c r="Q1686" s="7" t="s">
        <v>24</v>
      </c>
      <c r="R1686" s="7" t="s">
        <v>551</v>
      </c>
      <c r="S1686" s="7"/>
      <c r="T1686" s="7"/>
      <c r="U1686" s="7"/>
      <c r="V1686" s="7"/>
      <c r="W1686" s="7"/>
      <c r="X1686" s="13">
        <v>2.3868000000000005</v>
      </c>
      <c r="Y1686" s="7"/>
      <c r="Z1686" s="13">
        <v>211.26480000000004</v>
      </c>
      <c r="AA1686" s="7"/>
      <c r="AB1686" s="7"/>
      <c r="AC1686" s="7"/>
      <c r="AD1686" s="7"/>
      <c r="AE1686" s="7"/>
      <c r="AF1686" s="7"/>
    </row>
    <row r="1687" spans="1:32">
      <c r="A1687" s="4">
        <v>1686</v>
      </c>
      <c r="B1687" s="4" t="s">
        <v>20</v>
      </c>
      <c r="C1687" s="7"/>
      <c r="D1687" s="7" t="s">
        <v>2809</v>
      </c>
      <c r="E1687" s="4" t="s">
        <v>26</v>
      </c>
      <c r="F1687" s="7">
        <v>1000</v>
      </c>
      <c r="G1687" s="7">
        <v>1208751</v>
      </c>
      <c r="H1687" s="21" t="s">
        <v>2756</v>
      </c>
      <c r="I1687" s="4">
        <v>1208751</v>
      </c>
      <c r="J1687" s="7" t="s">
        <v>25</v>
      </c>
      <c r="K1687" s="4" t="s">
        <v>637</v>
      </c>
      <c r="L1687" s="4" t="s">
        <v>2014</v>
      </c>
      <c r="M1687" s="7" t="s">
        <v>1697</v>
      </c>
      <c r="N1687" s="4" t="s">
        <v>1232</v>
      </c>
      <c r="O1687" s="4" t="s">
        <v>1382</v>
      </c>
      <c r="P1687" s="7"/>
      <c r="Q1687" s="7" t="s">
        <v>24</v>
      </c>
      <c r="R1687" s="7" t="s">
        <v>551</v>
      </c>
      <c r="S1687" s="7"/>
      <c r="T1687" s="7"/>
      <c r="U1687" s="7"/>
      <c r="V1687" s="7"/>
      <c r="W1687" s="7"/>
      <c r="X1687" s="13">
        <v>2.3868000000000005</v>
      </c>
      <c r="Y1687" s="7"/>
      <c r="Z1687" s="13">
        <v>211.26480000000004</v>
      </c>
      <c r="AA1687" s="7"/>
      <c r="AB1687" s="7"/>
      <c r="AC1687" s="7"/>
      <c r="AD1687" s="7"/>
      <c r="AE1687" s="7"/>
      <c r="AF1687" s="7"/>
    </row>
    <row r="1688" spans="1:32">
      <c r="A1688" s="4">
        <v>1687</v>
      </c>
      <c r="B1688" s="4" t="s">
        <v>20</v>
      </c>
      <c r="C1688" s="7"/>
      <c r="D1688" s="7" t="s">
        <v>2836</v>
      </c>
      <c r="E1688" s="4" t="s">
        <v>26</v>
      </c>
      <c r="F1688" s="7">
        <v>1000</v>
      </c>
      <c r="G1688" s="7">
        <v>1208751</v>
      </c>
      <c r="H1688" s="21" t="s">
        <v>2756</v>
      </c>
      <c r="I1688" s="4">
        <v>1208751</v>
      </c>
      <c r="J1688" s="7" t="s">
        <v>25</v>
      </c>
      <c r="K1688" s="4" t="s">
        <v>637</v>
      </c>
      <c r="L1688" s="7" t="s">
        <v>2017</v>
      </c>
      <c r="M1688" s="7" t="s">
        <v>2350</v>
      </c>
      <c r="N1688" s="7" t="s">
        <v>1501</v>
      </c>
      <c r="O1688" s="4" t="s">
        <v>1386</v>
      </c>
      <c r="P1688" s="7"/>
      <c r="Q1688" s="7" t="s">
        <v>24</v>
      </c>
      <c r="R1688" s="7" t="s">
        <v>551</v>
      </c>
      <c r="S1688" s="7"/>
      <c r="T1688" s="7"/>
      <c r="U1688" s="7"/>
      <c r="V1688" s="7"/>
      <c r="W1688" s="7"/>
      <c r="X1688" s="13">
        <v>2.2235999999999998</v>
      </c>
      <c r="Y1688" s="7"/>
      <c r="Z1688" s="13">
        <v>206.79107999999999</v>
      </c>
      <c r="AA1688" s="7"/>
      <c r="AB1688" s="7"/>
      <c r="AC1688" s="7"/>
      <c r="AD1688" s="7"/>
      <c r="AE1688" s="7"/>
      <c r="AF1688" s="7"/>
    </row>
    <row r="1689" spans="1:32">
      <c r="A1689" s="4">
        <v>1688</v>
      </c>
      <c r="B1689" s="4" t="s">
        <v>20</v>
      </c>
      <c r="C1689" s="7"/>
      <c r="D1689" s="7" t="s">
        <v>2819</v>
      </c>
      <c r="E1689" s="4" t="s">
        <v>26</v>
      </c>
      <c r="F1689" s="7">
        <v>1000</v>
      </c>
      <c r="G1689" s="7">
        <v>1208751</v>
      </c>
      <c r="H1689" s="21" t="s">
        <v>2756</v>
      </c>
      <c r="I1689" s="4">
        <v>1208751</v>
      </c>
      <c r="J1689" s="7" t="s">
        <v>25</v>
      </c>
      <c r="K1689" s="4" t="s">
        <v>637</v>
      </c>
      <c r="L1689" s="7" t="s">
        <v>2017</v>
      </c>
      <c r="M1689" s="7" t="s">
        <v>2350</v>
      </c>
      <c r="N1689" s="7" t="s">
        <v>1501</v>
      </c>
      <c r="O1689" s="4" t="s">
        <v>1386</v>
      </c>
      <c r="P1689" s="7"/>
      <c r="Q1689" s="7" t="s">
        <v>24</v>
      </c>
      <c r="R1689" s="7" t="s">
        <v>551</v>
      </c>
      <c r="S1689" s="7"/>
      <c r="T1689" s="7"/>
      <c r="U1689" s="7"/>
      <c r="V1689" s="7"/>
      <c r="W1689" s="7"/>
      <c r="X1689" s="13">
        <v>2.2235999999999998</v>
      </c>
      <c r="Y1689" s="7"/>
      <c r="Z1689" s="13">
        <v>206.79107999999999</v>
      </c>
      <c r="AA1689" s="7"/>
      <c r="AB1689" s="7"/>
      <c r="AC1689" s="7"/>
      <c r="AD1689" s="7"/>
      <c r="AE1689" s="7"/>
      <c r="AF1689" s="7"/>
    </row>
    <row r="1690" spans="1:32">
      <c r="A1690" s="4">
        <v>1689</v>
      </c>
      <c r="B1690" s="4" t="s">
        <v>20</v>
      </c>
      <c r="C1690" s="7"/>
      <c r="D1690" s="7" t="s">
        <v>2818</v>
      </c>
      <c r="E1690" s="4" t="s">
        <v>26</v>
      </c>
      <c r="F1690" s="7">
        <v>1000</v>
      </c>
      <c r="G1690" s="19">
        <v>1205622</v>
      </c>
      <c r="H1690" s="4" t="s">
        <v>2595</v>
      </c>
      <c r="I1690" s="4">
        <v>1205622</v>
      </c>
      <c r="J1690" s="7" t="s">
        <v>25</v>
      </c>
      <c r="K1690" s="4" t="s">
        <v>637</v>
      </c>
      <c r="L1690" s="4" t="s">
        <v>2014</v>
      </c>
      <c r="M1690" s="7" t="s">
        <v>2800</v>
      </c>
      <c r="N1690" s="4" t="s">
        <v>1232</v>
      </c>
      <c r="O1690" s="4" t="s">
        <v>1385</v>
      </c>
      <c r="P1690" s="7"/>
      <c r="Q1690" s="7" t="s">
        <v>24</v>
      </c>
      <c r="R1690" s="7" t="s">
        <v>551</v>
      </c>
      <c r="S1690" s="7"/>
      <c r="T1690" s="7"/>
      <c r="U1690" s="7"/>
      <c r="V1690" s="7"/>
      <c r="W1690" s="7"/>
      <c r="X1690" s="13">
        <v>2.5092000000000003</v>
      </c>
      <c r="Y1690" s="7"/>
      <c r="Z1690" s="13">
        <v>221.79120000000003</v>
      </c>
      <c r="AA1690" s="7"/>
      <c r="AB1690" s="7"/>
      <c r="AC1690" s="7"/>
      <c r="AD1690" s="7"/>
      <c r="AE1690" s="7"/>
      <c r="AF1690" s="7"/>
    </row>
    <row r="1691" spans="1:32">
      <c r="A1691" s="4">
        <v>1690</v>
      </c>
      <c r="B1691" s="4" t="s">
        <v>20</v>
      </c>
      <c r="C1691" s="7"/>
      <c r="D1691" s="7" t="s">
        <v>2816</v>
      </c>
      <c r="E1691" s="4" t="s">
        <v>26</v>
      </c>
      <c r="F1691" s="7">
        <v>1000</v>
      </c>
      <c r="G1691" s="19">
        <v>1205622</v>
      </c>
      <c r="H1691" s="4" t="s">
        <v>2595</v>
      </c>
      <c r="I1691" s="4">
        <v>1205622</v>
      </c>
      <c r="J1691" s="7" t="s">
        <v>25</v>
      </c>
      <c r="K1691" s="4" t="s">
        <v>637</v>
      </c>
      <c r="L1691" s="4" t="s">
        <v>2014</v>
      </c>
      <c r="M1691" s="7" t="s">
        <v>2926</v>
      </c>
      <c r="N1691" s="4" t="s">
        <v>1232</v>
      </c>
      <c r="O1691" s="4" t="s">
        <v>557</v>
      </c>
      <c r="P1691" s="7"/>
      <c r="Q1691" s="7" t="s">
        <v>24</v>
      </c>
      <c r="R1691" s="7" t="s">
        <v>551</v>
      </c>
      <c r="S1691" s="7"/>
      <c r="T1691" s="7"/>
      <c r="U1691" s="7"/>
      <c r="V1691" s="7"/>
      <c r="W1691" s="7"/>
      <c r="X1691" s="13">
        <v>2.8152000000000004</v>
      </c>
      <c r="Y1691" s="7"/>
      <c r="Z1691" s="13">
        <v>248.10720000000003</v>
      </c>
      <c r="AA1691" s="7"/>
      <c r="AB1691" s="7"/>
      <c r="AC1691" s="7"/>
      <c r="AD1691" s="7"/>
      <c r="AE1691" s="7"/>
      <c r="AF1691" s="7"/>
    </row>
    <row r="1692" spans="1:32">
      <c r="A1692" s="4">
        <v>1691</v>
      </c>
      <c r="B1692" s="4" t="s">
        <v>20</v>
      </c>
      <c r="C1692" s="7"/>
      <c r="D1692" s="7" t="s">
        <v>2825</v>
      </c>
      <c r="E1692" s="4" t="s">
        <v>26</v>
      </c>
      <c r="F1692" s="7">
        <v>2000</v>
      </c>
      <c r="G1692" s="19">
        <v>1205622</v>
      </c>
      <c r="H1692" s="4" t="s">
        <v>2595</v>
      </c>
      <c r="I1692" s="4">
        <v>1205622</v>
      </c>
      <c r="J1692" s="7" t="s">
        <v>25</v>
      </c>
      <c r="K1692" s="4" t="s">
        <v>637</v>
      </c>
      <c r="L1692" s="4" t="s">
        <v>2014</v>
      </c>
      <c r="M1692" s="7" t="s">
        <v>2796</v>
      </c>
      <c r="N1692" s="4" t="s">
        <v>1232</v>
      </c>
      <c r="O1692" s="4" t="s">
        <v>1382</v>
      </c>
      <c r="P1692" s="7"/>
      <c r="Q1692" s="7" t="s">
        <v>24</v>
      </c>
      <c r="R1692" s="7" t="s">
        <v>551</v>
      </c>
      <c r="S1692" s="7"/>
      <c r="T1692" s="7"/>
      <c r="U1692" s="7"/>
      <c r="V1692" s="7"/>
      <c r="W1692" s="7"/>
      <c r="X1692" s="13">
        <v>2.2440000000000002</v>
      </c>
      <c r="Y1692" s="7"/>
      <c r="Z1692" s="13">
        <v>198.98400000000001</v>
      </c>
      <c r="AA1692" s="7"/>
      <c r="AB1692" s="7"/>
      <c r="AC1692" s="7"/>
      <c r="AD1692" s="7"/>
      <c r="AE1692" s="7"/>
      <c r="AF1692" s="7"/>
    </row>
    <row r="1693" spans="1:32">
      <c r="A1693" s="4">
        <v>1692</v>
      </c>
      <c r="B1693" s="4" t="s">
        <v>20</v>
      </c>
      <c r="C1693" s="7"/>
      <c r="D1693" s="7" t="s">
        <v>2820</v>
      </c>
      <c r="E1693" s="4" t="s">
        <v>26</v>
      </c>
      <c r="F1693" s="7">
        <v>1000</v>
      </c>
      <c r="G1693" s="19">
        <v>1205622</v>
      </c>
      <c r="H1693" s="4" t="s">
        <v>2595</v>
      </c>
      <c r="I1693" s="4">
        <v>1205622</v>
      </c>
      <c r="J1693" s="7" t="s">
        <v>25</v>
      </c>
      <c r="K1693" s="4" t="s">
        <v>637</v>
      </c>
      <c r="L1693" s="4" t="s">
        <v>2014</v>
      </c>
      <c r="M1693" s="7" t="s">
        <v>2796</v>
      </c>
      <c r="N1693" s="4" t="s">
        <v>1232</v>
      </c>
      <c r="O1693" s="4" t="s">
        <v>1382</v>
      </c>
      <c r="P1693" s="7"/>
      <c r="Q1693" s="7" t="s">
        <v>24</v>
      </c>
      <c r="R1693" s="7" t="s">
        <v>551</v>
      </c>
      <c r="S1693" s="7"/>
      <c r="T1693" s="7"/>
      <c r="U1693" s="7"/>
      <c r="V1693" s="7"/>
      <c r="W1693" s="7"/>
      <c r="X1693" s="13">
        <v>2.2440000000000002</v>
      </c>
      <c r="Y1693" s="7"/>
      <c r="Z1693" s="13">
        <v>198.98400000000001</v>
      </c>
      <c r="AA1693" s="7"/>
      <c r="AB1693" s="7"/>
      <c r="AC1693" s="7"/>
      <c r="AD1693" s="7"/>
      <c r="AE1693" s="7"/>
      <c r="AF1693" s="7"/>
    </row>
    <row r="1694" spans="1:32">
      <c r="A1694" s="4">
        <v>1693</v>
      </c>
      <c r="B1694" s="4" t="s">
        <v>20</v>
      </c>
      <c r="C1694" s="7"/>
      <c r="D1694" s="7" t="s">
        <v>2822</v>
      </c>
      <c r="E1694" s="4" t="s">
        <v>26</v>
      </c>
      <c r="F1694" s="7">
        <v>2000</v>
      </c>
      <c r="G1694" s="19">
        <v>1205622</v>
      </c>
      <c r="H1694" s="4" t="s">
        <v>2595</v>
      </c>
      <c r="I1694" s="4">
        <v>1205622</v>
      </c>
      <c r="J1694" s="7" t="s">
        <v>25</v>
      </c>
      <c r="K1694" s="4" t="s">
        <v>637</v>
      </c>
      <c r="L1694" s="4" t="s">
        <v>2014</v>
      </c>
      <c r="M1694" s="7" t="s">
        <v>1697</v>
      </c>
      <c r="N1694" s="4" t="s">
        <v>1232</v>
      </c>
      <c r="O1694" s="4" t="s">
        <v>1382</v>
      </c>
      <c r="P1694" s="7"/>
      <c r="Q1694" s="7" t="s">
        <v>24</v>
      </c>
      <c r="R1694" s="7" t="s">
        <v>551</v>
      </c>
      <c r="S1694" s="7"/>
      <c r="T1694" s="7"/>
      <c r="U1694" s="7"/>
      <c r="V1694" s="7"/>
      <c r="W1694" s="7"/>
      <c r="X1694" s="13">
        <v>2.601</v>
      </c>
      <c r="Y1694" s="7"/>
      <c r="Z1694" s="13">
        <v>221.88300000000001</v>
      </c>
      <c r="AA1694" s="7"/>
      <c r="AB1694" s="7"/>
      <c r="AC1694" s="7"/>
      <c r="AD1694" s="7"/>
      <c r="AE1694" s="7"/>
      <c r="AF1694" s="7"/>
    </row>
    <row r="1695" spans="1:32">
      <c r="A1695" s="4">
        <v>1694</v>
      </c>
      <c r="B1695" s="4" t="s">
        <v>20</v>
      </c>
      <c r="C1695" s="7"/>
      <c r="D1695" s="7" t="s">
        <v>2822</v>
      </c>
      <c r="E1695" s="4" t="s">
        <v>26</v>
      </c>
      <c r="F1695" s="7">
        <v>1000</v>
      </c>
      <c r="G1695" s="19">
        <v>1205622</v>
      </c>
      <c r="H1695" s="4" t="s">
        <v>2595</v>
      </c>
      <c r="I1695" s="4">
        <v>1205622</v>
      </c>
      <c r="J1695" s="7" t="s">
        <v>25</v>
      </c>
      <c r="K1695" s="4" t="s">
        <v>637</v>
      </c>
      <c r="L1695" s="4" t="s">
        <v>2014</v>
      </c>
      <c r="M1695" s="7" t="s">
        <v>1697</v>
      </c>
      <c r="N1695" s="4" t="s">
        <v>1232</v>
      </c>
      <c r="O1695" s="4" t="s">
        <v>1382</v>
      </c>
      <c r="P1695" s="7"/>
      <c r="Q1695" s="7" t="s">
        <v>24</v>
      </c>
      <c r="R1695" s="7" t="s">
        <v>551</v>
      </c>
      <c r="S1695" s="7"/>
      <c r="T1695" s="7"/>
      <c r="U1695" s="7"/>
      <c r="V1695" s="7"/>
      <c r="W1695" s="7"/>
      <c r="X1695" s="13">
        <v>2.601</v>
      </c>
      <c r="Y1695" s="7"/>
      <c r="Z1695" s="13">
        <v>221.88300000000001</v>
      </c>
      <c r="AA1695" s="7"/>
      <c r="AB1695" s="7"/>
      <c r="AC1695" s="7"/>
      <c r="AD1695" s="7"/>
      <c r="AE1695" s="7"/>
      <c r="AF1695" s="7"/>
    </row>
    <row r="1696" spans="1:32">
      <c r="A1696" s="4">
        <v>1695</v>
      </c>
      <c r="B1696" s="4" t="s">
        <v>20</v>
      </c>
      <c r="C1696" s="7"/>
      <c r="D1696" s="7" t="s">
        <v>2813</v>
      </c>
      <c r="E1696" s="4" t="s">
        <v>26</v>
      </c>
      <c r="F1696" s="7">
        <v>2000</v>
      </c>
      <c r="G1696" s="4">
        <v>1202338</v>
      </c>
      <c r="H1696" s="4" t="s">
        <v>509</v>
      </c>
      <c r="I1696" s="4">
        <v>1202338</v>
      </c>
      <c r="J1696" s="7" t="s">
        <v>25</v>
      </c>
      <c r="K1696" s="4" t="s">
        <v>637</v>
      </c>
      <c r="L1696" s="4" t="s">
        <v>2015</v>
      </c>
      <c r="M1696" s="7" t="s">
        <v>2778</v>
      </c>
      <c r="N1696" s="7" t="s">
        <v>2929</v>
      </c>
      <c r="O1696" s="7" t="s">
        <v>2786</v>
      </c>
      <c r="P1696" s="7"/>
      <c r="Q1696" s="7" t="s">
        <v>24</v>
      </c>
      <c r="R1696" s="7" t="s">
        <v>551</v>
      </c>
      <c r="S1696" s="7"/>
      <c r="T1696" s="7"/>
      <c r="U1696" s="7"/>
      <c r="V1696" s="7"/>
      <c r="W1696" s="7"/>
      <c r="X1696" s="13">
        <v>3</v>
      </c>
      <c r="Y1696" s="7"/>
      <c r="Z1696" s="13">
        <v>276.90000000000003</v>
      </c>
      <c r="AA1696" s="7"/>
      <c r="AB1696" s="7"/>
      <c r="AC1696" s="7"/>
      <c r="AD1696" s="7"/>
      <c r="AE1696" s="7"/>
      <c r="AF1696" s="7"/>
    </row>
    <row r="1697" spans="1:32">
      <c r="A1697" s="4">
        <v>1696</v>
      </c>
      <c r="B1697" s="4" t="s">
        <v>20</v>
      </c>
      <c r="C1697" s="7"/>
      <c r="D1697" s="7" t="s">
        <v>2813</v>
      </c>
      <c r="E1697" s="4" t="s">
        <v>26</v>
      </c>
      <c r="F1697" s="7">
        <v>4000</v>
      </c>
      <c r="G1697" s="4">
        <v>1202338</v>
      </c>
      <c r="H1697" s="4" t="s">
        <v>509</v>
      </c>
      <c r="I1697" s="4">
        <v>1202338</v>
      </c>
      <c r="J1697" s="7" t="s">
        <v>25</v>
      </c>
      <c r="K1697" s="4" t="s">
        <v>637</v>
      </c>
      <c r="L1697" s="4" t="s">
        <v>2015</v>
      </c>
      <c r="M1697" s="7" t="s">
        <v>2778</v>
      </c>
      <c r="N1697" s="7" t="s">
        <v>2929</v>
      </c>
      <c r="O1697" s="7" t="s">
        <v>2786</v>
      </c>
      <c r="P1697" s="7"/>
      <c r="Q1697" s="7" t="s">
        <v>24</v>
      </c>
      <c r="R1697" s="7" t="s">
        <v>551</v>
      </c>
      <c r="S1697" s="7"/>
      <c r="T1697" s="7"/>
      <c r="U1697" s="7"/>
      <c r="V1697" s="7"/>
      <c r="W1697" s="7"/>
      <c r="X1697" s="13">
        <v>3</v>
      </c>
      <c r="Y1697" s="7"/>
      <c r="Z1697" s="13">
        <v>276.90000000000003</v>
      </c>
      <c r="AA1697" s="7"/>
      <c r="AB1697" s="7"/>
      <c r="AC1697" s="7"/>
      <c r="AD1697" s="7"/>
      <c r="AE1697" s="7"/>
      <c r="AF1697" s="7"/>
    </row>
    <row r="1698" spans="1:32">
      <c r="A1698" s="4">
        <v>1697</v>
      </c>
      <c r="B1698" s="4" t="s">
        <v>20</v>
      </c>
      <c r="C1698" s="7"/>
      <c r="D1698" s="7" t="s">
        <v>2835</v>
      </c>
      <c r="E1698" s="4" t="s">
        <v>26</v>
      </c>
      <c r="F1698" s="7">
        <v>5000</v>
      </c>
      <c r="G1698" s="4">
        <v>1202338</v>
      </c>
      <c r="H1698" s="4" t="s">
        <v>509</v>
      </c>
      <c r="I1698" s="4">
        <v>1202338</v>
      </c>
      <c r="J1698" s="7" t="s">
        <v>25</v>
      </c>
      <c r="K1698" s="4" t="s">
        <v>637</v>
      </c>
      <c r="L1698" s="7" t="s">
        <v>2882</v>
      </c>
      <c r="M1698" s="7" t="s">
        <v>2794</v>
      </c>
      <c r="N1698" s="7" t="s">
        <v>2891</v>
      </c>
      <c r="O1698" s="4" t="s">
        <v>557</v>
      </c>
      <c r="P1698" s="7"/>
      <c r="Q1698" s="7" t="s">
        <v>24</v>
      </c>
      <c r="R1698" s="7" t="s">
        <v>551</v>
      </c>
      <c r="S1698" s="7"/>
      <c r="T1698" s="7"/>
      <c r="U1698" s="7"/>
      <c r="V1698" s="7"/>
      <c r="W1698" s="7"/>
      <c r="X1698" s="13">
        <v>3.5</v>
      </c>
      <c r="Y1698" s="7"/>
      <c r="Z1698" s="13">
        <v>322.05</v>
      </c>
      <c r="AA1698" s="7"/>
      <c r="AB1698" s="7"/>
      <c r="AC1698" s="7"/>
      <c r="AD1698" s="7"/>
      <c r="AE1698" s="7"/>
      <c r="AF1698" s="7"/>
    </row>
    <row r="1699" spans="1:32">
      <c r="A1699" s="4">
        <v>1698</v>
      </c>
      <c r="B1699" s="4" t="s">
        <v>20</v>
      </c>
      <c r="C1699" s="7"/>
      <c r="D1699" s="7" t="s">
        <v>2835</v>
      </c>
      <c r="E1699" s="4" t="s">
        <v>26</v>
      </c>
      <c r="F1699" s="7">
        <v>3000</v>
      </c>
      <c r="G1699" s="4">
        <v>1202338</v>
      </c>
      <c r="H1699" s="4" t="s">
        <v>509</v>
      </c>
      <c r="I1699" s="4">
        <v>1202338</v>
      </c>
      <c r="J1699" s="7" t="s">
        <v>25</v>
      </c>
      <c r="K1699" s="4" t="s">
        <v>637</v>
      </c>
      <c r="L1699" s="7" t="s">
        <v>2882</v>
      </c>
      <c r="M1699" s="7" t="s">
        <v>2794</v>
      </c>
      <c r="N1699" s="7" t="s">
        <v>2891</v>
      </c>
      <c r="O1699" s="4" t="s">
        <v>557</v>
      </c>
      <c r="P1699" s="7"/>
      <c r="Q1699" s="7" t="s">
        <v>24</v>
      </c>
      <c r="R1699" s="7" t="s">
        <v>551</v>
      </c>
      <c r="S1699" s="7"/>
      <c r="T1699" s="7"/>
      <c r="U1699" s="7"/>
      <c r="V1699" s="7"/>
      <c r="W1699" s="7"/>
      <c r="X1699" s="13">
        <v>3.5</v>
      </c>
      <c r="Y1699" s="7"/>
      <c r="Z1699" s="13">
        <v>322.05</v>
      </c>
      <c r="AA1699" s="7"/>
      <c r="AB1699" s="7"/>
      <c r="AC1699" s="7"/>
      <c r="AD1699" s="7"/>
      <c r="AE1699" s="7"/>
      <c r="AF1699" s="7"/>
    </row>
    <row r="1700" spans="1:32">
      <c r="A1700" s="4">
        <v>1699</v>
      </c>
      <c r="B1700" s="4" t="s">
        <v>20</v>
      </c>
      <c r="C1700" s="7"/>
      <c r="D1700" s="7" t="s">
        <v>2840</v>
      </c>
      <c r="E1700" s="4" t="s">
        <v>26</v>
      </c>
      <c r="F1700" s="7">
        <v>6000</v>
      </c>
      <c r="G1700" s="7">
        <v>1208751</v>
      </c>
      <c r="H1700" s="21" t="s">
        <v>2756</v>
      </c>
      <c r="I1700" s="4">
        <v>1208751</v>
      </c>
      <c r="J1700" s="7" t="s">
        <v>25</v>
      </c>
      <c r="K1700" s="4" t="s">
        <v>637</v>
      </c>
      <c r="L1700" s="7" t="s">
        <v>2882</v>
      </c>
      <c r="M1700" s="7" t="s">
        <v>2793</v>
      </c>
      <c r="N1700" s="7" t="s">
        <v>1501</v>
      </c>
      <c r="O1700" s="4" t="s">
        <v>1382</v>
      </c>
      <c r="P1700" s="7"/>
      <c r="Q1700" s="7" t="s">
        <v>24</v>
      </c>
      <c r="R1700" s="7" t="s">
        <v>551</v>
      </c>
      <c r="S1700" s="7"/>
      <c r="T1700" s="7"/>
      <c r="U1700" s="7"/>
      <c r="V1700" s="7"/>
      <c r="W1700" s="7"/>
      <c r="X1700" s="13">
        <v>2.58</v>
      </c>
      <c r="Y1700" s="7"/>
      <c r="Z1700" s="13">
        <v>238.97400000000002</v>
      </c>
      <c r="AA1700" s="7"/>
      <c r="AB1700" s="7"/>
      <c r="AC1700" s="7"/>
      <c r="AD1700" s="7"/>
      <c r="AE1700" s="7"/>
      <c r="AF1700" s="7"/>
    </row>
    <row r="1701" spans="1:32">
      <c r="A1701" s="4">
        <v>1700</v>
      </c>
      <c r="B1701" s="4" t="s">
        <v>20</v>
      </c>
      <c r="C1701" s="7"/>
      <c r="D1701" s="7" t="s">
        <v>2840</v>
      </c>
      <c r="E1701" s="4" t="s">
        <v>26</v>
      </c>
      <c r="F1701" s="7">
        <v>4000</v>
      </c>
      <c r="G1701" s="7">
        <v>1208751</v>
      </c>
      <c r="H1701" s="21" t="s">
        <v>2756</v>
      </c>
      <c r="I1701" s="4">
        <v>1208751</v>
      </c>
      <c r="J1701" s="7" t="s">
        <v>25</v>
      </c>
      <c r="K1701" s="4" t="s">
        <v>637</v>
      </c>
      <c r="L1701" s="7" t="s">
        <v>2882</v>
      </c>
      <c r="M1701" s="7" t="s">
        <v>2793</v>
      </c>
      <c r="N1701" s="7" t="s">
        <v>1501</v>
      </c>
      <c r="O1701" s="4" t="s">
        <v>1382</v>
      </c>
      <c r="P1701" s="7"/>
      <c r="Q1701" s="7" t="s">
        <v>24</v>
      </c>
      <c r="R1701" s="7" t="s">
        <v>551</v>
      </c>
      <c r="S1701" s="7"/>
      <c r="T1701" s="7"/>
      <c r="U1701" s="7"/>
      <c r="V1701" s="7"/>
      <c r="W1701" s="7"/>
      <c r="X1701" s="13">
        <v>2.58</v>
      </c>
      <c r="Y1701" s="7"/>
      <c r="Z1701" s="13">
        <v>238.97400000000002</v>
      </c>
      <c r="AA1701" s="7"/>
      <c r="AB1701" s="7"/>
      <c r="AC1701" s="7"/>
      <c r="AD1701" s="7"/>
      <c r="AE1701" s="7"/>
      <c r="AF1701" s="7"/>
    </row>
    <row r="1702" spans="1:32">
      <c r="A1702" s="4">
        <v>1701</v>
      </c>
      <c r="B1702" s="4" t="s">
        <v>20</v>
      </c>
      <c r="C1702" s="7"/>
      <c r="D1702" s="7" t="s">
        <v>2821</v>
      </c>
      <c r="E1702" s="4" t="s">
        <v>26</v>
      </c>
      <c r="F1702" s="7">
        <v>1200</v>
      </c>
      <c r="G1702" s="7">
        <v>1200119</v>
      </c>
      <c r="H1702" s="20" t="s">
        <v>2758</v>
      </c>
      <c r="I1702" s="4">
        <v>1200119</v>
      </c>
      <c r="J1702" s="7" t="s">
        <v>25</v>
      </c>
      <c r="K1702" s="4" t="s">
        <v>1342</v>
      </c>
      <c r="L1702" s="7" t="s">
        <v>2883</v>
      </c>
      <c r="M1702" s="7" t="s">
        <v>2378</v>
      </c>
      <c r="N1702" s="7" t="s">
        <v>643</v>
      </c>
      <c r="O1702" s="7" t="s">
        <v>1391</v>
      </c>
      <c r="P1702" s="7"/>
      <c r="Q1702" s="7" t="s">
        <v>2896</v>
      </c>
      <c r="R1702" s="4" t="s">
        <v>550</v>
      </c>
      <c r="S1702" s="7"/>
      <c r="T1702" s="7"/>
      <c r="U1702" s="7"/>
      <c r="V1702" s="7"/>
      <c r="W1702" s="7"/>
      <c r="X1702" s="13">
        <v>1.4</v>
      </c>
      <c r="Y1702" s="7"/>
      <c r="Z1702" s="13">
        <v>139.64400000000001</v>
      </c>
      <c r="AA1702" s="7"/>
      <c r="AB1702" s="7"/>
      <c r="AC1702" s="7"/>
      <c r="AD1702" s="7"/>
      <c r="AE1702" s="7"/>
      <c r="AF1702" s="7"/>
    </row>
    <row r="1703" spans="1:32">
      <c r="A1703" s="4">
        <v>1702</v>
      </c>
      <c r="B1703" s="4" t="s">
        <v>20</v>
      </c>
      <c r="C1703" s="7"/>
      <c r="D1703" s="7" t="s">
        <v>2833</v>
      </c>
      <c r="E1703" s="4" t="s">
        <v>26</v>
      </c>
      <c r="F1703" s="7">
        <v>7000</v>
      </c>
      <c r="G1703" s="7">
        <v>1202368</v>
      </c>
      <c r="H1703" s="24" t="s">
        <v>2757</v>
      </c>
      <c r="I1703" s="4">
        <v>1202368</v>
      </c>
      <c r="J1703" s="7" t="s">
        <v>25</v>
      </c>
      <c r="K1703" s="7" t="s">
        <v>2760</v>
      </c>
      <c r="L1703" s="7" t="s">
        <v>2769</v>
      </c>
      <c r="M1703" s="7" t="s">
        <v>2780</v>
      </c>
      <c r="N1703" s="7" t="s">
        <v>644</v>
      </c>
      <c r="O1703" s="4" t="s">
        <v>1380</v>
      </c>
      <c r="P1703" s="7"/>
      <c r="Q1703" s="7" t="s">
        <v>2896</v>
      </c>
      <c r="R1703" s="4" t="s">
        <v>550</v>
      </c>
      <c r="S1703" s="7"/>
      <c r="T1703" s="7"/>
      <c r="U1703" s="7"/>
      <c r="V1703" s="7"/>
      <c r="W1703" s="7"/>
      <c r="X1703" s="13">
        <v>2.1</v>
      </c>
      <c r="Y1703" s="7"/>
      <c r="Z1703" s="13">
        <v>206.46600000000001</v>
      </c>
      <c r="AA1703" s="7"/>
      <c r="AB1703" s="7"/>
      <c r="AC1703" s="7"/>
      <c r="AD1703" s="7"/>
      <c r="AE1703" s="7"/>
      <c r="AF1703" s="7"/>
    </row>
    <row r="1704" spans="1:32">
      <c r="A1704" s="4">
        <v>1703</v>
      </c>
      <c r="B1704" s="4" t="s">
        <v>20</v>
      </c>
      <c r="C1704" s="7"/>
      <c r="D1704" s="7" t="s">
        <v>2832</v>
      </c>
      <c r="E1704" s="4" t="s">
        <v>26</v>
      </c>
      <c r="F1704" s="7">
        <v>2000</v>
      </c>
      <c r="G1704" s="7">
        <v>1202368</v>
      </c>
      <c r="H1704" s="24" t="s">
        <v>2757</v>
      </c>
      <c r="I1704" s="4">
        <v>1202368</v>
      </c>
      <c r="J1704" s="7" t="s">
        <v>25</v>
      </c>
      <c r="K1704" s="4" t="s">
        <v>2760</v>
      </c>
      <c r="L1704" s="7" t="s">
        <v>2769</v>
      </c>
      <c r="M1704" s="7" t="s">
        <v>2780</v>
      </c>
      <c r="N1704" s="7" t="s">
        <v>644</v>
      </c>
      <c r="O1704" s="4" t="s">
        <v>1380</v>
      </c>
      <c r="P1704" s="7"/>
      <c r="Q1704" s="7" t="s">
        <v>2896</v>
      </c>
      <c r="R1704" s="4" t="s">
        <v>550</v>
      </c>
      <c r="S1704" s="7"/>
      <c r="T1704" s="7"/>
      <c r="U1704" s="7"/>
      <c r="V1704" s="7"/>
      <c r="W1704" s="7"/>
      <c r="X1704" s="13">
        <v>2.1</v>
      </c>
      <c r="Y1704" s="7"/>
      <c r="Z1704" s="13">
        <v>206.46600000000001</v>
      </c>
      <c r="AA1704" s="7"/>
      <c r="AB1704" s="7"/>
      <c r="AC1704" s="7"/>
      <c r="AD1704" s="7"/>
      <c r="AE1704" s="7"/>
      <c r="AF1704" s="7"/>
    </row>
    <row r="1705" spans="1:32">
      <c r="A1705" s="4"/>
      <c r="B1705" s="4"/>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c r="AF1705" s="7"/>
    </row>
    <row r="1706" spans="1:32">
      <c r="A1706" s="4"/>
      <c r="B1706" s="4"/>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7"/>
      <c r="AD1706" s="7"/>
      <c r="AE1706" s="7"/>
      <c r="AF1706" s="7"/>
    </row>
    <row r="1707" spans="1:32">
      <c r="A1707" s="4"/>
      <c r="B1707" s="4"/>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c r="AF1707" s="7"/>
    </row>
    <row r="1708" spans="1:32">
      <c r="A1708" s="4"/>
      <c r="B1708" s="4"/>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c r="AF1708" s="7"/>
    </row>
    <row r="1709" spans="1:32">
      <c r="A1709" s="4"/>
      <c r="B1709" s="4"/>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7"/>
      <c r="AD1709" s="7"/>
      <c r="AE1709" s="7"/>
      <c r="AF1709" s="7"/>
    </row>
    <row r="1710" spans="1:32">
      <c r="A1710" s="4"/>
      <c r="B1710" s="4"/>
      <c r="C1710" s="7"/>
      <c r="D1710" s="7"/>
      <c r="E1710" s="7"/>
      <c r="F1710" s="7"/>
      <c r="G1710" s="7"/>
      <c r="H1710" s="7"/>
      <c r="I1710" s="7"/>
      <c r="J1710" s="7"/>
      <c r="K1710" s="4"/>
      <c r="L1710" s="7"/>
      <c r="M1710" s="7"/>
      <c r="N1710" s="7"/>
      <c r="O1710" s="7"/>
      <c r="P1710" s="7"/>
      <c r="Q1710" s="7"/>
      <c r="R1710" s="7"/>
      <c r="S1710" s="7"/>
      <c r="T1710" s="7"/>
      <c r="U1710" s="7"/>
      <c r="V1710" s="7"/>
      <c r="W1710" s="7"/>
      <c r="X1710" s="7"/>
      <c r="Y1710" s="7"/>
      <c r="Z1710" s="7"/>
      <c r="AA1710" s="7"/>
      <c r="AB1710" s="7"/>
      <c r="AC1710" s="7"/>
      <c r="AD1710" s="7"/>
      <c r="AE1710" s="7"/>
      <c r="AF1710" s="7"/>
    </row>
    <row r="1711" spans="1:32">
      <c r="A1711" s="4"/>
      <c r="B1711" s="4"/>
      <c r="C1711" s="7"/>
      <c r="D1711" s="7"/>
      <c r="E1711" s="7"/>
      <c r="F1711" s="7"/>
      <c r="G1711" s="7"/>
      <c r="H1711" s="7"/>
      <c r="I1711" s="7"/>
      <c r="J1711" s="7"/>
      <c r="K1711" s="4"/>
      <c r="L1711" s="7"/>
      <c r="M1711" s="7"/>
      <c r="N1711" s="7"/>
      <c r="O1711" s="7"/>
      <c r="P1711" s="7"/>
      <c r="Q1711" s="7"/>
      <c r="R1711" s="7"/>
      <c r="S1711" s="7"/>
      <c r="T1711" s="7"/>
      <c r="U1711" s="7"/>
      <c r="V1711" s="7"/>
      <c r="W1711" s="7"/>
      <c r="X1711" s="7"/>
      <c r="Y1711" s="7"/>
      <c r="Z1711" s="7"/>
      <c r="AA1711" s="7"/>
      <c r="AB1711" s="7"/>
      <c r="AC1711" s="7"/>
      <c r="AD1711" s="7"/>
      <c r="AE1711" s="7"/>
      <c r="AF1711" s="7"/>
    </row>
    <row r="1712" spans="1:32">
      <c r="A1712" s="4"/>
      <c r="B1712" s="4"/>
      <c r="C1712" s="7"/>
      <c r="D1712" s="7"/>
      <c r="E1712" s="7"/>
      <c r="F1712" s="7"/>
      <c r="G1712" s="7"/>
      <c r="H1712" s="7"/>
      <c r="I1712" s="7"/>
      <c r="J1712" s="7"/>
      <c r="K1712" s="4"/>
      <c r="L1712" s="7"/>
      <c r="M1712" s="7"/>
      <c r="N1712" s="7"/>
      <c r="O1712" s="7"/>
      <c r="P1712" s="7"/>
      <c r="Q1712" s="7"/>
      <c r="R1712" s="7"/>
      <c r="S1712" s="7"/>
      <c r="T1712" s="7"/>
      <c r="U1712" s="7"/>
      <c r="V1712" s="7"/>
      <c r="W1712" s="7"/>
      <c r="X1712" s="7"/>
      <c r="Y1712" s="7"/>
      <c r="Z1712" s="7"/>
      <c r="AA1712" s="7"/>
      <c r="AB1712" s="7"/>
      <c r="AC1712" s="7"/>
      <c r="AD1712" s="7"/>
      <c r="AE1712" s="7"/>
      <c r="AF1712" s="7"/>
    </row>
    <row r="1713" spans="1:32">
      <c r="A1713" s="4"/>
      <c r="B1713" s="4"/>
      <c r="C1713" s="7"/>
      <c r="D1713" s="7"/>
      <c r="E1713" s="7"/>
      <c r="F1713" s="7"/>
      <c r="G1713" s="7"/>
      <c r="H1713" s="7"/>
      <c r="I1713" s="7"/>
      <c r="J1713" s="7"/>
      <c r="K1713" s="4"/>
      <c r="L1713" s="7"/>
      <c r="M1713" s="7"/>
      <c r="N1713" s="7"/>
      <c r="O1713" s="7"/>
      <c r="P1713" s="7"/>
      <c r="Q1713" s="7"/>
      <c r="R1713" s="7"/>
      <c r="S1713" s="7"/>
      <c r="T1713" s="7"/>
      <c r="U1713" s="7"/>
      <c r="V1713" s="7"/>
      <c r="W1713" s="7"/>
      <c r="X1713" s="7"/>
      <c r="Y1713" s="7"/>
      <c r="Z1713" s="7"/>
      <c r="AA1713" s="7"/>
      <c r="AB1713" s="7"/>
      <c r="AC1713" s="7"/>
      <c r="AD1713" s="7"/>
      <c r="AE1713" s="7"/>
      <c r="AF1713" s="7"/>
    </row>
    <row r="1714" spans="1:32">
      <c r="A1714" s="4"/>
      <c r="B1714" s="4"/>
      <c r="C1714" s="7"/>
      <c r="D1714" s="7"/>
      <c r="E1714" s="7"/>
      <c r="F1714" s="7"/>
      <c r="G1714" s="7"/>
      <c r="H1714" s="7"/>
      <c r="I1714" s="7"/>
      <c r="J1714" s="7"/>
      <c r="K1714" s="4"/>
      <c r="L1714" s="7"/>
      <c r="M1714" s="7"/>
      <c r="N1714" s="7"/>
      <c r="O1714" s="7"/>
      <c r="P1714" s="7"/>
      <c r="Q1714" s="7"/>
      <c r="R1714" s="7"/>
      <c r="S1714" s="7"/>
      <c r="T1714" s="7"/>
      <c r="U1714" s="7"/>
      <c r="V1714" s="7"/>
      <c r="W1714" s="7"/>
      <c r="X1714" s="7"/>
      <c r="Y1714" s="7"/>
      <c r="Z1714" s="7"/>
      <c r="AA1714" s="7"/>
      <c r="AB1714" s="7"/>
      <c r="AC1714" s="7"/>
      <c r="AD1714" s="7"/>
      <c r="AE1714" s="7"/>
      <c r="AF1714" s="7"/>
    </row>
    <row r="1715" spans="1:32">
      <c r="A1715" s="4"/>
      <c r="B1715" s="4"/>
      <c r="C1715" s="7"/>
      <c r="D1715" s="7"/>
      <c r="E1715" s="7"/>
      <c r="F1715" s="7"/>
      <c r="G1715" s="7"/>
      <c r="H1715" s="7"/>
      <c r="I1715" s="7"/>
      <c r="J1715" s="7"/>
      <c r="K1715" s="4"/>
      <c r="L1715" s="7"/>
      <c r="M1715" s="7"/>
      <c r="N1715" s="7"/>
      <c r="O1715" s="7"/>
      <c r="P1715" s="7"/>
      <c r="Q1715" s="7"/>
      <c r="R1715" s="7"/>
      <c r="S1715" s="7"/>
      <c r="T1715" s="7"/>
      <c r="U1715" s="7"/>
      <c r="V1715" s="7"/>
      <c r="W1715" s="7"/>
      <c r="X1715" s="7"/>
      <c r="Y1715" s="7"/>
      <c r="Z1715" s="7"/>
      <c r="AA1715" s="7"/>
      <c r="AB1715" s="7"/>
      <c r="AC1715" s="7"/>
      <c r="AD1715" s="7"/>
      <c r="AE1715" s="7"/>
      <c r="AF1715" s="7"/>
    </row>
    <row r="1716" spans="1:32">
      <c r="A1716" s="4"/>
      <c r="B1716" s="4"/>
      <c r="C1716" s="7"/>
      <c r="D1716" s="7"/>
      <c r="E1716" s="7"/>
      <c r="F1716" s="7"/>
      <c r="G1716" s="7"/>
      <c r="H1716" s="7"/>
      <c r="I1716" s="7"/>
      <c r="J1716" s="7"/>
      <c r="K1716" s="4"/>
      <c r="L1716" s="7"/>
      <c r="M1716" s="7"/>
      <c r="N1716" s="7"/>
      <c r="O1716" s="7"/>
      <c r="P1716" s="7"/>
      <c r="Q1716" s="7"/>
      <c r="R1716" s="7"/>
      <c r="S1716" s="7"/>
      <c r="T1716" s="7"/>
      <c r="U1716" s="7"/>
      <c r="V1716" s="7"/>
      <c r="W1716" s="7"/>
      <c r="X1716" s="7"/>
      <c r="Y1716" s="7"/>
      <c r="Z1716" s="7"/>
      <c r="AA1716" s="7"/>
      <c r="AB1716" s="7"/>
      <c r="AC1716" s="7"/>
      <c r="AD1716" s="7"/>
      <c r="AE1716" s="7"/>
      <c r="AF1716" s="7"/>
    </row>
    <row r="1717" spans="1:32">
      <c r="A1717" s="4"/>
      <c r="B1717" s="4"/>
      <c r="C1717" s="7"/>
      <c r="D1717" s="7"/>
      <c r="E1717" s="7"/>
      <c r="F1717" s="7"/>
      <c r="G1717" s="7"/>
      <c r="H1717" s="7"/>
      <c r="I1717" s="7"/>
      <c r="J1717" s="7"/>
      <c r="K1717" s="4"/>
      <c r="L1717" s="7"/>
      <c r="M1717" s="7"/>
      <c r="N1717" s="7"/>
      <c r="O1717" s="7"/>
      <c r="P1717" s="7"/>
      <c r="Q1717" s="7"/>
      <c r="R1717" s="7"/>
      <c r="S1717" s="7"/>
      <c r="T1717" s="7"/>
      <c r="U1717" s="7"/>
      <c r="V1717" s="7"/>
      <c r="W1717" s="7"/>
      <c r="X1717" s="7"/>
      <c r="Y1717" s="7"/>
      <c r="Z1717" s="7"/>
      <c r="AA1717" s="7"/>
      <c r="AB1717" s="7"/>
      <c r="AC1717" s="7"/>
      <c r="AD1717" s="7"/>
      <c r="AE1717" s="7"/>
      <c r="AF1717" s="7"/>
    </row>
    <row r="1718" spans="1:32">
      <c r="A1718" s="4"/>
      <c r="B1718" s="4"/>
      <c r="C1718" s="7"/>
      <c r="D1718" s="7"/>
      <c r="E1718" s="7"/>
      <c r="F1718" s="7"/>
      <c r="G1718" s="7"/>
      <c r="H1718" s="7"/>
      <c r="I1718" s="7"/>
      <c r="J1718" s="7"/>
      <c r="K1718" s="4"/>
      <c r="L1718" s="7"/>
      <c r="M1718" s="7"/>
      <c r="N1718" s="7"/>
      <c r="O1718" s="7"/>
      <c r="P1718" s="7"/>
      <c r="Q1718" s="7"/>
      <c r="R1718" s="7"/>
      <c r="S1718" s="7"/>
      <c r="T1718" s="7"/>
      <c r="U1718" s="7"/>
      <c r="V1718" s="7"/>
      <c r="W1718" s="7"/>
      <c r="X1718" s="7"/>
      <c r="Y1718" s="7"/>
      <c r="Z1718" s="7"/>
      <c r="AA1718" s="7"/>
      <c r="AB1718" s="7"/>
      <c r="AC1718" s="7"/>
      <c r="AD1718" s="7"/>
      <c r="AE1718" s="7"/>
      <c r="AF1718" s="7"/>
    </row>
    <row r="1719" spans="1:32">
      <c r="A1719" s="4"/>
      <c r="B1719" s="4"/>
      <c r="C1719" s="7"/>
      <c r="D1719" s="7"/>
      <c r="E1719" s="7"/>
      <c r="F1719" s="7"/>
      <c r="G1719" s="7"/>
      <c r="H1719" s="7"/>
      <c r="I1719" s="7"/>
      <c r="J1719" s="7"/>
      <c r="K1719" s="4"/>
      <c r="L1719" s="7"/>
      <c r="M1719" s="7"/>
      <c r="N1719" s="7"/>
      <c r="O1719" s="7"/>
      <c r="P1719" s="7"/>
      <c r="Q1719" s="7"/>
      <c r="R1719" s="7"/>
      <c r="S1719" s="7"/>
      <c r="T1719" s="7"/>
      <c r="U1719" s="7"/>
      <c r="V1719" s="7"/>
      <c r="W1719" s="7"/>
      <c r="X1719" s="7"/>
      <c r="Y1719" s="7"/>
      <c r="Z1719" s="7"/>
      <c r="AA1719" s="7"/>
      <c r="AB1719" s="7"/>
      <c r="AC1719" s="7"/>
      <c r="AD1719" s="7"/>
      <c r="AE1719" s="7"/>
      <c r="AF1719" s="7"/>
    </row>
    <row r="1720" spans="1:32">
      <c r="A1720" s="4"/>
      <c r="B1720" s="4"/>
      <c r="C1720" s="7"/>
      <c r="D1720" s="7"/>
      <c r="E1720" s="7"/>
      <c r="F1720" s="7"/>
      <c r="G1720" s="7"/>
      <c r="H1720" s="7"/>
      <c r="I1720" s="7"/>
      <c r="J1720" s="7"/>
      <c r="K1720" s="4"/>
      <c r="L1720" s="7"/>
      <c r="M1720" s="7"/>
      <c r="N1720" s="7"/>
      <c r="O1720" s="7"/>
      <c r="P1720" s="7"/>
      <c r="Q1720" s="7"/>
      <c r="R1720" s="7"/>
      <c r="S1720" s="7"/>
      <c r="T1720" s="7"/>
      <c r="U1720" s="7"/>
      <c r="V1720" s="7"/>
      <c r="W1720" s="7"/>
      <c r="X1720" s="7"/>
      <c r="Y1720" s="7"/>
      <c r="Z1720" s="7"/>
      <c r="AA1720" s="7"/>
      <c r="AB1720" s="7"/>
      <c r="AC1720" s="7"/>
      <c r="AD1720" s="7"/>
      <c r="AE1720" s="7"/>
      <c r="AF1720" s="7"/>
    </row>
    <row r="1721" spans="1:32">
      <c r="A1721" s="4"/>
      <c r="B1721" s="4"/>
      <c r="C1721" s="7"/>
      <c r="D1721" s="7"/>
      <c r="E1721" s="7"/>
      <c r="F1721" s="7"/>
      <c r="G1721" s="7"/>
      <c r="H1721" s="7"/>
      <c r="I1721" s="7"/>
      <c r="J1721" s="7"/>
      <c r="K1721" s="4"/>
      <c r="L1721" s="7"/>
      <c r="M1721" s="7"/>
      <c r="N1721" s="7"/>
      <c r="O1721" s="7"/>
      <c r="P1721" s="7"/>
      <c r="Q1721" s="7"/>
      <c r="R1721" s="7"/>
      <c r="S1721" s="7"/>
      <c r="T1721" s="7"/>
      <c r="U1721" s="7"/>
      <c r="V1721" s="7"/>
      <c r="W1721" s="7"/>
      <c r="X1721" s="7"/>
      <c r="Y1721" s="7"/>
      <c r="Z1721" s="7"/>
      <c r="AA1721" s="7"/>
      <c r="AB1721" s="7"/>
      <c r="AC1721" s="7"/>
      <c r="AD1721" s="7"/>
      <c r="AE1721" s="7"/>
      <c r="AF1721" s="7"/>
    </row>
    <row r="1722" spans="1:32">
      <c r="A1722" s="4"/>
      <c r="B1722" s="4"/>
      <c r="C1722" s="7"/>
      <c r="D1722" s="7"/>
      <c r="E1722" s="7"/>
      <c r="F1722" s="7"/>
      <c r="G1722" s="7"/>
      <c r="H1722" s="7"/>
      <c r="I1722" s="7"/>
      <c r="J1722" s="7"/>
      <c r="K1722" s="4"/>
      <c r="L1722" s="7"/>
      <c r="M1722" s="7"/>
      <c r="N1722" s="7"/>
      <c r="O1722" s="7"/>
      <c r="P1722" s="7"/>
      <c r="Q1722" s="7"/>
      <c r="R1722" s="7"/>
      <c r="S1722" s="7"/>
      <c r="T1722" s="7"/>
      <c r="U1722" s="7"/>
      <c r="V1722" s="7"/>
      <c r="W1722" s="7"/>
      <c r="X1722" s="7"/>
      <c r="Y1722" s="7"/>
      <c r="Z1722" s="7"/>
      <c r="AA1722" s="7"/>
      <c r="AB1722" s="7"/>
      <c r="AC1722" s="7"/>
      <c r="AD1722" s="7"/>
      <c r="AE1722" s="7"/>
      <c r="AF1722" s="7"/>
    </row>
    <row r="1723" spans="1:32">
      <c r="A1723" s="4"/>
      <c r="B1723" s="4"/>
      <c r="C1723" s="7"/>
      <c r="D1723" s="7"/>
      <c r="E1723" s="7"/>
      <c r="F1723" s="7"/>
      <c r="G1723" s="7"/>
      <c r="H1723" s="7"/>
      <c r="I1723" s="7"/>
      <c r="J1723" s="7"/>
      <c r="K1723" s="4"/>
      <c r="L1723" s="7"/>
      <c r="M1723" s="7"/>
      <c r="N1723" s="7"/>
      <c r="O1723" s="7"/>
      <c r="P1723" s="7"/>
      <c r="Q1723" s="7"/>
      <c r="R1723" s="7"/>
      <c r="S1723" s="7"/>
      <c r="T1723" s="7"/>
      <c r="U1723" s="7"/>
      <c r="V1723" s="7"/>
      <c r="W1723" s="7"/>
      <c r="X1723" s="7"/>
      <c r="Y1723" s="7"/>
      <c r="Z1723" s="7"/>
      <c r="AA1723" s="7"/>
      <c r="AB1723" s="7"/>
      <c r="AC1723" s="7"/>
      <c r="AD1723" s="7"/>
      <c r="AE1723" s="7"/>
      <c r="AF1723" s="7"/>
    </row>
    <row r="1724" spans="1:32">
      <c r="A1724" s="4"/>
      <c r="B1724" s="4"/>
      <c r="C1724" s="7"/>
      <c r="D1724" s="7"/>
      <c r="E1724" s="7"/>
      <c r="F1724" s="7"/>
      <c r="G1724" s="7"/>
      <c r="H1724" s="7"/>
      <c r="I1724" s="7"/>
      <c r="J1724" s="7"/>
      <c r="K1724" s="4"/>
      <c r="L1724" s="7"/>
      <c r="M1724" s="7"/>
      <c r="N1724" s="7"/>
      <c r="O1724" s="7"/>
      <c r="P1724" s="7"/>
      <c r="Q1724" s="7"/>
      <c r="R1724" s="7"/>
      <c r="S1724" s="7"/>
      <c r="T1724" s="7"/>
      <c r="U1724" s="7"/>
      <c r="V1724" s="7"/>
      <c r="W1724" s="7"/>
      <c r="X1724" s="7"/>
      <c r="Y1724" s="7"/>
      <c r="Z1724" s="7"/>
      <c r="AA1724" s="7"/>
      <c r="AB1724" s="7"/>
      <c r="AC1724" s="7"/>
      <c r="AD1724" s="7"/>
      <c r="AE1724" s="7"/>
      <c r="AF1724" s="7"/>
    </row>
    <row r="1725" spans="1:32">
      <c r="A1725" s="4"/>
      <c r="B1725" s="4"/>
      <c r="C1725" s="7"/>
      <c r="D1725" s="7"/>
      <c r="E1725" s="7"/>
      <c r="F1725" s="7"/>
      <c r="G1725" s="7"/>
      <c r="H1725" s="7"/>
      <c r="I1725" s="7"/>
      <c r="J1725" s="7"/>
      <c r="K1725" s="4"/>
      <c r="L1725" s="7"/>
      <c r="M1725" s="7"/>
      <c r="N1725" s="7"/>
      <c r="O1725" s="7"/>
      <c r="P1725" s="7"/>
      <c r="Q1725" s="7"/>
      <c r="R1725" s="7"/>
      <c r="S1725" s="7"/>
      <c r="T1725" s="7"/>
      <c r="U1725" s="7"/>
      <c r="V1725" s="7"/>
      <c r="W1725" s="7"/>
      <c r="X1725" s="7"/>
      <c r="Y1725" s="7"/>
      <c r="Z1725" s="7"/>
      <c r="AA1725" s="7"/>
      <c r="AB1725" s="7"/>
      <c r="AC1725" s="7"/>
      <c r="AD1725" s="7"/>
      <c r="AE1725" s="7"/>
      <c r="AF1725" s="7"/>
    </row>
    <row r="1726" spans="1:32">
      <c r="A1726" s="4"/>
      <c r="B1726" s="4"/>
      <c r="C1726" s="7"/>
      <c r="D1726" s="7"/>
      <c r="E1726" s="7"/>
      <c r="F1726" s="7"/>
      <c r="G1726" s="7"/>
      <c r="H1726" s="7"/>
      <c r="I1726" s="7"/>
      <c r="J1726" s="7"/>
      <c r="K1726" s="4"/>
      <c r="L1726" s="7"/>
      <c r="M1726" s="7"/>
      <c r="N1726" s="7"/>
      <c r="O1726" s="7"/>
      <c r="P1726" s="7"/>
      <c r="Q1726" s="7"/>
      <c r="R1726" s="7"/>
      <c r="S1726" s="7"/>
      <c r="T1726" s="7"/>
      <c r="U1726" s="7"/>
      <c r="V1726" s="7"/>
      <c r="W1726" s="7"/>
      <c r="X1726" s="7"/>
      <c r="Y1726" s="7"/>
      <c r="Z1726" s="7"/>
      <c r="AA1726" s="7"/>
      <c r="AB1726" s="7"/>
      <c r="AC1726" s="7"/>
      <c r="AD1726" s="7"/>
      <c r="AE1726" s="7"/>
      <c r="AF1726" s="7"/>
    </row>
    <row r="1727" spans="1:32">
      <c r="A1727" s="4"/>
      <c r="B1727" s="4"/>
      <c r="C1727" s="7"/>
      <c r="D1727" s="7"/>
      <c r="E1727" s="7"/>
      <c r="F1727" s="7"/>
      <c r="G1727" s="7"/>
      <c r="H1727" s="7"/>
      <c r="I1727" s="7"/>
      <c r="J1727" s="7"/>
      <c r="K1727" s="4"/>
      <c r="L1727" s="7"/>
      <c r="M1727" s="7"/>
      <c r="N1727" s="7"/>
      <c r="O1727" s="7"/>
      <c r="P1727" s="7"/>
      <c r="Q1727" s="7"/>
      <c r="R1727" s="7"/>
      <c r="S1727" s="7"/>
      <c r="T1727" s="7"/>
      <c r="U1727" s="7"/>
      <c r="V1727" s="7"/>
      <c r="W1727" s="7"/>
      <c r="X1727" s="7"/>
      <c r="Y1727" s="7"/>
      <c r="Z1727" s="7"/>
      <c r="AA1727" s="7"/>
      <c r="AB1727" s="7"/>
      <c r="AC1727" s="7"/>
      <c r="AD1727" s="7"/>
      <c r="AE1727" s="7"/>
      <c r="AF1727" s="7"/>
    </row>
    <row r="1728" spans="1:32">
      <c r="A1728" s="4"/>
      <c r="B1728" s="4"/>
      <c r="C1728" s="7"/>
      <c r="D1728" s="7"/>
      <c r="E1728" s="7"/>
      <c r="F1728" s="7"/>
      <c r="G1728" s="7"/>
      <c r="H1728" s="7"/>
      <c r="I1728" s="7"/>
      <c r="J1728" s="7"/>
      <c r="K1728" s="4"/>
      <c r="L1728" s="7"/>
      <c r="M1728" s="7"/>
      <c r="N1728" s="7"/>
      <c r="O1728" s="7"/>
      <c r="P1728" s="7"/>
      <c r="Q1728" s="7"/>
      <c r="R1728" s="7"/>
      <c r="S1728" s="7"/>
      <c r="T1728" s="7"/>
      <c r="U1728" s="7"/>
      <c r="V1728" s="7"/>
      <c r="W1728" s="7"/>
      <c r="X1728" s="7"/>
      <c r="Y1728" s="7"/>
      <c r="Z1728" s="7"/>
      <c r="AA1728" s="7"/>
      <c r="AB1728" s="7"/>
      <c r="AC1728" s="7"/>
      <c r="AD1728" s="7"/>
      <c r="AE1728" s="7"/>
      <c r="AF1728" s="7"/>
    </row>
    <row r="1729" spans="1:32">
      <c r="A1729" s="4"/>
      <c r="B1729" s="4"/>
      <c r="C1729" s="7"/>
      <c r="D1729" s="7"/>
      <c r="E1729" s="7"/>
      <c r="F1729" s="7"/>
      <c r="G1729" s="7"/>
      <c r="H1729" s="7"/>
      <c r="I1729" s="7"/>
      <c r="J1729" s="7"/>
      <c r="K1729" s="4"/>
      <c r="L1729" s="7"/>
      <c r="M1729" s="7"/>
      <c r="N1729" s="7"/>
      <c r="O1729" s="7"/>
      <c r="P1729" s="7"/>
      <c r="Q1729" s="7"/>
      <c r="R1729" s="7"/>
      <c r="S1729" s="7"/>
      <c r="T1729" s="7"/>
      <c r="U1729" s="7"/>
      <c r="V1729" s="7"/>
      <c r="W1729" s="7"/>
      <c r="X1729" s="7"/>
      <c r="Y1729" s="7"/>
      <c r="Z1729" s="7"/>
      <c r="AA1729" s="7"/>
      <c r="AB1729" s="7"/>
      <c r="AC1729" s="7"/>
      <c r="AD1729" s="7"/>
      <c r="AE1729" s="7"/>
      <c r="AF1729" s="7"/>
    </row>
    <row r="1730" spans="1:32">
      <c r="A1730" s="4"/>
      <c r="B1730" s="4"/>
      <c r="C1730" s="7"/>
      <c r="D1730" s="7"/>
      <c r="E1730" s="7"/>
      <c r="F1730" s="7"/>
      <c r="G1730" s="7"/>
      <c r="H1730" s="7"/>
      <c r="I1730" s="7"/>
      <c r="J1730" s="7"/>
      <c r="K1730" s="4"/>
      <c r="L1730" s="7"/>
      <c r="M1730" s="7"/>
      <c r="N1730" s="7"/>
      <c r="O1730" s="7"/>
      <c r="P1730" s="7"/>
      <c r="Q1730" s="7"/>
      <c r="R1730" s="7"/>
      <c r="S1730" s="7"/>
      <c r="T1730" s="7"/>
      <c r="U1730" s="7"/>
      <c r="V1730" s="7"/>
      <c r="W1730" s="7"/>
      <c r="X1730" s="7"/>
      <c r="Y1730" s="7"/>
      <c r="Z1730" s="7"/>
      <c r="AA1730" s="7"/>
      <c r="AB1730" s="7"/>
      <c r="AC1730" s="7"/>
      <c r="AD1730" s="7"/>
      <c r="AE1730" s="7"/>
      <c r="AF1730" s="7"/>
    </row>
    <row r="1731" spans="1:32">
      <c r="A1731" s="4"/>
      <c r="B1731" s="4"/>
      <c r="C1731" s="7"/>
      <c r="D1731" s="7"/>
      <c r="E1731" s="7"/>
      <c r="F1731" s="7"/>
      <c r="G1731" s="7"/>
      <c r="H1731" s="7"/>
      <c r="I1731" s="7"/>
      <c r="J1731" s="7"/>
      <c r="K1731" s="4"/>
      <c r="L1731" s="7"/>
      <c r="M1731" s="7"/>
      <c r="N1731" s="7"/>
      <c r="O1731" s="7"/>
      <c r="P1731" s="7"/>
      <c r="Q1731" s="7"/>
      <c r="R1731" s="7"/>
      <c r="S1731" s="7"/>
      <c r="T1731" s="7"/>
      <c r="U1731" s="7"/>
      <c r="V1731" s="7"/>
      <c r="W1731" s="7"/>
      <c r="X1731" s="7"/>
      <c r="Y1731" s="7"/>
      <c r="Z1731" s="7"/>
      <c r="AA1731" s="7"/>
      <c r="AB1731" s="7"/>
      <c r="AC1731" s="7"/>
      <c r="AD1731" s="7"/>
      <c r="AE1731" s="7"/>
      <c r="AF1731" s="7"/>
    </row>
    <row r="1732" spans="1:32">
      <c r="A1732" s="4"/>
      <c r="B1732" s="4"/>
      <c r="C1732" s="7"/>
      <c r="D1732" s="7"/>
      <c r="E1732" s="7"/>
      <c r="F1732" s="7"/>
      <c r="G1732" s="7"/>
      <c r="H1732" s="7"/>
      <c r="I1732" s="7"/>
      <c r="J1732" s="7"/>
      <c r="K1732" s="4"/>
      <c r="L1732" s="7"/>
      <c r="M1732" s="7"/>
      <c r="N1732" s="7"/>
      <c r="O1732" s="7"/>
      <c r="P1732" s="7"/>
      <c r="Q1732" s="7"/>
      <c r="R1732" s="7"/>
      <c r="S1732" s="7"/>
      <c r="T1732" s="7"/>
      <c r="U1732" s="7"/>
      <c r="V1732" s="7"/>
      <c r="W1732" s="7"/>
      <c r="X1732" s="7"/>
      <c r="Y1732" s="7"/>
      <c r="Z1732" s="7"/>
      <c r="AA1732" s="7"/>
      <c r="AB1732" s="7"/>
      <c r="AC1732" s="7"/>
      <c r="AD1732" s="7"/>
      <c r="AE1732" s="7"/>
      <c r="AF1732" s="7"/>
    </row>
    <row r="1733" spans="1:32">
      <c r="A1733" s="4"/>
      <c r="B1733" s="4"/>
      <c r="C1733" s="7"/>
      <c r="D1733" s="7"/>
      <c r="E1733" s="7"/>
      <c r="F1733" s="7"/>
      <c r="G1733" s="7"/>
      <c r="H1733" s="7"/>
      <c r="I1733" s="7"/>
      <c r="J1733" s="7"/>
      <c r="K1733" s="4"/>
      <c r="L1733" s="7"/>
      <c r="M1733" s="7"/>
      <c r="N1733" s="7"/>
      <c r="O1733" s="7"/>
      <c r="P1733" s="7"/>
      <c r="Q1733" s="7"/>
      <c r="R1733" s="7"/>
      <c r="S1733" s="7"/>
      <c r="T1733" s="7"/>
      <c r="U1733" s="7"/>
      <c r="V1733" s="7"/>
      <c r="W1733" s="7"/>
      <c r="X1733" s="7"/>
      <c r="Y1733" s="7"/>
      <c r="Z1733" s="7"/>
      <c r="AA1733" s="7"/>
      <c r="AB1733" s="7"/>
      <c r="AC1733" s="7"/>
      <c r="AD1733" s="7"/>
      <c r="AE1733" s="7"/>
      <c r="AF1733" s="7"/>
    </row>
    <row r="1734" spans="1:32">
      <c r="A1734" s="4"/>
      <c r="B1734" s="4"/>
      <c r="C1734" s="7"/>
      <c r="D1734" s="7"/>
      <c r="E1734" s="7"/>
      <c r="F1734" s="7"/>
      <c r="G1734" s="7"/>
      <c r="H1734" s="7"/>
      <c r="I1734" s="7"/>
      <c r="J1734" s="7"/>
      <c r="K1734" s="4"/>
      <c r="L1734" s="7"/>
      <c r="M1734" s="7"/>
      <c r="N1734" s="7"/>
      <c r="O1734" s="7"/>
      <c r="P1734" s="7"/>
      <c r="Q1734" s="7"/>
      <c r="R1734" s="7"/>
      <c r="S1734" s="7"/>
      <c r="T1734" s="7"/>
      <c r="U1734" s="7"/>
      <c r="V1734" s="7"/>
      <c r="W1734" s="7"/>
      <c r="X1734" s="7"/>
      <c r="Y1734" s="7"/>
      <c r="Z1734" s="7"/>
      <c r="AA1734" s="7"/>
      <c r="AB1734" s="7"/>
      <c r="AC1734" s="7"/>
      <c r="AD1734" s="7"/>
      <c r="AE1734" s="7"/>
      <c r="AF1734" s="7"/>
    </row>
    <row r="1735" spans="1:32">
      <c r="A1735" s="4"/>
      <c r="B1735" s="4"/>
      <c r="C1735" s="7"/>
      <c r="D1735" s="7"/>
      <c r="E1735" s="7"/>
      <c r="F1735" s="7"/>
      <c r="G1735" s="7"/>
      <c r="H1735" s="7"/>
      <c r="I1735" s="7"/>
      <c r="J1735" s="7"/>
      <c r="K1735" s="4"/>
      <c r="L1735" s="7"/>
      <c r="M1735" s="7"/>
      <c r="N1735" s="7"/>
      <c r="O1735" s="7"/>
      <c r="P1735" s="7"/>
      <c r="Q1735" s="7"/>
      <c r="R1735" s="7"/>
      <c r="S1735" s="7"/>
      <c r="T1735" s="7"/>
      <c r="U1735" s="7"/>
      <c r="V1735" s="7"/>
      <c r="W1735" s="7"/>
      <c r="X1735" s="7"/>
      <c r="Y1735" s="7"/>
      <c r="Z1735" s="7"/>
      <c r="AA1735" s="7"/>
      <c r="AB1735" s="7"/>
      <c r="AC1735" s="7"/>
      <c r="AD1735" s="7"/>
      <c r="AE1735" s="7"/>
      <c r="AF1735" s="7"/>
    </row>
    <row r="1736" spans="1:32">
      <c r="A1736" s="4"/>
      <c r="B1736" s="4"/>
      <c r="C1736" s="7"/>
      <c r="D1736" s="7"/>
      <c r="E1736" s="7"/>
      <c r="F1736" s="7"/>
      <c r="G1736" s="7"/>
      <c r="H1736" s="7"/>
      <c r="I1736" s="7"/>
      <c r="J1736" s="7"/>
      <c r="K1736" s="4"/>
      <c r="L1736" s="7"/>
      <c r="M1736" s="7"/>
      <c r="N1736" s="7"/>
      <c r="O1736" s="7"/>
      <c r="P1736" s="7"/>
      <c r="Q1736" s="7"/>
      <c r="R1736" s="7"/>
      <c r="S1736" s="7"/>
      <c r="T1736" s="7"/>
      <c r="U1736" s="7"/>
      <c r="V1736" s="7"/>
      <c r="W1736" s="7"/>
      <c r="X1736" s="7"/>
      <c r="Y1736" s="7"/>
      <c r="Z1736" s="7"/>
      <c r="AA1736" s="7"/>
      <c r="AB1736" s="7"/>
      <c r="AC1736" s="7"/>
      <c r="AD1736" s="7"/>
      <c r="AE1736" s="7"/>
      <c r="AF1736" s="7"/>
    </row>
    <row r="1737" spans="1:32">
      <c r="A1737" s="4"/>
      <c r="B1737" s="4"/>
      <c r="C1737" s="7"/>
      <c r="D1737" s="7"/>
      <c r="E1737" s="7"/>
      <c r="F1737" s="7"/>
      <c r="G1737" s="7"/>
      <c r="H1737" s="7"/>
      <c r="I1737" s="7"/>
      <c r="J1737" s="7"/>
      <c r="K1737" s="4"/>
      <c r="L1737" s="7"/>
      <c r="M1737" s="7"/>
      <c r="N1737" s="7"/>
      <c r="O1737" s="7"/>
      <c r="P1737" s="7"/>
      <c r="Q1737" s="7"/>
      <c r="R1737" s="7"/>
      <c r="S1737" s="7"/>
      <c r="T1737" s="7"/>
      <c r="U1737" s="7"/>
      <c r="V1737" s="7"/>
      <c r="W1737" s="7"/>
      <c r="X1737" s="7"/>
      <c r="Y1737" s="7"/>
      <c r="Z1737" s="7"/>
      <c r="AA1737" s="7"/>
      <c r="AB1737" s="7"/>
      <c r="AC1737" s="7"/>
      <c r="AD1737" s="7"/>
      <c r="AE1737" s="7"/>
      <c r="AF1737" s="7"/>
    </row>
    <row r="1738" spans="1:32">
      <c r="A1738" s="4"/>
      <c r="B1738" s="4"/>
      <c r="C1738" s="7"/>
      <c r="D1738" s="7"/>
      <c r="E1738" s="7"/>
      <c r="F1738" s="7"/>
      <c r="G1738" s="7"/>
      <c r="H1738" s="7"/>
      <c r="I1738" s="7"/>
      <c r="J1738" s="7"/>
      <c r="K1738" s="4"/>
      <c r="L1738" s="7"/>
      <c r="M1738" s="7"/>
      <c r="N1738" s="7"/>
      <c r="O1738" s="7"/>
      <c r="P1738" s="7"/>
      <c r="Q1738" s="7"/>
      <c r="R1738" s="7"/>
      <c r="S1738" s="7"/>
      <c r="T1738" s="7"/>
      <c r="U1738" s="7"/>
      <c r="V1738" s="7"/>
      <c r="W1738" s="7"/>
      <c r="X1738" s="7"/>
      <c r="Y1738" s="7"/>
      <c r="Z1738" s="7"/>
      <c r="AA1738" s="7"/>
      <c r="AB1738" s="7"/>
      <c r="AC1738" s="7"/>
      <c r="AD1738" s="7"/>
      <c r="AE1738" s="7"/>
      <c r="AF1738" s="7"/>
    </row>
    <row r="1739" spans="1:32">
      <c r="A1739" s="4"/>
      <c r="B1739" s="4"/>
      <c r="C1739" s="7"/>
      <c r="D1739" s="7"/>
      <c r="E1739" s="7"/>
      <c r="F1739" s="7"/>
      <c r="G1739" s="7"/>
      <c r="H1739" s="7"/>
      <c r="I1739" s="7"/>
      <c r="J1739" s="7"/>
      <c r="K1739" s="4"/>
      <c r="L1739" s="7"/>
      <c r="M1739" s="7"/>
      <c r="N1739" s="7"/>
      <c r="O1739" s="7"/>
      <c r="P1739" s="7"/>
      <c r="Q1739" s="7"/>
      <c r="R1739" s="7"/>
      <c r="S1739" s="7"/>
      <c r="T1739" s="7"/>
      <c r="U1739" s="7"/>
      <c r="V1739" s="7"/>
      <c r="W1739" s="7"/>
      <c r="X1739" s="7"/>
      <c r="Y1739" s="7"/>
      <c r="Z1739" s="7"/>
      <c r="AA1739" s="7"/>
      <c r="AB1739" s="7"/>
      <c r="AC1739" s="7"/>
      <c r="AD1739" s="7"/>
      <c r="AE1739" s="7"/>
      <c r="AF1739" s="7"/>
    </row>
    <row r="1740" spans="1:32">
      <c r="A1740" s="4"/>
      <c r="B1740" s="4"/>
      <c r="C1740" s="7"/>
      <c r="D1740" s="7"/>
      <c r="E1740" s="7"/>
      <c r="F1740" s="7"/>
      <c r="G1740" s="7"/>
      <c r="H1740" s="7"/>
      <c r="I1740" s="7"/>
      <c r="J1740" s="7"/>
      <c r="K1740" s="4"/>
      <c r="L1740" s="7"/>
      <c r="M1740" s="7"/>
      <c r="N1740" s="7"/>
      <c r="O1740" s="7"/>
      <c r="P1740" s="7"/>
      <c r="Q1740" s="7"/>
      <c r="R1740" s="7"/>
      <c r="S1740" s="7"/>
      <c r="T1740" s="7"/>
      <c r="U1740" s="7"/>
      <c r="V1740" s="7"/>
      <c r="W1740" s="7"/>
      <c r="X1740" s="7"/>
      <c r="Y1740" s="7"/>
      <c r="Z1740" s="7"/>
      <c r="AA1740" s="7"/>
      <c r="AB1740" s="7"/>
      <c r="AC1740" s="7"/>
      <c r="AD1740" s="7"/>
      <c r="AE1740" s="7"/>
      <c r="AF1740" s="7"/>
    </row>
    <row r="1741" spans="1:32">
      <c r="A1741" s="4"/>
      <c r="B1741" s="4"/>
      <c r="C1741" s="7"/>
      <c r="D1741" s="7"/>
      <c r="E1741" s="7"/>
      <c r="F1741" s="7"/>
      <c r="G1741" s="7"/>
      <c r="H1741" s="7"/>
      <c r="I1741" s="7"/>
      <c r="J1741" s="7"/>
      <c r="K1741" s="4"/>
      <c r="L1741" s="7"/>
      <c r="M1741" s="7"/>
      <c r="N1741" s="7"/>
      <c r="O1741" s="7"/>
      <c r="P1741" s="7"/>
      <c r="Q1741" s="7"/>
      <c r="R1741" s="7"/>
      <c r="S1741" s="7"/>
      <c r="T1741" s="7"/>
      <c r="U1741" s="7"/>
      <c r="V1741" s="7"/>
      <c r="W1741" s="7"/>
      <c r="X1741" s="7"/>
      <c r="Y1741" s="7"/>
      <c r="Z1741" s="7"/>
      <c r="AA1741" s="7"/>
      <c r="AB1741" s="7"/>
      <c r="AC1741" s="7"/>
      <c r="AD1741" s="7"/>
      <c r="AE1741" s="7"/>
      <c r="AF1741" s="7"/>
    </row>
    <row r="1742" spans="1:32">
      <c r="A1742" s="4"/>
      <c r="B1742" s="4"/>
      <c r="C1742" s="7"/>
      <c r="D1742" s="7"/>
      <c r="E1742" s="7"/>
      <c r="F1742" s="7"/>
      <c r="G1742" s="7"/>
      <c r="H1742" s="7"/>
      <c r="I1742" s="7"/>
      <c r="J1742" s="7"/>
      <c r="K1742" s="4"/>
      <c r="L1742" s="7"/>
      <c r="M1742" s="7"/>
      <c r="N1742" s="7"/>
      <c r="O1742" s="7"/>
      <c r="P1742" s="7"/>
      <c r="Q1742" s="7"/>
      <c r="R1742" s="7"/>
      <c r="S1742" s="7"/>
      <c r="T1742" s="7"/>
      <c r="U1742" s="7"/>
      <c r="V1742" s="7"/>
      <c r="W1742" s="7"/>
      <c r="X1742" s="7"/>
      <c r="Y1742" s="7"/>
      <c r="Z1742" s="7"/>
      <c r="AA1742" s="7"/>
      <c r="AB1742" s="7"/>
      <c r="AC1742" s="7"/>
      <c r="AD1742" s="7"/>
      <c r="AE1742" s="7"/>
      <c r="AF1742" s="7"/>
    </row>
    <row r="1743" spans="1:32">
      <c r="A1743" s="4"/>
      <c r="B1743" s="4"/>
      <c r="C1743" s="7"/>
      <c r="D1743" s="7"/>
      <c r="E1743" s="7"/>
      <c r="F1743" s="7"/>
      <c r="G1743" s="7"/>
      <c r="H1743" s="7"/>
      <c r="I1743" s="7"/>
      <c r="J1743" s="7"/>
      <c r="K1743" s="4"/>
      <c r="L1743" s="7"/>
      <c r="M1743" s="7"/>
      <c r="N1743" s="7"/>
      <c r="O1743" s="7"/>
      <c r="P1743" s="7"/>
      <c r="Q1743" s="7"/>
      <c r="R1743" s="7"/>
      <c r="S1743" s="7"/>
      <c r="T1743" s="7"/>
      <c r="U1743" s="7"/>
      <c r="V1743" s="7"/>
      <c r="W1743" s="7"/>
      <c r="X1743" s="7"/>
      <c r="Y1743" s="7"/>
      <c r="Z1743" s="7"/>
      <c r="AA1743" s="7"/>
      <c r="AB1743" s="7"/>
      <c r="AC1743" s="7"/>
      <c r="AD1743" s="7"/>
      <c r="AE1743" s="7"/>
      <c r="AF1743" s="7"/>
    </row>
    <row r="1744" spans="1:32">
      <c r="A1744" s="4"/>
      <c r="B1744" s="4"/>
      <c r="C1744" s="7"/>
      <c r="D1744" s="7"/>
      <c r="E1744" s="7"/>
      <c r="F1744" s="7"/>
      <c r="G1744" s="7"/>
      <c r="H1744" s="7"/>
      <c r="I1744" s="7"/>
      <c r="J1744" s="7"/>
      <c r="K1744" s="4"/>
      <c r="L1744" s="7"/>
      <c r="M1744" s="7"/>
      <c r="N1744" s="7"/>
      <c r="O1744" s="7"/>
      <c r="P1744" s="7"/>
      <c r="Q1744" s="7"/>
      <c r="R1744" s="7"/>
      <c r="S1744" s="7"/>
      <c r="T1744" s="7"/>
      <c r="U1744" s="7"/>
      <c r="V1744" s="7"/>
      <c r="W1744" s="7"/>
      <c r="X1744" s="7"/>
      <c r="Y1744" s="7"/>
      <c r="Z1744" s="7"/>
      <c r="AA1744" s="7"/>
      <c r="AB1744" s="7"/>
      <c r="AC1744" s="7"/>
      <c r="AD1744" s="7"/>
      <c r="AE1744" s="7"/>
      <c r="AF1744" s="7"/>
    </row>
    <row r="1745" spans="1:32">
      <c r="A1745" s="4"/>
      <c r="B1745" s="4"/>
      <c r="C1745" s="7"/>
      <c r="D1745" s="7"/>
      <c r="E1745" s="7"/>
      <c r="F1745" s="7"/>
      <c r="G1745" s="7"/>
      <c r="H1745" s="7"/>
      <c r="I1745" s="7"/>
      <c r="J1745" s="7"/>
      <c r="K1745" s="4"/>
      <c r="L1745" s="7"/>
      <c r="M1745" s="7"/>
      <c r="N1745" s="7"/>
      <c r="O1745" s="7"/>
      <c r="P1745" s="7"/>
      <c r="Q1745" s="7"/>
      <c r="R1745" s="7"/>
      <c r="S1745" s="7"/>
      <c r="T1745" s="7"/>
      <c r="U1745" s="7"/>
      <c r="V1745" s="7"/>
      <c r="W1745" s="7"/>
      <c r="X1745" s="7"/>
      <c r="Y1745" s="7"/>
      <c r="Z1745" s="7"/>
      <c r="AA1745" s="7"/>
      <c r="AB1745" s="7"/>
      <c r="AC1745" s="7"/>
      <c r="AD1745" s="7"/>
      <c r="AE1745" s="7"/>
      <c r="AF1745" s="7"/>
    </row>
    <row r="1746" spans="1:32">
      <c r="A1746" s="4"/>
      <c r="B1746" s="4"/>
      <c r="C1746" s="7"/>
      <c r="D1746" s="7"/>
      <c r="E1746" s="7"/>
      <c r="F1746" s="7"/>
      <c r="G1746" s="7"/>
      <c r="H1746" s="7"/>
      <c r="I1746" s="7"/>
      <c r="J1746" s="7"/>
      <c r="K1746" s="4"/>
      <c r="L1746" s="7"/>
      <c r="M1746" s="7"/>
      <c r="N1746" s="7"/>
      <c r="O1746" s="7"/>
      <c r="P1746" s="7"/>
      <c r="Q1746" s="7"/>
      <c r="R1746" s="7"/>
      <c r="S1746" s="7"/>
      <c r="T1746" s="7"/>
      <c r="U1746" s="7"/>
      <c r="V1746" s="7"/>
      <c r="W1746" s="7"/>
      <c r="X1746" s="7"/>
      <c r="Y1746" s="7"/>
      <c r="Z1746" s="7"/>
      <c r="AA1746" s="7"/>
      <c r="AB1746" s="7"/>
      <c r="AC1746" s="7"/>
      <c r="AD1746" s="7"/>
      <c r="AE1746" s="7"/>
      <c r="AF1746" s="7"/>
    </row>
    <row r="1747" spans="1:32">
      <c r="A1747" s="4"/>
      <c r="B1747" s="4"/>
      <c r="C1747" s="7"/>
      <c r="D1747" s="7"/>
      <c r="E1747" s="7"/>
      <c r="F1747" s="7"/>
      <c r="G1747" s="7"/>
      <c r="H1747" s="7"/>
      <c r="I1747" s="7"/>
      <c r="J1747" s="7"/>
      <c r="K1747" s="4"/>
      <c r="L1747" s="7"/>
      <c r="M1747" s="7"/>
      <c r="N1747" s="7"/>
      <c r="O1747" s="7"/>
      <c r="P1747" s="7"/>
      <c r="Q1747" s="7"/>
      <c r="R1747" s="7"/>
      <c r="S1747" s="7"/>
      <c r="T1747" s="7"/>
      <c r="U1747" s="7"/>
      <c r="V1747" s="7"/>
      <c r="W1747" s="7"/>
      <c r="X1747" s="7"/>
      <c r="Y1747" s="7"/>
      <c r="Z1747" s="7"/>
      <c r="AA1747" s="7"/>
      <c r="AB1747" s="7"/>
      <c r="AC1747" s="7"/>
      <c r="AD1747" s="7"/>
      <c r="AE1747" s="7"/>
      <c r="AF1747" s="7"/>
    </row>
    <row r="1748" spans="1:32">
      <c r="A1748" s="4"/>
      <c r="B1748" s="4"/>
      <c r="C1748" s="7"/>
      <c r="D1748" s="7"/>
      <c r="E1748" s="7"/>
      <c r="F1748" s="7"/>
      <c r="G1748" s="7"/>
      <c r="H1748" s="7"/>
      <c r="I1748" s="7"/>
      <c r="J1748" s="7"/>
      <c r="K1748" s="4"/>
      <c r="L1748" s="7"/>
      <c r="M1748" s="7"/>
      <c r="N1748" s="7"/>
      <c r="O1748" s="7"/>
      <c r="P1748" s="7"/>
      <c r="Q1748" s="7"/>
      <c r="R1748" s="7"/>
      <c r="S1748" s="7"/>
      <c r="T1748" s="7"/>
      <c r="U1748" s="7"/>
      <c r="V1748" s="7"/>
      <c r="W1748" s="7"/>
      <c r="X1748" s="7"/>
      <c r="Y1748" s="7"/>
      <c r="Z1748" s="7"/>
      <c r="AA1748" s="7"/>
      <c r="AB1748" s="7"/>
      <c r="AC1748" s="7"/>
      <c r="AD1748" s="7"/>
      <c r="AE1748" s="7"/>
      <c r="AF1748" s="7"/>
    </row>
    <row r="1749" spans="1:32">
      <c r="A1749" s="4"/>
      <c r="B1749" s="4"/>
      <c r="C1749" s="7"/>
      <c r="D1749" s="7"/>
      <c r="E1749" s="7"/>
      <c r="F1749" s="7"/>
      <c r="G1749" s="7"/>
      <c r="H1749" s="7"/>
      <c r="I1749" s="7"/>
      <c r="J1749" s="7"/>
      <c r="K1749" s="4"/>
      <c r="L1749" s="7"/>
      <c r="M1749" s="7"/>
      <c r="N1749" s="7"/>
      <c r="O1749" s="7"/>
      <c r="P1749" s="7"/>
      <c r="Q1749" s="7"/>
      <c r="R1749" s="7"/>
      <c r="S1749" s="7"/>
      <c r="T1749" s="7"/>
      <c r="U1749" s="7"/>
      <c r="V1749" s="7"/>
      <c r="W1749" s="7"/>
      <c r="X1749" s="7"/>
      <c r="Y1749" s="7"/>
      <c r="Z1749" s="7"/>
      <c r="AA1749" s="7"/>
      <c r="AB1749" s="7"/>
      <c r="AC1749" s="7"/>
      <c r="AD1749" s="7"/>
      <c r="AE1749" s="7"/>
      <c r="AF1749" s="7"/>
    </row>
    <row r="1750" spans="1:32">
      <c r="A1750" s="4"/>
      <c r="B1750" s="4"/>
      <c r="C1750" s="7"/>
      <c r="D1750" s="7"/>
      <c r="E1750" s="7"/>
      <c r="F1750" s="7"/>
      <c r="G1750" s="7"/>
      <c r="H1750" s="7"/>
      <c r="I1750" s="7"/>
      <c r="J1750" s="7"/>
      <c r="K1750" s="4"/>
      <c r="L1750" s="7"/>
      <c r="M1750" s="7"/>
      <c r="N1750" s="7"/>
      <c r="O1750" s="7"/>
      <c r="P1750" s="7"/>
      <c r="Q1750" s="7"/>
      <c r="R1750" s="7"/>
      <c r="S1750" s="7"/>
      <c r="T1750" s="7"/>
      <c r="U1750" s="7"/>
      <c r="V1750" s="7"/>
      <c r="W1750" s="7"/>
      <c r="X1750" s="7"/>
      <c r="Y1750" s="7"/>
      <c r="Z1750" s="7"/>
      <c r="AA1750" s="7"/>
      <c r="AB1750" s="7"/>
      <c r="AC1750" s="7"/>
      <c r="AD1750" s="7"/>
      <c r="AE1750" s="7"/>
      <c r="AF1750" s="7"/>
    </row>
    <row r="1751" spans="1:32">
      <c r="A1751" s="4"/>
      <c r="B1751" s="4"/>
      <c r="C1751" s="7"/>
      <c r="D1751" s="7"/>
      <c r="E1751" s="7"/>
      <c r="F1751" s="7"/>
      <c r="G1751" s="7"/>
      <c r="H1751" s="7"/>
      <c r="I1751" s="7"/>
      <c r="J1751" s="7"/>
      <c r="K1751" s="4"/>
      <c r="L1751" s="7"/>
      <c r="M1751" s="7"/>
      <c r="N1751" s="7"/>
      <c r="O1751" s="7"/>
      <c r="P1751" s="7"/>
      <c r="Q1751" s="7"/>
      <c r="R1751" s="7"/>
      <c r="S1751" s="7"/>
      <c r="T1751" s="7"/>
      <c r="U1751" s="7"/>
      <c r="V1751" s="7"/>
      <c r="W1751" s="7"/>
      <c r="X1751" s="7"/>
      <c r="Y1751" s="7"/>
      <c r="Z1751" s="7"/>
      <c r="AA1751" s="7"/>
      <c r="AB1751" s="7"/>
      <c r="AC1751" s="7"/>
      <c r="AD1751" s="7"/>
      <c r="AE1751" s="7"/>
      <c r="AF1751" s="7"/>
    </row>
    <row r="1752" spans="1:32">
      <c r="A1752" s="4"/>
      <c r="B1752" s="4"/>
      <c r="C1752" s="7"/>
      <c r="D1752" s="7"/>
      <c r="E1752" s="7"/>
      <c r="F1752" s="7"/>
      <c r="G1752" s="7"/>
      <c r="H1752" s="7"/>
      <c r="I1752" s="7"/>
      <c r="J1752" s="7"/>
      <c r="K1752" s="4"/>
      <c r="L1752" s="7"/>
      <c r="M1752" s="7"/>
      <c r="N1752" s="7"/>
      <c r="O1752" s="7"/>
      <c r="P1752" s="7"/>
      <c r="Q1752" s="7"/>
      <c r="R1752" s="7"/>
      <c r="S1752" s="7"/>
      <c r="T1752" s="7"/>
      <c r="U1752" s="7"/>
      <c r="V1752" s="7"/>
      <c r="W1752" s="7"/>
      <c r="X1752" s="7"/>
      <c r="Y1752" s="7"/>
      <c r="Z1752" s="7"/>
      <c r="AA1752" s="7"/>
      <c r="AB1752" s="7"/>
      <c r="AC1752" s="7"/>
      <c r="AD1752" s="7"/>
      <c r="AE1752" s="7"/>
      <c r="AF1752" s="7"/>
    </row>
    <row r="1753" spans="1:32">
      <c r="A1753" s="4"/>
      <c r="B1753" s="4"/>
      <c r="C1753" s="7"/>
      <c r="D1753" s="7"/>
      <c r="E1753" s="7"/>
      <c r="F1753" s="7"/>
      <c r="G1753" s="7"/>
      <c r="H1753" s="7"/>
      <c r="I1753" s="7"/>
      <c r="J1753" s="7"/>
      <c r="K1753" s="4"/>
      <c r="L1753" s="7"/>
      <c r="M1753" s="7"/>
      <c r="N1753" s="7"/>
      <c r="O1753" s="7"/>
      <c r="P1753" s="7"/>
      <c r="Q1753" s="7"/>
      <c r="R1753" s="7"/>
      <c r="S1753" s="7"/>
      <c r="T1753" s="7"/>
      <c r="U1753" s="7"/>
      <c r="V1753" s="7"/>
      <c r="W1753" s="7"/>
      <c r="X1753" s="7"/>
      <c r="Y1753" s="7"/>
      <c r="Z1753" s="7"/>
      <c r="AA1753" s="7"/>
      <c r="AB1753" s="7"/>
      <c r="AC1753" s="7"/>
      <c r="AD1753" s="7"/>
      <c r="AE1753" s="7"/>
      <c r="AF1753" s="7"/>
    </row>
    <row r="1754" spans="1:32">
      <c r="A1754" s="4"/>
      <c r="B1754" s="4"/>
      <c r="C1754" s="7"/>
      <c r="D1754" s="7"/>
      <c r="E1754" s="7"/>
      <c r="F1754" s="7"/>
      <c r="G1754" s="7"/>
      <c r="H1754" s="7"/>
      <c r="I1754" s="7"/>
      <c r="J1754" s="7"/>
      <c r="K1754" s="4"/>
      <c r="L1754" s="7"/>
      <c r="M1754" s="7"/>
      <c r="N1754" s="7"/>
      <c r="O1754" s="7"/>
      <c r="P1754" s="7"/>
      <c r="Q1754" s="7"/>
      <c r="R1754" s="7"/>
      <c r="S1754" s="7"/>
      <c r="T1754" s="7"/>
      <c r="U1754" s="7"/>
      <c r="V1754" s="7"/>
      <c r="W1754" s="7"/>
      <c r="X1754" s="7"/>
      <c r="Y1754" s="7"/>
      <c r="Z1754" s="7"/>
      <c r="AA1754" s="7"/>
      <c r="AB1754" s="7"/>
      <c r="AC1754" s="7"/>
      <c r="AD1754" s="7"/>
      <c r="AE1754" s="7"/>
      <c r="AF1754" s="7"/>
    </row>
    <row r="1755" spans="1:32">
      <c r="A1755" s="4"/>
      <c r="B1755" s="4"/>
      <c r="C1755" s="7"/>
      <c r="D1755" s="7"/>
      <c r="E1755" s="7"/>
      <c r="F1755" s="7"/>
      <c r="G1755" s="7"/>
      <c r="H1755" s="7"/>
      <c r="I1755" s="7"/>
      <c r="J1755" s="7"/>
      <c r="K1755" s="4"/>
      <c r="L1755" s="7"/>
      <c r="M1755" s="7"/>
      <c r="N1755" s="7"/>
      <c r="O1755" s="7"/>
      <c r="P1755" s="7"/>
      <c r="Q1755" s="7"/>
      <c r="R1755" s="7"/>
      <c r="S1755" s="7"/>
      <c r="T1755" s="7"/>
      <c r="U1755" s="7"/>
      <c r="V1755" s="7"/>
      <c r="W1755" s="7"/>
      <c r="X1755" s="7"/>
      <c r="Y1755" s="7"/>
      <c r="Z1755" s="7"/>
      <c r="AA1755" s="7"/>
      <c r="AB1755" s="7"/>
      <c r="AC1755" s="7"/>
      <c r="AD1755" s="7"/>
      <c r="AE1755" s="7"/>
      <c r="AF1755" s="7"/>
    </row>
    <row r="1756" spans="1:32">
      <c r="A1756" s="4"/>
      <c r="B1756" s="4"/>
      <c r="C1756" s="7"/>
      <c r="D1756" s="7"/>
      <c r="E1756" s="7"/>
      <c r="F1756" s="7"/>
      <c r="G1756" s="7"/>
      <c r="H1756" s="7"/>
      <c r="I1756" s="7"/>
      <c r="J1756" s="7"/>
      <c r="K1756" s="4"/>
      <c r="L1756" s="7"/>
      <c r="M1756" s="7"/>
      <c r="N1756" s="7"/>
      <c r="O1756" s="7"/>
      <c r="P1756" s="7"/>
      <c r="Q1756" s="7"/>
      <c r="R1756" s="7"/>
      <c r="S1756" s="7"/>
      <c r="T1756" s="7"/>
      <c r="U1756" s="7"/>
      <c r="V1756" s="7"/>
      <c r="W1756" s="7"/>
      <c r="X1756" s="7"/>
      <c r="Y1756" s="7"/>
      <c r="Z1756" s="7"/>
      <c r="AA1756" s="7"/>
      <c r="AB1756" s="7"/>
      <c r="AC1756" s="7"/>
      <c r="AD1756" s="7"/>
      <c r="AE1756" s="7"/>
      <c r="AF1756" s="7"/>
    </row>
    <row r="1757" spans="1:32">
      <c r="A1757" s="4"/>
      <c r="B1757" s="4"/>
      <c r="C1757" s="7"/>
      <c r="D1757" s="7"/>
      <c r="E1757" s="7"/>
      <c r="F1757" s="7"/>
      <c r="G1757" s="7"/>
      <c r="H1757" s="7"/>
      <c r="I1757" s="7"/>
      <c r="J1757" s="7"/>
      <c r="K1757" s="4"/>
      <c r="L1757" s="7"/>
      <c r="M1757" s="7"/>
      <c r="N1757" s="7"/>
      <c r="O1757" s="7"/>
      <c r="P1757" s="7"/>
      <c r="Q1757" s="7"/>
      <c r="R1757" s="7"/>
      <c r="S1757" s="7"/>
      <c r="T1757" s="7"/>
      <c r="U1757" s="7"/>
      <c r="V1757" s="7"/>
      <c r="W1757" s="7"/>
      <c r="X1757" s="7"/>
      <c r="Y1757" s="7"/>
      <c r="Z1757" s="7"/>
      <c r="AA1757" s="7"/>
      <c r="AB1757" s="7"/>
      <c r="AC1757" s="7"/>
      <c r="AD1757" s="7"/>
      <c r="AE1757" s="7"/>
      <c r="AF1757" s="7"/>
    </row>
    <row r="1758" spans="1:32">
      <c r="A1758" s="4"/>
      <c r="B1758" s="4"/>
      <c r="C1758" s="7"/>
      <c r="D1758" s="7"/>
      <c r="E1758" s="7"/>
      <c r="F1758" s="7"/>
      <c r="G1758" s="7"/>
      <c r="H1758" s="7"/>
      <c r="I1758" s="7"/>
      <c r="J1758" s="7"/>
      <c r="K1758" s="4"/>
      <c r="L1758" s="7"/>
      <c r="M1758" s="7"/>
      <c r="N1758" s="7"/>
      <c r="O1758" s="7"/>
      <c r="P1758" s="7"/>
      <c r="Q1758" s="7"/>
      <c r="R1758" s="7"/>
      <c r="S1758" s="7"/>
      <c r="T1758" s="7"/>
      <c r="U1758" s="7"/>
      <c r="V1758" s="7"/>
      <c r="W1758" s="7"/>
      <c r="X1758" s="7"/>
      <c r="Y1758" s="7"/>
      <c r="Z1758" s="7"/>
      <c r="AA1758" s="7"/>
      <c r="AB1758" s="7"/>
      <c r="AC1758" s="7"/>
      <c r="AD1758" s="7"/>
      <c r="AE1758" s="7"/>
      <c r="AF1758" s="7"/>
    </row>
    <row r="1759" spans="1:32">
      <c r="A1759" s="4"/>
      <c r="B1759" s="4"/>
      <c r="C1759" s="7"/>
      <c r="D1759" s="7"/>
      <c r="E1759" s="7"/>
      <c r="F1759" s="7"/>
      <c r="G1759" s="7"/>
      <c r="H1759" s="7"/>
      <c r="I1759" s="7"/>
      <c r="J1759" s="7"/>
      <c r="K1759" s="4"/>
      <c r="L1759" s="7"/>
      <c r="M1759" s="7"/>
      <c r="N1759" s="7"/>
      <c r="O1759" s="7"/>
      <c r="P1759" s="7"/>
      <c r="Q1759" s="7"/>
      <c r="R1759" s="7"/>
      <c r="S1759" s="7"/>
      <c r="T1759" s="7"/>
      <c r="U1759" s="7"/>
      <c r="V1759" s="7"/>
      <c r="W1759" s="7"/>
      <c r="X1759" s="7"/>
      <c r="Y1759" s="7"/>
      <c r="Z1759" s="7"/>
      <c r="AA1759" s="7"/>
      <c r="AB1759" s="7"/>
      <c r="AC1759" s="7"/>
      <c r="AD1759" s="7"/>
      <c r="AE1759" s="7"/>
      <c r="AF1759" s="7"/>
    </row>
    <row r="1760" spans="1:32">
      <c r="A1760" s="4"/>
      <c r="B1760" s="4"/>
      <c r="C1760" s="7"/>
      <c r="D1760" s="7"/>
      <c r="E1760" s="7"/>
      <c r="F1760" s="7"/>
      <c r="G1760" s="7"/>
      <c r="H1760" s="7"/>
      <c r="I1760" s="7"/>
      <c r="J1760" s="7"/>
      <c r="K1760" s="4"/>
      <c r="L1760" s="7"/>
      <c r="M1760" s="7"/>
      <c r="N1760" s="7"/>
      <c r="O1760" s="7"/>
      <c r="P1760" s="7"/>
      <c r="Q1760" s="7"/>
      <c r="R1760" s="7"/>
      <c r="S1760" s="7"/>
      <c r="T1760" s="7"/>
      <c r="U1760" s="7"/>
      <c r="V1760" s="7"/>
      <c r="W1760" s="7"/>
      <c r="X1760" s="7"/>
      <c r="Y1760" s="7"/>
      <c r="Z1760" s="7"/>
      <c r="AA1760" s="7"/>
      <c r="AB1760" s="7"/>
      <c r="AC1760" s="7"/>
      <c r="AD1760" s="7"/>
      <c r="AE1760" s="7"/>
      <c r="AF1760" s="7"/>
    </row>
    <row r="1761" spans="1:32">
      <c r="A1761" s="4"/>
      <c r="B1761" s="4"/>
      <c r="C1761" s="7"/>
      <c r="D1761" s="7"/>
      <c r="E1761" s="7"/>
      <c r="F1761" s="7"/>
      <c r="G1761" s="7"/>
      <c r="H1761" s="7"/>
      <c r="I1761" s="7"/>
      <c r="J1761" s="7"/>
      <c r="K1761" s="4"/>
      <c r="L1761" s="7"/>
      <c r="M1761" s="7"/>
      <c r="N1761" s="7"/>
      <c r="O1761" s="7"/>
      <c r="P1761" s="7"/>
      <c r="Q1761" s="7"/>
      <c r="R1761" s="7"/>
      <c r="S1761" s="7"/>
      <c r="T1761" s="7"/>
      <c r="U1761" s="7"/>
      <c r="V1761" s="7"/>
      <c r="W1761" s="7"/>
      <c r="X1761" s="7"/>
      <c r="Y1761" s="7"/>
      <c r="Z1761" s="7"/>
      <c r="AA1761" s="7"/>
      <c r="AB1761" s="7"/>
      <c r="AC1761" s="7"/>
      <c r="AD1761" s="7"/>
      <c r="AE1761" s="7"/>
      <c r="AF1761" s="7"/>
    </row>
    <row r="1762" spans="1:32">
      <c r="A1762" s="4"/>
      <c r="B1762" s="4"/>
      <c r="C1762" s="7"/>
      <c r="D1762" s="7"/>
      <c r="E1762" s="7"/>
      <c r="F1762" s="7"/>
      <c r="G1762" s="7"/>
      <c r="H1762" s="7"/>
      <c r="I1762" s="7"/>
      <c r="J1762" s="7"/>
      <c r="K1762" s="4"/>
      <c r="L1762" s="7"/>
      <c r="M1762" s="7"/>
      <c r="N1762" s="7"/>
      <c r="O1762" s="7"/>
      <c r="P1762" s="7"/>
      <c r="Q1762" s="7"/>
      <c r="R1762" s="7"/>
      <c r="S1762" s="7"/>
      <c r="T1762" s="7"/>
      <c r="U1762" s="7"/>
      <c r="V1762" s="7"/>
      <c r="W1762" s="7"/>
      <c r="X1762" s="7"/>
      <c r="Y1762" s="7"/>
      <c r="Z1762" s="7"/>
      <c r="AA1762" s="7"/>
      <c r="AB1762" s="7"/>
      <c r="AC1762" s="7"/>
      <c r="AD1762" s="7"/>
      <c r="AE1762" s="7"/>
      <c r="AF1762" s="7"/>
    </row>
    <row r="1763" spans="1:32">
      <c r="A1763" s="4"/>
      <c r="B1763" s="4"/>
      <c r="C1763" s="7"/>
      <c r="D1763" s="7"/>
      <c r="E1763" s="7"/>
      <c r="F1763" s="7"/>
      <c r="G1763" s="7"/>
      <c r="H1763" s="7"/>
      <c r="I1763" s="7"/>
      <c r="J1763" s="7"/>
      <c r="K1763" s="4"/>
      <c r="L1763" s="7"/>
      <c r="M1763" s="7"/>
      <c r="N1763" s="7"/>
      <c r="O1763" s="7"/>
      <c r="P1763" s="7"/>
      <c r="Q1763" s="7"/>
      <c r="R1763" s="7"/>
      <c r="S1763" s="7"/>
      <c r="T1763" s="7"/>
      <c r="U1763" s="7"/>
      <c r="V1763" s="7"/>
      <c r="W1763" s="7"/>
      <c r="X1763" s="7"/>
      <c r="Y1763" s="7"/>
      <c r="Z1763" s="7"/>
      <c r="AA1763" s="7"/>
      <c r="AB1763" s="7"/>
      <c r="AC1763" s="7"/>
      <c r="AD1763" s="7"/>
      <c r="AE1763" s="7"/>
      <c r="AF1763" s="7"/>
    </row>
    <row r="1764" spans="1:32">
      <c r="A1764" s="4"/>
      <c r="B1764" s="4"/>
      <c r="C1764" s="7"/>
      <c r="D1764" s="7"/>
      <c r="E1764" s="7"/>
      <c r="F1764" s="7"/>
      <c r="G1764" s="7"/>
      <c r="H1764" s="7"/>
      <c r="I1764" s="7"/>
      <c r="J1764" s="7"/>
      <c r="K1764" s="4"/>
      <c r="L1764" s="7"/>
      <c r="M1764" s="7"/>
      <c r="N1764" s="7"/>
      <c r="O1764" s="7"/>
      <c r="P1764" s="7"/>
      <c r="Q1764" s="7"/>
      <c r="R1764" s="7"/>
      <c r="S1764" s="7"/>
      <c r="T1764" s="7"/>
      <c r="U1764" s="7"/>
      <c r="V1764" s="7"/>
      <c r="W1764" s="7"/>
      <c r="X1764" s="7"/>
      <c r="Y1764" s="7"/>
      <c r="Z1764" s="7"/>
      <c r="AA1764" s="7"/>
      <c r="AB1764" s="7"/>
      <c r="AC1764" s="7"/>
      <c r="AD1764" s="7"/>
      <c r="AE1764" s="7"/>
      <c r="AF1764" s="7"/>
    </row>
    <row r="1765" spans="1:32">
      <c r="A1765" s="4"/>
      <c r="B1765" s="4"/>
      <c r="C1765" s="7"/>
      <c r="D1765" s="7"/>
      <c r="E1765" s="7"/>
      <c r="F1765" s="7"/>
      <c r="G1765" s="7"/>
      <c r="H1765" s="7"/>
      <c r="I1765" s="7"/>
      <c r="J1765" s="7"/>
      <c r="K1765" s="4"/>
      <c r="L1765" s="7"/>
      <c r="M1765" s="7"/>
      <c r="N1765" s="7"/>
      <c r="O1765" s="7"/>
      <c r="P1765" s="7"/>
      <c r="Q1765" s="7"/>
      <c r="R1765" s="7"/>
      <c r="S1765" s="7"/>
      <c r="T1765" s="7"/>
      <c r="U1765" s="7"/>
      <c r="V1765" s="7"/>
      <c r="W1765" s="7"/>
      <c r="X1765" s="7"/>
      <c r="Y1765" s="7"/>
      <c r="Z1765" s="7"/>
      <c r="AA1765" s="7"/>
      <c r="AB1765" s="7"/>
      <c r="AC1765" s="7"/>
      <c r="AD1765" s="7"/>
      <c r="AE1765" s="7"/>
      <c r="AF1765" s="7"/>
    </row>
    <row r="1766" spans="1:32">
      <c r="A1766" s="4"/>
      <c r="B1766" s="4"/>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7"/>
      <c r="AD1766" s="7"/>
      <c r="AE1766" s="7"/>
      <c r="AF1766" s="7"/>
    </row>
    <row r="1767" spans="1:32">
      <c r="A1767" s="4"/>
      <c r="B1767" s="4"/>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c r="AF1767" s="7"/>
    </row>
    <row r="1768" spans="1:32">
      <c r="A1768" s="4"/>
      <c r="B1768" s="4"/>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c r="AF1768" s="7"/>
    </row>
    <row r="1769" spans="1:32">
      <c r="A1769" s="4"/>
      <c r="B1769" s="4"/>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7"/>
      <c r="AD1769" s="7"/>
      <c r="AE1769" s="7"/>
      <c r="AF1769" s="7"/>
    </row>
    <row r="1770" spans="1:32">
      <c r="A1770" s="4"/>
      <c r="B1770" s="4"/>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7"/>
      <c r="AD1770" s="7"/>
      <c r="AE1770" s="7"/>
      <c r="AF1770" s="7"/>
    </row>
    <row r="1771" spans="1:32">
      <c r="A1771" s="4"/>
      <c r="B1771" s="4"/>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c r="AA1771" s="7"/>
      <c r="AB1771" s="7"/>
      <c r="AC1771" s="7"/>
      <c r="AD1771" s="7"/>
      <c r="AE1771" s="7"/>
      <c r="AF1771" s="7"/>
    </row>
    <row r="1772" spans="1:32">
      <c r="A1772" s="4"/>
      <c r="B1772" s="4"/>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7"/>
      <c r="AD1772" s="7"/>
      <c r="AE1772" s="7"/>
      <c r="AF1772" s="7"/>
    </row>
    <row r="1773" spans="1:32">
      <c r="A1773" s="4"/>
      <c r="B1773" s="4"/>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7"/>
    </row>
    <row r="1774" spans="1:32">
      <c r="A1774" s="4"/>
      <c r="B1774" s="4"/>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c r="AA1774" s="7"/>
      <c r="AB1774" s="7"/>
      <c r="AC1774" s="7"/>
      <c r="AD1774" s="7"/>
      <c r="AE1774" s="7"/>
      <c r="AF1774" s="7"/>
    </row>
    <row r="1775" spans="1:32">
      <c r="A1775" s="4"/>
      <c r="B1775" s="4"/>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c r="AF1775" s="7"/>
    </row>
    <row r="1776" spans="1:32">
      <c r="A1776" s="4"/>
      <c r="B1776" s="4"/>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c r="AF1776" s="7"/>
    </row>
    <row r="1777" spans="1:32">
      <c r="A1777" s="4"/>
      <c r="B1777" s="4"/>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c r="AF1777" s="7"/>
    </row>
    <row r="1778" spans="1:32">
      <c r="A1778" s="4"/>
      <c r="B1778" s="4"/>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c r="AA1778" s="7"/>
      <c r="AB1778" s="7"/>
      <c r="AC1778" s="7"/>
      <c r="AD1778" s="7"/>
      <c r="AE1778" s="7"/>
      <c r="AF1778" s="7"/>
    </row>
    <row r="1779" spans="1:32">
      <c r="A1779" s="4"/>
      <c r="B1779" s="4"/>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7"/>
      <c r="AD1779" s="7"/>
      <c r="AE1779" s="7"/>
      <c r="AF1779" s="7"/>
    </row>
    <row r="1780" spans="1:32">
      <c r="A1780" s="4"/>
      <c r="B1780" s="4"/>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c r="AF1780" s="7"/>
    </row>
    <row r="1781" spans="1:32">
      <c r="A1781" s="4"/>
      <c r="B1781" s="4"/>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7"/>
      <c r="AD1781" s="7"/>
      <c r="AE1781" s="7"/>
      <c r="AF1781" s="7"/>
    </row>
    <row r="1782" spans="1:32">
      <c r="A1782" s="4"/>
      <c r="B1782" s="4"/>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7"/>
      <c r="AD1782" s="7"/>
      <c r="AE1782" s="7"/>
      <c r="AF1782" s="7"/>
    </row>
    <row r="1783" spans="1:32">
      <c r="A1783" s="4"/>
      <c r="B1783" s="4"/>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7"/>
      <c r="AD1783" s="7"/>
      <c r="AE1783" s="7"/>
      <c r="AF1783" s="7"/>
    </row>
    <row r="1784" spans="1:32">
      <c r="A1784" s="4"/>
      <c r="B1784" s="4"/>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7"/>
      <c r="AD1784" s="7"/>
      <c r="AE1784" s="7"/>
      <c r="AF1784" s="7"/>
    </row>
    <row r="1785" spans="1:32">
      <c r="A1785" s="4"/>
      <c r="B1785" s="4"/>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c r="AF1785" s="7"/>
    </row>
    <row r="1786" spans="1:32">
      <c r="A1786" s="4"/>
      <c r="B1786" s="4"/>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7"/>
      <c r="AD1786" s="7"/>
      <c r="AE1786" s="7"/>
      <c r="AF1786" s="7"/>
    </row>
    <row r="1787" spans="1:32">
      <c r="A1787" s="4"/>
      <c r="B1787" s="4"/>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7"/>
      <c r="AD1787" s="7"/>
      <c r="AE1787" s="7"/>
      <c r="AF1787" s="7"/>
    </row>
    <row r="1788" spans="1:32">
      <c r="A1788" s="4"/>
      <c r="B1788" s="4"/>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7"/>
      <c r="AD1788" s="7"/>
      <c r="AE1788" s="7"/>
      <c r="AF1788" s="7"/>
    </row>
    <row r="1789" spans="1:32">
      <c r="A1789" s="4"/>
      <c r="B1789" s="4"/>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7"/>
      <c r="AD1789" s="7"/>
      <c r="AE1789" s="7"/>
      <c r="AF1789" s="7"/>
    </row>
    <row r="1790" spans="1:32">
      <c r="A1790" s="4"/>
      <c r="B1790" s="4"/>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7"/>
      <c r="AD1790" s="7"/>
      <c r="AE1790" s="7"/>
      <c r="AF1790" s="7"/>
    </row>
    <row r="1791" spans="1:32">
      <c r="A1791" s="4"/>
      <c r="B1791" s="4"/>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c r="AF1791" s="7"/>
    </row>
    <row r="1792" spans="1:32">
      <c r="A1792" s="4"/>
      <c r="B1792" s="4"/>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7"/>
      <c r="AD1792" s="7"/>
      <c r="AE1792" s="7"/>
      <c r="AF1792" s="7"/>
    </row>
    <row r="1793" spans="1:32">
      <c r="A1793" s="4"/>
      <c r="B1793" s="4"/>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c r="AA1793" s="7"/>
      <c r="AB1793" s="7"/>
      <c r="AC1793" s="7"/>
      <c r="AD1793" s="7"/>
      <c r="AE1793" s="7"/>
      <c r="AF1793" s="7"/>
    </row>
    <row r="1794" spans="1:32">
      <c r="A1794" s="4"/>
      <c r="B1794" s="4"/>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7"/>
      <c r="AD1794" s="7"/>
      <c r="AE1794" s="7"/>
      <c r="AF1794" s="7"/>
    </row>
    <row r="1795" spans="1:32">
      <c r="A1795" s="4"/>
      <c r="B1795" s="4"/>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7"/>
      <c r="AD1795" s="7"/>
      <c r="AE1795" s="7"/>
      <c r="AF1795" s="7"/>
    </row>
    <row r="1796" spans="1:32">
      <c r="A1796" s="4"/>
      <c r="B1796" s="4"/>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c r="AA1796" s="7"/>
      <c r="AB1796" s="7"/>
      <c r="AC1796" s="7"/>
      <c r="AD1796" s="7"/>
      <c r="AE1796" s="7"/>
      <c r="AF1796" s="7"/>
    </row>
    <row r="1797" spans="1:32">
      <c r="A1797" s="4"/>
      <c r="B1797" s="4"/>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7"/>
      <c r="AD1797" s="7"/>
      <c r="AE1797" s="7"/>
      <c r="AF1797" s="7"/>
    </row>
    <row r="1798" spans="1:32">
      <c r="A1798" s="4"/>
      <c r="B1798" s="4"/>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7"/>
      <c r="AD1798" s="7"/>
      <c r="AE1798" s="7"/>
      <c r="AF1798" s="7"/>
    </row>
    <row r="1799" spans="1:32">
      <c r="A1799" s="4"/>
      <c r="B1799" s="4"/>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7"/>
    </row>
    <row r="1800" spans="1:32">
      <c r="A1800" s="4"/>
      <c r="B1800" s="4"/>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7"/>
      <c r="AD1800" s="7"/>
      <c r="AE1800" s="7"/>
      <c r="AF1800" s="7"/>
    </row>
    <row r="1801" spans="1:32">
      <c r="A1801" s="4"/>
      <c r="B1801" s="4"/>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7"/>
      <c r="AD1801" s="7"/>
      <c r="AE1801" s="7"/>
      <c r="AF1801" s="7"/>
    </row>
    <row r="1802" spans="1:32">
      <c r="A1802" s="4"/>
      <c r="B1802" s="4"/>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c r="AA1802" s="7"/>
      <c r="AB1802" s="7"/>
      <c r="AC1802" s="7"/>
      <c r="AD1802" s="7"/>
      <c r="AE1802" s="7"/>
      <c r="AF1802" s="7"/>
    </row>
    <row r="1803" spans="1:32">
      <c r="A1803" s="4"/>
      <c r="B1803" s="4"/>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c r="AA1803" s="7"/>
      <c r="AB1803" s="7"/>
      <c r="AC1803" s="7"/>
      <c r="AD1803" s="7"/>
      <c r="AE1803" s="7"/>
      <c r="AF1803" s="7"/>
    </row>
    <row r="1804" spans="1:32">
      <c r="A1804" s="4"/>
      <c r="B1804" s="4"/>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7"/>
      <c r="AD1804" s="7"/>
      <c r="AE1804" s="7"/>
      <c r="AF1804" s="7"/>
    </row>
    <row r="1805" spans="1:32">
      <c r="A1805" s="4"/>
      <c r="B1805" s="4"/>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7"/>
      <c r="AD1805" s="7"/>
      <c r="AE1805" s="7"/>
      <c r="AF1805" s="7"/>
    </row>
    <row r="1806" spans="1:32">
      <c r="A1806" s="4"/>
      <c r="B1806" s="4"/>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7"/>
      <c r="AD1806" s="7"/>
      <c r="AE1806" s="7"/>
      <c r="AF1806" s="7"/>
    </row>
    <row r="1807" spans="1:32">
      <c r="A1807" s="4"/>
      <c r="B1807" s="4"/>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c r="AA1807" s="7"/>
      <c r="AB1807" s="7"/>
      <c r="AC1807" s="7"/>
      <c r="AD1807" s="7"/>
      <c r="AE1807" s="7"/>
      <c r="AF1807" s="7"/>
    </row>
    <row r="1808" spans="1:32">
      <c r="A1808" s="4"/>
      <c r="B1808" s="4"/>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c r="AA1808" s="7"/>
      <c r="AB1808" s="7"/>
      <c r="AC1808" s="7"/>
      <c r="AD1808" s="7"/>
      <c r="AE1808" s="7"/>
      <c r="AF1808" s="7"/>
    </row>
    <row r="1809" spans="1:32">
      <c r="A1809" s="4"/>
      <c r="B1809" s="4"/>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7"/>
      <c r="AD1809" s="7"/>
      <c r="AE1809" s="7"/>
      <c r="AF1809" s="7"/>
    </row>
    <row r="1810" spans="1:32">
      <c r="A1810" s="4"/>
      <c r="B1810" s="4"/>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7"/>
      <c r="AD1810" s="7"/>
      <c r="AE1810" s="7"/>
      <c r="AF1810" s="7"/>
    </row>
    <row r="1811" spans="1:32">
      <c r="A1811" s="4"/>
      <c r="B1811" s="4"/>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7"/>
    </row>
    <row r="1812" spans="1:32">
      <c r="A1812" s="4"/>
      <c r="B1812" s="4"/>
      <c r="C1812" s="7"/>
      <c r="D1812" s="7"/>
      <c r="E1812" s="7"/>
      <c r="F1812" s="7"/>
      <c r="G1812" s="7"/>
      <c r="H1812" s="7"/>
      <c r="I1812" s="7"/>
      <c r="J1812" s="7"/>
      <c r="K1812" s="4"/>
      <c r="L1812" s="7"/>
      <c r="M1812" s="7"/>
      <c r="N1812" s="7"/>
      <c r="O1812" s="7"/>
      <c r="P1812" s="7"/>
      <c r="Q1812" s="7"/>
      <c r="R1812" s="7"/>
      <c r="S1812" s="7"/>
      <c r="T1812" s="7"/>
      <c r="U1812" s="7"/>
      <c r="V1812" s="7"/>
      <c r="W1812" s="7"/>
      <c r="X1812" s="7"/>
      <c r="Y1812" s="7"/>
      <c r="Z1812" s="7"/>
      <c r="AA1812" s="7"/>
      <c r="AB1812" s="7"/>
      <c r="AC1812" s="7"/>
      <c r="AD1812" s="7"/>
      <c r="AE1812" s="7"/>
      <c r="AF1812" s="7"/>
    </row>
    <row r="1813" spans="1:32">
      <c r="A1813" s="4"/>
      <c r="B1813" s="4"/>
      <c r="C1813" s="7"/>
      <c r="D1813" s="7"/>
      <c r="E1813" s="7"/>
      <c r="F1813" s="7"/>
      <c r="G1813" s="7"/>
      <c r="H1813" s="7"/>
      <c r="I1813" s="7"/>
      <c r="J1813" s="7"/>
      <c r="K1813" s="4"/>
      <c r="L1813" s="7"/>
      <c r="M1813" s="7"/>
      <c r="N1813" s="7"/>
      <c r="O1813" s="7"/>
      <c r="P1813" s="7"/>
      <c r="Q1813" s="7"/>
      <c r="R1813" s="7"/>
      <c r="S1813" s="7"/>
      <c r="T1813" s="7"/>
      <c r="U1813" s="7"/>
      <c r="V1813" s="7"/>
      <c r="W1813" s="7"/>
      <c r="X1813" s="7"/>
      <c r="Y1813" s="7"/>
      <c r="Z1813" s="7"/>
      <c r="AA1813" s="7"/>
      <c r="AB1813" s="7"/>
      <c r="AC1813" s="7"/>
      <c r="AD1813" s="7"/>
      <c r="AE1813" s="7"/>
      <c r="AF1813" s="7"/>
    </row>
    <row r="1814" spans="1:32">
      <c r="A1814" s="4"/>
      <c r="B1814" s="4"/>
      <c r="C1814" s="7"/>
      <c r="D1814" s="7"/>
      <c r="E1814" s="7"/>
      <c r="F1814" s="7"/>
      <c r="G1814" s="7"/>
      <c r="H1814" s="7"/>
      <c r="I1814" s="7"/>
      <c r="J1814" s="7"/>
      <c r="K1814" s="4"/>
      <c r="L1814" s="7"/>
      <c r="M1814" s="7"/>
      <c r="N1814" s="7"/>
      <c r="O1814" s="7"/>
      <c r="P1814" s="7"/>
      <c r="Q1814" s="7"/>
      <c r="R1814" s="7"/>
      <c r="S1814" s="7"/>
      <c r="T1814" s="7"/>
      <c r="U1814" s="7"/>
      <c r="V1814" s="7"/>
      <c r="W1814" s="7"/>
      <c r="X1814" s="7"/>
      <c r="Y1814" s="7"/>
      <c r="Z1814" s="7"/>
      <c r="AA1814" s="7"/>
      <c r="AB1814" s="7"/>
      <c r="AC1814" s="7"/>
      <c r="AD1814" s="7"/>
      <c r="AE1814" s="7"/>
      <c r="AF1814" s="7"/>
    </row>
    <row r="1815" spans="1:32">
      <c r="A1815" s="4"/>
      <c r="B1815" s="4"/>
      <c r="C1815" s="7"/>
      <c r="D1815" s="7"/>
      <c r="E1815" s="7"/>
      <c r="F1815" s="7"/>
      <c r="G1815" s="7"/>
      <c r="H1815" s="7"/>
      <c r="I1815" s="7"/>
      <c r="J1815" s="7"/>
      <c r="K1815" s="4"/>
      <c r="L1815" s="7"/>
      <c r="M1815" s="7"/>
      <c r="N1815" s="7"/>
      <c r="O1815" s="7"/>
      <c r="P1815" s="7"/>
      <c r="Q1815" s="7"/>
      <c r="R1815" s="7"/>
      <c r="S1815" s="7"/>
      <c r="T1815" s="7"/>
      <c r="U1815" s="7"/>
      <c r="V1815" s="7"/>
      <c r="W1815" s="7"/>
      <c r="X1815" s="7"/>
      <c r="Y1815" s="7"/>
      <c r="Z1815" s="7"/>
      <c r="AA1815" s="7"/>
      <c r="AB1815" s="7"/>
      <c r="AC1815" s="7"/>
      <c r="AD1815" s="7"/>
      <c r="AE1815" s="7"/>
      <c r="AF1815" s="7"/>
    </row>
    <row r="1816" spans="1:32">
      <c r="A1816" s="4"/>
      <c r="B1816" s="4"/>
      <c r="C1816" s="7"/>
      <c r="D1816" s="7"/>
      <c r="E1816" s="7"/>
      <c r="F1816" s="7"/>
      <c r="G1816" s="7"/>
      <c r="H1816" s="7"/>
      <c r="I1816" s="7"/>
      <c r="J1816" s="7"/>
      <c r="K1816" s="4"/>
      <c r="L1816" s="7"/>
      <c r="M1816" s="7"/>
      <c r="N1816" s="7"/>
      <c r="O1816" s="7"/>
      <c r="P1816" s="7"/>
      <c r="Q1816" s="7"/>
      <c r="R1816" s="7"/>
      <c r="S1816" s="7"/>
      <c r="T1816" s="7"/>
      <c r="U1816" s="7"/>
      <c r="V1816" s="7"/>
      <c r="W1816" s="7"/>
      <c r="X1816" s="7"/>
      <c r="Y1816" s="7"/>
      <c r="Z1816" s="7"/>
      <c r="AA1816" s="7"/>
      <c r="AB1816" s="7"/>
      <c r="AC1816" s="7"/>
      <c r="AD1816" s="7"/>
      <c r="AE1816" s="7"/>
      <c r="AF1816" s="7"/>
    </row>
    <row r="1817" spans="1:32">
      <c r="A1817" s="4"/>
      <c r="B1817" s="4"/>
      <c r="C1817" s="7"/>
      <c r="D1817" s="7"/>
      <c r="E1817" s="7"/>
      <c r="F1817" s="7"/>
      <c r="G1817" s="7"/>
      <c r="H1817" s="7"/>
      <c r="I1817" s="7"/>
      <c r="J1817" s="7"/>
      <c r="K1817" s="4"/>
      <c r="L1817" s="7"/>
      <c r="M1817" s="7"/>
      <c r="N1817" s="7"/>
      <c r="O1817" s="7"/>
      <c r="P1817" s="7"/>
      <c r="Q1817" s="7"/>
      <c r="R1817" s="7"/>
      <c r="S1817" s="7"/>
      <c r="T1817" s="7"/>
      <c r="U1817" s="7"/>
      <c r="V1817" s="7"/>
      <c r="W1817" s="7"/>
      <c r="X1817" s="7"/>
      <c r="Y1817" s="7"/>
      <c r="Z1817" s="7"/>
      <c r="AA1817" s="7"/>
      <c r="AB1817" s="7"/>
      <c r="AC1817" s="7"/>
      <c r="AD1817" s="7"/>
      <c r="AE1817" s="7"/>
      <c r="AF1817" s="7"/>
    </row>
    <row r="1818" spans="1:32">
      <c r="A1818" s="4"/>
      <c r="B1818" s="4"/>
      <c r="C1818" s="7"/>
      <c r="D1818" s="7"/>
      <c r="E1818" s="7"/>
      <c r="F1818" s="7"/>
      <c r="G1818" s="7"/>
      <c r="H1818" s="7"/>
      <c r="I1818" s="7"/>
      <c r="J1818" s="7"/>
      <c r="K1818" s="4"/>
      <c r="L1818" s="7"/>
      <c r="M1818" s="7"/>
      <c r="N1818" s="7"/>
      <c r="O1818" s="7"/>
      <c r="P1818" s="7"/>
      <c r="Q1818" s="7"/>
      <c r="R1818" s="7"/>
      <c r="S1818" s="7"/>
      <c r="T1818" s="7"/>
      <c r="U1818" s="7"/>
      <c r="V1818" s="7"/>
      <c r="W1818" s="7"/>
      <c r="X1818" s="7"/>
      <c r="Y1818" s="7"/>
      <c r="Z1818" s="7"/>
      <c r="AA1818" s="7"/>
      <c r="AB1818" s="7"/>
      <c r="AC1818" s="7"/>
      <c r="AD1818" s="7"/>
      <c r="AE1818" s="7"/>
      <c r="AF1818" s="7"/>
    </row>
    <row r="1819" spans="1:32">
      <c r="A1819" s="4"/>
      <c r="B1819" s="4"/>
      <c r="C1819" s="7"/>
      <c r="D1819" s="7"/>
      <c r="E1819" s="7"/>
      <c r="F1819" s="7"/>
      <c r="G1819" s="7"/>
      <c r="H1819" s="7"/>
      <c r="I1819" s="7"/>
      <c r="J1819" s="7"/>
      <c r="K1819" s="4"/>
      <c r="L1819" s="7"/>
      <c r="M1819" s="7"/>
      <c r="N1819" s="7"/>
      <c r="O1819" s="7"/>
      <c r="P1819" s="7"/>
      <c r="Q1819" s="7"/>
      <c r="R1819" s="7"/>
      <c r="S1819" s="7"/>
      <c r="T1819" s="7"/>
      <c r="U1819" s="7"/>
      <c r="V1819" s="7"/>
      <c r="W1819" s="7"/>
      <c r="X1819" s="7"/>
      <c r="Y1819" s="7"/>
      <c r="Z1819" s="7"/>
      <c r="AA1819" s="7"/>
      <c r="AB1819" s="7"/>
      <c r="AC1819" s="7"/>
      <c r="AD1819" s="7"/>
      <c r="AE1819" s="7"/>
      <c r="AF1819" s="7"/>
    </row>
    <row r="1820" spans="1:32">
      <c r="A1820" s="4"/>
      <c r="B1820" s="4"/>
      <c r="C1820" s="7"/>
      <c r="D1820" s="7"/>
      <c r="E1820" s="7"/>
      <c r="F1820" s="7"/>
      <c r="G1820" s="7"/>
      <c r="H1820" s="7"/>
      <c r="I1820" s="7"/>
      <c r="J1820" s="7"/>
      <c r="K1820" s="4"/>
      <c r="L1820" s="7"/>
      <c r="M1820" s="7"/>
      <c r="N1820" s="7"/>
      <c r="O1820" s="7"/>
      <c r="P1820" s="7"/>
      <c r="Q1820" s="7"/>
      <c r="R1820" s="7"/>
      <c r="S1820" s="7"/>
      <c r="T1820" s="7"/>
      <c r="U1820" s="7"/>
      <c r="V1820" s="7"/>
      <c r="W1820" s="7"/>
      <c r="X1820" s="7"/>
      <c r="Y1820" s="7"/>
      <c r="Z1820" s="7"/>
      <c r="AA1820" s="7"/>
      <c r="AB1820" s="7"/>
      <c r="AC1820" s="7"/>
      <c r="AD1820" s="7"/>
      <c r="AE1820" s="7"/>
      <c r="AF1820" s="7"/>
    </row>
    <row r="1821" spans="1:32">
      <c r="A1821" s="4"/>
      <c r="B1821" s="4"/>
      <c r="C1821" s="7"/>
      <c r="D1821" s="7"/>
      <c r="E1821" s="7"/>
      <c r="F1821" s="7"/>
      <c r="G1821" s="7"/>
      <c r="H1821" s="7"/>
      <c r="I1821" s="7"/>
      <c r="J1821" s="7"/>
      <c r="K1821" s="4"/>
      <c r="L1821" s="7"/>
      <c r="M1821" s="7"/>
      <c r="N1821" s="7"/>
      <c r="O1821" s="7"/>
      <c r="P1821" s="7"/>
      <c r="Q1821" s="7"/>
      <c r="R1821" s="7"/>
      <c r="S1821" s="7"/>
      <c r="T1821" s="7"/>
      <c r="U1821" s="7"/>
      <c r="V1821" s="7"/>
      <c r="W1821" s="7"/>
      <c r="X1821" s="7"/>
      <c r="Y1821" s="7"/>
      <c r="Z1821" s="7"/>
      <c r="AA1821" s="7"/>
      <c r="AB1821" s="7"/>
      <c r="AC1821" s="7"/>
      <c r="AD1821" s="7"/>
      <c r="AE1821" s="7"/>
      <c r="AF1821" s="7"/>
    </row>
    <row r="1822" spans="1:32">
      <c r="A1822" s="4"/>
      <c r="B1822" s="4"/>
      <c r="C1822" s="7"/>
      <c r="D1822" s="7"/>
      <c r="E1822" s="7"/>
      <c r="F1822" s="7"/>
      <c r="G1822" s="7"/>
      <c r="H1822" s="7"/>
      <c r="I1822" s="7"/>
      <c r="J1822" s="7"/>
      <c r="K1822" s="4"/>
      <c r="L1822" s="7"/>
      <c r="M1822" s="7"/>
      <c r="N1822" s="7"/>
      <c r="O1822" s="7"/>
      <c r="P1822" s="7"/>
      <c r="Q1822" s="7"/>
      <c r="R1822" s="7"/>
      <c r="S1822" s="7"/>
      <c r="T1822" s="7"/>
      <c r="U1822" s="7"/>
      <c r="V1822" s="7"/>
      <c r="W1822" s="7"/>
      <c r="X1822" s="7"/>
      <c r="Y1822" s="7"/>
      <c r="Z1822" s="7"/>
      <c r="AA1822" s="7"/>
      <c r="AB1822" s="7"/>
      <c r="AC1822" s="7"/>
      <c r="AD1822" s="7"/>
      <c r="AE1822" s="7"/>
      <c r="AF1822" s="7"/>
    </row>
    <row r="1823" spans="1:32">
      <c r="A1823" s="4"/>
      <c r="B1823" s="4"/>
      <c r="C1823" s="7"/>
      <c r="D1823" s="7"/>
      <c r="E1823" s="7"/>
      <c r="F1823" s="7"/>
      <c r="G1823" s="7"/>
      <c r="H1823" s="7"/>
      <c r="I1823" s="7"/>
      <c r="J1823" s="7"/>
      <c r="K1823" s="4"/>
      <c r="L1823" s="7"/>
      <c r="M1823" s="7"/>
      <c r="N1823" s="7"/>
      <c r="O1823" s="7"/>
      <c r="P1823" s="7"/>
      <c r="Q1823" s="7"/>
      <c r="R1823" s="7"/>
      <c r="S1823" s="7"/>
      <c r="T1823" s="7"/>
      <c r="U1823" s="7"/>
      <c r="V1823" s="7"/>
      <c r="W1823" s="7"/>
      <c r="X1823" s="7"/>
      <c r="Y1823" s="7"/>
      <c r="Z1823" s="7"/>
      <c r="AA1823" s="7"/>
      <c r="AB1823" s="7"/>
      <c r="AC1823" s="7"/>
      <c r="AD1823" s="7"/>
      <c r="AE1823" s="7"/>
      <c r="AF1823" s="7"/>
    </row>
    <row r="1824" spans="1:32">
      <c r="A1824" s="4"/>
      <c r="B1824" s="4"/>
      <c r="C1824" s="7"/>
      <c r="D1824" s="7"/>
      <c r="E1824" s="7"/>
      <c r="F1824" s="7"/>
      <c r="G1824" s="7"/>
      <c r="H1824" s="7"/>
      <c r="I1824" s="7"/>
      <c r="J1824" s="7"/>
      <c r="K1824" s="4"/>
      <c r="L1824" s="7"/>
      <c r="M1824" s="7"/>
      <c r="N1824" s="7"/>
      <c r="O1824" s="7"/>
      <c r="P1824" s="7"/>
      <c r="Q1824" s="7"/>
      <c r="R1824" s="7"/>
      <c r="S1824" s="7"/>
      <c r="T1824" s="7"/>
      <c r="U1824" s="7"/>
      <c r="V1824" s="7"/>
      <c r="W1824" s="7"/>
      <c r="X1824" s="7"/>
      <c r="Y1824" s="7"/>
      <c r="Z1824" s="7"/>
      <c r="AA1824" s="7"/>
      <c r="AB1824" s="7"/>
      <c r="AC1824" s="7"/>
      <c r="AD1824" s="7"/>
      <c r="AE1824" s="7"/>
      <c r="AF1824" s="7"/>
    </row>
    <row r="1825" spans="1:32">
      <c r="A1825" s="4"/>
      <c r="B1825" s="4"/>
      <c r="C1825" s="7"/>
      <c r="D1825" s="7"/>
      <c r="E1825" s="7"/>
      <c r="F1825" s="7"/>
      <c r="G1825" s="7"/>
      <c r="H1825" s="7"/>
      <c r="I1825" s="7"/>
      <c r="J1825" s="7"/>
      <c r="K1825" s="4"/>
      <c r="L1825" s="7"/>
      <c r="M1825" s="7"/>
      <c r="N1825" s="7"/>
      <c r="O1825" s="7"/>
      <c r="P1825" s="7"/>
      <c r="Q1825" s="7"/>
      <c r="R1825" s="7"/>
      <c r="S1825" s="7"/>
      <c r="T1825" s="7"/>
      <c r="U1825" s="7"/>
      <c r="V1825" s="7"/>
      <c r="W1825" s="7"/>
      <c r="X1825" s="7"/>
      <c r="Y1825" s="7"/>
      <c r="Z1825" s="7"/>
      <c r="AA1825" s="7"/>
      <c r="AB1825" s="7"/>
      <c r="AC1825" s="7"/>
      <c r="AD1825" s="7"/>
      <c r="AE1825" s="7"/>
      <c r="AF1825" s="7"/>
    </row>
    <row r="1826" spans="1:32">
      <c r="A1826" s="4"/>
      <c r="B1826" s="4"/>
      <c r="C1826" s="7"/>
      <c r="D1826" s="7"/>
      <c r="E1826" s="7"/>
      <c r="F1826" s="7"/>
      <c r="G1826" s="7"/>
      <c r="H1826" s="7"/>
      <c r="I1826" s="7"/>
      <c r="J1826" s="7"/>
      <c r="K1826" s="4"/>
      <c r="L1826" s="7"/>
      <c r="M1826" s="7"/>
      <c r="N1826" s="7"/>
      <c r="O1826" s="7"/>
      <c r="P1826" s="7"/>
      <c r="Q1826" s="7"/>
      <c r="R1826" s="7"/>
      <c r="S1826" s="7"/>
      <c r="T1826" s="7"/>
      <c r="U1826" s="7"/>
      <c r="V1826" s="7"/>
      <c r="W1826" s="7"/>
      <c r="X1826" s="7"/>
      <c r="Y1826" s="7"/>
      <c r="Z1826" s="7"/>
      <c r="AA1826" s="7"/>
      <c r="AB1826" s="7"/>
      <c r="AC1826" s="7"/>
      <c r="AD1826" s="7"/>
      <c r="AE1826" s="7"/>
      <c r="AF1826" s="7"/>
    </row>
    <row r="1827" spans="1:32">
      <c r="A1827" s="4"/>
      <c r="B1827" s="4"/>
      <c r="C1827" s="7"/>
      <c r="D1827" s="7"/>
      <c r="E1827" s="7"/>
      <c r="F1827" s="7"/>
      <c r="G1827" s="7"/>
      <c r="H1827" s="7"/>
      <c r="I1827" s="7"/>
      <c r="J1827" s="7"/>
      <c r="K1827" s="4"/>
      <c r="L1827" s="7"/>
      <c r="M1827" s="7"/>
      <c r="N1827" s="7"/>
      <c r="O1827" s="7"/>
      <c r="P1827" s="7"/>
      <c r="Q1827" s="7"/>
      <c r="R1827" s="7"/>
      <c r="S1827" s="7"/>
      <c r="T1827" s="7"/>
      <c r="U1827" s="7"/>
      <c r="V1827" s="7"/>
      <c r="W1827" s="7"/>
      <c r="X1827" s="7"/>
      <c r="Y1827" s="7"/>
      <c r="Z1827" s="7"/>
      <c r="AA1827" s="7"/>
      <c r="AB1827" s="7"/>
      <c r="AC1827" s="7"/>
      <c r="AD1827" s="7"/>
      <c r="AE1827" s="7"/>
      <c r="AF1827" s="7"/>
    </row>
    <row r="1828" spans="1:32">
      <c r="A1828" s="4"/>
      <c r="B1828" s="4"/>
      <c r="C1828" s="7"/>
      <c r="D1828" s="7"/>
      <c r="E1828" s="7"/>
      <c r="F1828" s="7"/>
      <c r="G1828" s="7"/>
      <c r="H1828" s="7"/>
      <c r="I1828" s="7"/>
      <c r="J1828" s="7"/>
      <c r="K1828" s="4"/>
      <c r="L1828" s="7"/>
      <c r="M1828" s="7"/>
      <c r="N1828" s="7"/>
      <c r="O1828" s="7"/>
      <c r="P1828" s="7"/>
      <c r="Q1828" s="7"/>
      <c r="R1828" s="7"/>
      <c r="S1828" s="7"/>
      <c r="T1828" s="7"/>
      <c r="U1828" s="7"/>
      <c r="V1828" s="7"/>
      <c r="W1828" s="7"/>
      <c r="X1828" s="7"/>
      <c r="Y1828" s="7"/>
      <c r="Z1828" s="7"/>
      <c r="AA1828" s="7"/>
      <c r="AB1828" s="7"/>
      <c r="AC1828" s="7"/>
      <c r="AD1828" s="7"/>
      <c r="AE1828" s="7"/>
      <c r="AF1828" s="7"/>
    </row>
    <row r="1829" spans="1:32">
      <c r="A1829" s="4"/>
      <c r="B1829" s="4"/>
      <c r="C1829" s="7"/>
      <c r="D1829" s="7"/>
      <c r="E1829" s="7"/>
      <c r="F1829" s="7"/>
      <c r="G1829" s="7"/>
      <c r="H1829" s="7"/>
      <c r="I1829" s="7"/>
      <c r="J1829" s="7"/>
      <c r="K1829" s="4"/>
      <c r="L1829" s="7"/>
      <c r="M1829" s="7"/>
      <c r="N1829" s="7"/>
      <c r="O1829" s="7"/>
      <c r="P1829" s="7"/>
      <c r="Q1829" s="7"/>
      <c r="R1829" s="7"/>
      <c r="S1829" s="7"/>
      <c r="T1829" s="7"/>
      <c r="U1829" s="7"/>
      <c r="V1829" s="7"/>
      <c r="W1829" s="7"/>
      <c r="X1829" s="7"/>
      <c r="Y1829" s="7"/>
      <c r="Z1829" s="7"/>
      <c r="AA1829" s="7"/>
      <c r="AB1829" s="7"/>
      <c r="AC1829" s="7"/>
      <c r="AD1829" s="7"/>
      <c r="AE1829" s="7"/>
      <c r="AF1829" s="7"/>
    </row>
    <row r="1830" spans="1:32">
      <c r="A1830" s="4"/>
      <c r="B1830" s="4"/>
      <c r="C1830" s="7"/>
      <c r="D1830" s="7"/>
      <c r="E1830" s="7"/>
      <c r="F1830" s="7"/>
      <c r="G1830" s="7"/>
      <c r="H1830" s="7"/>
      <c r="I1830" s="7"/>
      <c r="J1830" s="7"/>
      <c r="K1830" s="4"/>
      <c r="L1830" s="7"/>
      <c r="M1830" s="7"/>
      <c r="N1830" s="7"/>
      <c r="O1830" s="7"/>
      <c r="P1830" s="7"/>
      <c r="Q1830" s="7"/>
      <c r="R1830" s="7"/>
      <c r="S1830" s="7"/>
      <c r="T1830" s="7"/>
      <c r="U1830" s="7"/>
      <c r="V1830" s="7"/>
      <c r="W1830" s="7"/>
      <c r="X1830" s="7"/>
      <c r="Y1830" s="7"/>
      <c r="Z1830" s="7"/>
      <c r="AA1830" s="7"/>
      <c r="AB1830" s="7"/>
      <c r="AC1830" s="7"/>
      <c r="AD1830" s="7"/>
      <c r="AE1830" s="7"/>
      <c r="AF1830" s="7"/>
    </row>
    <row r="1831" spans="1:32">
      <c r="A1831" s="4"/>
      <c r="B1831" s="4"/>
      <c r="C1831" s="7"/>
      <c r="D1831" s="7"/>
      <c r="E1831" s="7"/>
      <c r="F1831" s="7"/>
      <c r="G1831" s="7"/>
      <c r="H1831" s="7"/>
      <c r="I1831" s="7"/>
      <c r="J1831" s="7"/>
      <c r="K1831" s="4"/>
      <c r="L1831" s="7"/>
      <c r="M1831" s="7"/>
      <c r="N1831" s="7"/>
      <c r="O1831" s="7"/>
      <c r="P1831" s="7"/>
      <c r="Q1831" s="7"/>
      <c r="R1831" s="7"/>
      <c r="S1831" s="7"/>
      <c r="T1831" s="7"/>
      <c r="U1831" s="7"/>
      <c r="V1831" s="7"/>
      <c r="W1831" s="7"/>
      <c r="X1831" s="7"/>
      <c r="Y1831" s="7"/>
      <c r="Z1831" s="7"/>
      <c r="AA1831" s="7"/>
      <c r="AB1831" s="7"/>
      <c r="AC1831" s="7"/>
      <c r="AD1831" s="7"/>
      <c r="AE1831" s="7"/>
      <c r="AF1831" s="7"/>
    </row>
    <row r="1832" spans="1:32">
      <c r="A1832" s="4"/>
      <c r="B1832" s="4"/>
      <c r="C1832" s="7"/>
      <c r="D1832" s="7"/>
      <c r="E1832" s="7"/>
      <c r="F1832" s="7"/>
      <c r="G1832" s="7"/>
      <c r="H1832" s="7"/>
      <c r="I1832" s="7"/>
      <c r="J1832" s="7"/>
      <c r="K1832" s="4"/>
      <c r="L1832" s="7"/>
      <c r="M1832" s="7"/>
      <c r="N1832" s="7"/>
      <c r="O1832" s="7"/>
      <c r="P1832" s="7"/>
      <c r="Q1832" s="7"/>
      <c r="R1832" s="7"/>
      <c r="S1832" s="7"/>
      <c r="T1832" s="7"/>
      <c r="U1832" s="7"/>
      <c r="V1832" s="7"/>
      <c r="W1832" s="7"/>
      <c r="X1832" s="7"/>
      <c r="Y1832" s="7"/>
      <c r="Z1832" s="7"/>
      <c r="AA1832" s="7"/>
      <c r="AB1832" s="7"/>
      <c r="AC1832" s="7"/>
      <c r="AD1832" s="7"/>
      <c r="AE1832" s="7"/>
      <c r="AF1832" s="7"/>
    </row>
    <row r="1833" spans="1:32">
      <c r="A1833" s="4"/>
      <c r="B1833" s="4"/>
      <c r="C1833" s="7"/>
      <c r="D1833" s="7"/>
      <c r="E1833" s="7"/>
      <c r="F1833" s="7"/>
      <c r="G1833" s="7"/>
      <c r="H1833" s="7"/>
      <c r="I1833" s="7"/>
      <c r="J1833" s="7"/>
      <c r="K1833" s="4"/>
      <c r="L1833" s="7"/>
      <c r="M1833" s="7"/>
      <c r="N1833" s="7"/>
      <c r="O1833" s="7"/>
      <c r="P1833" s="7"/>
      <c r="Q1833" s="7"/>
      <c r="R1833" s="7"/>
      <c r="S1833" s="7"/>
      <c r="T1833" s="7"/>
      <c r="U1833" s="7"/>
      <c r="V1833" s="7"/>
      <c r="W1833" s="7"/>
      <c r="X1833" s="7"/>
      <c r="Y1833" s="7"/>
      <c r="Z1833" s="7"/>
      <c r="AA1833" s="7"/>
      <c r="AB1833" s="7"/>
      <c r="AC1833" s="7"/>
      <c r="AD1833" s="7"/>
      <c r="AE1833" s="7"/>
      <c r="AF1833" s="7"/>
    </row>
    <row r="1834" spans="1:32">
      <c r="A1834" s="4"/>
      <c r="B1834" s="4"/>
      <c r="C1834" s="7"/>
      <c r="D1834" s="7"/>
      <c r="E1834" s="7"/>
      <c r="F1834" s="7"/>
      <c r="G1834" s="7"/>
      <c r="H1834" s="7"/>
      <c r="I1834" s="7"/>
      <c r="J1834" s="7"/>
      <c r="K1834" s="4"/>
      <c r="L1834" s="7"/>
      <c r="M1834" s="7"/>
      <c r="N1834" s="7"/>
      <c r="O1834" s="7"/>
      <c r="P1834" s="7"/>
      <c r="Q1834" s="7"/>
      <c r="R1834" s="7"/>
      <c r="S1834" s="7"/>
      <c r="T1834" s="7"/>
      <c r="U1834" s="7"/>
      <c r="V1834" s="7"/>
      <c r="W1834" s="7"/>
      <c r="X1834" s="7"/>
      <c r="Y1834" s="7"/>
      <c r="Z1834" s="7"/>
      <c r="AA1834" s="7"/>
      <c r="AB1834" s="7"/>
      <c r="AC1834" s="7"/>
      <c r="AD1834" s="7"/>
      <c r="AE1834" s="7"/>
      <c r="AF1834" s="7"/>
    </row>
    <row r="1835" spans="1:32">
      <c r="A1835" s="4"/>
      <c r="B1835" s="4"/>
      <c r="C1835" s="7"/>
      <c r="D1835" s="7"/>
      <c r="E1835" s="7"/>
      <c r="F1835" s="7"/>
      <c r="G1835" s="7"/>
      <c r="H1835" s="7"/>
      <c r="I1835" s="7"/>
      <c r="J1835" s="7"/>
      <c r="K1835" s="4"/>
      <c r="L1835" s="7"/>
      <c r="M1835" s="7"/>
      <c r="N1835" s="7"/>
      <c r="O1835" s="7"/>
      <c r="P1835" s="7"/>
      <c r="Q1835" s="7"/>
      <c r="R1835" s="7"/>
      <c r="S1835" s="7"/>
      <c r="T1835" s="7"/>
      <c r="U1835" s="7"/>
      <c r="V1835" s="7"/>
      <c r="W1835" s="7"/>
      <c r="X1835" s="7"/>
      <c r="Y1835" s="7"/>
      <c r="Z1835" s="7"/>
      <c r="AA1835" s="7"/>
      <c r="AB1835" s="7"/>
      <c r="AC1835" s="7"/>
      <c r="AD1835" s="7"/>
      <c r="AE1835" s="7"/>
      <c r="AF1835" s="7"/>
    </row>
    <row r="1836" spans="1:32">
      <c r="A1836" s="4"/>
      <c r="B1836" s="4"/>
      <c r="C1836" s="7"/>
      <c r="D1836" s="7"/>
      <c r="E1836" s="7"/>
      <c r="F1836" s="7"/>
      <c r="G1836" s="7"/>
      <c r="H1836" s="7"/>
      <c r="I1836" s="7"/>
      <c r="J1836" s="7"/>
      <c r="K1836" s="4"/>
      <c r="L1836" s="7"/>
      <c r="M1836" s="7"/>
      <c r="N1836" s="7"/>
      <c r="O1836" s="7"/>
      <c r="P1836" s="7"/>
      <c r="Q1836" s="7"/>
      <c r="R1836" s="7"/>
      <c r="S1836" s="7"/>
      <c r="T1836" s="7"/>
      <c r="U1836" s="7"/>
      <c r="V1836" s="7"/>
      <c r="W1836" s="7"/>
      <c r="X1836" s="7"/>
      <c r="Y1836" s="7"/>
      <c r="Z1836" s="7"/>
      <c r="AA1836" s="7"/>
      <c r="AB1836" s="7"/>
      <c r="AC1836" s="7"/>
      <c r="AD1836" s="7"/>
      <c r="AE1836" s="7"/>
      <c r="AF1836" s="7"/>
    </row>
    <row r="1837" spans="1:32">
      <c r="A1837" s="4"/>
      <c r="B1837" s="4"/>
      <c r="C1837" s="7"/>
      <c r="D1837" s="7"/>
      <c r="E1837" s="7"/>
      <c r="F1837" s="7"/>
      <c r="G1837" s="7"/>
      <c r="H1837" s="7"/>
      <c r="I1837" s="7"/>
      <c r="J1837" s="7"/>
      <c r="K1837" s="4"/>
      <c r="L1837" s="7"/>
      <c r="M1837" s="7"/>
      <c r="N1837" s="7"/>
      <c r="O1837" s="7"/>
      <c r="P1837" s="7"/>
      <c r="Q1837" s="7"/>
      <c r="R1837" s="7"/>
      <c r="S1837" s="7"/>
      <c r="T1837" s="7"/>
      <c r="U1837" s="7"/>
      <c r="V1837" s="7"/>
      <c r="W1837" s="7"/>
      <c r="X1837" s="7"/>
      <c r="Y1837" s="7"/>
      <c r="Z1837" s="7"/>
      <c r="AA1837" s="7"/>
      <c r="AB1837" s="7"/>
      <c r="AC1837" s="7"/>
      <c r="AD1837" s="7"/>
      <c r="AE1837" s="7"/>
      <c r="AF1837" s="7"/>
    </row>
    <row r="1838" spans="1:32">
      <c r="A1838" s="4"/>
      <c r="B1838" s="4"/>
      <c r="C1838" s="7"/>
      <c r="D1838" s="7"/>
      <c r="E1838" s="7"/>
      <c r="F1838" s="7"/>
      <c r="G1838" s="7"/>
      <c r="H1838" s="7"/>
      <c r="I1838" s="7"/>
      <c r="J1838" s="7"/>
      <c r="K1838" s="4"/>
      <c r="L1838" s="7"/>
      <c r="M1838" s="7"/>
      <c r="N1838" s="7"/>
      <c r="O1838" s="7"/>
      <c r="P1838" s="7"/>
      <c r="Q1838" s="7"/>
      <c r="R1838" s="7"/>
      <c r="S1838" s="7"/>
      <c r="T1838" s="7"/>
      <c r="U1838" s="7"/>
      <c r="V1838" s="7"/>
      <c r="W1838" s="7"/>
      <c r="X1838" s="7"/>
      <c r="Y1838" s="7"/>
      <c r="Z1838" s="7"/>
      <c r="AA1838" s="7"/>
      <c r="AB1838" s="7"/>
      <c r="AC1838" s="7"/>
      <c r="AD1838" s="7"/>
      <c r="AE1838" s="7"/>
      <c r="AF1838" s="7"/>
    </row>
    <row r="1839" spans="1:32">
      <c r="A1839" s="4"/>
      <c r="B1839" s="4"/>
      <c r="C1839" s="7"/>
      <c r="D1839" s="7"/>
      <c r="E1839" s="7"/>
      <c r="F1839" s="7"/>
      <c r="G1839" s="7"/>
      <c r="H1839" s="7"/>
      <c r="I1839" s="7"/>
      <c r="J1839" s="7"/>
      <c r="K1839" s="4"/>
      <c r="L1839" s="7"/>
      <c r="M1839" s="7"/>
      <c r="N1839" s="7"/>
      <c r="O1839" s="7"/>
      <c r="P1839" s="7"/>
      <c r="Q1839" s="7"/>
      <c r="R1839" s="7"/>
      <c r="S1839" s="7"/>
      <c r="T1839" s="7"/>
      <c r="U1839" s="7"/>
      <c r="V1839" s="7"/>
      <c r="W1839" s="7"/>
      <c r="X1839" s="7"/>
      <c r="Y1839" s="7"/>
      <c r="Z1839" s="7"/>
      <c r="AA1839" s="7"/>
      <c r="AB1839" s="7"/>
      <c r="AC1839" s="7"/>
      <c r="AD1839" s="7"/>
      <c r="AE1839" s="7"/>
      <c r="AF1839" s="7"/>
    </row>
    <row r="1840" spans="1:32">
      <c r="A1840" s="4"/>
      <c r="B1840" s="4"/>
      <c r="C1840" s="7"/>
      <c r="D1840" s="7"/>
      <c r="E1840" s="7"/>
      <c r="F1840" s="7"/>
      <c r="G1840" s="7"/>
      <c r="H1840" s="7"/>
      <c r="I1840" s="7"/>
      <c r="J1840" s="7"/>
      <c r="K1840" s="4"/>
      <c r="L1840" s="7"/>
      <c r="M1840" s="7"/>
      <c r="N1840" s="7"/>
      <c r="O1840" s="7"/>
      <c r="P1840" s="7"/>
      <c r="Q1840" s="7"/>
      <c r="R1840" s="7"/>
      <c r="S1840" s="7"/>
      <c r="T1840" s="7"/>
      <c r="U1840" s="7"/>
      <c r="V1840" s="7"/>
      <c r="W1840" s="7"/>
      <c r="X1840" s="7"/>
      <c r="Y1840" s="7"/>
      <c r="Z1840" s="7"/>
      <c r="AA1840" s="7"/>
      <c r="AB1840" s="7"/>
      <c r="AC1840" s="7"/>
      <c r="AD1840" s="7"/>
      <c r="AE1840" s="7"/>
      <c r="AF1840" s="7"/>
    </row>
    <row r="1841" spans="1:32">
      <c r="A1841" s="4"/>
      <c r="B1841" s="4"/>
      <c r="C1841" s="7"/>
      <c r="D1841" s="7"/>
      <c r="E1841" s="7"/>
      <c r="F1841" s="7"/>
      <c r="G1841" s="7"/>
      <c r="H1841" s="7"/>
      <c r="I1841" s="7"/>
      <c r="J1841" s="7"/>
      <c r="K1841" s="4"/>
      <c r="L1841" s="7"/>
      <c r="M1841" s="7"/>
      <c r="N1841" s="7"/>
      <c r="O1841" s="7"/>
      <c r="P1841" s="7"/>
      <c r="Q1841" s="7"/>
      <c r="R1841" s="7"/>
      <c r="S1841" s="7"/>
      <c r="T1841" s="7"/>
      <c r="U1841" s="7"/>
      <c r="V1841" s="7"/>
      <c r="W1841" s="7"/>
      <c r="X1841" s="7"/>
      <c r="Y1841" s="7"/>
      <c r="Z1841" s="7"/>
      <c r="AA1841" s="7"/>
      <c r="AB1841" s="7"/>
      <c r="AC1841" s="7"/>
      <c r="AD1841" s="7"/>
      <c r="AE1841" s="7"/>
      <c r="AF1841" s="7"/>
    </row>
    <row r="1842" spans="1:32">
      <c r="A1842" s="4"/>
      <c r="B1842" s="4"/>
      <c r="C1842" s="7"/>
      <c r="D1842" s="7"/>
      <c r="E1842" s="7"/>
      <c r="F1842" s="7"/>
      <c r="G1842" s="7"/>
      <c r="H1842" s="7"/>
      <c r="I1842" s="7"/>
      <c r="J1842" s="7"/>
      <c r="K1842" s="4"/>
      <c r="L1842" s="7"/>
      <c r="M1842" s="7"/>
      <c r="N1842" s="7"/>
      <c r="O1842" s="7"/>
      <c r="P1842" s="7"/>
      <c r="Q1842" s="7"/>
      <c r="R1842" s="7"/>
      <c r="S1842" s="7"/>
      <c r="T1842" s="7"/>
      <c r="U1842" s="7"/>
      <c r="V1842" s="7"/>
      <c r="W1842" s="7"/>
      <c r="X1842" s="7"/>
      <c r="Y1842" s="7"/>
      <c r="Z1842" s="7"/>
      <c r="AA1842" s="7"/>
      <c r="AB1842" s="7"/>
      <c r="AC1842" s="7"/>
      <c r="AD1842" s="7"/>
      <c r="AE1842" s="7"/>
      <c r="AF1842" s="7"/>
    </row>
    <row r="1843" spans="1:32">
      <c r="A1843" s="4"/>
      <c r="B1843" s="4"/>
      <c r="C1843" s="7"/>
      <c r="D1843" s="7"/>
      <c r="E1843" s="7"/>
      <c r="F1843" s="7"/>
      <c r="G1843" s="7"/>
      <c r="H1843" s="7"/>
      <c r="I1843" s="7"/>
      <c r="J1843" s="7"/>
      <c r="K1843" s="4"/>
      <c r="L1843" s="7"/>
      <c r="M1843" s="7"/>
      <c r="N1843" s="7"/>
      <c r="O1843" s="7"/>
      <c r="P1843" s="7"/>
      <c r="Q1843" s="7"/>
      <c r="R1843" s="7"/>
      <c r="S1843" s="7"/>
      <c r="T1843" s="7"/>
      <c r="U1843" s="7"/>
      <c r="V1843" s="7"/>
      <c r="W1843" s="7"/>
      <c r="X1843" s="7"/>
      <c r="Y1843" s="7"/>
      <c r="Z1843" s="7"/>
      <c r="AA1843" s="7"/>
      <c r="AB1843" s="7"/>
      <c r="AC1843" s="7"/>
      <c r="AD1843" s="7"/>
      <c r="AE1843" s="7"/>
      <c r="AF1843" s="7"/>
    </row>
    <row r="1844" spans="1:32">
      <c r="A1844" s="4"/>
      <c r="B1844" s="4"/>
      <c r="C1844" s="7"/>
      <c r="D1844" s="7"/>
      <c r="E1844" s="7"/>
      <c r="F1844" s="7"/>
      <c r="G1844" s="7"/>
      <c r="H1844" s="7"/>
      <c r="I1844" s="7"/>
      <c r="J1844" s="7"/>
      <c r="K1844" s="4"/>
      <c r="L1844" s="7"/>
      <c r="M1844" s="7"/>
      <c r="N1844" s="7"/>
      <c r="O1844" s="7"/>
      <c r="P1844" s="7"/>
      <c r="Q1844" s="7"/>
      <c r="R1844" s="7"/>
      <c r="S1844" s="7"/>
      <c r="T1844" s="7"/>
      <c r="U1844" s="7"/>
      <c r="V1844" s="7"/>
      <c r="W1844" s="7"/>
      <c r="X1844" s="7"/>
      <c r="Y1844" s="7"/>
      <c r="Z1844" s="7"/>
      <c r="AA1844" s="7"/>
      <c r="AB1844" s="7"/>
      <c r="AC1844" s="7"/>
      <c r="AD1844" s="7"/>
      <c r="AE1844" s="7"/>
      <c r="AF1844" s="7"/>
    </row>
    <row r="1845" spans="1:32">
      <c r="A1845" s="4"/>
      <c r="B1845" s="4"/>
      <c r="C1845" s="7"/>
      <c r="D1845" s="7"/>
      <c r="E1845" s="7"/>
      <c r="F1845" s="7"/>
      <c r="G1845" s="7"/>
      <c r="H1845" s="7"/>
      <c r="I1845" s="7"/>
      <c r="J1845" s="7"/>
      <c r="K1845" s="4"/>
      <c r="L1845" s="7"/>
      <c r="M1845" s="7"/>
      <c r="N1845" s="7"/>
      <c r="O1845" s="7"/>
      <c r="P1845" s="7"/>
      <c r="Q1845" s="7"/>
      <c r="R1845" s="7"/>
      <c r="S1845" s="7"/>
      <c r="T1845" s="7"/>
      <c r="U1845" s="7"/>
      <c r="V1845" s="7"/>
      <c r="W1845" s="7"/>
      <c r="X1845" s="7"/>
      <c r="Y1845" s="7"/>
      <c r="Z1845" s="7"/>
      <c r="AA1845" s="7"/>
      <c r="AB1845" s="7"/>
      <c r="AC1845" s="7"/>
      <c r="AD1845" s="7"/>
      <c r="AE1845" s="7"/>
      <c r="AF1845" s="7"/>
    </row>
    <row r="1846" spans="1:32">
      <c r="A1846" s="4"/>
      <c r="B1846" s="4"/>
      <c r="C1846" s="7"/>
      <c r="D1846" s="7"/>
      <c r="E1846" s="7"/>
      <c r="F1846" s="7"/>
      <c r="G1846" s="7"/>
      <c r="H1846" s="7"/>
      <c r="I1846" s="7"/>
      <c r="J1846" s="7"/>
      <c r="K1846" s="4"/>
      <c r="L1846" s="7"/>
      <c r="M1846" s="7"/>
      <c r="N1846" s="7"/>
      <c r="O1846" s="7"/>
      <c r="P1846" s="7"/>
      <c r="Q1846" s="7"/>
      <c r="R1846" s="7"/>
      <c r="S1846" s="7"/>
      <c r="T1846" s="7"/>
      <c r="U1846" s="7"/>
      <c r="V1846" s="7"/>
      <c r="W1846" s="7"/>
      <c r="X1846" s="7"/>
      <c r="Y1846" s="7"/>
      <c r="Z1846" s="7"/>
      <c r="AA1846" s="7"/>
      <c r="AB1846" s="7"/>
      <c r="AC1846" s="7"/>
      <c r="AD1846" s="7"/>
      <c r="AE1846" s="7"/>
      <c r="AF1846" s="7"/>
    </row>
    <row r="1847" spans="1:32">
      <c r="A1847" s="4"/>
      <c r="B1847" s="4"/>
      <c r="C1847" s="7"/>
      <c r="D1847" s="7"/>
      <c r="E1847" s="7"/>
      <c r="F1847" s="7"/>
      <c r="G1847" s="7"/>
      <c r="H1847" s="7"/>
      <c r="I1847" s="7"/>
      <c r="J1847" s="7"/>
      <c r="K1847" s="4"/>
      <c r="L1847" s="7"/>
      <c r="M1847" s="7"/>
      <c r="N1847" s="7"/>
      <c r="O1847" s="7"/>
      <c r="P1847" s="7"/>
      <c r="Q1847" s="7"/>
      <c r="R1847" s="7"/>
      <c r="S1847" s="7"/>
      <c r="T1847" s="7"/>
      <c r="U1847" s="7"/>
      <c r="V1847" s="7"/>
      <c r="W1847" s="7"/>
      <c r="X1847" s="7"/>
      <c r="Y1847" s="7"/>
      <c r="Z1847" s="7"/>
      <c r="AA1847" s="7"/>
      <c r="AB1847" s="7"/>
      <c r="AC1847" s="7"/>
      <c r="AD1847" s="7"/>
      <c r="AE1847" s="7"/>
      <c r="AF1847" s="7"/>
    </row>
    <row r="1848" spans="1:32">
      <c r="A1848" s="4"/>
      <c r="B1848" s="4"/>
      <c r="C1848" s="7"/>
      <c r="D1848" s="7"/>
      <c r="E1848" s="7"/>
      <c r="F1848" s="7"/>
      <c r="G1848" s="7"/>
      <c r="H1848" s="7"/>
      <c r="I1848" s="7"/>
      <c r="J1848" s="7"/>
      <c r="K1848" s="4"/>
      <c r="L1848" s="7"/>
      <c r="M1848" s="7"/>
      <c r="N1848" s="7"/>
      <c r="O1848" s="7"/>
      <c r="P1848" s="7"/>
      <c r="Q1848" s="7"/>
      <c r="R1848" s="7"/>
      <c r="S1848" s="7"/>
      <c r="T1848" s="7"/>
      <c r="U1848" s="7"/>
      <c r="V1848" s="7"/>
      <c r="W1848" s="7"/>
      <c r="X1848" s="7"/>
      <c r="Y1848" s="7"/>
      <c r="Z1848" s="7"/>
      <c r="AA1848" s="7"/>
      <c r="AB1848" s="7"/>
      <c r="AC1848" s="7"/>
      <c r="AD1848" s="7"/>
      <c r="AE1848" s="7"/>
      <c r="AF1848" s="7"/>
    </row>
    <row r="1849" spans="1:32">
      <c r="A1849" s="4"/>
      <c r="B1849" s="4"/>
      <c r="C1849" s="7"/>
      <c r="D1849" s="7"/>
      <c r="E1849" s="7"/>
      <c r="F1849" s="7"/>
      <c r="G1849" s="7"/>
      <c r="H1849" s="7"/>
      <c r="I1849" s="7"/>
      <c r="J1849" s="7"/>
      <c r="K1849" s="4"/>
      <c r="L1849" s="7"/>
      <c r="M1849" s="7"/>
      <c r="N1849" s="7"/>
      <c r="O1849" s="7"/>
      <c r="P1849" s="7"/>
      <c r="Q1849" s="7"/>
      <c r="R1849" s="7"/>
      <c r="S1849" s="7"/>
      <c r="T1849" s="7"/>
      <c r="U1849" s="7"/>
      <c r="V1849" s="7"/>
      <c r="W1849" s="7"/>
      <c r="X1849" s="7"/>
      <c r="Y1849" s="7"/>
      <c r="Z1849" s="7"/>
      <c r="AA1849" s="7"/>
      <c r="AB1849" s="7"/>
      <c r="AC1849" s="7"/>
      <c r="AD1849" s="7"/>
      <c r="AE1849" s="7"/>
      <c r="AF1849" s="7"/>
    </row>
    <row r="1850" spans="1:32">
      <c r="A1850" s="4"/>
      <c r="B1850" s="4"/>
      <c r="C1850" s="7"/>
      <c r="D1850" s="7"/>
      <c r="E1850" s="7"/>
      <c r="F1850" s="7"/>
      <c r="G1850" s="7"/>
      <c r="H1850" s="7"/>
      <c r="I1850" s="7"/>
      <c r="J1850" s="7"/>
      <c r="K1850" s="4"/>
      <c r="L1850" s="7"/>
      <c r="M1850" s="7"/>
      <c r="N1850" s="7"/>
      <c r="O1850" s="7"/>
      <c r="P1850" s="7"/>
      <c r="Q1850" s="7"/>
      <c r="R1850" s="7"/>
      <c r="S1850" s="7"/>
      <c r="T1850" s="7"/>
      <c r="U1850" s="7"/>
      <c r="V1850" s="7"/>
      <c r="W1850" s="7"/>
      <c r="X1850" s="7"/>
      <c r="Y1850" s="7"/>
      <c r="Z1850" s="7"/>
      <c r="AA1850" s="7"/>
      <c r="AB1850" s="7"/>
      <c r="AC1850" s="7"/>
      <c r="AD1850" s="7"/>
      <c r="AE1850" s="7"/>
      <c r="AF1850" s="7"/>
    </row>
    <row r="1851" spans="1:32">
      <c r="A1851" s="4"/>
      <c r="B1851" s="4"/>
      <c r="C1851" s="7"/>
      <c r="D1851" s="7"/>
      <c r="E1851" s="7"/>
      <c r="F1851" s="7"/>
      <c r="G1851" s="7"/>
      <c r="H1851" s="7"/>
      <c r="I1851" s="7"/>
      <c r="J1851" s="7"/>
      <c r="K1851" s="4"/>
      <c r="L1851" s="7"/>
      <c r="M1851" s="7"/>
      <c r="N1851" s="7"/>
      <c r="O1851" s="7"/>
      <c r="P1851" s="7"/>
      <c r="Q1851" s="7"/>
      <c r="R1851" s="7"/>
      <c r="S1851" s="7"/>
      <c r="T1851" s="7"/>
      <c r="U1851" s="7"/>
      <c r="V1851" s="7"/>
      <c r="W1851" s="7"/>
      <c r="X1851" s="7"/>
      <c r="Y1851" s="7"/>
      <c r="Z1851" s="7"/>
      <c r="AA1851" s="7"/>
      <c r="AB1851" s="7"/>
      <c r="AC1851" s="7"/>
      <c r="AD1851" s="7"/>
      <c r="AE1851" s="7"/>
      <c r="AF1851" s="7"/>
    </row>
    <row r="1852" spans="1:32">
      <c r="A1852" s="4"/>
      <c r="B1852" s="4"/>
      <c r="C1852" s="7"/>
      <c r="D1852" s="7"/>
      <c r="E1852" s="7"/>
      <c r="F1852" s="7"/>
      <c r="G1852" s="7"/>
      <c r="H1852" s="7"/>
      <c r="I1852" s="7"/>
      <c r="J1852" s="7"/>
      <c r="K1852" s="4"/>
      <c r="L1852" s="7"/>
      <c r="M1852" s="7"/>
      <c r="N1852" s="7"/>
      <c r="O1852" s="7"/>
      <c r="P1852" s="7"/>
      <c r="Q1852" s="7"/>
      <c r="R1852" s="7"/>
      <c r="S1852" s="7"/>
      <c r="T1852" s="7"/>
      <c r="U1852" s="7"/>
      <c r="V1852" s="7"/>
      <c r="W1852" s="7"/>
      <c r="X1852" s="7"/>
      <c r="Y1852" s="7"/>
      <c r="Z1852" s="7"/>
      <c r="AA1852" s="7"/>
      <c r="AB1852" s="7"/>
      <c r="AC1852" s="7"/>
      <c r="AD1852" s="7"/>
      <c r="AE1852" s="7"/>
      <c r="AF1852" s="7"/>
    </row>
    <row r="1853" spans="1:32">
      <c r="A1853" s="4"/>
      <c r="B1853" s="4"/>
      <c r="C1853" s="7"/>
      <c r="D1853" s="7"/>
      <c r="E1853" s="7"/>
      <c r="F1853" s="7"/>
      <c r="G1853" s="7"/>
      <c r="H1853" s="7"/>
      <c r="I1853" s="7"/>
      <c r="J1853" s="7"/>
      <c r="K1853" s="4"/>
      <c r="L1853" s="7"/>
      <c r="M1853" s="7"/>
      <c r="N1853" s="7"/>
      <c r="O1853" s="7"/>
      <c r="P1853" s="7"/>
      <c r="Q1853" s="7"/>
      <c r="R1853" s="7"/>
      <c r="S1853" s="7"/>
      <c r="T1853" s="7"/>
      <c r="U1853" s="7"/>
      <c r="V1853" s="7"/>
      <c r="W1853" s="7"/>
      <c r="X1853" s="7"/>
      <c r="Y1853" s="7"/>
      <c r="Z1853" s="7"/>
      <c r="AA1853" s="7"/>
      <c r="AB1853" s="7"/>
      <c r="AC1853" s="7"/>
      <c r="AD1853" s="7"/>
      <c r="AE1853" s="7"/>
      <c r="AF1853" s="7"/>
    </row>
    <row r="1854" spans="1:32">
      <c r="A1854" s="4"/>
      <c r="B1854" s="4"/>
      <c r="C1854" s="7"/>
      <c r="D1854" s="7"/>
      <c r="E1854" s="7"/>
      <c r="F1854" s="7"/>
      <c r="G1854" s="7"/>
      <c r="H1854" s="7"/>
      <c r="I1854" s="7"/>
      <c r="J1854" s="7"/>
      <c r="K1854" s="4"/>
      <c r="L1854" s="7"/>
      <c r="M1854" s="7"/>
      <c r="N1854" s="7"/>
      <c r="O1854" s="7"/>
      <c r="P1854" s="7"/>
      <c r="Q1854" s="7"/>
      <c r="R1854" s="7"/>
      <c r="S1854" s="7"/>
      <c r="T1854" s="7"/>
      <c r="U1854" s="7"/>
      <c r="V1854" s="7"/>
      <c r="W1854" s="7"/>
      <c r="X1854" s="7"/>
      <c r="Y1854" s="7"/>
      <c r="Z1854" s="7"/>
      <c r="AA1854" s="7"/>
      <c r="AB1854" s="7"/>
      <c r="AC1854" s="7"/>
      <c r="AD1854" s="7"/>
      <c r="AE1854" s="7"/>
      <c r="AF1854" s="7"/>
    </row>
    <row r="1855" spans="1:32">
      <c r="A1855" s="4"/>
      <c r="B1855" s="4"/>
      <c r="C1855" s="7"/>
      <c r="D1855" s="7"/>
      <c r="E1855" s="7"/>
      <c r="F1855" s="7"/>
      <c r="G1855" s="7"/>
      <c r="H1855" s="7"/>
      <c r="I1855" s="7"/>
      <c r="J1855" s="7"/>
      <c r="K1855" s="4"/>
      <c r="L1855" s="7"/>
      <c r="M1855" s="7"/>
      <c r="N1855" s="7"/>
      <c r="O1855" s="7"/>
      <c r="P1855" s="7"/>
      <c r="Q1855" s="7"/>
      <c r="R1855" s="7"/>
      <c r="S1855" s="7"/>
      <c r="T1855" s="7"/>
      <c r="U1855" s="7"/>
      <c r="V1855" s="7"/>
      <c r="W1855" s="7"/>
      <c r="X1855" s="7"/>
      <c r="Y1855" s="7"/>
      <c r="Z1855" s="7"/>
      <c r="AA1855" s="7"/>
      <c r="AB1855" s="7"/>
      <c r="AC1855" s="7"/>
      <c r="AD1855" s="7"/>
      <c r="AE1855" s="7"/>
      <c r="AF1855" s="7"/>
    </row>
    <row r="1856" spans="1:32">
      <c r="A1856" s="4"/>
      <c r="B1856" s="4"/>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c r="AF1856" s="7"/>
    </row>
    <row r="1857" spans="1:32">
      <c r="A1857" s="4"/>
      <c r="B1857" s="4"/>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c r="AF1857" s="7"/>
    </row>
    <row r="1858" spans="1:32">
      <c r="A1858" s="4"/>
      <c r="B1858" s="4"/>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row>
    <row r="1859" spans="1:32">
      <c r="A1859" s="4"/>
      <c r="B1859" s="4"/>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c r="AF1859" s="7"/>
    </row>
    <row r="1860" spans="1:32">
      <c r="A1860" s="4"/>
      <c r="B1860" s="4"/>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c r="AF1860" s="7"/>
    </row>
    <row r="1861" spans="1:32">
      <c r="A1861" s="4"/>
      <c r="B1861" s="4"/>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c r="AF1861" s="7"/>
    </row>
    <row r="1862" spans="1:32">
      <c r="A1862" s="4"/>
      <c r="B1862" s="4"/>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c r="AF1862" s="7"/>
    </row>
    <row r="1863" spans="1:32">
      <c r="A1863" s="4"/>
      <c r="B1863" s="4"/>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7"/>
    </row>
    <row r="1864" spans="1:32">
      <c r="A1864" s="4"/>
      <c r="B1864" s="4"/>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c r="AF1864" s="7"/>
    </row>
    <row r="1865" spans="1:32">
      <c r="A1865" s="4"/>
      <c r="B1865" s="4"/>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c r="AF1865" s="7"/>
    </row>
    <row r="1866" spans="1:32">
      <c r="A1866" s="4"/>
      <c r="B1866" s="4"/>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c r="AF1866" s="7"/>
    </row>
    <row r="1867" spans="1:32">
      <c r="A1867" s="4"/>
      <c r="B1867" s="4"/>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c r="AF1867" s="7"/>
    </row>
    <row r="1868" spans="1:32">
      <c r="A1868" s="4"/>
      <c r="B1868" s="4"/>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c r="AA1868" s="7"/>
      <c r="AB1868" s="7"/>
      <c r="AC1868" s="7"/>
      <c r="AD1868" s="7"/>
      <c r="AE1868" s="7"/>
      <c r="AF1868" s="7"/>
    </row>
    <row r="1869" spans="1:32">
      <c r="A1869" s="4"/>
      <c r="B1869" s="4"/>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7"/>
      <c r="AD1869" s="7"/>
      <c r="AE1869" s="7"/>
      <c r="AF1869" s="7"/>
    </row>
    <row r="1870" spans="1:32">
      <c r="A1870" s="4"/>
      <c r="B1870" s="4"/>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7"/>
      <c r="AD1870" s="7"/>
      <c r="AE1870" s="7"/>
      <c r="AF1870" s="7"/>
    </row>
    <row r="1871" spans="1:32">
      <c r="A1871" s="4"/>
      <c r="B1871" s="4"/>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7"/>
      <c r="AD1871" s="7"/>
      <c r="AE1871" s="7"/>
      <c r="AF1871" s="7"/>
    </row>
    <row r="1872" spans="1:32">
      <c r="A1872" s="4"/>
      <c r="B1872" s="4"/>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c r="AA1872" s="7"/>
      <c r="AB1872" s="7"/>
      <c r="AC1872" s="7"/>
      <c r="AD1872" s="7"/>
      <c r="AE1872" s="7"/>
      <c r="AF1872" s="7"/>
    </row>
    <row r="1873" spans="1:32">
      <c r="A1873" s="4"/>
      <c r="B1873" s="4"/>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7"/>
      <c r="AD1873" s="7"/>
      <c r="AE1873" s="7"/>
      <c r="AF1873" s="7"/>
    </row>
    <row r="1874" spans="1:32">
      <c r="A1874" s="4"/>
      <c r="B1874" s="4"/>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7"/>
      <c r="AD1874" s="7"/>
      <c r="AE1874" s="7"/>
      <c r="AF1874" s="7"/>
    </row>
    <row r="1875" spans="1:32">
      <c r="A1875" s="4"/>
      <c r="B1875" s="4"/>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c r="AF1875" s="7"/>
    </row>
    <row r="1876" spans="1:32">
      <c r="A1876" s="4"/>
      <c r="B1876" s="4"/>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7"/>
      <c r="AD1876" s="7"/>
      <c r="AE1876" s="7"/>
      <c r="AF1876" s="7"/>
    </row>
    <row r="1877" spans="1:32">
      <c r="A1877" s="4"/>
      <c r="B1877" s="4"/>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7"/>
      <c r="AD1877" s="7"/>
      <c r="AE1877" s="7"/>
      <c r="AF1877" s="7"/>
    </row>
    <row r="1878" spans="1:32">
      <c r="A1878" s="4"/>
      <c r="B1878" s="4"/>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7"/>
      <c r="AD1878" s="7"/>
      <c r="AE1878" s="7"/>
      <c r="AF1878" s="7"/>
    </row>
    <row r="1879" spans="1:32">
      <c r="A1879" s="4"/>
      <c r="B1879" s="4"/>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7"/>
      <c r="AD1879" s="7"/>
      <c r="AE1879" s="7"/>
      <c r="AF1879" s="7"/>
    </row>
    <row r="1880" spans="1:32">
      <c r="A1880" s="4"/>
      <c r="B1880" s="4"/>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7"/>
      <c r="AD1880" s="7"/>
      <c r="AE1880" s="7"/>
      <c r="AF1880" s="7"/>
    </row>
    <row r="1881" spans="1:32">
      <c r="A1881" s="4"/>
      <c r="B1881" s="4"/>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7"/>
      <c r="AD1881" s="7"/>
      <c r="AE1881" s="7"/>
      <c r="AF1881" s="7"/>
    </row>
    <row r="1882" spans="1:32">
      <c r="A1882" s="4"/>
      <c r="B1882" s="4"/>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7"/>
      <c r="AD1882" s="7"/>
      <c r="AE1882" s="7"/>
      <c r="AF1882" s="7"/>
    </row>
    <row r="1883" spans="1:32">
      <c r="A1883" s="4"/>
      <c r="B1883" s="4"/>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c r="AF1883" s="7"/>
    </row>
    <row r="1884" spans="1:32">
      <c r="A1884" s="4"/>
      <c r="B1884" s="4"/>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7"/>
      <c r="AD1884" s="7"/>
      <c r="AE1884" s="7"/>
      <c r="AF1884" s="7"/>
    </row>
    <row r="1885" spans="1:32">
      <c r="A1885" s="4"/>
      <c r="B1885" s="4"/>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7"/>
      <c r="AD1885" s="7"/>
      <c r="AE1885" s="7"/>
      <c r="AF1885" s="7"/>
    </row>
    <row r="1886" spans="1:32">
      <c r="A1886" s="4"/>
      <c r="B1886" s="4"/>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7"/>
      <c r="AD1886" s="7"/>
      <c r="AE1886" s="7"/>
      <c r="AF1886" s="7"/>
    </row>
    <row r="1887" spans="1:32">
      <c r="A1887" s="4"/>
      <c r="B1887" s="4"/>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7"/>
      <c r="AD1887" s="7"/>
      <c r="AE1887" s="7"/>
      <c r="AF1887" s="7"/>
    </row>
    <row r="1888" spans="1:32">
      <c r="A1888" s="4"/>
      <c r="B1888" s="4"/>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7"/>
      <c r="AD1888" s="7"/>
      <c r="AE1888" s="7"/>
      <c r="AF1888" s="7"/>
    </row>
    <row r="1889" spans="1:32">
      <c r="A1889" s="4"/>
      <c r="B1889" s="4"/>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7"/>
      <c r="AD1889" s="7"/>
      <c r="AE1889" s="7"/>
      <c r="AF1889" s="7"/>
    </row>
    <row r="1890" spans="1:32">
      <c r="A1890" s="4"/>
      <c r="B1890" s="4"/>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7"/>
      <c r="AD1890" s="7"/>
      <c r="AE1890" s="7"/>
      <c r="AF1890" s="7"/>
    </row>
    <row r="1891" spans="1:32">
      <c r="A1891" s="4"/>
      <c r="B1891" s="4"/>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7"/>
      <c r="AD1891" s="7"/>
      <c r="AE1891" s="7"/>
      <c r="AF1891" s="7"/>
    </row>
    <row r="1892" spans="1:32">
      <c r="A1892" s="4"/>
      <c r="B1892" s="4"/>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7"/>
      <c r="AD1892" s="7"/>
      <c r="AE1892" s="7"/>
      <c r="AF1892" s="7"/>
    </row>
    <row r="1893" spans="1:32">
      <c r="A1893" s="4"/>
      <c r="B1893" s="4"/>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c r="AA1893" s="7"/>
      <c r="AB1893" s="7"/>
      <c r="AC1893" s="7"/>
      <c r="AD1893" s="7"/>
      <c r="AE1893" s="7"/>
      <c r="AF1893" s="7"/>
    </row>
    <row r="1894" spans="1:32">
      <c r="A1894" s="4"/>
      <c r="B1894" s="4"/>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7"/>
      <c r="AD1894" s="7"/>
      <c r="AE1894" s="7"/>
      <c r="AF1894" s="7"/>
    </row>
    <row r="1895" spans="1:32">
      <c r="A1895" s="4"/>
      <c r="B1895" s="4"/>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c r="AA1895" s="7"/>
      <c r="AB1895" s="7"/>
      <c r="AC1895" s="7"/>
      <c r="AD1895" s="7"/>
      <c r="AE1895" s="7"/>
      <c r="AF1895" s="7"/>
    </row>
    <row r="1896" spans="1:32">
      <c r="A1896" s="4"/>
      <c r="B1896" s="4"/>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7"/>
      <c r="AD1896" s="7"/>
      <c r="AE1896" s="7"/>
      <c r="AF1896" s="7"/>
    </row>
    <row r="1897" spans="1:32">
      <c r="A1897" s="4"/>
      <c r="B1897" s="4"/>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7"/>
      <c r="AD1897" s="7"/>
      <c r="AE1897" s="7"/>
      <c r="AF1897" s="7"/>
    </row>
    <row r="1898" spans="1:32">
      <c r="A1898" s="4"/>
      <c r="B1898" s="4"/>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7"/>
      <c r="AD1898" s="7"/>
      <c r="AE1898" s="7"/>
      <c r="AF1898" s="7"/>
    </row>
    <row r="1899" spans="1:32">
      <c r="A1899" s="4"/>
      <c r="B1899" s="4"/>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c r="AF1899" s="7"/>
    </row>
    <row r="1900" spans="1:32">
      <c r="A1900" s="4"/>
      <c r="B1900" s="4"/>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c r="AA1900" s="7"/>
      <c r="AB1900" s="7"/>
      <c r="AC1900" s="7"/>
      <c r="AD1900" s="7"/>
      <c r="AE1900" s="7"/>
      <c r="AF1900" s="7"/>
    </row>
    <row r="1901" spans="1:32">
      <c r="A1901" s="4"/>
      <c r="B1901" s="4"/>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c r="AA1901" s="7"/>
      <c r="AB1901" s="7"/>
      <c r="AC1901" s="7"/>
      <c r="AD1901" s="7"/>
      <c r="AE1901" s="7"/>
      <c r="AF1901" s="7"/>
    </row>
    <row r="1902" spans="1:32">
      <c r="A1902" s="4"/>
      <c r="B1902" s="4"/>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7"/>
      <c r="AD1902" s="7"/>
      <c r="AE1902" s="7"/>
      <c r="AF1902" s="7"/>
    </row>
    <row r="1903" spans="1:32">
      <c r="A1903" s="4"/>
      <c r="B1903" s="4"/>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7"/>
      <c r="AD1903" s="7"/>
      <c r="AE1903" s="7"/>
      <c r="AF1903" s="7"/>
    </row>
    <row r="1904" spans="1:32">
      <c r="A1904" s="4"/>
      <c r="B1904" s="4"/>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c r="AF1904" s="7"/>
    </row>
    <row r="1905" spans="1:32">
      <c r="A1905" s="4"/>
      <c r="B1905" s="4"/>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7"/>
      <c r="AD1905" s="7"/>
      <c r="AE1905" s="7"/>
      <c r="AF1905" s="7"/>
    </row>
    <row r="1906" spans="1:32">
      <c r="A1906" s="4"/>
      <c r="B1906" s="4"/>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c r="AF1906" s="7"/>
    </row>
    <row r="1907" spans="1:32">
      <c r="A1907" s="4"/>
      <c r="B1907" s="4"/>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7"/>
      <c r="AD1907" s="7"/>
      <c r="AE1907" s="7"/>
      <c r="AF1907" s="7"/>
    </row>
    <row r="1908" spans="1:32">
      <c r="A1908" s="4"/>
      <c r="B1908" s="4"/>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7"/>
      <c r="AD1908" s="7"/>
      <c r="AE1908" s="7"/>
      <c r="AF1908" s="7"/>
    </row>
    <row r="1909" spans="1:32">
      <c r="A1909" s="4"/>
      <c r="B1909" s="4"/>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7"/>
      <c r="AD1909" s="7"/>
      <c r="AE1909" s="7"/>
      <c r="AF1909" s="7"/>
    </row>
    <row r="1910" spans="1:32">
      <c r="A1910" s="4"/>
      <c r="B1910" s="4"/>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c r="AA1910" s="7"/>
      <c r="AB1910" s="7"/>
      <c r="AC1910" s="7"/>
      <c r="AD1910" s="7"/>
      <c r="AE1910" s="7"/>
      <c r="AF1910" s="7"/>
    </row>
    <row r="1911" spans="1:32">
      <c r="A1911" s="4"/>
      <c r="B1911" s="4"/>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c r="AF1911" s="7"/>
    </row>
    <row r="1912" spans="1:32">
      <c r="A1912" s="4"/>
      <c r="B1912" s="4"/>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7"/>
      <c r="AD1912" s="7"/>
      <c r="AE1912" s="7"/>
      <c r="AF1912" s="7"/>
    </row>
    <row r="1913" spans="1:32">
      <c r="A1913" s="4"/>
      <c r="B1913" s="4"/>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c r="AA1913" s="7"/>
      <c r="AB1913" s="7"/>
      <c r="AC1913" s="7"/>
      <c r="AD1913" s="7"/>
      <c r="AE1913" s="7"/>
      <c r="AF1913" s="7"/>
    </row>
    <row r="1914" spans="1:32">
      <c r="A1914" s="4"/>
      <c r="B1914" s="4"/>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c r="AA1914" s="7"/>
      <c r="AB1914" s="7"/>
      <c r="AC1914" s="7"/>
      <c r="AD1914" s="7"/>
      <c r="AE1914" s="7"/>
      <c r="AF1914" s="7"/>
    </row>
    <row r="1915" spans="1:32">
      <c r="A1915" s="4"/>
      <c r="B1915" s="4"/>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7"/>
      <c r="AD1915" s="7"/>
      <c r="AE1915" s="7"/>
      <c r="AF1915" s="7"/>
    </row>
    <row r="1916" spans="1:32">
      <c r="A1916" s="4"/>
      <c r="B1916" s="4"/>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c r="AF1916" s="7"/>
    </row>
    <row r="1917" spans="1:32">
      <c r="A1917" s="4"/>
      <c r="B1917" s="4"/>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7"/>
      <c r="AD1917" s="7"/>
      <c r="AE1917" s="7"/>
      <c r="AF1917" s="7"/>
    </row>
    <row r="1918" spans="1:32">
      <c r="A1918" s="4"/>
      <c r="B1918" s="4"/>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c r="AF1918" s="7"/>
    </row>
    <row r="1919" spans="1:32">
      <c r="A1919" s="4"/>
      <c r="B1919" s="4"/>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c r="AA1919" s="7"/>
      <c r="AB1919" s="7"/>
      <c r="AC1919" s="7"/>
      <c r="AD1919" s="7"/>
      <c r="AE1919" s="7"/>
      <c r="AF1919" s="7"/>
    </row>
    <row r="1920" spans="1:32">
      <c r="A1920" s="4"/>
      <c r="B1920" s="4"/>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7"/>
      <c r="AD1920" s="7"/>
      <c r="AE1920" s="7"/>
      <c r="AF1920" s="7"/>
    </row>
    <row r="1921" spans="1:32">
      <c r="A1921" s="4"/>
      <c r="B1921" s="4"/>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7"/>
      <c r="AD1921" s="7"/>
      <c r="AE1921" s="7"/>
      <c r="AF1921" s="7"/>
    </row>
    <row r="1922" spans="1:32">
      <c r="A1922" s="4"/>
      <c r="B1922" s="4"/>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7"/>
      <c r="AD1922" s="7"/>
      <c r="AE1922" s="7"/>
      <c r="AF1922" s="7"/>
    </row>
    <row r="1923" spans="1:32">
      <c r="A1923" s="4"/>
      <c r="B1923" s="4"/>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7"/>
      <c r="AD1923" s="7"/>
      <c r="AE1923" s="7"/>
      <c r="AF1923" s="7"/>
    </row>
    <row r="1924" spans="1:32">
      <c r="A1924" s="4"/>
      <c r="B1924" s="4"/>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7"/>
      <c r="AD1924" s="7"/>
      <c r="AE1924" s="7"/>
      <c r="AF1924" s="7"/>
    </row>
    <row r="1925" spans="1:32">
      <c r="A1925" s="4"/>
      <c r="B1925" s="4"/>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7"/>
      <c r="AD1925" s="7"/>
      <c r="AE1925" s="7"/>
      <c r="AF1925" s="7"/>
    </row>
    <row r="1926" spans="1:32">
      <c r="A1926" s="4"/>
      <c r="B1926" s="4"/>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7"/>
      <c r="AD1926" s="7"/>
      <c r="AE1926" s="7"/>
      <c r="AF1926" s="7"/>
    </row>
    <row r="1927" spans="1:32">
      <c r="A1927" s="4"/>
      <c r="B1927" s="4"/>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7"/>
      <c r="AD1927" s="7"/>
      <c r="AE1927" s="7"/>
      <c r="AF1927" s="7"/>
    </row>
    <row r="1928" spans="1:32">
      <c r="A1928" s="4"/>
      <c r="B1928" s="4"/>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7"/>
      <c r="AD1928" s="7"/>
      <c r="AE1928" s="7"/>
      <c r="AF1928" s="7"/>
    </row>
    <row r="1929" spans="1:32">
      <c r="A1929" s="4"/>
      <c r="B1929" s="4"/>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7"/>
      <c r="AD1929" s="7"/>
      <c r="AE1929" s="7"/>
      <c r="AF1929" s="7"/>
    </row>
    <row r="1930" spans="1:32">
      <c r="A1930" s="4"/>
      <c r="B1930" s="4"/>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7"/>
      <c r="AD1930" s="7"/>
      <c r="AE1930" s="7"/>
      <c r="AF1930" s="7"/>
    </row>
    <row r="1931" spans="1:32">
      <c r="A1931" s="4"/>
      <c r="B1931" s="4"/>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7"/>
      <c r="AD1931" s="7"/>
      <c r="AE1931" s="7"/>
      <c r="AF1931" s="7"/>
    </row>
    <row r="1932" spans="1:32">
      <c r="A1932" s="4"/>
      <c r="B1932" s="4"/>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7"/>
      <c r="AD1932" s="7"/>
      <c r="AE1932" s="7"/>
      <c r="AF1932" s="7"/>
    </row>
    <row r="1933" spans="1:32">
      <c r="A1933" s="4"/>
      <c r="B1933" s="4"/>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c r="AA1933" s="7"/>
      <c r="AB1933" s="7"/>
      <c r="AC1933" s="7"/>
      <c r="AD1933" s="7"/>
      <c r="AE1933" s="7"/>
      <c r="AF1933" s="7"/>
    </row>
    <row r="1934" spans="1:32">
      <c r="A1934" s="4"/>
      <c r="B1934" s="4"/>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c r="AA1934" s="7"/>
      <c r="AB1934" s="7"/>
      <c r="AC1934" s="7"/>
      <c r="AD1934" s="7"/>
      <c r="AE1934" s="7"/>
      <c r="AF1934" s="7"/>
    </row>
    <row r="1935" spans="1:32">
      <c r="A1935" s="4"/>
      <c r="B1935" s="4"/>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7"/>
      <c r="AD1935" s="7"/>
      <c r="AE1935" s="7"/>
      <c r="AF1935" s="7"/>
    </row>
    <row r="1936" spans="1:32">
      <c r="A1936" s="4"/>
      <c r="B1936" s="4"/>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7"/>
      <c r="AD1936" s="7"/>
      <c r="AE1936" s="7"/>
      <c r="AF1936" s="7"/>
    </row>
    <row r="1937" spans="1:32">
      <c r="A1937" s="4"/>
      <c r="B1937" s="4"/>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7"/>
      <c r="AD1937" s="7"/>
      <c r="AE1937" s="7"/>
      <c r="AF1937" s="7"/>
    </row>
    <row r="1938" spans="1:32">
      <c r="A1938" s="4"/>
      <c r="B1938" s="4"/>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c r="AA1938" s="7"/>
      <c r="AB1938" s="7"/>
      <c r="AC1938" s="7"/>
      <c r="AD1938" s="7"/>
      <c r="AE1938" s="7"/>
      <c r="AF1938" s="7"/>
    </row>
    <row r="1939" spans="1:32">
      <c r="A1939" s="4"/>
      <c r="B1939" s="4"/>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c r="AA1939" s="7"/>
      <c r="AB1939" s="7"/>
      <c r="AC1939" s="7"/>
      <c r="AD1939" s="7"/>
      <c r="AE1939" s="7"/>
      <c r="AF1939" s="7"/>
    </row>
    <row r="1940" spans="1:32">
      <c r="A1940" s="4"/>
      <c r="B1940" s="4"/>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c r="AA1940" s="7"/>
      <c r="AB1940" s="7"/>
      <c r="AC1940" s="7"/>
      <c r="AD1940" s="7"/>
      <c r="AE1940" s="7"/>
      <c r="AF1940" s="7"/>
    </row>
    <row r="1941" spans="1:32">
      <c r="A1941" s="4"/>
      <c r="B1941" s="4"/>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c r="AA1941" s="7"/>
      <c r="AB1941" s="7"/>
      <c r="AC1941" s="7"/>
      <c r="AD1941" s="7"/>
      <c r="AE1941" s="7"/>
      <c r="AF1941" s="7"/>
    </row>
    <row r="1942" spans="1:32">
      <c r="A1942" s="4"/>
      <c r="B1942" s="4"/>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7"/>
      <c r="AD1942" s="7"/>
      <c r="AE1942" s="7"/>
      <c r="AF1942" s="7"/>
    </row>
    <row r="1943" spans="1:32">
      <c r="A1943" s="4"/>
      <c r="B1943" s="4"/>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7"/>
      <c r="AD1943" s="7"/>
      <c r="AE1943" s="7"/>
      <c r="AF1943" s="7"/>
    </row>
    <row r="1944" spans="1:32">
      <c r="A1944" s="4"/>
      <c r="B1944" s="4"/>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7"/>
      <c r="AD1944" s="7"/>
      <c r="AE1944" s="7"/>
      <c r="AF1944" s="7"/>
    </row>
    <row r="1945" spans="1:32">
      <c r="A1945" s="4"/>
      <c r="B1945" s="4"/>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c r="AF1945" s="7"/>
    </row>
    <row r="1946" spans="1:32">
      <c r="A1946" s="4"/>
      <c r="B1946" s="4"/>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c r="AF1946" s="7"/>
    </row>
    <row r="1947" spans="1:32">
      <c r="A1947" s="4"/>
      <c r="B1947" s="4"/>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7"/>
    </row>
    <row r="1948" spans="1:32">
      <c r="A1948" s="4"/>
      <c r="B1948" s="4"/>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7"/>
      <c r="AD1948" s="7"/>
      <c r="AE1948" s="7"/>
      <c r="AF1948" s="7"/>
    </row>
    <row r="1949" spans="1:32">
      <c r="A1949" s="4"/>
      <c r="B1949" s="4"/>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7"/>
      <c r="AD1949" s="7"/>
      <c r="AE1949" s="7"/>
      <c r="AF1949" s="7"/>
    </row>
    <row r="1950" spans="1:32">
      <c r="A1950" s="4"/>
      <c r="B1950" s="4"/>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c r="AA1950" s="7"/>
      <c r="AB1950" s="7"/>
      <c r="AC1950" s="7"/>
      <c r="AD1950" s="7"/>
      <c r="AE1950" s="7"/>
      <c r="AF1950" s="7"/>
    </row>
    <row r="1951" spans="1:32">
      <c r="A1951" s="4"/>
      <c r="B1951" s="4"/>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7"/>
      <c r="AD1951" s="7"/>
      <c r="AE1951" s="7"/>
      <c r="AF1951" s="7"/>
    </row>
    <row r="1952" spans="1:32">
      <c r="A1952" s="4"/>
      <c r="B1952" s="4"/>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c r="AF1952" s="7"/>
    </row>
    <row r="1953" spans="1:32">
      <c r="A1953" s="4"/>
      <c r="B1953" s="4"/>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7"/>
    </row>
    <row r="1954" spans="1:32">
      <c r="A1954" s="4"/>
      <c r="B1954" s="4"/>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7"/>
      <c r="AD1954" s="7"/>
      <c r="AE1954" s="7"/>
      <c r="AF1954" s="7"/>
    </row>
    <row r="1955" spans="1:32">
      <c r="A1955" s="4"/>
      <c r="B1955" s="4"/>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c r="AA1955" s="7"/>
      <c r="AB1955" s="7"/>
      <c r="AC1955" s="7"/>
      <c r="AD1955" s="7"/>
      <c r="AE1955" s="7"/>
      <c r="AF1955" s="7"/>
    </row>
    <row r="1956" spans="1:32">
      <c r="A1956" s="4"/>
      <c r="B1956" s="4"/>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7"/>
      <c r="AD1956" s="7"/>
      <c r="AE1956" s="7"/>
      <c r="AF1956" s="7"/>
    </row>
    <row r="1957" spans="1:32">
      <c r="A1957" s="4"/>
      <c r="B1957" s="4"/>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7"/>
      <c r="AD1957" s="7"/>
      <c r="AE1957" s="7"/>
      <c r="AF1957" s="7"/>
    </row>
    <row r="1958" spans="1:32">
      <c r="A1958" s="4"/>
      <c r="B1958" s="4"/>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7"/>
    </row>
    <row r="1959" spans="1:32">
      <c r="A1959" s="4"/>
      <c r="B1959" s="4"/>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c r="AF1959" s="7"/>
    </row>
    <row r="1960" spans="1:32">
      <c r="A1960" s="4"/>
      <c r="B1960" s="4"/>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c r="AA1960" s="7"/>
      <c r="AB1960" s="7"/>
      <c r="AC1960" s="7"/>
      <c r="AD1960" s="7"/>
      <c r="AE1960" s="7"/>
      <c r="AF1960" s="7"/>
    </row>
    <row r="1961" spans="1:32">
      <c r="A1961" s="4"/>
      <c r="B1961" s="4"/>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7"/>
      <c r="AD1961" s="7"/>
      <c r="AE1961" s="7"/>
      <c r="AF1961" s="7"/>
    </row>
    <row r="1962" spans="1:32">
      <c r="A1962" s="4"/>
      <c r="B1962" s="4"/>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c r="AF1962" s="7"/>
    </row>
    <row r="1963" spans="1:32">
      <c r="A1963" s="4"/>
      <c r="B1963" s="4"/>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c r="AA1963" s="7"/>
      <c r="AB1963" s="7"/>
      <c r="AC1963" s="7"/>
      <c r="AD1963" s="7"/>
      <c r="AE1963" s="7"/>
      <c r="AF1963" s="7"/>
    </row>
    <row r="1964" spans="1:32">
      <c r="A1964" s="4"/>
      <c r="B1964" s="4"/>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c r="AF1964" s="7"/>
    </row>
    <row r="1965" spans="1:32">
      <c r="A1965" s="4"/>
      <c r="B1965" s="4"/>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7"/>
    </row>
    <row r="1966" spans="1:32">
      <c r="A1966" s="4"/>
      <c r="B1966" s="4"/>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c r="AD1966" s="7"/>
      <c r="AE1966" s="7"/>
      <c r="AF1966" s="7"/>
    </row>
    <row r="1967" spans="1:32">
      <c r="A1967" s="4"/>
      <c r="B1967" s="4"/>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7"/>
      <c r="AD1967" s="7"/>
      <c r="AE1967" s="7"/>
      <c r="AF1967" s="7"/>
    </row>
    <row r="1968" spans="1:32">
      <c r="A1968" s="4"/>
      <c r="B1968" s="4"/>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7"/>
      <c r="AD1968" s="7"/>
      <c r="AE1968" s="7"/>
      <c r="AF1968" s="7"/>
    </row>
    <row r="1969" spans="1:32">
      <c r="A1969" s="4"/>
      <c r="B1969" s="4"/>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c r="AA1969" s="7"/>
      <c r="AB1969" s="7"/>
      <c r="AC1969" s="7"/>
      <c r="AD1969" s="7"/>
      <c r="AE1969" s="7"/>
      <c r="AF1969" s="7"/>
    </row>
    <row r="1970" spans="1:32">
      <c r="A1970" s="4"/>
      <c r="B1970" s="4"/>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7"/>
      <c r="AD1970" s="7"/>
      <c r="AE1970" s="7"/>
      <c r="AF1970" s="7"/>
    </row>
    <row r="1971" spans="1:32">
      <c r="A1971" s="4"/>
      <c r="B1971" s="4"/>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c r="AF1971" s="7"/>
    </row>
    <row r="1972" spans="1:32">
      <c r="A1972" s="4"/>
      <c r="B1972" s="4"/>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c r="AA1972" s="7"/>
      <c r="AB1972" s="7"/>
      <c r="AC1972" s="7"/>
      <c r="AD1972" s="7"/>
      <c r="AE1972" s="7"/>
      <c r="AF1972" s="7"/>
    </row>
    <row r="1973" spans="1:32">
      <c r="A1973" s="4"/>
      <c r="B1973" s="4"/>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7"/>
      <c r="AD1973" s="7"/>
      <c r="AE1973" s="7"/>
      <c r="AF1973" s="7"/>
    </row>
    <row r="1974" spans="1:32">
      <c r="A1974" s="4"/>
      <c r="B1974" s="4"/>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c r="AF1974" s="7"/>
    </row>
    <row r="1975" spans="1:32">
      <c r="A1975" s="4"/>
      <c r="B1975" s="4"/>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7"/>
      <c r="AD1975" s="7"/>
      <c r="AE1975" s="7"/>
      <c r="AF1975" s="7"/>
    </row>
    <row r="1976" spans="1:32">
      <c r="A1976" s="4"/>
      <c r="B1976" s="4"/>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7"/>
      <c r="AD1976" s="7"/>
      <c r="AE1976" s="7"/>
      <c r="AF1976" s="7"/>
    </row>
    <row r="1977" spans="1:32">
      <c r="A1977" s="4"/>
      <c r="B1977" s="4"/>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c r="AA1977" s="7"/>
      <c r="AB1977" s="7"/>
      <c r="AC1977" s="7"/>
      <c r="AD1977" s="7"/>
      <c r="AE1977" s="7"/>
      <c r="AF1977" s="7"/>
    </row>
    <row r="1978" spans="1:32">
      <c r="A1978" s="4"/>
      <c r="B1978" s="4"/>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7"/>
      <c r="AD1978" s="7"/>
      <c r="AE1978" s="7"/>
      <c r="AF1978" s="7"/>
    </row>
    <row r="1979" spans="1:32">
      <c r="A1979" s="4"/>
      <c r="B1979" s="4"/>
      <c r="C1979" s="7"/>
      <c r="D1979" s="7"/>
      <c r="E1979" s="7"/>
      <c r="F1979" s="7"/>
      <c r="G1979" s="7"/>
      <c r="H1979" s="4"/>
      <c r="I1979" s="4"/>
      <c r="J1979" s="7"/>
      <c r="K1979" s="7"/>
      <c r="L1979" s="7"/>
      <c r="M1979" s="7"/>
      <c r="N1979" s="7"/>
      <c r="O1979" s="7"/>
      <c r="P1979" s="7"/>
      <c r="Q1979" s="7"/>
      <c r="R1979" s="7"/>
      <c r="S1979" s="7"/>
      <c r="T1979" s="7"/>
      <c r="U1979" s="7"/>
      <c r="V1979" s="7"/>
      <c r="W1979" s="7"/>
      <c r="X1979" s="7"/>
      <c r="Y1979" s="7"/>
      <c r="Z1979" s="7"/>
      <c r="AA1979" s="7"/>
      <c r="AB1979" s="7"/>
      <c r="AC1979" s="7"/>
      <c r="AD1979" s="7"/>
      <c r="AE1979" s="7"/>
      <c r="AF1979" s="7"/>
    </row>
    <row r="1980" spans="1:32">
      <c r="A1980" s="4"/>
      <c r="B1980" s="4"/>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c r="AA1980" s="7"/>
      <c r="AB1980" s="7"/>
      <c r="AC1980" s="7"/>
      <c r="AD1980" s="7"/>
      <c r="AE1980" s="7"/>
      <c r="AF1980" s="7"/>
    </row>
    <row r="1981" spans="1:32">
      <c r="A1981" s="4"/>
      <c r="B1981" s="4"/>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7"/>
      <c r="AD1981" s="7"/>
      <c r="AE1981" s="7"/>
      <c r="AF1981" s="7"/>
    </row>
    <row r="1982" spans="1:32">
      <c r="A1982" s="4"/>
      <c r="B1982" s="4"/>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c r="AA1982" s="7"/>
      <c r="AB1982" s="7"/>
      <c r="AC1982" s="7"/>
      <c r="AD1982" s="7"/>
      <c r="AE1982" s="7"/>
      <c r="AF1982" s="7"/>
    </row>
    <row r="1983" spans="1:32">
      <c r="A1983" s="4"/>
      <c r="B1983" s="4"/>
      <c r="C1983" s="7"/>
      <c r="D1983" s="7"/>
      <c r="E1983" s="7"/>
      <c r="F1983" s="7"/>
      <c r="G1983" s="7"/>
      <c r="H1983" s="4"/>
      <c r="I1983" s="4"/>
      <c r="J1983" s="7"/>
      <c r="K1983" s="7"/>
      <c r="L1983" s="7"/>
      <c r="M1983" s="7"/>
      <c r="N1983" s="7"/>
      <c r="O1983" s="7"/>
      <c r="P1983" s="7"/>
      <c r="Q1983" s="7"/>
      <c r="R1983" s="7"/>
      <c r="S1983" s="7"/>
      <c r="T1983" s="7"/>
      <c r="U1983" s="7"/>
      <c r="V1983" s="7"/>
      <c r="W1983" s="7"/>
      <c r="X1983" s="7"/>
      <c r="Y1983" s="7"/>
      <c r="Z1983" s="7"/>
      <c r="AA1983" s="7"/>
      <c r="AB1983" s="7"/>
      <c r="AC1983" s="7"/>
      <c r="AD1983" s="7"/>
      <c r="AE1983" s="7"/>
      <c r="AF1983" s="7"/>
    </row>
    <row r="1984" spans="1:32">
      <c r="A1984" s="4"/>
      <c r="B1984" s="4"/>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7"/>
      <c r="AD1984" s="7"/>
      <c r="AE1984" s="7"/>
      <c r="AF1984" s="7"/>
    </row>
    <row r="1985" spans="1:32">
      <c r="A1985" s="4"/>
      <c r="B1985" s="4"/>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7"/>
      <c r="AD1985" s="7"/>
      <c r="AE1985" s="7"/>
      <c r="AF1985" s="7"/>
    </row>
    <row r="1986" spans="1:32">
      <c r="A1986" s="4"/>
      <c r="B1986" s="4"/>
      <c r="C1986" s="7"/>
      <c r="D1986" s="7"/>
      <c r="E1986" s="7"/>
      <c r="F1986" s="7"/>
      <c r="G1986" s="7"/>
      <c r="H1986" s="4"/>
      <c r="I1986" s="4"/>
      <c r="J1986" s="7"/>
      <c r="K1986" s="7"/>
      <c r="L1986" s="7"/>
      <c r="M1986" s="7"/>
      <c r="N1986" s="7"/>
      <c r="O1986" s="7"/>
      <c r="P1986" s="7"/>
      <c r="Q1986" s="7"/>
      <c r="R1986" s="7"/>
      <c r="S1986" s="7"/>
      <c r="T1986" s="7"/>
      <c r="U1986" s="7"/>
      <c r="V1986" s="7"/>
      <c r="W1986" s="7"/>
      <c r="X1986" s="7"/>
      <c r="Y1986" s="7"/>
      <c r="Z1986" s="7"/>
      <c r="AA1986" s="7"/>
      <c r="AB1986" s="7"/>
      <c r="AC1986" s="7"/>
      <c r="AD1986" s="7"/>
      <c r="AE1986" s="7"/>
      <c r="AF1986" s="7"/>
    </row>
    <row r="1987" spans="1:32">
      <c r="A1987" s="4"/>
      <c r="B1987" s="4"/>
      <c r="C1987" s="7"/>
      <c r="D1987" s="7"/>
      <c r="E1987" s="7"/>
      <c r="F1987" s="7"/>
      <c r="G1987" s="7"/>
      <c r="H1987" s="4"/>
      <c r="I1987" s="4"/>
      <c r="J1987" s="7"/>
      <c r="K1987" s="7"/>
      <c r="L1987" s="7"/>
      <c r="M1987" s="7"/>
      <c r="N1987" s="7"/>
      <c r="O1987" s="7"/>
      <c r="P1987" s="7"/>
      <c r="Q1987" s="7"/>
      <c r="R1987" s="7"/>
      <c r="S1987" s="7"/>
      <c r="T1987" s="7"/>
      <c r="U1987" s="7"/>
      <c r="V1987" s="7"/>
      <c r="W1987" s="7"/>
      <c r="X1987" s="7"/>
      <c r="Y1987" s="7"/>
      <c r="Z1987" s="7"/>
      <c r="AA1987" s="7"/>
      <c r="AB1987" s="7"/>
      <c r="AC1987" s="7"/>
      <c r="AD1987" s="7"/>
      <c r="AE1987" s="7"/>
      <c r="AF1987" s="7"/>
    </row>
    <row r="1988" spans="1:32">
      <c r="A1988" s="4"/>
      <c r="B1988" s="4"/>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7"/>
      <c r="AD1988" s="7"/>
      <c r="AE1988" s="7"/>
      <c r="AF1988" s="7"/>
    </row>
    <row r="1989" spans="1:32">
      <c r="A1989" s="4"/>
      <c r="B1989" s="4"/>
      <c r="C1989" s="7"/>
      <c r="D1989" s="7"/>
      <c r="E1989" s="7"/>
      <c r="F1989" s="7"/>
      <c r="G1989" s="7"/>
      <c r="H1989" s="4"/>
      <c r="I1989" s="4"/>
      <c r="J1989" s="7"/>
      <c r="K1989" s="7"/>
      <c r="L1989" s="7"/>
      <c r="M1989" s="7"/>
      <c r="N1989" s="7"/>
      <c r="O1989" s="7"/>
      <c r="P1989" s="7"/>
      <c r="Q1989" s="7"/>
      <c r="R1989" s="7"/>
      <c r="S1989" s="7"/>
      <c r="T1989" s="7"/>
      <c r="U1989" s="7"/>
      <c r="V1989" s="7"/>
      <c r="W1989" s="7"/>
      <c r="X1989" s="7"/>
      <c r="Y1989" s="7"/>
      <c r="Z1989" s="7"/>
      <c r="AA1989" s="7"/>
      <c r="AB1989" s="7"/>
      <c r="AC1989" s="7"/>
      <c r="AD1989" s="7"/>
      <c r="AE1989" s="7"/>
      <c r="AF1989" s="7"/>
    </row>
    <row r="1990" spans="1:32">
      <c r="A1990" s="4"/>
      <c r="B1990" s="4"/>
      <c r="C1990" s="7"/>
      <c r="D1990" s="7"/>
      <c r="E1990" s="7"/>
      <c r="F1990" s="7"/>
      <c r="G1990" s="7"/>
      <c r="H1990" s="4"/>
      <c r="I1990" s="4"/>
      <c r="J1990" s="7"/>
      <c r="K1990" s="7"/>
      <c r="L1990" s="7"/>
      <c r="M1990" s="7"/>
      <c r="N1990" s="7"/>
      <c r="O1990" s="7"/>
      <c r="P1990" s="7"/>
      <c r="Q1990" s="7"/>
      <c r="R1990" s="7"/>
      <c r="S1990" s="7"/>
      <c r="T1990" s="7"/>
      <c r="U1990" s="7"/>
      <c r="V1990" s="7"/>
      <c r="W1990" s="7"/>
      <c r="X1990" s="7"/>
      <c r="Y1990" s="7"/>
      <c r="Z1990" s="7"/>
      <c r="AA1990" s="7"/>
      <c r="AB1990" s="7"/>
      <c r="AC1990" s="7"/>
      <c r="AD1990" s="7"/>
      <c r="AE1990" s="7"/>
      <c r="AF1990" s="7"/>
    </row>
    <row r="1991" spans="1:32">
      <c r="A1991" s="4"/>
      <c r="B1991" s="4"/>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7"/>
      <c r="AD1991" s="7"/>
      <c r="AE1991" s="7"/>
      <c r="AF1991" s="7"/>
    </row>
    <row r="1992" spans="1:32">
      <c r="A1992" s="4"/>
      <c r="B1992" s="4"/>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7"/>
      <c r="AD1992" s="7"/>
      <c r="AE1992" s="7"/>
      <c r="AF1992" s="7"/>
    </row>
    <row r="1993" spans="1:32">
      <c r="A1993" s="4"/>
      <c r="B1993" s="4"/>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c r="AF1993" s="7"/>
    </row>
    <row r="1994" spans="1:32">
      <c r="A1994" s="4"/>
      <c r="B1994" s="4"/>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7"/>
      <c r="AD1994" s="7"/>
      <c r="AE1994" s="7"/>
      <c r="AF1994" s="7"/>
    </row>
    <row r="1995" spans="1:32">
      <c r="A1995" s="4"/>
      <c r="B1995" s="4"/>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7"/>
      <c r="AD1995" s="7"/>
      <c r="AE1995" s="7"/>
      <c r="AF1995" s="7"/>
    </row>
    <row r="1996" spans="1:32">
      <c r="A1996" s="4"/>
      <c r="B1996" s="4"/>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c r="AF1996" s="7"/>
    </row>
    <row r="1997" spans="1:32">
      <c r="A1997" s="4"/>
      <c r="B1997" s="4"/>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c r="AA1997" s="7"/>
      <c r="AB1997" s="7"/>
      <c r="AC1997" s="7"/>
      <c r="AD1997" s="7"/>
      <c r="AE1997" s="7"/>
      <c r="AF1997" s="7"/>
    </row>
    <row r="1998" spans="1:32">
      <c r="A1998" s="4"/>
      <c r="B1998" s="4"/>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c r="AF1998" s="7"/>
    </row>
    <row r="1999" spans="1:32">
      <c r="A1999" s="4"/>
      <c r="B1999" s="4"/>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7"/>
      <c r="AD1999" s="7"/>
      <c r="AE1999" s="7"/>
      <c r="AF1999" s="7"/>
    </row>
    <row r="2000" spans="1:32">
      <c r="A2000" s="4"/>
      <c r="B2000" s="4"/>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7"/>
      <c r="AD2000" s="7"/>
      <c r="AE2000" s="7"/>
      <c r="AF2000" s="7"/>
    </row>
    <row r="2001" spans="1:32">
      <c r="A2001" s="4"/>
      <c r="B2001" s="4"/>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7"/>
      <c r="AD2001" s="7"/>
      <c r="AE2001" s="7"/>
      <c r="AF2001" s="7"/>
    </row>
    <row r="2002" spans="1:32">
      <c r="A2002" s="4"/>
      <c r="B2002" s="4"/>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7"/>
      <c r="AD2002" s="7"/>
      <c r="AE2002" s="7"/>
      <c r="AF2002" s="7"/>
    </row>
    <row r="2003" spans="1:32">
      <c r="A2003" s="4"/>
      <c r="B2003" s="4"/>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c r="AA2003" s="7"/>
      <c r="AB2003" s="7"/>
      <c r="AC2003" s="7"/>
      <c r="AD2003" s="7"/>
      <c r="AE2003" s="7"/>
      <c r="AF2003" s="7"/>
    </row>
    <row r="2004" spans="1:32">
      <c r="A2004" s="4"/>
      <c r="B2004" s="4"/>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c r="AA2004" s="7"/>
      <c r="AB2004" s="7"/>
      <c r="AC2004" s="7"/>
      <c r="AD2004" s="7"/>
      <c r="AE2004" s="7"/>
      <c r="AF2004" s="7"/>
    </row>
    <row r="2005" spans="1:32">
      <c r="A2005" s="4"/>
      <c r="B2005" s="4"/>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c r="AA2005" s="7"/>
      <c r="AB2005" s="7"/>
      <c r="AC2005" s="7"/>
      <c r="AD2005" s="7"/>
      <c r="AE2005" s="7"/>
      <c r="AF2005" s="7"/>
    </row>
    <row r="2006" spans="1:32">
      <c r="A2006" s="4"/>
      <c r="B2006" s="4"/>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c r="AA2006" s="7"/>
      <c r="AB2006" s="7"/>
      <c r="AC2006" s="7"/>
      <c r="AD2006" s="7"/>
      <c r="AE2006" s="7"/>
      <c r="AF2006" s="7"/>
    </row>
    <row r="2007" spans="1:32">
      <c r="A2007" s="4"/>
      <c r="B2007" s="4"/>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c r="AA2007" s="7"/>
      <c r="AB2007" s="7"/>
      <c r="AC2007" s="7"/>
      <c r="AD2007" s="7"/>
      <c r="AE2007" s="7"/>
      <c r="AF2007" s="7"/>
    </row>
    <row r="2008" spans="1:32">
      <c r="A2008" s="4"/>
      <c r="B2008" s="4"/>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c r="AA2008" s="7"/>
      <c r="AB2008" s="7"/>
      <c r="AC2008" s="7"/>
      <c r="AD2008" s="7"/>
      <c r="AE2008" s="7"/>
      <c r="AF2008" s="7"/>
    </row>
    <row r="2009" spans="1:32">
      <c r="A2009" s="4"/>
      <c r="B2009" s="4"/>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c r="AA2009" s="7"/>
      <c r="AB2009" s="7"/>
      <c r="AC2009" s="7"/>
      <c r="AD2009" s="7"/>
      <c r="AE2009" s="7"/>
      <c r="AF2009" s="7"/>
    </row>
    <row r="2010" spans="1:32">
      <c r="A2010" s="4"/>
      <c r="B2010" s="4"/>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c r="AA2010" s="7"/>
      <c r="AB2010" s="7"/>
      <c r="AC2010" s="7"/>
      <c r="AD2010" s="7"/>
      <c r="AE2010" s="7"/>
      <c r="AF2010" s="7"/>
    </row>
    <row r="2011" spans="1:32">
      <c r="A2011" s="4"/>
      <c r="B2011" s="4"/>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c r="AA2011" s="7"/>
      <c r="AB2011" s="7"/>
      <c r="AC2011" s="7"/>
      <c r="AD2011" s="7"/>
      <c r="AE2011" s="7"/>
      <c r="AF2011" s="7"/>
    </row>
    <row r="2012" spans="1:32">
      <c r="A2012" s="4"/>
      <c r="B2012" s="4"/>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c r="AA2012" s="7"/>
      <c r="AB2012" s="7"/>
      <c r="AC2012" s="7"/>
      <c r="AD2012" s="7"/>
      <c r="AE2012" s="7"/>
      <c r="AF2012" s="7"/>
    </row>
    <row r="2013" spans="1:32">
      <c r="A2013" s="4"/>
      <c r="B2013" s="4"/>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c r="AA2013" s="7"/>
      <c r="AB2013" s="7"/>
      <c r="AC2013" s="7"/>
      <c r="AD2013" s="7"/>
      <c r="AE2013" s="7"/>
      <c r="AF2013" s="7"/>
    </row>
    <row r="2014" spans="1:32">
      <c r="A2014" s="4"/>
      <c r="B2014" s="4"/>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c r="AA2014" s="7"/>
      <c r="AB2014" s="7"/>
      <c r="AC2014" s="7"/>
      <c r="AD2014" s="7"/>
      <c r="AE2014" s="7"/>
      <c r="AF2014" s="7"/>
    </row>
    <row r="2015" spans="1:32">
      <c r="A2015" s="4"/>
      <c r="B2015" s="4"/>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c r="AA2015" s="7"/>
      <c r="AB2015" s="7"/>
      <c r="AC2015" s="7"/>
      <c r="AD2015" s="7"/>
      <c r="AE2015" s="7"/>
      <c r="AF2015" s="7"/>
    </row>
    <row r="2016" spans="1:32">
      <c r="A2016" s="4"/>
      <c r="B2016" s="4"/>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c r="AA2016" s="7"/>
      <c r="AB2016" s="7"/>
      <c r="AC2016" s="7"/>
      <c r="AD2016" s="7"/>
      <c r="AE2016" s="7"/>
      <c r="AF2016" s="7"/>
    </row>
    <row r="2017" spans="1:32">
      <c r="A2017" s="4"/>
      <c r="B2017" s="4"/>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c r="AA2017" s="7"/>
      <c r="AB2017" s="7"/>
      <c r="AC2017" s="7"/>
      <c r="AD2017" s="7"/>
      <c r="AE2017" s="7"/>
      <c r="AF2017" s="7"/>
    </row>
    <row r="2018" spans="1:32">
      <c r="A2018" s="4"/>
      <c r="B2018" s="4"/>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c r="AA2018" s="7"/>
      <c r="AB2018" s="7"/>
      <c r="AC2018" s="7"/>
      <c r="AD2018" s="7"/>
      <c r="AE2018" s="7"/>
      <c r="AF2018" s="7"/>
    </row>
    <row r="2019" spans="1:32">
      <c r="A2019" s="4"/>
      <c r="B2019" s="4"/>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c r="AA2019" s="7"/>
      <c r="AB2019" s="7"/>
      <c r="AC2019" s="7"/>
      <c r="AD2019" s="7"/>
      <c r="AE2019" s="7"/>
      <c r="AF2019" s="7"/>
    </row>
    <row r="2020" spans="1:32">
      <c r="A2020" s="4"/>
      <c r="B2020" s="4"/>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c r="AA2020" s="7"/>
      <c r="AB2020" s="7"/>
      <c r="AC2020" s="7"/>
      <c r="AD2020" s="7"/>
      <c r="AE2020" s="7"/>
      <c r="AF2020" s="7"/>
    </row>
    <row r="2021" spans="1:32">
      <c r="A2021" s="4"/>
      <c r="B2021" s="4"/>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c r="AA2021" s="7"/>
      <c r="AB2021" s="7"/>
      <c r="AC2021" s="7"/>
      <c r="AD2021" s="7"/>
      <c r="AE2021" s="7"/>
      <c r="AF2021" s="7"/>
    </row>
    <row r="2022" spans="1:32">
      <c r="A2022" s="4"/>
      <c r="B2022" s="4"/>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c r="AA2022" s="7"/>
      <c r="AB2022" s="7"/>
      <c r="AC2022" s="7"/>
      <c r="AD2022" s="7"/>
      <c r="AE2022" s="7"/>
      <c r="AF2022" s="7"/>
    </row>
    <row r="2023" spans="1:32">
      <c r="A2023" s="4"/>
      <c r="B2023" s="4"/>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c r="AA2023" s="7"/>
      <c r="AB2023" s="7"/>
      <c r="AC2023" s="7"/>
      <c r="AD2023" s="7"/>
      <c r="AE2023" s="7"/>
      <c r="AF2023" s="7"/>
    </row>
    <row r="2024" spans="1:32">
      <c r="A2024" s="4"/>
      <c r="B2024" s="4"/>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c r="AA2024" s="7"/>
      <c r="AB2024" s="7"/>
      <c r="AC2024" s="7"/>
      <c r="AD2024" s="7"/>
      <c r="AE2024" s="7"/>
      <c r="AF2024" s="7"/>
    </row>
    <row r="2025" spans="1:32">
      <c r="A2025" s="4"/>
      <c r="B2025" s="4"/>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c r="AA2025" s="7"/>
      <c r="AB2025" s="7"/>
      <c r="AC2025" s="7"/>
      <c r="AD2025" s="7"/>
      <c r="AE2025" s="7"/>
      <c r="AF2025" s="7"/>
    </row>
    <row r="2026" spans="1:32">
      <c r="A2026" s="4"/>
      <c r="B2026" s="4"/>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c r="AA2026" s="7"/>
      <c r="AB2026" s="7"/>
      <c r="AC2026" s="7"/>
      <c r="AD2026" s="7"/>
      <c r="AE2026" s="7"/>
      <c r="AF2026" s="7"/>
    </row>
    <row r="2027" spans="1:32">
      <c r="A2027" s="4"/>
      <c r="B2027" s="4"/>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c r="AA2027" s="7"/>
      <c r="AB2027" s="7"/>
      <c r="AC2027" s="7"/>
      <c r="AD2027" s="7"/>
      <c r="AE2027" s="7"/>
      <c r="AF2027" s="7"/>
    </row>
    <row r="2028" spans="1:32">
      <c r="A2028" s="4"/>
      <c r="B2028" s="4"/>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c r="AA2028" s="7"/>
      <c r="AB2028" s="7"/>
      <c r="AC2028" s="7"/>
      <c r="AD2028" s="7"/>
      <c r="AE2028" s="7"/>
      <c r="AF2028" s="7"/>
    </row>
    <row r="2029" spans="1:32">
      <c r="A2029" s="4"/>
      <c r="B2029" s="4"/>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c r="AA2029" s="7"/>
      <c r="AB2029" s="7"/>
      <c r="AC2029" s="7"/>
      <c r="AD2029" s="7"/>
      <c r="AE2029" s="7"/>
      <c r="AF2029" s="7"/>
    </row>
    <row r="2030" spans="1:32">
      <c r="A2030" s="4"/>
      <c r="B2030" s="4"/>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c r="AA2030" s="7"/>
      <c r="AB2030" s="7"/>
      <c r="AC2030" s="7"/>
      <c r="AD2030" s="7"/>
      <c r="AE2030" s="7"/>
      <c r="AF2030" s="7"/>
    </row>
    <row r="2031" spans="1:32">
      <c r="A2031" s="4"/>
      <c r="B2031" s="4"/>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c r="AA2031" s="7"/>
      <c r="AB2031" s="7"/>
      <c r="AC2031" s="7"/>
      <c r="AD2031" s="7"/>
      <c r="AE2031" s="7"/>
      <c r="AF2031" s="7"/>
    </row>
    <row r="2032" spans="1:32">
      <c r="A2032" s="4"/>
      <c r="B2032" s="4"/>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c r="AA2032" s="7"/>
      <c r="AB2032" s="7"/>
      <c r="AC2032" s="7"/>
      <c r="AD2032" s="7"/>
      <c r="AE2032" s="7"/>
      <c r="AF2032" s="7"/>
    </row>
    <row r="2033" spans="1:32">
      <c r="A2033" s="4"/>
      <c r="B2033" s="4"/>
      <c r="C2033" s="7"/>
      <c r="D2033" s="7"/>
      <c r="E2033" s="7"/>
      <c r="F2033" s="7"/>
      <c r="G2033" s="7"/>
      <c r="H2033" s="4"/>
      <c r="I2033" s="4"/>
      <c r="J2033" s="7"/>
      <c r="K2033" s="7"/>
      <c r="L2033" s="7"/>
      <c r="M2033" s="7"/>
      <c r="N2033" s="7"/>
      <c r="O2033" s="7"/>
      <c r="P2033" s="7"/>
      <c r="Q2033" s="7"/>
      <c r="R2033" s="7"/>
      <c r="S2033" s="7"/>
      <c r="T2033" s="7"/>
      <c r="U2033" s="7"/>
      <c r="V2033" s="7"/>
      <c r="W2033" s="7"/>
      <c r="X2033" s="7"/>
      <c r="Y2033" s="7"/>
      <c r="Z2033" s="7"/>
      <c r="AA2033" s="7"/>
      <c r="AB2033" s="7"/>
      <c r="AC2033" s="7"/>
      <c r="AD2033" s="7"/>
      <c r="AE2033" s="7"/>
      <c r="AF2033" s="7"/>
    </row>
    <row r="2034" spans="1:32">
      <c r="A2034" s="4"/>
      <c r="B2034" s="4"/>
      <c r="C2034" s="7"/>
      <c r="D2034" s="7"/>
      <c r="E2034" s="7"/>
      <c r="F2034" s="7"/>
      <c r="G2034" s="7"/>
      <c r="H2034" s="4"/>
      <c r="I2034" s="4"/>
      <c r="J2034" s="7"/>
      <c r="K2034" s="7"/>
      <c r="L2034" s="7"/>
      <c r="M2034" s="7"/>
      <c r="N2034" s="7"/>
      <c r="O2034" s="7"/>
      <c r="P2034" s="7"/>
      <c r="Q2034" s="7"/>
      <c r="R2034" s="7"/>
      <c r="S2034" s="7"/>
      <c r="T2034" s="7"/>
      <c r="U2034" s="7"/>
      <c r="V2034" s="7"/>
      <c r="W2034" s="7"/>
      <c r="X2034" s="7"/>
      <c r="Y2034" s="7"/>
      <c r="Z2034" s="7"/>
      <c r="AA2034" s="7"/>
      <c r="AB2034" s="7"/>
      <c r="AC2034" s="7"/>
      <c r="AD2034" s="7"/>
      <c r="AE2034" s="7"/>
      <c r="AF2034" s="7"/>
    </row>
    <row r="2035" spans="1:32">
      <c r="A2035" s="4"/>
      <c r="B2035" s="4"/>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c r="AA2035" s="7"/>
      <c r="AB2035" s="7"/>
      <c r="AC2035" s="7"/>
      <c r="AD2035" s="7"/>
      <c r="AE2035" s="7"/>
      <c r="AF2035" s="7"/>
    </row>
    <row r="2036" spans="1:32">
      <c r="A2036" s="4"/>
      <c r="B2036" s="4"/>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c r="AA2036" s="7"/>
      <c r="AB2036" s="7"/>
      <c r="AC2036" s="7"/>
      <c r="AD2036" s="7"/>
      <c r="AE2036" s="7"/>
      <c r="AF2036" s="7"/>
    </row>
    <row r="2037" spans="1:32">
      <c r="A2037" s="4"/>
      <c r="B2037" s="4"/>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c r="AA2037" s="7"/>
      <c r="AB2037" s="7"/>
      <c r="AC2037" s="7"/>
      <c r="AD2037" s="7"/>
      <c r="AE2037" s="7"/>
      <c r="AF2037" s="7"/>
    </row>
    <row r="2038" spans="1:32">
      <c r="A2038" s="4"/>
      <c r="B2038" s="4"/>
      <c r="C2038" s="7"/>
      <c r="D2038" s="7"/>
      <c r="E2038" s="7"/>
      <c r="F2038" s="7"/>
      <c r="G2038" s="7"/>
      <c r="H2038" s="4"/>
      <c r="I2038" s="4"/>
      <c r="J2038" s="7"/>
      <c r="K2038" s="7"/>
      <c r="L2038" s="7"/>
      <c r="M2038" s="7"/>
      <c r="N2038" s="7"/>
      <c r="O2038" s="7"/>
      <c r="P2038" s="7"/>
      <c r="Q2038" s="7"/>
      <c r="R2038" s="7"/>
      <c r="S2038" s="7"/>
      <c r="T2038" s="7"/>
      <c r="U2038" s="7"/>
      <c r="V2038" s="7"/>
      <c r="W2038" s="7"/>
      <c r="X2038" s="7"/>
      <c r="Y2038" s="7"/>
      <c r="Z2038" s="7"/>
      <c r="AA2038" s="7"/>
      <c r="AB2038" s="7"/>
      <c r="AC2038" s="7"/>
      <c r="AD2038" s="7"/>
      <c r="AE2038" s="7"/>
      <c r="AF2038" s="7"/>
    </row>
    <row r="2039" spans="1:32">
      <c r="A2039" s="4"/>
      <c r="B2039" s="4"/>
      <c r="C2039" s="7"/>
      <c r="D2039" s="7"/>
      <c r="E2039" s="7"/>
      <c r="F2039" s="7"/>
      <c r="G2039" s="7"/>
      <c r="H2039" s="4"/>
      <c r="I2039" s="4"/>
      <c r="J2039" s="7"/>
      <c r="K2039" s="7"/>
      <c r="L2039" s="7"/>
      <c r="M2039" s="7"/>
      <c r="N2039" s="7"/>
      <c r="O2039" s="7"/>
      <c r="P2039" s="7"/>
      <c r="Q2039" s="7"/>
      <c r="R2039" s="7"/>
      <c r="S2039" s="7"/>
      <c r="T2039" s="7"/>
      <c r="U2039" s="7"/>
      <c r="V2039" s="7"/>
      <c r="W2039" s="7"/>
      <c r="X2039" s="7"/>
      <c r="Y2039" s="7"/>
      <c r="Z2039" s="7"/>
      <c r="AA2039" s="7"/>
      <c r="AB2039" s="7"/>
      <c r="AC2039" s="7"/>
      <c r="AD2039" s="7"/>
      <c r="AE2039" s="7"/>
      <c r="AF2039" s="7"/>
    </row>
    <row r="2040" spans="1:32">
      <c r="A2040" s="4"/>
      <c r="B2040" s="4"/>
      <c r="C2040" s="7"/>
      <c r="D2040" s="7"/>
      <c r="E2040" s="7"/>
      <c r="F2040" s="7"/>
      <c r="G2040" s="7"/>
      <c r="H2040" s="4"/>
      <c r="I2040" s="4"/>
      <c r="J2040" s="7"/>
      <c r="K2040" s="7"/>
      <c r="L2040" s="7"/>
      <c r="M2040" s="7"/>
      <c r="N2040" s="7"/>
      <c r="O2040" s="7"/>
      <c r="P2040" s="7"/>
      <c r="Q2040" s="7"/>
      <c r="R2040" s="7"/>
      <c r="S2040" s="7"/>
      <c r="T2040" s="7"/>
      <c r="U2040" s="7"/>
      <c r="V2040" s="7"/>
      <c r="W2040" s="7"/>
      <c r="X2040" s="7"/>
      <c r="Y2040" s="7"/>
      <c r="Z2040" s="7"/>
      <c r="AA2040" s="7"/>
      <c r="AB2040" s="7"/>
      <c r="AC2040" s="7"/>
      <c r="AD2040" s="7"/>
      <c r="AE2040" s="7"/>
      <c r="AF2040" s="7"/>
    </row>
  </sheetData>
  <mergeCells count="1">
    <mergeCell ref="AF306:AF310"/>
  </mergeCells>
  <dataValidations count="1">
    <dataValidation type="list" allowBlank="1" showInputMessage="1" showErrorMessage="1" sqref="H1406:H1407 H1610:H1613 H1601 H1598:H1599 H1607" xr:uid="{51C3128E-3E97-4B1B-A784-DBC6AC12736C}">
      <formula1>Supplier</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A18D-BFC3-4D99-85CC-7A603BC67B8C}">
  <dimension ref="A1:C11"/>
  <sheetViews>
    <sheetView workbookViewId="0">
      <selection activeCell="E24" sqref="E24"/>
    </sheetView>
  </sheetViews>
  <sheetFormatPr defaultRowHeight="14.4"/>
  <cols>
    <col min="3" max="3" width="13.21875" bestFit="1" customWidth="1"/>
  </cols>
  <sheetData>
    <row r="1" spans="1:3">
      <c r="A1" t="s">
        <v>1644</v>
      </c>
      <c r="C1" t="s">
        <v>2507</v>
      </c>
    </row>
    <row r="2" spans="1:3">
      <c r="A2" t="s">
        <v>1645</v>
      </c>
      <c r="C2" t="s">
        <v>136</v>
      </c>
    </row>
    <row r="3" spans="1:3">
      <c r="A3" t="s">
        <v>1646</v>
      </c>
      <c r="C3" t="s">
        <v>137</v>
      </c>
    </row>
    <row r="4" spans="1:3">
      <c r="A4" t="s">
        <v>1647</v>
      </c>
      <c r="C4" t="s">
        <v>138</v>
      </c>
    </row>
    <row r="5" spans="1:3">
      <c r="A5" t="s">
        <v>1648</v>
      </c>
      <c r="C5" t="s">
        <v>139</v>
      </c>
    </row>
    <row r="6" spans="1:3">
      <c r="A6" t="s">
        <v>1649</v>
      </c>
      <c r="C6" t="s">
        <v>635</v>
      </c>
    </row>
    <row r="7" spans="1:3">
      <c r="A7" t="s">
        <v>1650</v>
      </c>
      <c r="C7" t="s">
        <v>636</v>
      </c>
    </row>
    <row r="8" spans="1:3">
      <c r="C8" t="s">
        <v>140</v>
      </c>
    </row>
    <row r="9" spans="1:3">
      <c r="C9" t="s">
        <v>141</v>
      </c>
    </row>
    <row r="10" spans="1:3">
      <c r="C10" t="s">
        <v>142</v>
      </c>
    </row>
    <row r="11" spans="1:3">
      <c r="C11" t="s">
        <v>143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3B3C-02B3-4184-8365-DA2FD65C4721}">
  <dimension ref="A3:G39"/>
  <sheetViews>
    <sheetView topLeftCell="B1" workbookViewId="0">
      <selection activeCell="A6" sqref="A6"/>
    </sheetView>
  </sheetViews>
  <sheetFormatPr defaultRowHeight="14.4"/>
  <cols>
    <col min="1" max="1" width="37.77734375" bestFit="1" customWidth="1"/>
    <col min="2" max="2" width="28" bestFit="1" customWidth="1"/>
    <col min="3" max="3" width="33.6640625" bestFit="1" customWidth="1"/>
    <col min="4" max="4" width="13.88671875" bestFit="1" customWidth="1"/>
    <col min="5" max="5" width="10" bestFit="1" customWidth="1"/>
    <col min="6" max="6" width="16.21875" bestFit="1" customWidth="1"/>
    <col min="7" max="7" width="8.77734375" bestFit="1" customWidth="1"/>
  </cols>
  <sheetData>
    <row r="3" spans="1:7">
      <c r="A3" s="17" t="s">
        <v>2966</v>
      </c>
    </row>
    <row r="4" spans="1:7">
      <c r="A4" s="17" t="s">
        <v>2963</v>
      </c>
      <c r="B4" s="17" t="s">
        <v>2798</v>
      </c>
      <c r="C4" s="17" t="s">
        <v>6</v>
      </c>
      <c r="D4" s="17" t="s">
        <v>2799</v>
      </c>
      <c r="E4" s="17" t="s">
        <v>7</v>
      </c>
      <c r="F4" s="17" t="s">
        <v>8</v>
      </c>
      <c r="G4" t="s">
        <v>2749</v>
      </c>
    </row>
    <row r="5" spans="1:7">
      <c r="A5" t="s">
        <v>2588</v>
      </c>
      <c r="B5" t="s">
        <v>637</v>
      </c>
      <c r="C5" t="s">
        <v>2771</v>
      </c>
      <c r="D5" t="s">
        <v>2784</v>
      </c>
      <c r="E5" t="s">
        <v>2030</v>
      </c>
      <c r="F5" t="s">
        <v>2788</v>
      </c>
      <c r="G5">
        <v>6000</v>
      </c>
    </row>
    <row r="6" spans="1:7">
      <c r="A6" t="s">
        <v>2938</v>
      </c>
      <c r="B6" t="s">
        <v>637</v>
      </c>
      <c r="C6" t="s">
        <v>2763</v>
      </c>
      <c r="D6" t="s">
        <v>2939</v>
      </c>
      <c r="E6" t="s">
        <v>2940</v>
      </c>
      <c r="F6" t="s">
        <v>2785</v>
      </c>
      <c r="G6">
        <v>2000</v>
      </c>
    </row>
    <row r="7" spans="1:7">
      <c r="D7" t="s">
        <v>2951</v>
      </c>
      <c r="E7" t="s">
        <v>1700</v>
      </c>
      <c r="F7" t="s">
        <v>2785</v>
      </c>
      <c r="G7">
        <v>1000</v>
      </c>
    </row>
    <row r="8" spans="1:7">
      <c r="C8" t="s">
        <v>2771</v>
      </c>
      <c r="D8" t="s">
        <v>2953</v>
      </c>
      <c r="E8" t="s">
        <v>1700</v>
      </c>
      <c r="F8" t="s">
        <v>2942</v>
      </c>
      <c r="G8">
        <v>1000</v>
      </c>
    </row>
    <row r="9" spans="1:7">
      <c r="C9" t="s">
        <v>2764</v>
      </c>
      <c r="D9" t="s">
        <v>2776</v>
      </c>
      <c r="E9" t="s">
        <v>2940</v>
      </c>
      <c r="F9" t="s">
        <v>2786</v>
      </c>
      <c r="G9">
        <v>3000</v>
      </c>
    </row>
    <row r="10" spans="1:7">
      <c r="F10" t="s">
        <v>2942</v>
      </c>
      <c r="G10">
        <v>9000</v>
      </c>
    </row>
    <row r="11" spans="1:7">
      <c r="F11" t="s">
        <v>2944</v>
      </c>
      <c r="G11">
        <v>2000</v>
      </c>
    </row>
    <row r="12" spans="1:7">
      <c r="D12" t="s">
        <v>2957</v>
      </c>
      <c r="E12" t="s">
        <v>2940</v>
      </c>
      <c r="F12" t="s">
        <v>2942</v>
      </c>
      <c r="G12">
        <v>2000</v>
      </c>
    </row>
    <row r="13" spans="1:7">
      <c r="D13" t="s">
        <v>2941</v>
      </c>
      <c r="E13" t="s">
        <v>2940</v>
      </c>
      <c r="F13" t="s">
        <v>2942</v>
      </c>
      <c r="G13">
        <v>7000</v>
      </c>
    </row>
    <row r="14" spans="1:7">
      <c r="D14" t="s">
        <v>2781</v>
      </c>
      <c r="E14" t="s">
        <v>2940</v>
      </c>
      <c r="F14" t="s">
        <v>2787</v>
      </c>
      <c r="G14">
        <v>2000</v>
      </c>
    </row>
    <row r="15" spans="1:7">
      <c r="F15" t="s">
        <v>2785</v>
      </c>
      <c r="G15">
        <v>4000</v>
      </c>
    </row>
    <row r="16" spans="1:7">
      <c r="D16" t="s">
        <v>2775</v>
      </c>
      <c r="E16" t="s">
        <v>2940</v>
      </c>
      <c r="F16" t="s">
        <v>2944</v>
      </c>
      <c r="G16">
        <v>4000</v>
      </c>
    </row>
    <row r="17" spans="1:7">
      <c r="D17" t="s">
        <v>2782</v>
      </c>
      <c r="E17" t="s">
        <v>2940</v>
      </c>
      <c r="F17" t="s">
        <v>2787</v>
      </c>
      <c r="G17">
        <v>1000</v>
      </c>
    </row>
    <row r="18" spans="1:7">
      <c r="A18" t="s">
        <v>2757</v>
      </c>
      <c r="B18" t="s">
        <v>2760</v>
      </c>
      <c r="C18" t="s">
        <v>2769</v>
      </c>
      <c r="D18" t="s">
        <v>2779</v>
      </c>
      <c r="E18" t="s">
        <v>644</v>
      </c>
      <c r="F18" t="s">
        <v>2788</v>
      </c>
      <c r="G18">
        <v>10000</v>
      </c>
    </row>
    <row r="19" spans="1:7">
      <c r="D19" t="s">
        <v>2780</v>
      </c>
      <c r="E19" t="s">
        <v>644</v>
      </c>
      <c r="F19" t="s">
        <v>2788</v>
      </c>
      <c r="G19">
        <v>58000</v>
      </c>
    </row>
    <row r="20" spans="1:7">
      <c r="A20" t="s">
        <v>2756</v>
      </c>
      <c r="B20" t="s">
        <v>637</v>
      </c>
      <c r="C20" t="s">
        <v>2765</v>
      </c>
      <c r="D20" t="s">
        <v>2958</v>
      </c>
      <c r="E20" t="s">
        <v>2940</v>
      </c>
      <c r="F20" t="s">
        <v>2942</v>
      </c>
      <c r="G20">
        <v>2000</v>
      </c>
    </row>
    <row r="21" spans="1:7">
      <c r="E21" t="s">
        <v>1501</v>
      </c>
      <c r="F21" t="s">
        <v>2942</v>
      </c>
      <c r="G21">
        <v>12000</v>
      </c>
    </row>
    <row r="22" spans="1:7">
      <c r="D22" t="s">
        <v>2945</v>
      </c>
      <c r="E22" t="s">
        <v>2940</v>
      </c>
      <c r="F22" t="s">
        <v>2944</v>
      </c>
      <c r="G22">
        <v>9000</v>
      </c>
    </row>
    <row r="23" spans="1:7">
      <c r="C23" t="s">
        <v>2763</v>
      </c>
      <c r="D23" t="s">
        <v>2951</v>
      </c>
      <c r="E23" t="s">
        <v>2891</v>
      </c>
      <c r="F23" t="s">
        <v>2785</v>
      </c>
      <c r="G23">
        <v>3000</v>
      </c>
    </row>
    <row r="24" spans="1:7">
      <c r="E24" t="s">
        <v>1700</v>
      </c>
      <c r="F24" t="s">
        <v>2785</v>
      </c>
      <c r="G24">
        <v>2000</v>
      </c>
    </row>
    <row r="25" spans="1:7">
      <c r="D25" t="s">
        <v>2955</v>
      </c>
      <c r="E25" t="s">
        <v>1700</v>
      </c>
      <c r="F25" t="s">
        <v>2785</v>
      </c>
      <c r="G25">
        <v>1000</v>
      </c>
    </row>
    <row r="26" spans="1:7">
      <c r="D26" t="s">
        <v>2954</v>
      </c>
      <c r="E26" t="s">
        <v>1700</v>
      </c>
      <c r="F26" t="s">
        <v>2944</v>
      </c>
      <c r="G26">
        <v>1000</v>
      </c>
    </row>
    <row r="27" spans="1:7">
      <c r="D27" t="s">
        <v>2774</v>
      </c>
      <c r="E27" t="s">
        <v>1501</v>
      </c>
      <c r="F27" t="s">
        <v>2785</v>
      </c>
      <c r="G27">
        <v>17000</v>
      </c>
    </row>
    <row r="28" spans="1:7">
      <c r="C28" t="s">
        <v>2771</v>
      </c>
      <c r="D28" t="s">
        <v>2956</v>
      </c>
      <c r="E28" t="s">
        <v>1501</v>
      </c>
      <c r="F28" t="s">
        <v>2944</v>
      </c>
      <c r="G28">
        <v>1000</v>
      </c>
    </row>
    <row r="29" spans="1:7">
      <c r="C29" t="s">
        <v>2764</v>
      </c>
      <c r="D29" t="s">
        <v>2941</v>
      </c>
      <c r="E29" t="s">
        <v>2940</v>
      </c>
      <c r="F29" t="s">
        <v>2942</v>
      </c>
      <c r="G29">
        <v>7000</v>
      </c>
    </row>
    <row r="30" spans="1:7">
      <c r="D30" t="s">
        <v>2947</v>
      </c>
      <c r="E30" t="s">
        <v>2940</v>
      </c>
      <c r="F30" t="s">
        <v>2785</v>
      </c>
      <c r="G30">
        <v>1000</v>
      </c>
    </row>
    <row r="31" spans="1:7">
      <c r="D31" t="s">
        <v>2783</v>
      </c>
      <c r="E31" t="s">
        <v>2892</v>
      </c>
      <c r="F31" t="s">
        <v>2785</v>
      </c>
      <c r="G31">
        <v>2000</v>
      </c>
    </row>
    <row r="32" spans="1:7">
      <c r="C32" t="s">
        <v>2766</v>
      </c>
      <c r="D32" t="s">
        <v>2777</v>
      </c>
      <c r="E32" t="s">
        <v>2940</v>
      </c>
      <c r="F32" t="s">
        <v>2946</v>
      </c>
      <c r="G32">
        <v>4000</v>
      </c>
    </row>
    <row r="33" spans="1:7">
      <c r="A33" t="s">
        <v>2904</v>
      </c>
      <c r="B33" t="s">
        <v>637</v>
      </c>
      <c r="C33" t="s">
        <v>2767</v>
      </c>
      <c r="D33" t="s">
        <v>2778</v>
      </c>
      <c r="E33" t="s">
        <v>2948</v>
      </c>
      <c r="F33" t="s">
        <v>2786</v>
      </c>
      <c r="G33">
        <v>26000</v>
      </c>
    </row>
    <row r="34" spans="1:7">
      <c r="C34" t="s">
        <v>2768</v>
      </c>
      <c r="D34" t="s">
        <v>2949</v>
      </c>
      <c r="E34" t="s">
        <v>2891</v>
      </c>
      <c r="F34" t="s">
        <v>2787</v>
      </c>
      <c r="G34">
        <v>47000</v>
      </c>
    </row>
    <row r="35" spans="1:7">
      <c r="A35" t="s">
        <v>2759</v>
      </c>
      <c r="B35" t="s">
        <v>2762</v>
      </c>
      <c r="C35" t="s">
        <v>2772</v>
      </c>
      <c r="D35" t="s">
        <v>2959</v>
      </c>
      <c r="E35" t="s">
        <v>2891</v>
      </c>
      <c r="F35" t="s">
        <v>2788</v>
      </c>
      <c r="G35">
        <v>4000</v>
      </c>
    </row>
    <row r="36" spans="1:7">
      <c r="A36" t="s">
        <v>2758</v>
      </c>
      <c r="B36" t="s">
        <v>1342</v>
      </c>
      <c r="C36" t="s">
        <v>2773</v>
      </c>
      <c r="D36" t="s">
        <v>2950</v>
      </c>
      <c r="E36" t="s">
        <v>2891</v>
      </c>
      <c r="F36" t="s">
        <v>1391</v>
      </c>
      <c r="G36">
        <v>1200</v>
      </c>
    </row>
    <row r="37" spans="1:7">
      <c r="B37" t="s">
        <v>2761</v>
      </c>
      <c r="C37" t="s">
        <v>2770</v>
      </c>
      <c r="D37" t="s">
        <v>2950</v>
      </c>
      <c r="E37" t="s">
        <v>2891</v>
      </c>
      <c r="F37" t="s">
        <v>2788</v>
      </c>
      <c r="G37">
        <v>1000</v>
      </c>
    </row>
    <row r="38" spans="1:7">
      <c r="A38" t="s">
        <v>2597</v>
      </c>
      <c r="B38" t="s">
        <v>1234</v>
      </c>
      <c r="C38" t="s">
        <v>2960</v>
      </c>
      <c r="D38" t="s">
        <v>2961</v>
      </c>
      <c r="E38" t="s">
        <v>2891</v>
      </c>
      <c r="F38" t="s">
        <v>2788</v>
      </c>
      <c r="G38">
        <v>4219.5</v>
      </c>
    </row>
    <row r="39" spans="1:7">
      <c r="A39" t="s">
        <v>2493</v>
      </c>
      <c r="G39">
        <v>257419.5</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DEF1-F7F2-462A-86A8-132807503ABE}">
  <dimension ref="A1:K110"/>
  <sheetViews>
    <sheetView topLeftCell="F1" workbookViewId="0">
      <selection activeCell="B1" sqref="B1:I110"/>
    </sheetView>
  </sheetViews>
  <sheetFormatPr defaultRowHeight="14.4"/>
  <cols>
    <col min="1" max="1" width="13.33203125" bestFit="1" customWidth="1"/>
    <col min="2" max="2" width="29" bestFit="1" customWidth="1"/>
    <col min="3" max="3" width="5.77734375" bestFit="1" customWidth="1"/>
    <col min="4" max="4" width="26.21875" bestFit="1" customWidth="1"/>
    <col min="5" max="5" width="31.77734375" bestFit="1" customWidth="1"/>
    <col min="6" max="6" width="11.44140625" bestFit="1" customWidth="1"/>
    <col min="7" max="7" width="8.21875" bestFit="1" customWidth="1"/>
    <col min="8" max="8" width="16.21875" bestFit="1" customWidth="1"/>
    <col min="9" max="9" width="10.33203125" bestFit="1" customWidth="1"/>
    <col min="10" max="10" width="4.33203125" bestFit="1" customWidth="1"/>
    <col min="11" max="11" width="3.77734375" bestFit="1" customWidth="1"/>
  </cols>
  <sheetData>
    <row r="1" spans="1:11">
      <c r="A1" t="s">
        <v>2802</v>
      </c>
      <c r="B1" t="s">
        <v>2963</v>
      </c>
      <c r="C1" t="s">
        <v>2964</v>
      </c>
      <c r="D1" t="s">
        <v>2798</v>
      </c>
      <c r="E1" t="s">
        <v>6</v>
      </c>
      <c r="F1" t="s">
        <v>2799</v>
      </c>
      <c r="G1" t="s">
        <v>7</v>
      </c>
      <c r="H1" t="s">
        <v>8</v>
      </c>
      <c r="I1" t="s">
        <v>2965</v>
      </c>
    </row>
    <row r="2" spans="1:11">
      <c r="A2" s="30" t="s">
        <v>2850</v>
      </c>
      <c r="B2" s="31" t="s">
        <v>2938</v>
      </c>
      <c r="C2" s="36">
        <v>1000</v>
      </c>
      <c r="D2" s="30" t="s">
        <v>637</v>
      </c>
      <c r="E2" s="31" t="s">
        <v>2763</v>
      </c>
      <c r="F2" s="31" t="s">
        <v>2939</v>
      </c>
      <c r="G2" s="31" t="s">
        <v>2940</v>
      </c>
      <c r="H2" s="30" t="s">
        <v>2785</v>
      </c>
      <c r="I2" s="34" t="s">
        <v>24</v>
      </c>
      <c r="J2" s="34" t="s">
        <v>24</v>
      </c>
      <c r="K2" s="34">
        <v>150</v>
      </c>
    </row>
    <row r="3" spans="1:11">
      <c r="A3" s="30" t="s">
        <v>2809</v>
      </c>
      <c r="B3" s="31" t="s">
        <v>2756</v>
      </c>
      <c r="C3" s="36">
        <v>2000</v>
      </c>
      <c r="D3" s="30" t="s">
        <v>637</v>
      </c>
      <c r="E3" s="34" t="s">
        <v>2764</v>
      </c>
      <c r="F3" s="34" t="s">
        <v>2941</v>
      </c>
      <c r="G3" s="34" t="s">
        <v>1232</v>
      </c>
      <c r="H3" s="35" t="s">
        <v>2942</v>
      </c>
      <c r="I3" s="34" t="s">
        <v>24</v>
      </c>
      <c r="J3" s="34" t="s">
        <v>24</v>
      </c>
      <c r="K3" s="34">
        <v>150</v>
      </c>
    </row>
    <row r="4" spans="1:11">
      <c r="A4" s="30" t="s">
        <v>2836</v>
      </c>
      <c r="B4" s="31" t="s">
        <v>2756</v>
      </c>
      <c r="C4" s="36">
        <v>3000</v>
      </c>
      <c r="D4" s="30" t="s">
        <v>637</v>
      </c>
      <c r="E4" s="31" t="s">
        <v>2763</v>
      </c>
      <c r="F4" s="31" t="s">
        <v>2774</v>
      </c>
      <c r="G4" s="31" t="s">
        <v>1501</v>
      </c>
      <c r="H4" s="30" t="s">
        <v>2785</v>
      </c>
      <c r="I4" s="30" t="s">
        <v>24</v>
      </c>
      <c r="J4" s="30" t="s">
        <v>24</v>
      </c>
      <c r="K4" s="30">
        <v>150</v>
      </c>
    </row>
    <row r="5" spans="1:11">
      <c r="A5" s="30" t="s">
        <v>2819</v>
      </c>
      <c r="B5" s="31" t="s">
        <v>2756</v>
      </c>
      <c r="C5" s="36">
        <v>3000</v>
      </c>
      <c r="D5" s="30" t="s">
        <v>637</v>
      </c>
      <c r="E5" s="31" t="s">
        <v>2763</v>
      </c>
      <c r="F5" s="31" t="s">
        <v>2774</v>
      </c>
      <c r="G5" s="31" t="s">
        <v>1501</v>
      </c>
      <c r="H5" s="30" t="s">
        <v>2785</v>
      </c>
      <c r="I5" s="30" t="s">
        <v>24</v>
      </c>
      <c r="J5" s="30" t="s">
        <v>24</v>
      </c>
      <c r="K5" s="30">
        <v>150</v>
      </c>
    </row>
    <row r="6" spans="1:11">
      <c r="A6" s="30" t="s">
        <v>2818</v>
      </c>
      <c r="B6" s="30" t="s">
        <v>2938</v>
      </c>
      <c r="C6" s="36">
        <v>1000</v>
      </c>
      <c r="D6" s="30" t="s">
        <v>637</v>
      </c>
      <c r="E6" s="34" t="s">
        <v>2764</v>
      </c>
      <c r="F6" s="30" t="s">
        <v>2775</v>
      </c>
      <c r="G6" s="30" t="s">
        <v>2943</v>
      </c>
      <c r="H6" s="34" t="s">
        <v>2944</v>
      </c>
      <c r="I6" s="30" t="s">
        <v>24</v>
      </c>
      <c r="J6" s="30" t="s">
        <v>24</v>
      </c>
      <c r="K6" s="30">
        <v>150</v>
      </c>
    </row>
    <row r="7" spans="1:11">
      <c r="A7" s="30" t="s">
        <v>2811</v>
      </c>
      <c r="B7" s="31" t="s">
        <v>2756</v>
      </c>
      <c r="C7" s="36">
        <v>1000</v>
      </c>
      <c r="D7" s="30" t="s">
        <v>637</v>
      </c>
      <c r="E7" s="30" t="s">
        <v>2765</v>
      </c>
      <c r="F7" s="30" t="s">
        <v>2945</v>
      </c>
      <c r="G7" s="30" t="s">
        <v>1232</v>
      </c>
      <c r="H7" s="34" t="s">
        <v>2944</v>
      </c>
      <c r="I7" s="30" t="s">
        <v>24</v>
      </c>
      <c r="J7" s="30" t="s">
        <v>24</v>
      </c>
      <c r="K7" s="30">
        <v>150</v>
      </c>
    </row>
    <row r="8" spans="1:11">
      <c r="A8" s="30" t="s">
        <v>2825</v>
      </c>
      <c r="B8" s="30" t="s">
        <v>2938</v>
      </c>
      <c r="C8" s="36">
        <v>2000</v>
      </c>
      <c r="D8" s="30" t="s">
        <v>637</v>
      </c>
      <c r="E8" s="34" t="s">
        <v>2764</v>
      </c>
      <c r="F8" s="30" t="s">
        <v>2776</v>
      </c>
      <c r="G8" s="34" t="s">
        <v>1232</v>
      </c>
      <c r="H8" s="35" t="s">
        <v>2942</v>
      </c>
      <c r="I8" s="34" t="s">
        <v>24</v>
      </c>
      <c r="J8" s="34" t="s">
        <v>24</v>
      </c>
      <c r="K8" s="30">
        <v>150</v>
      </c>
    </row>
    <row r="9" spans="1:11">
      <c r="A9" s="30" t="s">
        <v>2875</v>
      </c>
      <c r="B9" s="34" t="s">
        <v>2938</v>
      </c>
      <c r="C9" s="36">
        <v>2000</v>
      </c>
      <c r="D9" s="30" t="s">
        <v>637</v>
      </c>
      <c r="E9" s="34" t="s">
        <v>2764</v>
      </c>
      <c r="F9" s="30" t="s">
        <v>2776</v>
      </c>
      <c r="G9" s="30" t="s">
        <v>1232</v>
      </c>
      <c r="H9" s="30" t="s">
        <v>2786</v>
      </c>
      <c r="I9" s="34" t="s">
        <v>24</v>
      </c>
      <c r="J9" s="34" t="s">
        <v>24</v>
      </c>
      <c r="K9" s="34">
        <v>150</v>
      </c>
    </row>
    <row r="10" spans="1:11">
      <c r="A10" s="30" t="s">
        <v>2815</v>
      </c>
      <c r="B10" s="35" t="s">
        <v>2938</v>
      </c>
      <c r="C10" s="36">
        <v>1000</v>
      </c>
      <c r="D10" s="30" t="s">
        <v>637</v>
      </c>
      <c r="E10" s="34" t="s">
        <v>2764</v>
      </c>
      <c r="F10" s="30" t="s">
        <v>2776</v>
      </c>
      <c r="G10" s="30" t="s">
        <v>1232</v>
      </c>
      <c r="H10" s="34" t="s">
        <v>2944</v>
      </c>
      <c r="I10" s="30" t="s">
        <v>24</v>
      </c>
      <c r="J10" s="30" t="s">
        <v>24</v>
      </c>
      <c r="K10" s="30">
        <v>150</v>
      </c>
    </row>
    <row r="11" spans="1:11">
      <c r="A11" s="30" t="s">
        <v>2839</v>
      </c>
      <c r="B11" s="35" t="s">
        <v>2938</v>
      </c>
      <c r="C11" s="36">
        <v>2000</v>
      </c>
      <c r="D11" s="30" t="s">
        <v>637</v>
      </c>
      <c r="E11" s="34" t="s">
        <v>2764</v>
      </c>
      <c r="F11" s="30" t="s">
        <v>2776</v>
      </c>
      <c r="G11" s="30" t="s">
        <v>1232</v>
      </c>
      <c r="H11" s="35" t="s">
        <v>2942</v>
      </c>
      <c r="I11" s="30" t="s">
        <v>24</v>
      </c>
      <c r="J11" s="30" t="s">
        <v>24</v>
      </c>
      <c r="K11" s="30">
        <v>150</v>
      </c>
    </row>
    <row r="12" spans="1:11">
      <c r="A12" s="30" t="s">
        <v>2838</v>
      </c>
      <c r="B12" s="31" t="s">
        <v>2756</v>
      </c>
      <c r="C12" s="36">
        <v>1000</v>
      </c>
      <c r="D12" s="30" t="s">
        <v>637</v>
      </c>
      <c r="E12" s="31" t="s">
        <v>2766</v>
      </c>
      <c r="F12" s="31" t="s">
        <v>2777</v>
      </c>
      <c r="G12" s="31" t="s">
        <v>2940</v>
      </c>
      <c r="H12" s="34" t="s">
        <v>2946</v>
      </c>
      <c r="I12" s="34" t="s">
        <v>24</v>
      </c>
      <c r="J12" s="34" t="s">
        <v>24</v>
      </c>
      <c r="K12" s="34">
        <v>150</v>
      </c>
    </row>
    <row r="13" spans="1:11">
      <c r="A13" s="30" t="s">
        <v>2827</v>
      </c>
      <c r="B13" s="31" t="s">
        <v>2756</v>
      </c>
      <c r="C13" s="36">
        <v>1000</v>
      </c>
      <c r="D13" s="30" t="s">
        <v>637</v>
      </c>
      <c r="E13" s="34" t="s">
        <v>2764</v>
      </c>
      <c r="F13" s="35" t="s">
        <v>2947</v>
      </c>
      <c r="G13" s="35" t="s">
        <v>2940</v>
      </c>
      <c r="H13" s="30" t="s">
        <v>2785</v>
      </c>
      <c r="I13" s="30" t="s">
        <v>24</v>
      </c>
      <c r="J13" s="30" t="s">
        <v>24</v>
      </c>
      <c r="K13" s="30">
        <v>150</v>
      </c>
    </row>
    <row r="14" spans="1:11">
      <c r="A14" s="30" t="s">
        <v>2813</v>
      </c>
      <c r="B14" s="35" t="s">
        <v>2904</v>
      </c>
      <c r="C14" s="36">
        <v>4000</v>
      </c>
      <c r="D14" s="30" t="s">
        <v>637</v>
      </c>
      <c r="E14" s="31" t="s">
        <v>2767</v>
      </c>
      <c r="F14" s="31" t="s">
        <v>2778</v>
      </c>
      <c r="G14" s="31" t="s">
        <v>2948</v>
      </c>
      <c r="H14" s="30" t="s">
        <v>2786</v>
      </c>
      <c r="I14" s="30" t="s">
        <v>24</v>
      </c>
      <c r="J14" s="30" t="s">
        <v>24</v>
      </c>
      <c r="K14" s="30">
        <v>145</v>
      </c>
    </row>
    <row r="15" spans="1:11">
      <c r="A15" s="30" t="s">
        <v>2835</v>
      </c>
      <c r="B15" s="35" t="s">
        <v>2904</v>
      </c>
      <c r="C15" s="36">
        <v>15000</v>
      </c>
      <c r="D15" s="30" t="s">
        <v>637</v>
      </c>
      <c r="E15" s="31" t="s">
        <v>2768</v>
      </c>
      <c r="F15" s="31" t="s">
        <v>2949</v>
      </c>
      <c r="G15" s="31" t="s">
        <v>2891</v>
      </c>
      <c r="H15" s="35" t="s">
        <v>2787</v>
      </c>
      <c r="I15" s="30" t="s">
        <v>24</v>
      </c>
      <c r="J15" s="30" t="s">
        <v>24</v>
      </c>
      <c r="K15" s="30">
        <v>145</v>
      </c>
    </row>
    <row r="16" spans="1:11">
      <c r="A16" s="30" t="s">
        <v>2833</v>
      </c>
      <c r="B16" s="30" t="s">
        <v>2757</v>
      </c>
      <c r="C16" s="36">
        <v>3000</v>
      </c>
      <c r="D16" s="31" t="s">
        <v>2760</v>
      </c>
      <c r="E16" s="31" t="s">
        <v>2769</v>
      </c>
      <c r="F16" s="31" t="s">
        <v>2779</v>
      </c>
      <c r="G16" s="31" t="s">
        <v>644</v>
      </c>
      <c r="H16" s="30" t="s">
        <v>2788</v>
      </c>
      <c r="I16" s="34" t="s">
        <v>2896</v>
      </c>
      <c r="J16" s="34" t="s">
        <v>719</v>
      </c>
      <c r="K16" s="36">
        <v>114.3</v>
      </c>
    </row>
    <row r="17" spans="1:11">
      <c r="A17" s="30" t="s">
        <v>2832</v>
      </c>
      <c r="B17" s="30" t="s">
        <v>2757</v>
      </c>
      <c r="C17" s="36">
        <v>2000</v>
      </c>
      <c r="D17" s="31" t="s">
        <v>2760</v>
      </c>
      <c r="E17" s="31" t="s">
        <v>2769</v>
      </c>
      <c r="F17" s="31" t="s">
        <v>2779</v>
      </c>
      <c r="G17" s="31" t="s">
        <v>644</v>
      </c>
      <c r="H17" s="30" t="s">
        <v>2788</v>
      </c>
      <c r="I17" s="34" t="s">
        <v>2896</v>
      </c>
      <c r="J17" s="34" t="s">
        <v>719</v>
      </c>
      <c r="K17" s="36">
        <v>114.3</v>
      </c>
    </row>
    <row r="18" spans="1:11">
      <c r="A18" s="30" t="s">
        <v>2831</v>
      </c>
      <c r="B18" s="30" t="s">
        <v>2757</v>
      </c>
      <c r="C18" s="36">
        <v>3000</v>
      </c>
      <c r="D18" s="31" t="s">
        <v>2760</v>
      </c>
      <c r="E18" s="31" t="s">
        <v>2769</v>
      </c>
      <c r="F18" s="31" t="s">
        <v>2779</v>
      </c>
      <c r="G18" s="31" t="s">
        <v>644</v>
      </c>
      <c r="H18" s="30" t="s">
        <v>2788</v>
      </c>
      <c r="I18" s="34" t="s">
        <v>2896</v>
      </c>
      <c r="J18" s="34" t="s">
        <v>719</v>
      </c>
      <c r="K18" s="36">
        <v>114.3</v>
      </c>
    </row>
    <row r="19" spans="1:11">
      <c r="A19" s="30" t="s">
        <v>2844</v>
      </c>
      <c r="B19" s="30" t="s">
        <v>2757</v>
      </c>
      <c r="C19" s="36">
        <v>2000</v>
      </c>
      <c r="D19" s="31" t="s">
        <v>2760</v>
      </c>
      <c r="E19" s="31" t="s">
        <v>2769</v>
      </c>
      <c r="F19" s="31" t="s">
        <v>2779</v>
      </c>
      <c r="G19" s="31" t="s">
        <v>644</v>
      </c>
      <c r="H19" s="30" t="s">
        <v>2788</v>
      </c>
      <c r="I19" s="34" t="s">
        <v>2896</v>
      </c>
      <c r="J19" s="34" t="s">
        <v>719</v>
      </c>
      <c r="K19" s="36">
        <v>114.3</v>
      </c>
    </row>
    <row r="20" spans="1:11">
      <c r="A20" s="30" t="s">
        <v>2880</v>
      </c>
      <c r="B20" s="35" t="s">
        <v>2758</v>
      </c>
      <c r="C20" s="36">
        <v>1000</v>
      </c>
      <c r="D20" s="35" t="s">
        <v>2761</v>
      </c>
      <c r="E20" s="30" t="s">
        <v>2770</v>
      </c>
      <c r="F20" s="30" t="s">
        <v>2950</v>
      </c>
      <c r="G20" s="30" t="s">
        <v>643</v>
      </c>
      <c r="H20" s="30" t="s">
        <v>2788</v>
      </c>
      <c r="I20" s="35" t="s">
        <v>2896</v>
      </c>
      <c r="J20" s="30" t="s">
        <v>719</v>
      </c>
      <c r="K20" s="30">
        <v>150</v>
      </c>
    </row>
    <row r="21" spans="1:11">
      <c r="A21" s="30" t="s">
        <v>2833</v>
      </c>
      <c r="B21" s="35" t="s">
        <v>2757</v>
      </c>
      <c r="C21" s="36">
        <v>4000</v>
      </c>
      <c r="D21" s="31" t="s">
        <v>2760</v>
      </c>
      <c r="E21" s="31" t="s">
        <v>2769</v>
      </c>
      <c r="F21" s="31" t="s">
        <v>2780</v>
      </c>
      <c r="G21" s="31" t="s">
        <v>644</v>
      </c>
      <c r="H21" s="30" t="s">
        <v>2788</v>
      </c>
      <c r="I21" s="34" t="s">
        <v>2896</v>
      </c>
      <c r="J21" s="34" t="s">
        <v>719</v>
      </c>
      <c r="K21" s="36">
        <v>114.3</v>
      </c>
    </row>
    <row r="22" spans="1:11">
      <c r="A22" s="32" t="s">
        <v>2833</v>
      </c>
      <c r="B22" s="37" t="s">
        <v>2757</v>
      </c>
      <c r="C22" s="38">
        <v>1000</v>
      </c>
      <c r="D22" s="33" t="s">
        <v>2760</v>
      </c>
      <c r="E22" s="33" t="s">
        <v>2769</v>
      </c>
      <c r="F22" s="33" t="s">
        <v>2780</v>
      </c>
      <c r="G22" s="33" t="s">
        <v>644</v>
      </c>
      <c r="H22" s="30" t="s">
        <v>2788</v>
      </c>
      <c r="I22" s="39" t="s">
        <v>2896</v>
      </c>
      <c r="J22" s="39" t="s">
        <v>719</v>
      </c>
      <c r="K22" s="38">
        <v>114.3</v>
      </c>
    </row>
    <row r="23" spans="1:11">
      <c r="A23" s="30" t="s">
        <v>2832</v>
      </c>
      <c r="B23" s="35" t="s">
        <v>2757</v>
      </c>
      <c r="C23" s="36">
        <v>1000</v>
      </c>
      <c r="D23" s="31" t="s">
        <v>2760</v>
      </c>
      <c r="E23" s="31" t="s">
        <v>2769</v>
      </c>
      <c r="F23" s="31" t="s">
        <v>2780</v>
      </c>
      <c r="G23" s="31" t="s">
        <v>644</v>
      </c>
      <c r="H23" s="30" t="s">
        <v>2788</v>
      </c>
      <c r="I23" s="34" t="s">
        <v>2896</v>
      </c>
      <c r="J23" s="34" t="s">
        <v>719</v>
      </c>
      <c r="K23" s="36">
        <v>114.3</v>
      </c>
    </row>
    <row r="24" spans="1:11">
      <c r="A24" s="30" t="s">
        <v>2832</v>
      </c>
      <c r="B24" s="35" t="s">
        <v>2757</v>
      </c>
      <c r="C24" s="36">
        <v>4000</v>
      </c>
      <c r="D24" s="31" t="s">
        <v>2760</v>
      </c>
      <c r="E24" s="31" t="s">
        <v>2769</v>
      </c>
      <c r="F24" s="31" t="s">
        <v>2780</v>
      </c>
      <c r="G24" s="31" t="s">
        <v>644</v>
      </c>
      <c r="H24" s="30" t="s">
        <v>2788</v>
      </c>
      <c r="I24" s="34" t="s">
        <v>2896</v>
      </c>
      <c r="J24" s="34" t="s">
        <v>719</v>
      </c>
      <c r="K24" s="36">
        <v>114.3</v>
      </c>
    </row>
    <row r="25" spans="1:11">
      <c r="A25" s="32" t="s">
        <v>2832</v>
      </c>
      <c r="B25" s="37" t="s">
        <v>2757</v>
      </c>
      <c r="C25" s="38">
        <v>3000</v>
      </c>
      <c r="D25" s="33" t="s">
        <v>2760</v>
      </c>
      <c r="E25" s="33" t="s">
        <v>2769</v>
      </c>
      <c r="F25" s="33" t="s">
        <v>2780</v>
      </c>
      <c r="G25" s="33" t="s">
        <v>644</v>
      </c>
      <c r="H25" s="30" t="s">
        <v>2788</v>
      </c>
      <c r="I25" s="39" t="s">
        <v>2896</v>
      </c>
      <c r="J25" s="39" t="s">
        <v>719</v>
      </c>
      <c r="K25" s="38">
        <v>114.3</v>
      </c>
    </row>
    <row r="26" spans="1:11">
      <c r="A26" s="30" t="s">
        <v>2830</v>
      </c>
      <c r="B26" s="35" t="s">
        <v>2757</v>
      </c>
      <c r="C26" s="30">
        <v>3000</v>
      </c>
      <c r="D26" s="31" t="s">
        <v>2760</v>
      </c>
      <c r="E26" s="31" t="s">
        <v>2769</v>
      </c>
      <c r="F26" s="31" t="s">
        <v>2780</v>
      </c>
      <c r="G26" s="31" t="s">
        <v>644</v>
      </c>
      <c r="H26" s="30" t="s">
        <v>2788</v>
      </c>
      <c r="I26" s="34" t="s">
        <v>2896</v>
      </c>
      <c r="J26" s="34" t="s">
        <v>719</v>
      </c>
      <c r="K26" s="36">
        <v>114.3</v>
      </c>
    </row>
    <row r="27" spans="1:11">
      <c r="A27" s="30" t="s">
        <v>2831</v>
      </c>
      <c r="B27" s="35" t="s">
        <v>2757</v>
      </c>
      <c r="C27" s="30">
        <v>2000</v>
      </c>
      <c r="D27" s="31" t="s">
        <v>2760</v>
      </c>
      <c r="E27" s="31" t="s">
        <v>2769</v>
      </c>
      <c r="F27" s="31" t="s">
        <v>2780</v>
      </c>
      <c r="G27" s="31" t="s">
        <v>644</v>
      </c>
      <c r="H27" s="30" t="s">
        <v>2788</v>
      </c>
      <c r="I27" s="34" t="s">
        <v>2896</v>
      </c>
      <c r="J27" s="34" t="s">
        <v>719</v>
      </c>
      <c r="K27" s="36">
        <v>114.3</v>
      </c>
    </row>
    <row r="28" spans="1:11">
      <c r="A28" s="30" t="s">
        <v>2831</v>
      </c>
      <c r="B28" s="35" t="s">
        <v>2757</v>
      </c>
      <c r="C28" s="30">
        <v>4000</v>
      </c>
      <c r="D28" s="31" t="s">
        <v>2760</v>
      </c>
      <c r="E28" s="31" t="s">
        <v>2769</v>
      </c>
      <c r="F28" s="31" t="s">
        <v>2780</v>
      </c>
      <c r="G28" s="31" t="s">
        <v>644</v>
      </c>
      <c r="H28" s="30" t="s">
        <v>2788</v>
      </c>
      <c r="I28" s="34" t="s">
        <v>2896</v>
      </c>
      <c r="J28" s="34" t="s">
        <v>719</v>
      </c>
      <c r="K28" s="36">
        <v>114.3</v>
      </c>
    </row>
    <row r="29" spans="1:11">
      <c r="A29" s="32" t="s">
        <v>2831</v>
      </c>
      <c r="B29" s="37" t="s">
        <v>2757</v>
      </c>
      <c r="C29" s="32">
        <v>11000</v>
      </c>
      <c r="D29" s="33" t="s">
        <v>2760</v>
      </c>
      <c r="E29" s="33" t="s">
        <v>2769</v>
      </c>
      <c r="F29" s="33" t="s">
        <v>2780</v>
      </c>
      <c r="G29" s="33" t="s">
        <v>644</v>
      </c>
      <c r="H29" s="30" t="s">
        <v>2788</v>
      </c>
      <c r="I29" s="39" t="s">
        <v>2896</v>
      </c>
      <c r="J29" s="39" t="s">
        <v>719</v>
      </c>
      <c r="K29" s="38">
        <v>114.3</v>
      </c>
    </row>
    <row r="30" spans="1:11">
      <c r="A30" s="30" t="s">
        <v>2844</v>
      </c>
      <c r="B30" s="35" t="s">
        <v>2757</v>
      </c>
      <c r="C30" s="30">
        <v>4000</v>
      </c>
      <c r="D30" s="31" t="s">
        <v>2760</v>
      </c>
      <c r="E30" s="31" t="s">
        <v>2769</v>
      </c>
      <c r="F30" s="31" t="s">
        <v>2780</v>
      </c>
      <c r="G30" s="31" t="s">
        <v>644</v>
      </c>
      <c r="H30" s="30" t="s">
        <v>2788</v>
      </c>
      <c r="I30" s="34" t="s">
        <v>2896</v>
      </c>
      <c r="J30" s="34" t="s">
        <v>719</v>
      </c>
      <c r="K30" s="36">
        <v>114.3</v>
      </c>
    </row>
    <row r="31" spans="1:11">
      <c r="A31" s="30" t="s">
        <v>2844</v>
      </c>
      <c r="B31" s="35" t="s">
        <v>2757</v>
      </c>
      <c r="C31" s="30">
        <v>8000</v>
      </c>
      <c r="D31" s="31" t="s">
        <v>2760</v>
      </c>
      <c r="E31" s="31" t="s">
        <v>2769</v>
      </c>
      <c r="F31" s="31" t="s">
        <v>2780</v>
      </c>
      <c r="G31" s="31" t="s">
        <v>644</v>
      </c>
      <c r="H31" s="30" t="s">
        <v>2788</v>
      </c>
      <c r="I31" s="34" t="s">
        <v>2896</v>
      </c>
      <c r="J31" s="34" t="s">
        <v>719</v>
      </c>
      <c r="K31" s="36">
        <v>114.3</v>
      </c>
    </row>
    <row r="32" spans="1:11">
      <c r="A32" s="30" t="s">
        <v>2826</v>
      </c>
      <c r="B32" s="35" t="s">
        <v>2756</v>
      </c>
      <c r="C32" s="27">
        <v>1000</v>
      </c>
      <c r="D32" s="30" t="s">
        <v>637</v>
      </c>
      <c r="E32" s="34" t="s">
        <v>2763</v>
      </c>
      <c r="F32" s="34" t="s">
        <v>2951</v>
      </c>
      <c r="G32" s="34" t="s">
        <v>1700</v>
      </c>
      <c r="H32" s="30" t="s">
        <v>2785</v>
      </c>
      <c r="I32" s="34" t="s">
        <v>24</v>
      </c>
      <c r="J32" s="34" t="s">
        <v>24</v>
      </c>
      <c r="K32" s="30">
        <v>150</v>
      </c>
    </row>
    <row r="33" spans="1:11">
      <c r="A33" s="30" t="s">
        <v>2809</v>
      </c>
      <c r="B33" s="35" t="s">
        <v>2938</v>
      </c>
      <c r="C33" s="27">
        <v>1000</v>
      </c>
      <c r="D33" s="30" t="s">
        <v>637</v>
      </c>
      <c r="E33" s="34" t="s">
        <v>2764</v>
      </c>
      <c r="F33" s="34" t="s">
        <v>2941</v>
      </c>
      <c r="G33" s="34" t="s">
        <v>1232</v>
      </c>
      <c r="H33" s="35" t="s">
        <v>2942</v>
      </c>
      <c r="I33" s="34" t="s">
        <v>24</v>
      </c>
      <c r="J33" s="34" t="s">
        <v>24</v>
      </c>
      <c r="K33" s="34">
        <v>150</v>
      </c>
    </row>
    <row r="34" spans="1:11">
      <c r="A34" s="30" t="s">
        <v>2836</v>
      </c>
      <c r="B34" s="35" t="s">
        <v>2756</v>
      </c>
      <c r="C34" s="27">
        <v>1000</v>
      </c>
      <c r="D34" s="30" t="s">
        <v>637</v>
      </c>
      <c r="E34" s="34" t="s">
        <v>2763</v>
      </c>
      <c r="F34" s="31" t="s">
        <v>2774</v>
      </c>
      <c r="G34" s="31" t="s">
        <v>1501</v>
      </c>
      <c r="H34" s="30" t="s">
        <v>2785</v>
      </c>
      <c r="I34" s="30" t="s">
        <v>24</v>
      </c>
      <c r="J34" s="30" t="s">
        <v>24</v>
      </c>
      <c r="K34" s="30">
        <v>150</v>
      </c>
    </row>
    <row r="35" spans="1:11">
      <c r="A35" s="30" t="s">
        <v>2819</v>
      </c>
      <c r="B35" s="35" t="s">
        <v>2756</v>
      </c>
      <c r="C35" s="27">
        <v>1000</v>
      </c>
      <c r="D35" s="30" t="s">
        <v>637</v>
      </c>
      <c r="E35" s="34" t="s">
        <v>2763</v>
      </c>
      <c r="F35" s="31" t="s">
        <v>2774</v>
      </c>
      <c r="G35" s="31" t="s">
        <v>1501</v>
      </c>
      <c r="H35" s="30" t="s">
        <v>2785</v>
      </c>
      <c r="I35" s="30" t="s">
        <v>24</v>
      </c>
      <c r="J35" s="30" t="s">
        <v>24</v>
      </c>
      <c r="K35" s="30">
        <v>150</v>
      </c>
    </row>
    <row r="36" spans="1:11">
      <c r="A36" s="30" t="s">
        <v>2824</v>
      </c>
      <c r="B36" s="35" t="s">
        <v>2756</v>
      </c>
      <c r="C36" s="27">
        <v>1000</v>
      </c>
      <c r="D36" s="30" t="s">
        <v>637</v>
      </c>
      <c r="E36" s="34" t="s">
        <v>2763</v>
      </c>
      <c r="F36" s="31" t="s">
        <v>2952</v>
      </c>
      <c r="G36" s="34" t="s">
        <v>1501</v>
      </c>
      <c r="H36" s="30" t="s">
        <v>2785</v>
      </c>
      <c r="I36" s="34" t="s">
        <v>24</v>
      </c>
      <c r="J36" s="34" t="s">
        <v>24</v>
      </c>
      <c r="K36" s="34">
        <v>150</v>
      </c>
    </row>
    <row r="37" spans="1:11">
      <c r="A37" s="30" t="s">
        <v>2816</v>
      </c>
      <c r="B37" s="35" t="s">
        <v>2938</v>
      </c>
      <c r="C37" s="27">
        <v>1000</v>
      </c>
      <c r="D37" s="30" t="s">
        <v>637</v>
      </c>
      <c r="E37" s="34" t="s">
        <v>2764</v>
      </c>
      <c r="F37" s="34" t="s">
        <v>2781</v>
      </c>
      <c r="G37" s="34" t="s">
        <v>1232</v>
      </c>
      <c r="H37" s="35" t="s">
        <v>2787</v>
      </c>
      <c r="I37" s="34" t="s">
        <v>24</v>
      </c>
      <c r="J37" s="34" t="s">
        <v>24</v>
      </c>
      <c r="K37" s="30">
        <v>150</v>
      </c>
    </row>
    <row r="38" spans="1:11">
      <c r="A38" s="30" t="s">
        <v>2811</v>
      </c>
      <c r="B38" s="35" t="s">
        <v>2756</v>
      </c>
      <c r="C38" s="27">
        <v>1000</v>
      </c>
      <c r="D38" s="30" t="s">
        <v>637</v>
      </c>
      <c r="E38" s="30" t="s">
        <v>2765</v>
      </c>
      <c r="F38" s="30" t="s">
        <v>2945</v>
      </c>
      <c r="G38" s="30" t="s">
        <v>1232</v>
      </c>
      <c r="H38" s="34" t="s">
        <v>2944</v>
      </c>
      <c r="I38" s="30" t="s">
        <v>24</v>
      </c>
      <c r="J38" s="30" t="s">
        <v>24</v>
      </c>
      <c r="K38" s="30">
        <v>150</v>
      </c>
    </row>
    <row r="39" spans="1:11">
      <c r="A39" s="30" t="s">
        <v>2822</v>
      </c>
      <c r="B39" s="35" t="s">
        <v>2938</v>
      </c>
      <c r="C39" s="27">
        <v>1000</v>
      </c>
      <c r="D39" s="30" t="s">
        <v>637</v>
      </c>
      <c r="E39" s="34" t="s">
        <v>2764</v>
      </c>
      <c r="F39" s="30" t="s">
        <v>2941</v>
      </c>
      <c r="G39" s="30" t="s">
        <v>1232</v>
      </c>
      <c r="H39" s="35" t="s">
        <v>2942</v>
      </c>
      <c r="I39" s="30" t="s">
        <v>24</v>
      </c>
      <c r="J39" s="30" t="s">
        <v>24</v>
      </c>
      <c r="K39" s="30">
        <v>150</v>
      </c>
    </row>
    <row r="40" spans="1:11">
      <c r="A40" s="30" t="s">
        <v>2813</v>
      </c>
      <c r="B40" s="35" t="s">
        <v>2904</v>
      </c>
      <c r="C40" s="27">
        <v>8000</v>
      </c>
      <c r="D40" s="30" t="s">
        <v>637</v>
      </c>
      <c r="E40" s="31" t="s">
        <v>2767</v>
      </c>
      <c r="F40" s="31" t="s">
        <v>2778</v>
      </c>
      <c r="G40" s="31" t="s">
        <v>2948</v>
      </c>
      <c r="H40" s="30" t="s">
        <v>2786</v>
      </c>
      <c r="I40" s="30" t="s">
        <v>24</v>
      </c>
      <c r="J40" s="30" t="s">
        <v>24</v>
      </c>
      <c r="K40" s="30">
        <v>145</v>
      </c>
    </row>
    <row r="41" spans="1:11">
      <c r="A41" s="30" t="s">
        <v>2835</v>
      </c>
      <c r="B41" s="35" t="s">
        <v>2904</v>
      </c>
      <c r="C41" s="27">
        <v>7000</v>
      </c>
      <c r="D41" s="30" t="s">
        <v>637</v>
      </c>
      <c r="E41" s="31" t="s">
        <v>2768</v>
      </c>
      <c r="F41" s="31" t="s">
        <v>2949</v>
      </c>
      <c r="G41" s="31" t="s">
        <v>2891</v>
      </c>
      <c r="H41" s="35" t="s">
        <v>2787</v>
      </c>
      <c r="I41" s="30" t="s">
        <v>24</v>
      </c>
      <c r="J41" s="30" t="s">
        <v>24</v>
      </c>
      <c r="K41" s="30">
        <v>145</v>
      </c>
    </row>
    <row r="42" spans="1:11">
      <c r="A42" s="30" t="s">
        <v>2838</v>
      </c>
      <c r="B42" s="35" t="s">
        <v>2756</v>
      </c>
      <c r="C42" s="27">
        <v>1000</v>
      </c>
      <c r="D42" s="30" t="s">
        <v>637</v>
      </c>
      <c r="E42" s="31" t="s">
        <v>2766</v>
      </c>
      <c r="F42" s="31" t="s">
        <v>2777</v>
      </c>
      <c r="G42" s="31" t="s">
        <v>2940</v>
      </c>
      <c r="H42" s="34" t="s">
        <v>2946</v>
      </c>
      <c r="I42" s="34" t="s">
        <v>24</v>
      </c>
      <c r="J42" s="34" t="s">
        <v>24</v>
      </c>
      <c r="K42" s="34">
        <v>150</v>
      </c>
    </row>
    <row r="43" spans="1:11">
      <c r="A43" s="34" t="s">
        <v>2850</v>
      </c>
      <c r="B43" s="35" t="s">
        <v>2938</v>
      </c>
      <c r="C43" s="36">
        <v>1000</v>
      </c>
      <c r="D43" s="30" t="s">
        <v>637</v>
      </c>
      <c r="E43" s="30" t="s">
        <v>2763</v>
      </c>
      <c r="F43" s="30" t="s">
        <v>2939</v>
      </c>
      <c r="G43" s="30" t="s">
        <v>2940</v>
      </c>
      <c r="H43" s="30" t="s">
        <v>2785</v>
      </c>
      <c r="I43" s="30" t="s">
        <v>24</v>
      </c>
      <c r="J43" s="30" t="s">
        <v>24</v>
      </c>
      <c r="K43" s="30">
        <v>150</v>
      </c>
    </row>
    <row r="44" spans="1:11">
      <c r="A44" s="34" t="s">
        <v>2851</v>
      </c>
      <c r="B44" s="35" t="s">
        <v>2938</v>
      </c>
      <c r="C44" s="36">
        <v>1000</v>
      </c>
      <c r="D44" s="30" t="s">
        <v>637</v>
      </c>
      <c r="E44" s="30" t="s">
        <v>2771</v>
      </c>
      <c r="F44" s="30" t="s">
        <v>2953</v>
      </c>
      <c r="G44" s="30" t="s">
        <v>1700</v>
      </c>
      <c r="H44" s="35" t="s">
        <v>2942</v>
      </c>
      <c r="I44" s="30" t="s">
        <v>24</v>
      </c>
      <c r="J44" s="30" t="s">
        <v>24</v>
      </c>
      <c r="K44" s="30">
        <v>150</v>
      </c>
    </row>
    <row r="45" spans="1:11">
      <c r="A45" s="34" t="s">
        <v>2871</v>
      </c>
      <c r="B45" s="30" t="s">
        <v>2756</v>
      </c>
      <c r="C45" s="36">
        <v>1000</v>
      </c>
      <c r="D45" s="30" t="s">
        <v>637</v>
      </c>
      <c r="E45" s="30" t="s">
        <v>2763</v>
      </c>
      <c r="F45" s="30" t="s">
        <v>2951</v>
      </c>
      <c r="G45" s="30" t="s">
        <v>643</v>
      </c>
      <c r="H45" s="30" t="s">
        <v>2785</v>
      </c>
      <c r="I45" s="30" t="s">
        <v>24</v>
      </c>
      <c r="J45" s="30" t="s">
        <v>24</v>
      </c>
      <c r="K45" s="30">
        <v>150</v>
      </c>
    </row>
    <row r="46" spans="1:11">
      <c r="A46" s="34" t="s">
        <v>2871</v>
      </c>
      <c r="B46" s="30" t="s">
        <v>2756</v>
      </c>
      <c r="C46" s="36">
        <v>2000</v>
      </c>
      <c r="D46" s="30" t="s">
        <v>637</v>
      </c>
      <c r="E46" s="30" t="s">
        <v>2763</v>
      </c>
      <c r="F46" s="30" t="s">
        <v>2951</v>
      </c>
      <c r="G46" s="30" t="s">
        <v>643</v>
      </c>
      <c r="H46" s="30" t="s">
        <v>2785</v>
      </c>
      <c r="I46" s="30" t="s">
        <v>24</v>
      </c>
      <c r="J46" s="30" t="s">
        <v>24</v>
      </c>
      <c r="K46" s="30">
        <v>150</v>
      </c>
    </row>
    <row r="47" spans="1:11">
      <c r="A47" s="34" t="s">
        <v>2812</v>
      </c>
      <c r="B47" s="35" t="s">
        <v>2938</v>
      </c>
      <c r="C47" s="36">
        <v>1000</v>
      </c>
      <c r="D47" s="30" t="s">
        <v>637</v>
      </c>
      <c r="E47" s="30" t="s">
        <v>2763</v>
      </c>
      <c r="F47" s="30" t="s">
        <v>2951</v>
      </c>
      <c r="G47" s="30" t="s">
        <v>1700</v>
      </c>
      <c r="H47" s="30" t="s">
        <v>2785</v>
      </c>
      <c r="I47" s="30" t="s">
        <v>24</v>
      </c>
      <c r="J47" s="30" t="s">
        <v>24</v>
      </c>
      <c r="K47" s="30">
        <v>150</v>
      </c>
    </row>
    <row r="48" spans="1:11">
      <c r="A48" s="34" t="s">
        <v>2853</v>
      </c>
      <c r="B48" s="30" t="s">
        <v>2756</v>
      </c>
      <c r="C48" s="36">
        <v>1000</v>
      </c>
      <c r="D48" s="30" t="s">
        <v>637</v>
      </c>
      <c r="E48" s="30" t="s">
        <v>2763</v>
      </c>
      <c r="F48" s="30" t="s">
        <v>2954</v>
      </c>
      <c r="G48" s="30" t="s">
        <v>1700</v>
      </c>
      <c r="H48" s="34" t="s">
        <v>2944</v>
      </c>
      <c r="I48" s="30" t="s">
        <v>24</v>
      </c>
      <c r="J48" s="30" t="s">
        <v>24</v>
      </c>
      <c r="K48" s="30">
        <v>150</v>
      </c>
    </row>
    <row r="49" spans="1:11">
      <c r="A49" s="34" t="s">
        <v>2843</v>
      </c>
      <c r="B49" s="30" t="s">
        <v>2756</v>
      </c>
      <c r="C49" s="36">
        <v>1000</v>
      </c>
      <c r="D49" s="30" t="s">
        <v>637</v>
      </c>
      <c r="E49" s="30" t="s">
        <v>2763</v>
      </c>
      <c r="F49" s="30" t="s">
        <v>2955</v>
      </c>
      <c r="G49" s="30" t="s">
        <v>1700</v>
      </c>
      <c r="H49" s="30" t="s">
        <v>2785</v>
      </c>
      <c r="I49" s="30" t="s">
        <v>24</v>
      </c>
      <c r="J49" s="30" t="s">
        <v>24</v>
      </c>
      <c r="K49" s="30">
        <v>150</v>
      </c>
    </row>
    <row r="50" spans="1:11">
      <c r="A50" s="34" t="s">
        <v>2826</v>
      </c>
      <c r="B50" s="30" t="s">
        <v>2756</v>
      </c>
      <c r="C50" s="36">
        <v>1000</v>
      </c>
      <c r="D50" s="30" t="s">
        <v>637</v>
      </c>
      <c r="E50" s="30" t="s">
        <v>2763</v>
      </c>
      <c r="F50" s="30" t="s">
        <v>2951</v>
      </c>
      <c r="G50" s="30" t="s">
        <v>1700</v>
      </c>
      <c r="H50" s="30" t="s">
        <v>2785</v>
      </c>
      <c r="I50" s="30" t="s">
        <v>24</v>
      </c>
      <c r="J50" s="30" t="s">
        <v>24</v>
      </c>
      <c r="K50" s="30">
        <v>150</v>
      </c>
    </row>
    <row r="51" spans="1:11">
      <c r="A51" s="34" t="s">
        <v>2809</v>
      </c>
      <c r="B51" s="30" t="s">
        <v>2756</v>
      </c>
      <c r="C51" s="36">
        <v>2000</v>
      </c>
      <c r="D51" s="30" t="s">
        <v>637</v>
      </c>
      <c r="E51" s="30" t="s">
        <v>2764</v>
      </c>
      <c r="F51" s="30" t="s">
        <v>2941</v>
      </c>
      <c r="G51" s="30" t="s">
        <v>2940</v>
      </c>
      <c r="H51" s="35" t="s">
        <v>2942</v>
      </c>
      <c r="I51" s="30" t="s">
        <v>24</v>
      </c>
      <c r="J51" s="30" t="s">
        <v>24</v>
      </c>
      <c r="K51" s="30">
        <v>150</v>
      </c>
    </row>
    <row r="52" spans="1:11">
      <c r="A52" s="34" t="s">
        <v>2809</v>
      </c>
      <c r="B52" s="30" t="s">
        <v>2756</v>
      </c>
      <c r="C52" s="36">
        <v>1000</v>
      </c>
      <c r="D52" s="30" t="s">
        <v>637</v>
      </c>
      <c r="E52" s="30" t="s">
        <v>2764</v>
      </c>
      <c r="F52" s="30" t="s">
        <v>2941</v>
      </c>
      <c r="G52" s="30" t="s">
        <v>2940</v>
      </c>
      <c r="H52" s="35" t="s">
        <v>2942</v>
      </c>
      <c r="I52" s="30" t="s">
        <v>24</v>
      </c>
      <c r="J52" s="30" t="s">
        <v>24</v>
      </c>
      <c r="K52" s="30">
        <v>150</v>
      </c>
    </row>
    <row r="53" spans="1:11">
      <c r="A53" s="34" t="s">
        <v>2819</v>
      </c>
      <c r="B53" s="30" t="s">
        <v>2756</v>
      </c>
      <c r="C53" s="36">
        <v>2000</v>
      </c>
      <c r="D53" s="30" t="s">
        <v>637</v>
      </c>
      <c r="E53" s="30" t="s">
        <v>2763</v>
      </c>
      <c r="F53" s="30" t="s">
        <v>2774</v>
      </c>
      <c r="G53" s="30" t="s">
        <v>1501</v>
      </c>
      <c r="H53" s="30" t="s">
        <v>2785</v>
      </c>
      <c r="I53" s="30" t="s">
        <v>24</v>
      </c>
      <c r="J53" s="30" t="s">
        <v>24</v>
      </c>
      <c r="K53" s="30">
        <v>150</v>
      </c>
    </row>
    <row r="54" spans="1:11">
      <c r="A54" s="34" t="s">
        <v>2849</v>
      </c>
      <c r="B54" s="30" t="s">
        <v>2756</v>
      </c>
      <c r="C54" s="36">
        <v>1000</v>
      </c>
      <c r="D54" s="30" t="s">
        <v>637</v>
      </c>
      <c r="E54" s="30" t="s">
        <v>2771</v>
      </c>
      <c r="F54" s="30" t="s">
        <v>2956</v>
      </c>
      <c r="G54" s="30" t="s">
        <v>1501</v>
      </c>
      <c r="H54" s="34" t="s">
        <v>2944</v>
      </c>
      <c r="I54" s="30" t="s">
        <v>24</v>
      </c>
      <c r="J54" s="30" t="s">
        <v>24</v>
      </c>
      <c r="K54" s="30">
        <v>150</v>
      </c>
    </row>
    <row r="55" spans="1:11">
      <c r="A55" s="34" t="s">
        <v>2824</v>
      </c>
      <c r="B55" s="30" t="s">
        <v>2756</v>
      </c>
      <c r="C55" s="36">
        <v>2000</v>
      </c>
      <c r="D55" s="30" t="s">
        <v>637</v>
      </c>
      <c r="E55" s="30" t="s">
        <v>2763</v>
      </c>
      <c r="F55" s="30" t="s">
        <v>2952</v>
      </c>
      <c r="G55" s="30" t="s">
        <v>1501</v>
      </c>
      <c r="H55" s="30" t="s">
        <v>2785</v>
      </c>
      <c r="I55" s="30" t="s">
        <v>24</v>
      </c>
      <c r="J55" s="30" t="s">
        <v>24</v>
      </c>
      <c r="K55" s="30">
        <v>150</v>
      </c>
    </row>
    <row r="56" spans="1:11">
      <c r="A56" s="34" t="s">
        <v>2824</v>
      </c>
      <c r="B56" s="30" t="s">
        <v>2756</v>
      </c>
      <c r="C56" s="36">
        <v>2000</v>
      </c>
      <c r="D56" s="30" t="s">
        <v>637</v>
      </c>
      <c r="E56" s="30" t="s">
        <v>2763</v>
      </c>
      <c r="F56" s="30" t="s">
        <v>2952</v>
      </c>
      <c r="G56" s="30" t="s">
        <v>1501</v>
      </c>
      <c r="H56" s="30" t="s">
        <v>2785</v>
      </c>
      <c r="I56" s="30" t="s">
        <v>24</v>
      </c>
      <c r="J56" s="30" t="s">
        <v>24</v>
      </c>
      <c r="K56" s="30">
        <v>150</v>
      </c>
    </row>
    <row r="57" spans="1:11">
      <c r="A57" s="34" t="s">
        <v>2814</v>
      </c>
      <c r="B57" s="35" t="s">
        <v>2938</v>
      </c>
      <c r="C57" s="36">
        <v>1000</v>
      </c>
      <c r="D57" s="30" t="s">
        <v>637</v>
      </c>
      <c r="E57" s="30" t="s">
        <v>2764</v>
      </c>
      <c r="F57" s="30" t="s">
        <v>2775</v>
      </c>
      <c r="G57" s="30" t="s">
        <v>2940</v>
      </c>
      <c r="H57" s="34" t="s">
        <v>2944</v>
      </c>
      <c r="I57" s="30" t="s">
        <v>24</v>
      </c>
      <c r="J57" s="30" t="s">
        <v>24</v>
      </c>
      <c r="K57" s="30">
        <v>150</v>
      </c>
    </row>
    <row r="58" spans="1:11">
      <c r="A58" s="34" t="s">
        <v>2810</v>
      </c>
      <c r="B58" s="35" t="s">
        <v>2938</v>
      </c>
      <c r="C58" s="36">
        <v>1000</v>
      </c>
      <c r="D58" s="30" t="s">
        <v>637</v>
      </c>
      <c r="E58" s="30" t="s">
        <v>2764</v>
      </c>
      <c r="F58" s="30" t="s">
        <v>2775</v>
      </c>
      <c r="G58" s="30" t="s">
        <v>2940</v>
      </c>
      <c r="H58" s="34" t="s">
        <v>2944</v>
      </c>
      <c r="I58" s="30" t="s">
        <v>24</v>
      </c>
      <c r="J58" s="30" t="s">
        <v>24</v>
      </c>
      <c r="K58" s="30">
        <v>150</v>
      </c>
    </row>
    <row r="59" spans="1:11">
      <c r="A59" s="34" t="s">
        <v>2828</v>
      </c>
      <c r="B59" s="35" t="s">
        <v>2938</v>
      </c>
      <c r="C59" s="36">
        <v>2000</v>
      </c>
      <c r="D59" s="30" t="s">
        <v>637</v>
      </c>
      <c r="E59" s="30" t="s">
        <v>2764</v>
      </c>
      <c r="F59" s="30" t="s">
        <v>2781</v>
      </c>
      <c r="G59" s="30" t="s">
        <v>2940</v>
      </c>
      <c r="H59" s="30" t="s">
        <v>2785</v>
      </c>
      <c r="I59" s="30" t="s">
        <v>24</v>
      </c>
      <c r="J59" s="30" t="s">
        <v>24</v>
      </c>
      <c r="K59" s="30">
        <v>150</v>
      </c>
    </row>
    <row r="60" spans="1:11">
      <c r="A60" s="34" t="s">
        <v>2828</v>
      </c>
      <c r="B60" s="35" t="s">
        <v>2938</v>
      </c>
      <c r="C60" s="36">
        <v>2000</v>
      </c>
      <c r="D60" s="30" t="s">
        <v>637</v>
      </c>
      <c r="E60" s="30" t="s">
        <v>2764</v>
      </c>
      <c r="F60" s="30" t="s">
        <v>2781</v>
      </c>
      <c r="G60" s="30" t="s">
        <v>2940</v>
      </c>
      <c r="H60" s="30" t="s">
        <v>2785</v>
      </c>
      <c r="I60" s="30" t="s">
        <v>24</v>
      </c>
      <c r="J60" s="30" t="s">
        <v>24</v>
      </c>
      <c r="K60" s="30">
        <v>150</v>
      </c>
    </row>
    <row r="61" spans="1:11">
      <c r="A61" s="34" t="s">
        <v>2811</v>
      </c>
      <c r="B61" s="30" t="s">
        <v>2756</v>
      </c>
      <c r="C61" s="36">
        <v>5000</v>
      </c>
      <c r="D61" s="30" t="s">
        <v>637</v>
      </c>
      <c r="E61" s="30" t="s">
        <v>2765</v>
      </c>
      <c r="F61" s="30" t="s">
        <v>2945</v>
      </c>
      <c r="G61" s="30" t="s">
        <v>2940</v>
      </c>
      <c r="H61" s="34" t="s">
        <v>2944</v>
      </c>
      <c r="I61" s="30" t="s">
        <v>24</v>
      </c>
      <c r="J61" s="30" t="s">
        <v>24</v>
      </c>
      <c r="K61" s="30">
        <v>150</v>
      </c>
    </row>
    <row r="62" spans="1:11">
      <c r="A62" s="34" t="s">
        <v>2845</v>
      </c>
      <c r="B62" s="30" t="s">
        <v>2756</v>
      </c>
      <c r="C62" s="36">
        <v>2000</v>
      </c>
      <c r="D62" s="30" t="s">
        <v>637</v>
      </c>
      <c r="E62" s="30" t="s">
        <v>2765</v>
      </c>
      <c r="F62" s="30" t="s">
        <v>2945</v>
      </c>
      <c r="G62" s="30" t="s">
        <v>2940</v>
      </c>
      <c r="H62" s="34" t="s">
        <v>2944</v>
      </c>
      <c r="I62" s="30" t="s">
        <v>24</v>
      </c>
      <c r="J62" s="30" t="s">
        <v>24</v>
      </c>
      <c r="K62" s="30">
        <v>150</v>
      </c>
    </row>
    <row r="63" spans="1:11">
      <c r="A63" s="34" t="s">
        <v>2825</v>
      </c>
      <c r="B63" s="35" t="s">
        <v>2938</v>
      </c>
      <c r="C63" s="36">
        <v>1000</v>
      </c>
      <c r="D63" s="30" t="s">
        <v>637</v>
      </c>
      <c r="E63" s="30" t="s">
        <v>2764</v>
      </c>
      <c r="F63" s="30" t="s">
        <v>2776</v>
      </c>
      <c r="G63" s="30" t="s">
        <v>2940</v>
      </c>
      <c r="H63" s="35" t="s">
        <v>2942</v>
      </c>
      <c r="I63" s="30" t="s">
        <v>24</v>
      </c>
      <c r="J63" s="30" t="s">
        <v>24</v>
      </c>
      <c r="K63" s="30">
        <v>150</v>
      </c>
    </row>
    <row r="64" spans="1:11">
      <c r="A64" s="34" t="s">
        <v>2825</v>
      </c>
      <c r="B64" s="35" t="s">
        <v>2938</v>
      </c>
      <c r="C64" s="36">
        <v>1000</v>
      </c>
      <c r="D64" s="30" t="s">
        <v>637</v>
      </c>
      <c r="E64" s="30" t="s">
        <v>2764</v>
      </c>
      <c r="F64" s="30" t="s">
        <v>2776</v>
      </c>
      <c r="G64" s="30" t="s">
        <v>2940</v>
      </c>
      <c r="H64" s="35" t="s">
        <v>2942</v>
      </c>
      <c r="I64" s="30" t="s">
        <v>24</v>
      </c>
      <c r="J64" s="30" t="s">
        <v>24</v>
      </c>
      <c r="K64" s="30">
        <v>150</v>
      </c>
    </row>
    <row r="65" spans="1:11">
      <c r="A65" s="34" t="s">
        <v>2875</v>
      </c>
      <c r="B65" s="35" t="s">
        <v>2938</v>
      </c>
      <c r="C65" s="36">
        <v>1000</v>
      </c>
      <c r="D65" s="30" t="s">
        <v>637</v>
      </c>
      <c r="E65" s="30" t="s">
        <v>2764</v>
      </c>
      <c r="F65" s="30" t="s">
        <v>2776</v>
      </c>
      <c r="G65" s="30" t="s">
        <v>2940</v>
      </c>
      <c r="H65" s="30" t="s">
        <v>2786</v>
      </c>
      <c r="I65" s="30" t="s">
        <v>24</v>
      </c>
      <c r="J65" s="30" t="s">
        <v>24</v>
      </c>
      <c r="K65" s="30">
        <v>150</v>
      </c>
    </row>
    <row r="66" spans="1:11">
      <c r="A66" s="34" t="s">
        <v>2815</v>
      </c>
      <c r="B66" s="35" t="s">
        <v>2938</v>
      </c>
      <c r="C66" s="36">
        <v>1000</v>
      </c>
      <c r="D66" s="30" t="s">
        <v>637</v>
      </c>
      <c r="E66" s="30" t="s">
        <v>2764</v>
      </c>
      <c r="F66" s="30" t="s">
        <v>2776</v>
      </c>
      <c r="G66" s="30" t="s">
        <v>2940</v>
      </c>
      <c r="H66" s="34" t="s">
        <v>2944</v>
      </c>
      <c r="I66" s="30" t="s">
        <v>24</v>
      </c>
      <c r="J66" s="30" t="s">
        <v>24</v>
      </c>
      <c r="K66" s="30">
        <v>150</v>
      </c>
    </row>
    <row r="67" spans="1:11">
      <c r="A67" s="34" t="s">
        <v>2839</v>
      </c>
      <c r="B67" s="35" t="s">
        <v>2938</v>
      </c>
      <c r="C67" s="36">
        <v>1000</v>
      </c>
      <c r="D67" s="30" t="s">
        <v>637</v>
      </c>
      <c r="E67" s="30" t="s">
        <v>2764</v>
      </c>
      <c r="F67" s="30" t="s">
        <v>2776</v>
      </c>
      <c r="G67" s="30" t="s">
        <v>2940</v>
      </c>
      <c r="H67" s="35" t="s">
        <v>2942</v>
      </c>
      <c r="I67" s="30" t="s">
        <v>24</v>
      </c>
      <c r="J67" s="30" t="s">
        <v>24</v>
      </c>
      <c r="K67" s="30">
        <v>150</v>
      </c>
    </row>
    <row r="68" spans="1:11">
      <c r="A68" s="34" t="s">
        <v>2820</v>
      </c>
      <c r="B68" s="35" t="s">
        <v>2938</v>
      </c>
      <c r="C68" s="36">
        <v>1000</v>
      </c>
      <c r="D68" s="30" t="s">
        <v>637</v>
      </c>
      <c r="E68" s="30" t="s">
        <v>2764</v>
      </c>
      <c r="F68" s="30" t="s">
        <v>2957</v>
      </c>
      <c r="G68" s="30" t="s">
        <v>2940</v>
      </c>
      <c r="H68" s="35" t="s">
        <v>2942</v>
      </c>
      <c r="I68" s="30" t="s">
        <v>24</v>
      </c>
      <c r="J68" s="30" t="s">
        <v>24</v>
      </c>
      <c r="K68" s="30">
        <v>150</v>
      </c>
    </row>
    <row r="69" spans="1:11">
      <c r="A69" s="34" t="s">
        <v>2876</v>
      </c>
      <c r="B69" s="35" t="s">
        <v>2938</v>
      </c>
      <c r="C69" s="36">
        <v>1000</v>
      </c>
      <c r="D69" s="30" t="s">
        <v>637</v>
      </c>
      <c r="E69" s="30" t="s">
        <v>2764</v>
      </c>
      <c r="F69" s="30" t="s">
        <v>2782</v>
      </c>
      <c r="G69" s="30" t="s">
        <v>2940</v>
      </c>
      <c r="H69" s="35" t="s">
        <v>2787</v>
      </c>
      <c r="I69" s="30" t="s">
        <v>24</v>
      </c>
      <c r="J69" s="30" t="s">
        <v>24</v>
      </c>
      <c r="K69" s="30">
        <v>150</v>
      </c>
    </row>
    <row r="70" spans="1:11">
      <c r="A70" s="34" t="s">
        <v>2837</v>
      </c>
      <c r="B70" s="30" t="s">
        <v>2756</v>
      </c>
      <c r="C70" s="36">
        <v>2000</v>
      </c>
      <c r="D70" s="30" t="s">
        <v>637</v>
      </c>
      <c r="E70" s="30" t="s">
        <v>2764</v>
      </c>
      <c r="F70" s="30" t="s">
        <v>2783</v>
      </c>
      <c r="G70" s="30" t="s">
        <v>2892</v>
      </c>
      <c r="H70" s="30" t="s">
        <v>2785</v>
      </c>
      <c r="I70" s="30" t="s">
        <v>24</v>
      </c>
      <c r="J70" s="30" t="s">
        <v>24</v>
      </c>
      <c r="K70" s="30">
        <v>150</v>
      </c>
    </row>
    <row r="71" spans="1:11">
      <c r="A71" s="34" t="s">
        <v>2822</v>
      </c>
      <c r="B71" s="35" t="s">
        <v>2938</v>
      </c>
      <c r="C71" s="36">
        <v>1000</v>
      </c>
      <c r="D71" s="30" t="s">
        <v>637</v>
      </c>
      <c r="E71" s="30" t="s">
        <v>2764</v>
      </c>
      <c r="F71" s="30" t="s">
        <v>2941</v>
      </c>
      <c r="G71" s="30" t="s">
        <v>2940</v>
      </c>
      <c r="H71" s="35" t="s">
        <v>2942</v>
      </c>
      <c r="I71" s="30" t="s">
        <v>24</v>
      </c>
      <c r="J71" s="30" t="s">
        <v>24</v>
      </c>
      <c r="K71" s="30">
        <v>150</v>
      </c>
    </row>
    <row r="72" spans="1:11">
      <c r="A72" s="34" t="s">
        <v>2822</v>
      </c>
      <c r="B72" s="35" t="s">
        <v>2938</v>
      </c>
      <c r="C72" s="36">
        <v>1000</v>
      </c>
      <c r="D72" s="30" t="s">
        <v>637</v>
      </c>
      <c r="E72" s="30" t="s">
        <v>2764</v>
      </c>
      <c r="F72" s="30" t="s">
        <v>2941</v>
      </c>
      <c r="G72" s="30" t="s">
        <v>2940</v>
      </c>
      <c r="H72" s="35" t="s">
        <v>2942</v>
      </c>
      <c r="I72" s="30" t="s">
        <v>24</v>
      </c>
      <c r="J72" s="30" t="s">
        <v>24</v>
      </c>
      <c r="K72" s="30">
        <v>150</v>
      </c>
    </row>
    <row r="73" spans="1:11">
      <c r="A73" s="34" t="s">
        <v>2813</v>
      </c>
      <c r="B73" s="35" t="s">
        <v>2904</v>
      </c>
      <c r="C73" s="36">
        <v>4000</v>
      </c>
      <c r="D73" s="30" t="s">
        <v>637</v>
      </c>
      <c r="E73" s="30" t="s">
        <v>2767</v>
      </c>
      <c r="F73" s="30" t="s">
        <v>2778</v>
      </c>
      <c r="G73" s="30" t="s">
        <v>2948</v>
      </c>
      <c r="H73" s="30" t="s">
        <v>2786</v>
      </c>
      <c r="I73" s="30" t="s">
        <v>24</v>
      </c>
      <c r="J73" s="30" t="s">
        <v>24</v>
      </c>
      <c r="K73" s="30">
        <v>145</v>
      </c>
    </row>
    <row r="74" spans="1:11">
      <c r="A74" s="34" t="s">
        <v>2813</v>
      </c>
      <c r="B74" s="35" t="s">
        <v>2904</v>
      </c>
      <c r="C74" s="36">
        <v>4000</v>
      </c>
      <c r="D74" s="30" t="s">
        <v>637</v>
      </c>
      <c r="E74" s="30" t="s">
        <v>2767</v>
      </c>
      <c r="F74" s="30" t="s">
        <v>2778</v>
      </c>
      <c r="G74" s="30" t="s">
        <v>2948</v>
      </c>
      <c r="H74" s="30" t="s">
        <v>2786</v>
      </c>
      <c r="I74" s="30" t="s">
        <v>24</v>
      </c>
      <c r="J74" s="30" t="s">
        <v>24</v>
      </c>
      <c r="K74" s="30">
        <v>145</v>
      </c>
    </row>
    <row r="75" spans="1:11">
      <c r="A75" s="34" t="s">
        <v>2835</v>
      </c>
      <c r="B75" s="35" t="s">
        <v>2904</v>
      </c>
      <c r="C75" s="36">
        <v>8000</v>
      </c>
      <c r="D75" s="30" t="s">
        <v>637</v>
      </c>
      <c r="E75" s="30" t="s">
        <v>2768</v>
      </c>
      <c r="F75" s="30" t="s">
        <v>2949</v>
      </c>
      <c r="G75" s="30" t="s">
        <v>2891</v>
      </c>
      <c r="H75" s="35" t="s">
        <v>2787</v>
      </c>
      <c r="I75" s="30" t="s">
        <v>24</v>
      </c>
      <c r="J75" s="30" t="s">
        <v>24</v>
      </c>
      <c r="K75" s="30">
        <v>145</v>
      </c>
    </row>
    <row r="76" spans="1:11">
      <c r="A76" s="34" t="s">
        <v>2835</v>
      </c>
      <c r="B76" s="35" t="s">
        <v>2904</v>
      </c>
      <c r="C76" s="36">
        <v>9000</v>
      </c>
      <c r="D76" s="30" t="s">
        <v>637</v>
      </c>
      <c r="E76" s="30" t="s">
        <v>2768</v>
      </c>
      <c r="F76" s="30" t="s">
        <v>2949</v>
      </c>
      <c r="G76" s="30" t="s">
        <v>2891</v>
      </c>
      <c r="H76" s="35" t="s">
        <v>2787</v>
      </c>
      <c r="I76" s="30" t="s">
        <v>24</v>
      </c>
      <c r="J76" s="30" t="s">
        <v>24</v>
      </c>
      <c r="K76" s="30">
        <v>145</v>
      </c>
    </row>
    <row r="77" spans="1:11">
      <c r="A77" s="34" t="s">
        <v>2841</v>
      </c>
      <c r="B77" s="30" t="s">
        <v>2756</v>
      </c>
      <c r="C77" s="36">
        <v>1000</v>
      </c>
      <c r="D77" s="30" t="s">
        <v>637</v>
      </c>
      <c r="E77" s="30" t="s">
        <v>2765</v>
      </c>
      <c r="F77" s="30" t="s">
        <v>2958</v>
      </c>
      <c r="G77" s="30" t="s">
        <v>1501</v>
      </c>
      <c r="H77" s="35" t="s">
        <v>2942</v>
      </c>
      <c r="I77" s="30" t="s">
        <v>24</v>
      </c>
      <c r="J77" s="30" t="s">
        <v>24</v>
      </c>
      <c r="K77" s="30">
        <v>150</v>
      </c>
    </row>
    <row r="78" spans="1:11">
      <c r="A78" s="34" t="s">
        <v>2841</v>
      </c>
      <c r="B78" s="30" t="s">
        <v>2756</v>
      </c>
      <c r="C78" s="36">
        <v>1000</v>
      </c>
      <c r="D78" s="30" t="s">
        <v>637</v>
      </c>
      <c r="E78" s="30" t="s">
        <v>2765</v>
      </c>
      <c r="F78" s="30" t="s">
        <v>2958</v>
      </c>
      <c r="G78" s="30" t="s">
        <v>1501</v>
      </c>
      <c r="H78" s="35" t="s">
        <v>2942</v>
      </c>
      <c r="I78" s="30" t="s">
        <v>24</v>
      </c>
      <c r="J78" s="30" t="s">
        <v>24</v>
      </c>
      <c r="K78" s="30">
        <v>150</v>
      </c>
    </row>
    <row r="79" spans="1:11">
      <c r="A79" s="34" t="s">
        <v>2842</v>
      </c>
      <c r="B79" s="30" t="s">
        <v>2756</v>
      </c>
      <c r="C79" s="36">
        <v>1000</v>
      </c>
      <c r="D79" s="30" t="s">
        <v>637</v>
      </c>
      <c r="E79" s="30" t="s">
        <v>2765</v>
      </c>
      <c r="F79" s="30" t="s">
        <v>2958</v>
      </c>
      <c r="G79" s="30" t="s">
        <v>2940</v>
      </c>
      <c r="H79" s="35" t="s">
        <v>2942</v>
      </c>
      <c r="I79" s="30" t="s">
        <v>24</v>
      </c>
      <c r="J79" s="30" t="s">
        <v>24</v>
      </c>
      <c r="K79" s="30">
        <v>150</v>
      </c>
    </row>
    <row r="80" spans="1:11">
      <c r="A80" s="34" t="s">
        <v>2842</v>
      </c>
      <c r="B80" s="30" t="s">
        <v>2756</v>
      </c>
      <c r="C80" s="36">
        <v>1000</v>
      </c>
      <c r="D80" s="30" t="s">
        <v>637</v>
      </c>
      <c r="E80" s="30" t="s">
        <v>2765</v>
      </c>
      <c r="F80" s="30" t="s">
        <v>2958</v>
      </c>
      <c r="G80" s="30" t="s">
        <v>2940</v>
      </c>
      <c r="H80" s="35" t="s">
        <v>2942</v>
      </c>
      <c r="I80" s="30" t="s">
        <v>24</v>
      </c>
      <c r="J80" s="30" t="s">
        <v>24</v>
      </c>
      <c r="K80" s="30">
        <v>150</v>
      </c>
    </row>
    <row r="81" spans="1:11">
      <c r="A81" s="34" t="s">
        <v>2838</v>
      </c>
      <c r="B81" s="30" t="s">
        <v>2756</v>
      </c>
      <c r="C81" s="36">
        <v>1000</v>
      </c>
      <c r="D81" s="30" t="s">
        <v>637</v>
      </c>
      <c r="E81" s="30" t="s">
        <v>2766</v>
      </c>
      <c r="F81" s="30" t="s">
        <v>2777</v>
      </c>
      <c r="G81" s="30" t="s">
        <v>2940</v>
      </c>
      <c r="H81" s="34" t="s">
        <v>2946</v>
      </c>
      <c r="I81" s="30" t="s">
        <v>24</v>
      </c>
      <c r="J81" s="30" t="s">
        <v>24</v>
      </c>
      <c r="K81" s="30">
        <v>150</v>
      </c>
    </row>
    <row r="82" spans="1:11">
      <c r="A82" s="34" t="s">
        <v>2838</v>
      </c>
      <c r="B82" s="30" t="s">
        <v>2756</v>
      </c>
      <c r="C82" s="36">
        <v>1000</v>
      </c>
      <c r="D82" s="30" t="s">
        <v>637</v>
      </c>
      <c r="E82" s="30" t="s">
        <v>2766</v>
      </c>
      <c r="F82" s="30" t="s">
        <v>2777</v>
      </c>
      <c r="G82" s="30" t="s">
        <v>2940</v>
      </c>
      <c r="H82" s="34" t="s">
        <v>2946</v>
      </c>
      <c r="I82" s="30" t="s">
        <v>24</v>
      </c>
      <c r="J82" s="30" t="s">
        <v>24</v>
      </c>
      <c r="K82" s="30">
        <v>150</v>
      </c>
    </row>
    <row r="83" spans="1:11">
      <c r="A83" s="35" t="s">
        <v>2873</v>
      </c>
      <c r="B83" s="35" t="s">
        <v>2759</v>
      </c>
      <c r="C83" s="29">
        <v>2000</v>
      </c>
      <c r="D83" s="30" t="s">
        <v>2762</v>
      </c>
      <c r="E83" s="35" t="s">
        <v>2772</v>
      </c>
      <c r="F83" s="35" t="s">
        <v>2959</v>
      </c>
      <c r="G83" s="35" t="s">
        <v>643</v>
      </c>
      <c r="H83" s="30" t="s">
        <v>2788</v>
      </c>
      <c r="I83" s="30" t="s">
        <v>2896</v>
      </c>
      <c r="J83" s="30" t="s">
        <v>24</v>
      </c>
      <c r="K83" s="40">
        <v>106.68</v>
      </c>
    </row>
    <row r="84" spans="1:11">
      <c r="A84" s="35" t="s">
        <v>2874</v>
      </c>
      <c r="B84" s="35" t="s">
        <v>2759</v>
      </c>
      <c r="C84" s="29">
        <v>2000</v>
      </c>
      <c r="D84" s="30" t="s">
        <v>2762</v>
      </c>
      <c r="E84" s="35" t="s">
        <v>2772</v>
      </c>
      <c r="F84" s="35" t="s">
        <v>2959</v>
      </c>
      <c r="G84" s="35" t="s">
        <v>643</v>
      </c>
      <c r="H84" s="30" t="s">
        <v>2788</v>
      </c>
      <c r="I84" s="30" t="s">
        <v>2896</v>
      </c>
      <c r="J84" s="30" t="s">
        <v>24</v>
      </c>
      <c r="K84" s="40">
        <v>106.68</v>
      </c>
    </row>
    <row r="85" spans="1:11">
      <c r="A85" s="34" t="s">
        <v>2807</v>
      </c>
      <c r="B85" s="35" t="s">
        <v>2588</v>
      </c>
      <c r="C85" s="36">
        <v>1000</v>
      </c>
      <c r="D85" s="30" t="s">
        <v>637</v>
      </c>
      <c r="E85" s="30" t="s">
        <v>2771</v>
      </c>
      <c r="F85" s="30" t="s">
        <v>2784</v>
      </c>
      <c r="G85" s="30" t="s">
        <v>2030</v>
      </c>
      <c r="H85" s="30" t="s">
        <v>2788</v>
      </c>
      <c r="I85" s="30" t="s">
        <v>2901</v>
      </c>
      <c r="J85" s="30" t="s">
        <v>719</v>
      </c>
      <c r="K85" s="30">
        <v>148</v>
      </c>
    </row>
    <row r="86" spans="1:11">
      <c r="A86" s="34" t="s">
        <v>2806</v>
      </c>
      <c r="B86" s="35" t="s">
        <v>2597</v>
      </c>
      <c r="C86" s="36">
        <v>3000</v>
      </c>
      <c r="D86" s="30" t="s">
        <v>1234</v>
      </c>
      <c r="E86" s="34" t="s">
        <v>2960</v>
      </c>
      <c r="F86" s="30" t="s">
        <v>2961</v>
      </c>
      <c r="G86" s="30" t="s">
        <v>643</v>
      </c>
      <c r="H86" s="30" t="s">
        <v>2788</v>
      </c>
      <c r="I86" s="30" t="s">
        <v>2896</v>
      </c>
      <c r="J86" s="30" t="s">
        <v>719</v>
      </c>
      <c r="K86" s="30">
        <v>142</v>
      </c>
    </row>
    <row r="87" spans="1:11">
      <c r="A87" s="39" t="s">
        <v>2806</v>
      </c>
      <c r="B87" s="37" t="s">
        <v>2597</v>
      </c>
      <c r="C87" s="38">
        <v>1219.5</v>
      </c>
      <c r="D87" s="32" t="s">
        <v>1234</v>
      </c>
      <c r="E87" s="34" t="s">
        <v>2960</v>
      </c>
      <c r="F87" s="32" t="s">
        <v>2961</v>
      </c>
      <c r="G87" s="32" t="s">
        <v>643</v>
      </c>
      <c r="H87" s="30" t="s">
        <v>2788</v>
      </c>
      <c r="I87" s="32" t="s">
        <v>2896</v>
      </c>
      <c r="J87" s="32" t="s">
        <v>719</v>
      </c>
      <c r="K87" s="32">
        <v>142</v>
      </c>
    </row>
    <row r="88" spans="1:11">
      <c r="A88" s="41" t="s">
        <v>2807</v>
      </c>
      <c r="B88" s="42" t="s">
        <v>2588</v>
      </c>
      <c r="C88" s="43">
        <v>2000</v>
      </c>
      <c r="D88" s="41" t="s">
        <v>637</v>
      </c>
      <c r="E88" s="41" t="s">
        <v>2771</v>
      </c>
      <c r="F88" s="41" t="s">
        <v>2784</v>
      </c>
      <c r="G88" s="41" t="s">
        <v>2030</v>
      </c>
      <c r="H88" s="30" t="s">
        <v>2788</v>
      </c>
      <c r="I88" s="41" t="s">
        <v>2901</v>
      </c>
      <c r="J88" s="41" t="s">
        <v>719</v>
      </c>
      <c r="K88" s="44">
        <v>148</v>
      </c>
    </row>
    <row r="89" spans="1:11">
      <c r="A89" s="34" t="s">
        <v>2808</v>
      </c>
      <c r="B89" s="31" t="s">
        <v>2588</v>
      </c>
      <c r="C89" s="36">
        <v>3000</v>
      </c>
      <c r="D89" s="34" t="s">
        <v>637</v>
      </c>
      <c r="E89" s="34" t="s">
        <v>2771</v>
      </c>
      <c r="F89" s="34" t="s">
        <v>2784</v>
      </c>
      <c r="G89" s="34" t="s">
        <v>2030</v>
      </c>
      <c r="H89" s="30" t="s">
        <v>2788</v>
      </c>
      <c r="I89" s="34" t="s">
        <v>2898</v>
      </c>
      <c r="J89" s="34" t="s">
        <v>719</v>
      </c>
      <c r="K89" s="30">
        <v>148</v>
      </c>
    </row>
    <row r="90" spans="1:11">
      <c r="A90" s="34" t="s">
        <v>2830</v>
      </c>
      <c r="B90" s="31" t="s">
        <v>2757</v>
      </c>
      <c r="C90" s="36">
        <v>2000</v>
      </c>
      <c r="D90" s="31" t="s">
        <v>2760</v>
      </c>
      <c r="E90" s="31" t="s">
        <v>2769</v>
      </c>
      <c r="F90" s="31" t="s">
        <v>2780</v>
      </c>
      <c r="G90" s="31" t="s">
        <v>644</v>
      </c>
      <c r="H90" s="30" t="s">
        <v>2788</v>
      </c>
      <c r="I90" s="34" t="s">
        <v>2896</v>
      </c>
      <c r="J90" s="34" t="s">
        <v>719</v>
      </c>
      <c r="K90" s="30">
        <v>114</v>
      </c>
    </row>
    <row r="91" spans="1:11">
      <c r="A91" s="39" t="s">
        <v>2830</v>
      </c>
      <c r="B91" s="33" t="s">
        <v>2757</v>
      </c>
      <c r="C91" s="38">
        <v>2000</v>
      </c>
      <c r="D91" s="33" t="s">
        <v>2760</v>
      </c>
      <c r="E91" s="33" t="s">
        <v>2769</v>
      </c>
      <c r="F91" s="33" t="s">
        <v>2780</v>
      </c>
      <c r="G91" s="33" t="s">
        <v>644</v>
      </c>
      <c r="H91" s="30" t="s">
        <v>2788</v>
      </c>
      <c r="I91" s="39" t="s">
        <v>2896</v>
      </c>
      <c r="J91" s="39" t="s">
        <v>719</v>
      </c>
      <c r="K91" s="30">
        <v>114</v>
      </c>
    </row>
    <row r="92" spans="1:11">
      <c r="A92" s="39" t="s">
        <v>2809</v>
      </c>
      <c r="B92" s="32" t="s">
        <v>2756</v>
      </c>
      <c r="C92" s="38">
        <v>1000</v>
      </c>
      <c r="D92" s="39" t="s">
        <v>637</v>
      </c>
      <c r="E92" s="39" t="s">
        <v>2764</v>
      </c>
      <c r="F92" s="39" t="s">
        <v>2941</v>
      </c>
      <c r="G92" s="39" t="s">
        <v>1232</v>
      </c>
      <c r="H92" s="35" t="s">
        <v>2942</v>
      </c>
      <c r="I92" s="39" t="s">
        <v>24</v>
      </c>
      <c r="J92" s="39" t="s">
        <v>24</v>
      </c>
      <c r="K92" s="30">
        <v>150</v>
      </c>
    </row>
    <row r="93" spans="1:11">
      <c r="A93" s="39" t="s">
        <v>2809</v>
      </c>
      <c r="B93" s="32" t="s">
        <v>2756</v>
      </c>
      <c r="C93" s="38">
        <v>1000</v>
      </c>
      <c r="D93" s="39" t="s">
        <v>637</v>
      </c>
      <c r="E93" s="39" t="s">
        <v>2764</v>
      </c>
      <c r="F93" s="39" t="s">
        <v>2941</v>
      </c>
      <c r="G93" s="39" t="s">
        <v>1232</v>
      </c>
      <c r="H93" s="35" t="s">
        <v>2942</v>
      </c>
      <c r="I93" s="39" t="s">
        <v>24</v>
      </c>
      <c r="J93" s="39" t="s">
        <v>24</v>
      </c>
      <c r="K93" s="30">
        <v>150</v>
      </c>
    </row>
    <row r="94" spans="1:11">
      <c r="A94" s="39" t="s">
        <v>2836</v>
      </c>
      <c r="B94" s="35" t="s">
        <v>2756</v>
      </c>
      <c r="C94" s="38">
        <v>1000</v>
      </c>
      <c r="D94" s="39" t="s">
        <v>637</v>
      </c>
      <c r="E94" s="39" t="s">
        <v>2763</v>
      </c>
      <c r="F94" s="33" t="s">
        <v>2774</v>
      </c>
      <c r="G94" s="33" t="s">
        <v>1501</v>
      </c>
      <c r="H94" s="30" t="s">
        <v>2785</v>
      </c>
      <c r="I94" s="39" t="s">
        <v>24</v>
      </c>
      <c r="J94" s="39" t="s">
        <v>24</v>
      </c>
      <c r="K94" s="30">
        <v>150</v>
      </c>
    </row>
    <row r="95" spans="1:11">
      <c r="A95" s="39" t="s">
        <v>2819</v>
      </c>
      <c r="B95" s="32" t="s">
        <v>2756</v>
      </c>
      <c r="C95" s="38">
        <v>1000</v>
      </c>
      <c r="D95" s="39" t="s">
        <v>637</v>
      </c>
      <c r="E95" s="39" t="s">
        <v>2763</v>
      </c>
      <c r="F95" s="39" t="s">
        <v>2774</v>
      </c>
      <c r="G95" s="39" t="s">
        <v>1501</v>
      </c>
      <c r="H95" s="30" t="s">
        <v>2785</v>
      </c>
      <c r="I95" s="39" t="s">
        <v>24</v>
      </c>
      <c r="J95" s="39" t="s">
        <v>24</v>
      </c>
      <c r="K95" s="30">
        <v>150</v>
      </c>
    </row>
    <row r="96" spans="1:11">
      <c r="A96" s="39" t="s">
        <v>2818</v>
      </c>
      <c r="B96" s="39" t="s">
        <v>2938</v>
      </c>
      <c r="C96" s="38">
        <v>1000</v>
      </c>
      <c r="D96" s="39" t="s">
        <v>637</v>
      </c>
      <c r="E96" s="39" t="s">
        <v>2764</v>
      </c>
      <c r="F96" s="39" t="s">
        <v>2775</v>
      </c>
      <c r="G96" s="39" t="s">
        <v>2943</v>
      </c>
      <c r="H96" s="34" t="s">
        <v>2944</v>
      </c>
      <c r="I96" s="39" t="s">
        <v>24</v>
      </c>
      <c r="J96" s="39" t="s">
        <v>24</v>
      </c>
      <c r="K96" s="30">
        <v>150</v>
      </c>
    </row>
    <row r="97" spans="1:11">
      <c r="A97" s="39" t="s">
        <v>2816</v>
      </c>
      <c r="B97" s="39" t="s">
        <v>2938</v>
      </c>
      <c r="C97" s="38">
        <v>1000</v>
      </c>
      <c r="D97" s="39" t="s">
        <v>637</v>
      </c>
      <c r="E97" s="39" t="s">
        <v>2764</v>
      </c>
      <c r="F97" s="39" t="s">
        <v>2781</v>
      </c>
      <c r="G97" s="39" t="s">
        <v>1232</v>
      </c>
      <c r="H97" s="35" t="s">
        <v>2787</v>
      </c>
      <c r="I97" s="39" t="s">
        <v>24</v>
      </c>
      <c r="J97" s="39" t="s">
        <v>24</v>
      </c>
      <c r="K97" s="30">
        <v>150</v>
      </c>
    </row>
    <row r="98" spans="1:11">
      <c r="A98" s="39" t="s">
        <v>2825</v>
      </c>
      <c r="B98" s="39" t="s">
        <v>2938</v>
      </c>
      <c r="C98" s="38">
        <v>2000</v>
      </c>
      <c r="D98" s="39" t="s">
        <v>637</v>
      </c>
      <c r="E98" s="39" t="s">
        <v>2764</v>
      </c>
      <c r="F98" s="39" t="s">
        <v>2776</v>
      </c>
      <c r="G98" s="39" t="s">
        <v>1232</v>
      </c>
      <c r="H98" s="35" t="s">
        <v>2942</v>
      </c>
      <c r="I98" s="39" t="s">
        <v>24</v>
      </c>
      <c r="J98" s="39" t="s">
        <v>24</v>
      </c>
      <c r="K98" s="30">
        <v>150</v>
      </c>
    </row>
    <row r="99" spans="1:11">
      <c r="A99" s="39" t="s">
        <v>2820</v>
      </c>
      <c r="B99" s="39" t="s">
        <v>2938</v>
      </c>
      <c r="C99" s="38">
        <v>1000</v>
      </c>
      <c r="D99" s="39" t="s">
        <v>637</v>
      </c>
      <c r="E99" s="39" t="s">
        <v>2764</v>
      </c>
      <c r="F99" s="39" t="s">
        <v>2957</v>
      </c>
      <c r="G99" s="39" t="s">
        <v>2940</v>
      </c>
      <c r="H99" s="35" t="s">
        <v>2942</v>
      </c>
      <c r="I99" s="39" t="s">
        <v>24</v>
      </c>
      <c r="J99" s="39" t="s">
        <v>24</v>
      </c>
      <c r="K99" s="30">
        <v>150</v>
      </c>
    </row>
    <row r="100" spans="1:11">
      <c r="A100" s="39" t="s">
        <v>2822</v>
      </c>
      <c r="B100" s="39" t="s">
        <v>2938</v>
      </c>
      <c r="C100" s="38">
        <v>2000</v>
      </c>
      <c r="D100" s="39" t="s">
        <v>637</v>
      </c>
      <c r="E100" s="39" t="s">
        <v>2764</v>
      </c>
      <c r="F100" s="39" t="s">
        <v>2941</v>
      </c>
      <c r="G100" s="39" t="s">
        <v>1232</v>
      </c>
      <c r="H100" s="35" t="s">
        <v>2942</v>
      </c>
      <c r="I100" s="39" t="s">
        <v>24</v>
      </c>
      <c r="J100" s="39" t="s">
        <v>24</v>
      </c>
      <c r="K100" s="30">
        <v>150</v>
      </c>
    </row>
    <row r="101" spans="1:11">
      <c r="A101" s="39" t="s">
        <v>2822</v>
      </c>
      <c r="B101" s="39" t="s">
        <v>2938</v>
      </c>
      <c r="C101" s="38">
        <v>1000</v>
      </c>
      <c r="D101" s="39" t="s">
        <v>637</v>
      </c>
      <c r="E101" s="39" t="s">
        <v>2764</v>
      </c>
      <c r="F101" s="39" t="s">
        <v>2941</v>
      </c>
      <c r="G101" s="39" t="s">
        <v>1232</v>
      </c>
      <c r="H101" s="35" t="s">
        <v>2942</v>
      </c>
      <c r="I101" s="39" t="s">
        <v>24</v>
      </c>
      <c r="J101" s="39" t="s">
        <v>24</v>
      </c>
      <c r="K101" s="30">
        <v>150</v>
      </c>
    </row>
    <row r="102" spans="1:11">
      <c r="A102" s="39" t="s">
        <v>2813</v>
      </c>
      <c r="B102" s="39" t="s">
        <v>2904</v>
      </c>
      <c r="C102" s="38">
        <v>2000</v>
      </c>
      <c r="D102" s="39" t="s">
        <v>637</v>
      </c>
      <c r="E102" s="39" t="s">
        <v>2767</v>
      </c>
      <c r="F102" s="39" t="s">
        <v>2778</v>
      </c>
      <c r="G102" s="39" t="s">
        <v>2948</v>
      </c>
      <c r="H102" s="30" t="s">
        <v>2786</v>
      </c>
      <c r="I102" s="39" t="s">
        <v>24</v>
      </c>
      <c r="J102" s="39" t="s">
        <v>24</v>
      </c>
      <c r="K102" s="30">
        <v>145</v>
      </c>
    </row>
    <row r="103" spans="1:11">
      <c r="A103" s="39" t="s">
        <v>2813</v>
      </c>
      <c r="B103" s="39" t="s">
        <v>2904</v>
      </c>
      <c r="C103" s="38">
        <v>4000</v>
      </c>
      <c r="D103" s="39" t="s">
        <v>637</v>
      </c>
      <c r="E103" s="39" t="s">
        <v>2767</v>
      </c>
      <c r="F103" s="39" t="s">
        <v>2778</v>
      </c>
      <c r="G103" s="39" t="s">
        <v>2948</v>
      </c>
      <c r="H103" s="30" t="s">
        <v>2786</v>
      </c>
      <c r="I103" s="39" t="s">
        <v>24</v>
      </c>
      <c r="J103" s="39" t="s">
        <v>24</v>
      </c>
      <c r="K103" s="30">
        <v>145</v>
      </c>
    </row>
    <row r="104" spans="1:11">
      <c r="A104" s="34" t="s">
        <v>2835</v>
      </c>
      <c r="B104" s="34" t="s">
        <v>2904</v>
      </c>
      <c r="C104" s="36">
        <v>5000</v>
      </c>
      <c r="D104" s="34" t="s">
        <v>637</v>
      </c>
      <c r="E104" s="34" t="s">
        <v>2768</v>
      </c>
      <c r="F104" s="34" t="s">
        <v>2949</v>
      </c>
      <c r="G104" s="34" t="s">
        <v>2891</v>
      </c>
      <c r="H104" s="35" t="s">
        <v>2787</v>
      </c>
      <c r="I104" s="34" t="s">
        <v>24</v>
      </c>
      <c r="J104" s="34" t="s">
        <v>24</v>
      </c>
      <c r="K104" s="30">
        <v>145</v>
      </c>
    </row>
    <row r="105" spans="1:11">
      <c r="A105" s="39" t="s">
        <v>2835</v>
      </c>
      <c r="B105" s="39" t="s">
        <v>2904</v>
      </c>
      <c r="C105" s="38">
        <v>3000</v>
      </c>
      <c r="D105" s="39" t="s">
        <v>637</v>
      </c>
      <c r="E105" s="39" t="s">
        <v>2768</v>
      </c>
      <c r="F105" s="39" t="s">
        <v>2949</v>
      </c>
      <c r="G105" s="39" t="s">
        <v>2891</v>
      </c>
      <c r="H105" s="35" t="s">
        <v>2787</v>
      </c>
      <c r="I105" s="39" t="s">
        <v>24</v>
      </c>
      <c r="J105" s="39" t="s">
        <v>24</v>
      </c>
      <c r="K105" s="30">
        <v>145</v>
      </c>
    </row>
    <row r="106" spans="1:11">
      <c r="A106" s="39" t="s">
        <v>2840</v>
      </c>
      <c r="B106" s="32" t="s">
        <v>2756</v>
      </c>
      <c r="C106" s="38">
        <v>6000</v>
      </c>
      <c r="D106" s="39" t="s">
        <v>637</v>
      </c>
      <c r="E106" s="39" t="s">
        <v>2765</v>
      </c>
      <c r="F106" s="39" t="s">
        <v>2958</v>
      </c>
      <c r="G106" s="39" t="s">
        <v>1501</v>
      </c>
      <c r="H106" s="35" t="s">
        <v>2942</v>
      </c>
      <c r="I106" s="39" t="s">
        <v>24</v>
      </c>
      <c r="J106" s="39" t="s">
        <v>24</v>
      </c>
      <c r="K106" s="30">
        <v>150</v>
      </c>
    </row>
    <row r="107" spans="1:11">
      <c r="A107" s="39" t="s">
        <v>2840</v>
      </c>
      <c r="B107" s="39" t="s">
        <v>2962</v>
      </c>
      <c r="C107" s="38">
        <v>4000</v>
      </c>
      <c r="D107" s="39" t="s">
        <v>637</v>
      </c>
      <c r="E107" s="39" t="s">
        <v>2765</v>
      </c>
      <c r="F107" s="39" t="s">
        <v>2958</v>
      </c>
      <c r="G107" s="39" t="s">
        <v>1501</v>
      </c>
      <c r="H107" s="35" t="s">
        <v>2942</v>
      </c>
      <c r="I107" s="39" t="s">
        <v>24</v>
      </c>
      <c r="J107" s="39" t="s">
        <v>24</v>
      </c>
      <c r="K107" s="30">
        <v>150</v>
      </c>
    </row>
    <row r="108" spans="1:11">
      <c r="A108" s="39" t="s">
        <v>2821</v>
      </c>
      <c r="B108" s="35" t="s">
        <v>2758</v>
      </c>
      <c r="C108" s="38">
        <v>1200</v>
      </c>
      <c r="D108" s="39" t="s">
        <v>1342</v>
      </c>
      <c r="E108" s="39" t="s">
        <v>2773</v>
      </c>
      <c r="F108" s="39" t="s">
        <v>2950</v>
      </c>
      <c r="G108" s="39" t="s">
        <v>643</v>
      </c>
      <c r="H108" s="30" t="s">
        <v>1391</v>
      </c>
      <c r="I108" s="39" t="s">
        <v>2896</v>
      </c>
      <c r="J108" s="39" t="s">
        <v>719</v>
      </c>
      <c r="K108" s="32">
        <v>150</v>
      </c>
    </row>
    <row r="109" spans="1:11">
      <c r="A109" s="39" t="s">
        <v>2833</v>
      </c>
      <c r="B109" s="37" t="s">
        <v>2757</v>
      </c>
      <c r="C109" s="38">
        <v>7000</v>
      </c>
      <c r="D109" s="33" t="s">
        <v>2760</v>
      </c>
      <c r="E109" s="33" t="s">
        <v>2769</v>
      </c>
      <c r="F109" s="33" t="s">
        <v>2780</v>
      </c>
      <c r="G109" s="33" t="s">
        <v>644</v>
      </c>
      <c r="H109" s="30" t="s">
        <v>2788</v>
      </c>
      <c r="I109" s="32" t="s">
        <v>2896</v>
      </c>
      <c r="J109" s="32" t="s">
        <v>719</v>
      </c>
      <c r="K109" s="32">
        <v>112</v>
      </c>
    </row>
    <row r="110" spans="1:11">
      <c r="A110" s="39" t="s">
        <v>2832</v>
      </c>
      <c r="B110" s="37" t="s">
        <v>2757</v>
      </c>
      <c r="C110" s="38">
        <v>2000</v>
      </c>
      <c r="D110" s="33" t="s">
        <v>2760</v>
      </c>
      <c r="E110" s="33" t="s">
        <v>2769</v>
      </c>
      <c r="F110" s="33" t="s">
        <v>2780</v>
      </c>
      <c r="G110" s="33" t="s">
        <v>644</v>
      </c>
      <c r="H110" s="30" t="s">
        <v>2788</v>
      </c>
      <c r="I110" s="32" t="s">
        <v>2896</v>
      </c>
      <c r="J110" s="32" t="s">
        <v>719</v>
      </c>
      <c r="K110" s="32">
        <v>112</v>
      </c>
    </row>
  </sheetData>
  <conditionalFormatting sqref="A22">
    <cfRule type="duplicateValues" dxfId="6" priority="6"/>
  </conditionalFormatting>
  <conditionalFormatting sqref="A24:A25">
    <cfRule type="duplicateValues" dxfId="5" priority="3"/>
  </conditionalFormatting>
  <conditionalFormatting sqref="A27">
    <cfRule type="duplicateValues" dxfId="4" priority="2"/>
  </conditionalFormatting>
  <conditionalFormatting sqref="A28:A30">
    <cfRule type="duplicateValues" dxfId="3" priority="4"/>
  </conditionalFormatting>
  <conditionalFormatting sqref="A31">
    <cfRule type="duplicateValues" dxfId="2" priority="5"/>
  </conditionalFormatting>
  <conditionalFormatting sqref="A83:A84">
    <cfRule type="duplicateValues" dxfId="1" priority="1"/>
  </conditionalFormatting>
  <conditionalFormatting sqref="A109:A110 A32:A42 A23 A26 A2:A21">
    <cfRule type="duplicateValues" dxfId="0" priority="7"/>
  </conditionalFormatting>
  <dataValidations count="1">
    <dataValidation type="list" allowBlank="1" showInputMessage="1" showErrorMessage="1" sqref="B4:B8 B13:B19 B73:B76" xr:uid="{B8F462B6-CED1-4439-97BE-01F068262C48}">
      <formula1>Supplier</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Sheet9</vt:lpstr>
      <vt:lpstr>Sheet3</vt:lpstr>
      <vt:lpstr>Sheet8</vt:lpstr>
      <vt:lpstr>Sheet5</vt:lpstr>
      <vt:lpstr>Sheet4</vt:lpstr>
      <vt:lpstr>AW26 Development Specs</vt:lpstr>
      <vt:lpstr>Sheet12</vt:lpstr>
      <vt:lpstr>Sheet2</vt:lpstr>
      <vt:lpstr>Sheet11</vt:lpstr>
      <vt:lpstr>Sheet1</vt:lpstr>
      <vt:lpstr>Sheet10</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Eeshwar K</dc:creator>
  <cp:lastModifiedBy>PRATAP SUNIL NETKE</cp:lastModifiedBy>
  <dcterms:created xsi:type="dcterms:W3CDTF">2024-12-30T14:59:47Z</dcterms:created>
  <dcterms:modified xsi:type="dcterms:W3CDTF">2026-08-13T05:47:30Z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fc6767-3ab2-4b3b-a63f-7b2c7d47621d_Enabled">
    <vt:lpwstr>True</vt:lpwstr>
  </property>
  <property fmtid="{D5CDD505-2E9C-101B-9397-08002B2CF9AE}" pid="3" name="MSIP_Label_07fc6767-3ab2-4b3b-a63f-7b2c7d47621d_SiteId">
    <vt:lpwstr>d356af53-f35f-4eff-86e5-5c676313e4e4</vt:lpwstr>
  </property>
  <property fmtid="{D5CDD505-2E9C-101B-9397-08002B2CF9AE}" pid="4" name="MSIP_Label_07fc6767-3ab2-4b3b-a63f-7b2c7d47621d_Owner">
    <vt:lpwstr>srikanth.g@abfrl.adityabirla.com</vt:lpwstr>
  </property>
  <property fmtid="{D5CDD505-2E9C-101B-9397-08002B2CF9AE}" pid="5" name="MSIP_Label_07fc6767-3ab2-4b3b-a63f-7b2c7d47621d_SetDate">
    <vt:lpwstr>2025-06-20T12:41:12.2118425Z</vt:lpwstr>
  </property>
  <property fmtid="{D5CDD505-2E9C-101B-9397-08002B2CF9AE}" pid="6" name="MSIP_Label_07fc6767-3ab2-4b3b-a63f-7b2c7d47621d_Name">
    <vt:lpwstr>Internal</vt:lpwstr>
  </property>
  <property fmtid="{D5CDD505-2E9C-101B-9397-08002B2CF9AE}" pid="7" name="MSIP_Label_07fc6767-3ab2-4b3b-a63f-7b2c7d47621d_Application">
    <vt:lpwstr>Microsoft Azure Information Protection</vt:lpwstr>
  </property>
  <property fmtid="{D5CDD505-2E9C-101B-9397-08002B2CF9AE}" pid="8" name="MSIP_Label_07fc6767-3ab2-4b3b-a63f-7b2c7d47621d_Extended_MSFT_Method">
    <vt:lpwstr>Automatic</vt:lpwstr>
  </property>
  <property fmtid="{D5CDD505-2E9C-101B-9397-08002B2CF9AE}" pid="9" name="Sensitivity">
    <vt:lpwstr>Internal</vt:lpwstr>
  </property>
</Properties>
</file>