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erhitungan naive bayes" sheetId="1" r:id="rId1"/>
    <sheet name="perhitungan nilai bobot G dan P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13" i="1" l="1"/>
  <c r="T28" i="1"/>
  <c r="R36" i="1"/>
  <c r="T23" i="1"/>
  <c r="O36" i="1"/>
  <c r="T18" i="1"/>
  <c r="L36" i="1"/>
  <c r="I37" i="1"/>
  <c r="I20" i="1" l="1"/>
  <c r="R32" i="1" l="1"/>
  <c r="R28" i="1"/>
  <c r="R24" i="1"/>
  <c r="R20" i="1"/>
  <c r="R16" i="1"/>
  <c r="O32" i="1"/>
  <c r="O28" i="1"/>
  <c r="O24" i="1"/>
  <c r="O20" i="1"/>
  <c r="O16" i="1"/>
  <c r="L32" i="1"/>
  <c r="L28" i="1"/>
  <c r="L24" i="1"/>
  <c r="L20" i="1"/>
  <c r="L16" i="1"/>
  <c r="I33" i="1"/>
  <c r="I29" i="1"/>
  <c r="I24" i="1"/>
  <c r="I16" i="1"/>
  <c r="H39" i="2" l="1"/>
  <c r="G39" i="2"/>
  <c r="F39" i="2"/>
  <c r="E39" i="2"/>
</calcChain>
</file>

<file path=xl/sharedStrings.xml><?xml version="1.0" encoding="utf-8"?>
<sst xmlns="http://schemas.openxmlformats.org/spreadsheetml/2006/main" count="604" uniqueCount="296">
  <si>
    <t>Jenis Kelamin</t>
  </si>
  <si>
    <t>Usia</t>
  </si>
  <si>
    <t>Alamat</t>
  </si>
  <si>
    <t xml:space="preserve">Nama Pasien </t>
  </si>
  <si>
    <t>Oktovianus Bria</t>
  </si>
  <si>
    <t>Reneldis Y. Bau</t>
  </si>
  <si>
    <t>Sergio Caldas Ferreira</t>
  </si>
  <si>
    <t>Hendriko Arga Klau</t>
  </si>
  <si>
    <t>Januario P. Jehalut</t>
  </si>
  <si>
    <t>Giovanus Bouk Dos Santos</t>
  </si>
  <si>
    <t>Flavianus Prilo F. Reis</t>
  </si>
  <si>
    <t>Anthona C.Seran</t>
  </si>
  <si>
    <t>Aquino Ray</t>
  </si>
  <si>
    <t>Febrianus Wolla</t>
  </si>
  <si>
    <t>Bernandus A. Nana</t>
  </si>
  <si>
    <t>Steven A. Kapitan</t>
  </si>
  <si>
    <t>Godfred J. Nahak</t>
  </si>
  <si>
    <t>Ambrosius J. Bere</t>
  </si>
  <si>
    <t>Matuis Firgilius Nahak</t>
  </si>
  <si>
    <t>Anderias Leki Seran</t>
  </si>
  <si>
    <t>Artanabil X. Aborai</t>
  </si>
  <si>
    <t>Artur Alexander Nahak</t>
  </si>
  <si>
    <t>Josua V. Tey Seran</t>
  </si>
  <si>
    <t>Julyo E. Taitoh</t>
  </si>
  <si>
    <t>Emmanuel Seran</t>
  </si>
  <si>
    <t>Jovanlen N. Tusi</t>
  </si>
  <si>
    <t>Achilles Bredles Mau</t>
  </si>
  <si>
    <t>Jono Baptista Seran</t>
  </si>
  <si>
    <t>Mateus Firgilius Nahak</t>
  </si>
  <si>
    <t>Abidin Mondi Siki</t>
  </si>
  <si>
    <t>Kenan Israel Ataupah</t>
  </si>
  <si>
    <t>Marselinus Nahak</t>
  </si>
  <si>
    <t>Crisantus Arwan Klau</t>
  </si>
  <si>
    <t>Argio Martia Adu</t>
  </si>
  <si>
    <t>Dikson Martinus Parakaes</t>
  </si>
  <si>
    <t>Joshua Frederek H. Manehat</t>
  </si>
  <si>
    <t>Jefrianto Yosep Seran</t>
  </si>
  <si>
    <t>Filemon R. Kall</t>
  </si>
  <si>
    <t>Marian Y.S. Klau</t>
  </si>
  <si>
    <t>Frida Hoar</t>
  </si>
  <si>
    <t>Dolvina Bria</t>
  </si>
  <si>
    <t>Imaculata P. Monis</t>
  </si>
  <si>
    <t>Feromia Seuk</t>
  </si>
  <si>
    <t>Meliana Lin</t>
  </si>
  <si>
    <t>Noviana Dacosta</t>
  </si>
  <si>
    <t>Jovita M.P Seda</t>
  </si>
  <si>
    <t>Servince M. Moruk</t>
  </si>
  <si>
    <t>Maria Herlina Fatin</t>
  </si>
  <si>
    <t>Liberince Hoar</t>
  </si>
  <si>
    <t>Keysa W. Pondi</t>
  </si>
  <si>
    <t>Geona Amenel Leki</t>
  </si>
  <si>
    <t>Yustina G. Guteres</t>
  </si>
  <si>
    <t>Maria Yesti Nahak</t>
  </si>
  <si>
    <t>Patrisius Kirun T. Bria</t>
  </si>
  <si>
    <t>Angelina Yana Nahak</t>
  </si>
  <si>
    <t>Maria M.E. Hale</t>
  </si>
  <si>
    <t>Joxanta N.Tusi</t>
  </si>
  <si>
    <t>Maria Mikayla Olo Hale</t>
  </si>
  <si>
    <t>Julita A. Omenu</t>
  </si>
  <si>
    <t>Advensia Aloysra Bria</t>
  </si>
  <si>
    <t>Jenifer Bere</t>
  </si>
  <si>
    <t>Elisabet Y. Nahak Leki</t>
  </si>
  <si>
    <t>Aulra Grache Nahak</t>
  </si>
  <si>
    <t>Mikaela Aurelia Maynake</t>
  </si>
  <si>
    <t>Vitalisia A. Klau</t>
  </si>
  <si>
    <t>Meliana S. Nuak</t>
  </si>
  <si>
    <t>Asmiranti Mauk</t>
  </si>
  <si>
    <t>Lechiwa A. Pung</t>
  </si>
  <si>
    <t>Natridad O.B. Manek</t>
  </si>
  <si>
    <t>Ceasilia F.A. Mone</t>
  </si>
  <si>
    <t>Alfayana G. Klau</t>
  </si>
  <si>
    <t>Jlita A. Amenu</t>
  </si>
  <si>
    <t>Milayana Juliet Nahak</t>
  </si>
  <si>
    <t>Felisia Elora Felia</t>
  </si>
  <si>
    <t>Apriliano G. Sambi Wu</t>
  </si>
  <si>
    <t>Maria Felisia Atok</t>
  </si>
  <si>
    <t>Aplonia Yulita Hoar</t>
  </si>
  <si>
    <t>Maria Isabela Obr</t>
  </si>
  <si>
    <t>Kerenapuhk M. Ataupah</t>
  </si>
  <si>
    <t>Alfayona Grecela Klau</t>
  </si>
  <si>
    <t>Yunike Astari</t>
  </si>
  <si>
    <t>Caesilia F. Arora Mone</t>
  </si>
  <si>
    <t>Maria Elisabet A. Seran</t>
  </si>
  <si>
    <t>Dewi Putri Natasya</t>
  </si>
  <si>
    <t>Laki-Laki</t>
  </si>
  <si>
    <t>Perempuan</t>
  </si>
  <si>
    <t>Motaulun</t>
  </si>
  <si>
    <t>Kamanasa</t>
  </si>
  <si>
    <t>Railor</t>
  </si>
  <si>
    <t>Wemasa</t>
  </si>
  <si>
    <t>Bakiruk</t>
  </si>
  <si>
    <t>Woeo</t>
  </si>
  <si>
    <t>Bolan</t>
  </si>
  <si>
    <t>Umakota</t>
  </si>
  <si>
    <t>Laleten</t>
  </si>
  <si>
    <t>Betun</t>
  </si>
  <si>
    <t>Biris</t>
  </si>
  <si>
    <t>Harekakae</t>
  </si>
  <si>
    <t>Solo</t>
  </si>
  <si>
    <t>Weoe</t>
  </si>
  <si>
    <t>Biuduk foho</t>
  </si>
  <si>
    <t>Besikama</t>
  </si>
  <si>
    <t>Alas</t>
  </si>
  <si>
    <t>Wehali</t>
  </si>
  <si>
    <t>Boas</t>
  </si>
  <si>
    <t>Haitimuk</t>
  </si>
  <si>
    <t>Weliman</t>
  </si>
  <si>
    <t>Kada</t>
  </si>
  <si>
    <t>Lakulo</t>
  </si>
  <si>
    <t>Naekesak</t>
  </si>
  <si>
    <t>Motaain</t>
  </si>
  <si>
    <t>Lasaen</t>
  </si>
  <si>
    <t>Labarai</t>
  </si>
  <si>
    <t>seon</t>
  </si>
  <si>
    <t>Umalawain</t>
  </si>
  <si>
    <t>sukaermaten</t>
  </si>
  <si>
    <t>Wemalae</t>
  </si>
  <si>
    <t>Fahiluka</t>
  </si>
  <si>
    <t>Lakekun</t>
  </si>
  <si>
    <t>Nularan</t>
  </si>
  <si>
    <t>Kotabone</t>
  </si>
  <si>
    <t>Namfalus</t>
  </si>
  <si>
    <t>Numponi</t>
  </si>
  <si>
    <t>Harekake</t>
  </si>
  <si>
    <t>Tolaran</t>
  </si>
  <si>
    <t>Uabau</t>
  </si>
  <si>
    <t>Loomota</t>
  </si>
  <si>
    <t>Naet</t>
  </si>
  <si>
    <t>Biuduk Foho</t>
  </si>
  <si>
    <t>Kobadiin</t>
  </si>
  <si>
    <t>Forekmodok</t>
  </si>
  <si>
    <t>Soka</t>
  </si>
  <si>
    <t>Toleon</t>
  </si>
  <si>
    <t xml:space="preserve">Data Latih Klasifikasi Pasien </t>
  </si>
  <si>
    <t>11 tahun</t>
  </si>
  <si>
    <t>8 tahun</t>
  </si>
  <si>
    <t>6 tahun</t>
  </si>
  <si>
    <t>9 tahun</t>
  </si>
  <si>
    <t>5 tahun</t>
  </si>
  <si>
    <t xml:space="preserve">7 tahun </t>
  </si>
  <si>
    <t>2 tahun</t>
  </si>
  <si>
    <t>10 tahun</t>
  </si>
  <si>
    <t>7  tahun</t>
  </si>
  <si>
    <t xml:space="preserve"> 6 tahun</t>
  </si>
  <si>
    <t>12 tahun</t>
  </si>
  <si>
    <t>7 tahun</t>
  </si>
  <si>
    <t xml:space="preserve">10 tahun </t>
  </si>
  <si>
    <t xml:space="preserve">9 tahun </t>
  </si>
  <si>
    <t>Kode Gejala</t>
  </si>
  <si>
    <t>Nama Gejala</t>
  </si>
  <si>
    <t>G01</t>
  </si>
  <si>
    <t>G02</t>
  </si>
  <si>
    <t>G03</t>
  </si>
  <si>
    <t>G04</t>
  </si>
  <si>
    <t>Mual dan mutah</t>
  </si>
  <si>
    <t>G05</t>
  </si>
  <si>
    <t>G06</t>
  </si>
  <si>
    <t>G07</t>
  </si>
  <si>
    <t>G08</t>
  </si>
  <si>
    <t>G09</t>
  </si>
  <si>
    <t>Tidak nafsu makan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</si>
  <si>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</si>
  <si>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</si>
  <si>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</si>
  <si>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</si>
  <si>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</si>
  <si>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</si>
  <si>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</si>
  <si>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</si>
  <si>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</si>
  <si>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</si>
  <si>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Demam lama lebih dari 2 minggu dan atau berulang tanpa sebab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</si>
  <si>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</si>
  <si>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</si>
  <si>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</si>
  <si>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</si>
  <si>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</si>
  <si>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</si>
  <si>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</si>
  <si>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</si>
  <si>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</si>
  <si>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</si>
  <si>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</si>
  <si>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</si>
  <si>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</si>
  <si>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</si>
  <si>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</si>
  <si>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No</t>
  </si>
  <si>
    <t>Kode penyakit</t>
  </si>
  <si>
    <t>Nama penyakit</t>
  </si>
  <si>
    <t>P001</t>
  </si>
  <si>
    <t>Deman Berdarah Degue(BDB)</t>
  </si>
  <si>
    <t>P002</t>
  </si>
  <si>
    <t>Diare Akut</t>
  </si>
  <si>
    <t>P003</t>
  </si>
  <si>
    <t>Tuberkolosis Paru(TB-PARU)</t>
  </si>
  <si>
    <t>P004</t>
  </si>
  <si>
    <t>Anemia</t>
  </si>
  <si>
    <t>Ada 4 langkah dalam membuat sistem pakar dengan metode Naïve Bayes</t>
  </si>
  <si>
    <t>Tabel Data Latih Gejala</t>
  </si>
  <si>
    <t>Kode Penyakit</t>
  </si>
  <si>
    <t xml:space="preserve">P1 </t>
  </si>
  <si>
    <t xml:space="preserve">P2 </t>
  </si>
  <si>
    <t xml:space="preserve">P3 </t>
  </si>
  <si>
    <t>P4</t>
  </si>
  <si>
    <t xml:space="preserve">Total </t>
  </si>
  <si>
    <r>
      <t xml:space="preserve">1. Menentukan nilai </t>
    </r>
    <r>
      <rPr>
        <i/>
        <sz val="12"/>
        <color theme="1"/>
        <rFont val="Times New Roman"/>
        <family val="1"/>
      </rPr>
      <t>nc</t>
    </r>
    <r>
      <rPr>
        <sz val="12"/>
        <color theme="1"/>
        <rFont val="Times New Roman"/>
        <family val="1"/>
      </rPr>
      <t xml:space="preserve"> untuk setiap </t>
    </r>
    <r>
      <rPr>
        <i/>
        <sz val="12"/>
        <color theme="1"/>
        <rFont val="Times New Roman"/>
        <family val="1"/>
      </rPr>
      <t>class</t>
    </r>
  </si>
  <si>
    <t>n = 1</t>
  </si>
  <si>
    <t>P001 (BDB)</t>
  </si>
  <si>
    <t>G22.nc =0</t>
  </si>
  <si>
    <t>P002(Diare Akut)</t>
  </si>
  <si>
    <t>P003(Tuberkolosis Paru(TB-PARU)</t>
  </si>
  <si>
    <t>G15.nc =0</t>
  </si>
  <si>
    <t>G22.nc =1</t>
  </si>
  <si>
    <t>P004(Anemia)</t>
  </si>
  <si>
    <t>2. Menghitung nilai P(ai|vj) dan menghitung nilai P(vj)</t>
  </si>
  <si>
    <t>pada tahap ini, akan dihitung nilai probabilitas gejala ke-i terhadap penyakit ke-j</t>
  </si>
  <si>
    <t>P(G22|P) =</t>
  </si>
  <si>
    <t>P(G15|P) =</t>
  </si>
  <si>
    <r>
      <rPr>
        <sz val="12"/>
        <color theme="1"/>
        <rFont val="Times New Roman"/>
        <family val="1"/>
      </rPr>
      <t xml:space="preserve"> 3. Menghitung </t>
    </r>
    <r>
      <rPr>
        <i/>
        <sz val="12"/>
        <color theme="1"/>
        <rFont val="Times New Roman"/>
        <family val="1"/>
      </rPr>
      <t>P(a</t>
    </r>
    <r>
      <rPr>
        <i/>
        <vertAlign val="subscript"/>
        <sz val="12"/>
        <color theme="1"/>
        <rFont val="Times New Roman"/>
        <family val="1"/>
      </rPr>
      <t>i</t>
    </r>
    <r>
      <rPr>
        <i/>
        <sz val="12"/>
        <color theme="1"/>
        <rFont val="Times New Roman"/>
        <family val="1"/>
      </rPr>
      <t>|v</t>
    </r>
    <r>
      <rPr>
        <i/>
        <vertAlign val="subscript"/>
        <sz val="12"/>
        <color theme="1"/>
        <rFont val="Times New Roman"/>
        <family val="1"/>
      </rPr>
      <t>j</t>
    </r>
    <r>
      <rPr>
        <i/>
        <sz val="12"/>
        <color theme="1"/>
        <rFont val="Times New Roman"/>
        <family val="1"/>
      </rPr>
      <t>) x P(v</t>
    </r>
    <r>
      <rPr>
        <i/>
        <vertAlign val="subscript"/>
        <sz val="12"/>
        <color theme="1"/>
        <rFont val="Times New Roman"/>
        <family val="1"/>
      </rPr>
      <t>j</t>
    </r>
    <r>
      <rPr>
        <i/>
        <sz val="12"/>
        <color theme="1"/>
        <rFont val="Times New Roman"/>
        <family val="1"/>
      </rPr>
      <t>)</t>
    </r>
    <r>
      <rPr>
        <sz val="12"/>
        <color theme="1"/>
        <rFont val="Times New Roman"/>
        <family val="1"/>
      </rPr>
      <t xml:space="preserve"> untuk tiap kelas </t>
    </r>
    <r>
      <rPr>
        <i/>
        <sz val="12"/>
        <color theme="1"/>
        <rFont val="Times New Roman"/>
        <family val="1"/>
      </rPr>
      <t>v</t>
    </r>
  </si>
  <si>
    <t>Pada tahap ini ,dilakukan antara probabilitas setiap gejala terhadap setiap kelas penyakit dengan probabilitas penyakit.</t>
  </si>
  <si>
    <t>Demam Berdarah Degue(DBD)</t>
  </si>
  <si>
    <t>=</t>
  </si>
  <si>
    <t>Total_P001</t>
  </si>
  <si>
    <t>Total_P002</t>
  </si>
  <si>
    <t>Total_P003</t>
  </si>
  <si>
    <t xml:space="preserve">Anemia </t>
  </si>
  <si>
    <t>P(P003) x [P(G04|P003)] x [P(G09|P003)] x [P(G15|P003)] x [P(G22|P003)] x [P(G27|P003)]</t>
  </si>
  <si>
    <t>P(P002) x [P(G04|P002)] x [P(G09|P002)] x [P(G15|P002)] x [P(G22|P002)] x [P(G27|P002)]</t>
  </si>
  <si>
    <t>P(P004) x [P(G04|P004)] x [P(G09|P004)] x [P(G15|P004)] x [P(G22|P004)] x [P(G27|P004)]</t>
  </si>
  <si>
    <t>Total_P004</t>
  </si>
  <si>
    <t>Penyakit</t>
  </si>
  <si>
    <t>Nilai V</t>
  </si>
  <si>
    <r>
      <t xml:space="preserve">4.Menentukan hasil klasifikasi yaitu </t>
    </r>
    <r>
      <rPr>
        <i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 xml:space="preserve"> yang memiliki nilai tertinggi</t>
    </r>
  </si>
  <si>
    <t>Hasil pengujian</t>
  </si>
  <si>
    <t>Tabel Data Latih Penyakit</t>
  </si>
  <si>
    <t>Gejala yang dikeluhkan</t>
  </si>
  <si>
    <t>Gejala</t>
  </si>
  <si>
    <t>Demam</t>
  </si>
  <si>
    <t xml:space="preserve">Nilai Bobot Gejala dan Penyakit </t>
  </si>
  <si>
    <t>p =1/4 = 0,25</t>
  </si>
  <si>
    <t>P(P001) = 0.25</t>
  </si>
  <si>
    <t>P(P002) = 0.25</t>
  </si>
  <si>
    <t>P(P003) = 0.25</t>
  </si>
  <si>
    <t>P(P004) = 0.25</t>
  </si>
  <si>
    <t>Demam Berdarah Degue (DBD)</t>
  </si>
  <si>
    <t>Gusi berdarah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</si>
  <si>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Mimisan.</t>
    </r>
  </si>
  <si>
    <r>
      <rPr>
        <sz val="7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Kulit timbul bintik-bintik merah.</t>
    </r>
  </si>
  <si>
    <t>Susah tidur.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</si>
  <si>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Jadi lebih rewel dari biasanya.</t>
    </r>
  </si>
  <si>
    <t>Deman tinggi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</si>
  <si>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BAB Cair</t>
    </r>
  </si>
  <si>
    <t>Nyeri perut dan kram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</si>
  <si>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Perut mulas atau kembung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</si>
  <si>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Demam</t>
    </r>
  </si>
  <si>
    <t>Badan lemas/lesu sehingga tidak aktif bermain</t>
  </si>
  <si>
    <t>Berat badan anak dengan gejala TBC</t>
  </si>
  <si>
    <t>Suhu umumnya tidak tinggi</t>
  </si>
  <si>
    <t>Batuk lama lebih dari 2 minggu yang makin lama makin parah yang tidak membaik dengan pemberian antibiotik</t>
  </si>
  <si>
    <t>Terlihat lemas atau lelah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</si>
  <si>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Terlihat malas bermain atau beriteraksi dengan orang di sekitarnya.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</si>
  <si>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Kulit pucat atau kekuningan.</t>
    </r>
  </si>
  <si>
    <t>Mata menguning.</t>
  </si>
  <si>
    <t>Jantung berdebar.</t>
  </si>
  <si>
    <t>Sesak napas.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</si>
  <si>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Sakit kepala, pusing, atau nyeri di tulang atau bagian tubuh tertentu.</t>
    </r>
  </si>
  <si>
    <t>Sering terkena infeksi.</t>
  </si>
  <si>
    <t>Luka sulit sembuh</t>
  </si>
  <si>
    <r>
      <rPr>
        <sz val="7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Tidak nafsu makan.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</si>
  <si>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Muntah dan mual</t>
    </r>
  </si>
  <si>
    <t>Terlihat malas bermain atau beriteraksi dengan orang di sekitarnya.</t>
  </si>
  <si>
    <t>Sakit kepala, pusing, atau nyeri di tulang atau bagian tubuh tertentu.</t>
  </si>
  <si>
    <t>Muntah dan maul</t>
  </si>
  <si>
    <t>Kulit pucat atau kekuningan</t>
  </si>
  <si>
    <t>m= 28</t>
  </si>
  <si>
    <t>G01.nc =1</t>
  </si>
  <si>
    <t>G08.nc =0</t>
  </si>
  <si>
    <t>G20.nc =0</t>
  </si>
  <si>
    <t>G01.nc =0</t>
  </si>
  <si>
    <t>G08.nc=1</t>
  </si>
  <si>
    <t>G20.nc =1</t>
  </si>
  <si>
    <t>P(G01|P)  =</t>
  </si>
  <si>
    <t>P(G20|P) =</t>
  </si>
  <si>
    <t>G15.nc =1</t>
  </si>
  <si>
    <t>P(G01|P) =</t>
  </si>
  <si>
    <t>P(G08|P) =</t>
  </si>
  <si>
    <t>G05.nc =0</t>
  </si>
  <si>
    <t>G05.nc =1</t>
  </si>
  <si>
    <t>G05.nc=0</t>
  </si>
  <si>
    <t xml:space="preserve">P(G08|P) = </t>
  </si>
  <si>
    <t>P(G05|P)  =</t>
  </si>
  <si>
    <t>P(P001) x [P(G01|P001)] x [P(G05P001)] x [P(G08|P001)] x [P(G15|P001)] x [P(G20|P001)]x [P(G22|P001)]</t>
  </si>
  <si>
    <t>P(G05|P) =</t>
  </si>
  <si>
    <t>Maka dilihat dari hasil perhitungan nilai klasifikasi yang  tertinggi adalah P001 sebesar 0.000073810152.</t>
  </si>
  <si>
    <t>Hal ini berarti bahwa gejala yang dialami oleh anak-anak (G01,G05,G08,G15,G20,G22) diprediksi sebagai Deman Berdarah Degue(DBD).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</si>
</sst>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000000000"/>
    <numFmt numFmtId="181" formatCode="0.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12529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Border="1"/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5" fillId="0" borderId="7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2" xfId="0" applyFont="1" applyFill="1" applyBorder="1" applyAlignment="1">
      <alignment horizontal="center" vertical="center" wrapText="1"/>
    </xf>
    <xf numFmtId="9" fontId="0" fillId="0" borderId="0" xfId="1" applyFont="1"/>
    <xf numFmtId="49" fontId="0" fillId="0" borderId="0" xfId="1" applyNumberFormat="1" applyFont="1"/>
    <xf numFmtId="49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5" fillId="0" borderId="0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7" fillId="0" borderId="0" xfId="0" applyFont="1" applyAlignment="1">
      <alignment horizontal="justify" vertic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180" fontId="0" fillId="0" borderId="0" xfId="0" applyNumberFormat="1"/>
    <xf numFmtId="181" fontId="0" fillId="0" borderId="0" xfId="0" applyNumberFormat="1"/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180" fontId="4" fillId="3" borderId="2" xfId="0" applyNumberFormat="1" applyFont="1" applyFill="1" applyBorder="1"/>
    <xf numFmtId="180" fontId="4" fillId="4" borderId="2" xfId="0" applyNumberFormat="1" applyFont="1" applyFill="1" applyBorder="1"/>
    <xf numFmtId="180" fontId="4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1666875</xdr:colOff>
      <xdr:row>7</xdr:row>
      <xdr:rowOff>85725</xdr:rowOff>
    </xdr:from>
    <xdr:to>
      <xdr:col>8</xdr:col>
      <xdr:colOff>1704975</xdr:colOff>
      <xdr:row>10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457325"/>
          <a:ext cx="31813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628650</xdr:colOff>
      <xdr:row>12</xdr:row>
      <xdr:rowOff>14955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382250" y="23390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382250" y="23390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647700</xdr:colOff>
      <xdr:row>16</xdr:row>
      <xdr:rowOff>14955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0401300" y="31010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0401300" y="31010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676275</xdr:colOff>
      <xdr:row>28</xdr:row>
      <xdr:rowOff>176880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0429875" y="55489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0429875" y="55489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657225</xdr:colOff>
      <xdr:row>23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0410825" y="4606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0410825" y="4606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742950</xdr:colOff>
      <xdr:row>19</xdr:row>
      <xdr:rowOff>176880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0496550" y="3834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0496550" y="3834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2076450</xdr:colOff>
      <xdr:row>4</xdr:row>
      <xdr:rowOff>200025</xdr:rowOff>
    </xdr:from>
    <xdr:to>
      <xdr:col>6</xdr:col>
      <xdr:colOff>2076451</xdr:colOff>
      <xdr:row>35</xdr:row>
      <xdr:rowOff>85725</xdr:rowOff>
    </xdr:to>
    <xdr:cxnSp macro="">
      <xdr:nvCxnSpPr>
        <xdr:cNvPr id="11" name="Straight Connector 10"/>
        <xdr:cNvCxnSpPr/>
      </xdr:nvCxnSpPr>
      <xdr:spPr>
        <a:xfrm flipH="1">
          <a:off x="9696450" y="981075"/>
          <a:ext cx="1" cy="58102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581025</xdr:colOff>
      <xdr:row>12</xdr:row>
      <xdr:rowOff>24480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4487525" y="23485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4487525" y="23485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609600</xdr:colOff>
      <xdr:row>15</xdr:row>
      <xdr:rowOff>167355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4516100" y="30629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4516100" y="30629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581025</xdr:colOff>
      <xdr:row>27</xdr:row>
      <xdr:rowOff>176880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4487525" y="5358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4487525" y="5358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561975</xdr:colOff>
      <xdr:row>23</xdr:row>
      <xdr:rowOff>157830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14468475" y="45774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14468475" y="45774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590550</xdr:colOff>
      <xdr:row>20</xdr:row>
      <xdr:rowOff>5430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4497050" y="3853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4497050" y="3853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590550</xdr:colOff>
      <xdr:row>11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7659350" y="2320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7659350" y="2320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581025</xdr:colOff>
      <xdr:row>19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7649825" y="3844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7649825" y="3844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590550</xdr:colOff>
      <xdr:row>23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17659350" y="4606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17659350" y="4606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542925</xdr:colOff>
      <xdr:row>28</xdr:row>
      <xdr:rowOff>5430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17611725" y="5377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17611725" y="5377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590550</xdr:colOff>
      <xdr:row>16</xdr:row>
      <xdr:rowOff>5430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17659350" y="3091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17659350" y="3091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571500</xdr:colOff>
      <xdr:row>11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0764500" y="2320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0764500" y="2320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542925</xdr:colOff>
      <xdr:row>27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0735925" y="5368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0735925" y="5368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561975</xdr:colOff>
      <xdr:row>23</xdr:row>
      <xdr:rowOff>167355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0754975" y="45869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  <m:r>
                          <a:rPr lang="en-US" sz="1100" b="0" i="1">
                            <a:latin typeface="Cambria Math"/>
                          </a:rPr>
                          <m:t>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0754975" y="458695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571500</xdr:colOff>
      <xdr:row>19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0764500" y="3844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0764500" y="3844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552450</xdr:colOff>
      <xdr:row>15</xdr:row>
      <xdr:rowOff>176880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20745450" y="3072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20745450" y="3072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18</xdr:col>
      <xdr:colOff>0</xdr:colOff>
      <xdr:row>6</xdr:row>
      <xdr:rowOff>19050</xdr:rowOff>
    </xdr:from>
    <xdr:to>
      <xdr:col>18</xdr:col>
      <xdr:colOff>19050</xdr:colOff>
      <xdr:row>34</xdr:row>
      <xdr:rowOff>0</xdr:rowOff>
    </xdr:to>
    <xdr:cxnSp macro="">
      <xdr:nvCxnSpPr>
        <xdr:cNvPr id="34" name="Straight Connector 33"/>
        <xdr:cNvCxnSpPr/>
      </xdr:nvCxnSpPr>
      <xdr:spPr>
        <a:xfrm flipH="1">
          <a:off x="22812375" y="1200150"/>
          <a:ext cx="19050" cy="53149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561975</xdr:colOff>
      <xdr:row>5</xdr:row>
      <xdr:rowOff>133350</xdr:rowOff>
    </xdr:from>
    <xdr:to>
      <xdr:col>26</xdr:col>
      <xdr:colOff>581025</xdr:colOff>
      <xdr:row>33</xdr:row>
      <xdr:rowOff>114300</xdr:rowOff>
    </xdr:to>
    <xdr:cxnSp macro="">
      <xdr:nvCxnSpPr>
        <xdr:cNvPr id="40" name="Straight Connector 39"/>
        <xdr:cNvCxnSpPr/>
      </xdr:nvCxnSpPr>
      <xdr:spPr>
        <a:xfrm flipH="1">
          <a:off x="30841950" y="1123950"/>
          <a:ext cx="19050" cy="53149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990601</xdr:colOff>
      <xdr:row>4</xdr:row>
      <xdr:rowOff>180975</xdr:rowOff>
    </xdr:from>
    <xdr:to>
      <xdr:col>7</xdr:col>
      <xdr:colOff>161925</xdr:colOff>
      <xdr:row>40</xdr:row>
      <xdr:rowOff>0</xdr:rowOff>
    </xdr:to>
    <xdr:cxnSp macro="">
      <xdr:nvCxnSpPr>
        <xdr:cNvPr id="42" name="Straight Arrow Connector 41"/>
        <xdr:cNvCxnSpPr/>
      </xdr:nvCxnSpPr>
      <xdr:spPr>
        <a:xfrm flipH="1" flipV="1">
          <a:off x="8362951" y="962025"/>
          <a:ext cx="1304924" cy="66960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676275</xdr:colOff>
      <xdr:row>32</xdr:row>
      <xdr:rowOff>176880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10182225" y="55489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10182225" y="55489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581025</xdr:colOff>
      <xdr:row>31</xdr:row>
      <xdr:rowOff>176880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14239875" y="5358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14239875" y="535848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542925</xdr:colOff>
      <xdr:row>32</xdr:row>
      <xdr:rowOff>5430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17364075" y="5377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17364075" y="5377530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0+28∗0.25)/(1+28)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542925</xdr:colOff>
      <xdr:row>31</xdr:row>
      <xdr:rowOff>186405</xdr:rowOff>
    </xdr:from>
    <xdr:ext cx="1181099" cy="36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20488275" y="5368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1+28∗0.25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1+28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20488275" y="5368005"/>
              <a:ext cx="1181099" cy="36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1+28∗0.25)/(1+28)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127"/>
  <sheetViews>
    <sheetView tabSelected="1" topLeftCell="D19" workbookViewId="0">
      <selection activeCell="I34" sqref="I34"/>
    </sheetView>
  </sheetViews>
  <sheetFormatPr defaultRowHeight="15" x14ac:dyDescent="0.25"/>
  <cols>
    <col min="2" max="2" width="24.85546875" customWidth="1"/>
    <col min="3" max="3" width="32.42578125" customWidth="1"/>
    <col min="4" max="4" width="17.28515625" customWidth="1"/>
    <col min="5" max="5" width="12" customWidth="1"/>
    <col min="6" max="6" width="14.85546875" customWidth="1"/>
    <col min="7" max="7" width="32" customWidth="1"/>
    <col min="8" max="8" width="15.140625" customWidth="1"/>
    <col min="9" max="9" width="38" customWidth="1"/>
    <col min="11" max="11" width="14.85546875" customWidth="1"/>
    <col min="12" max="12" width="23.42578125" customWidth="1"/>
    <col min="14" max="14" width="16.85546875" customWidth="1"/>
    <col min="15" max="15" width="20.85546875" customWidth="1"/>
    <col min="17" max="17" width="18" customWidth="1"/>
    <col min="18" max="18" width="25" customWidth="1"/>
    <col min="19" max="19" width="10.85546875" customWidth="1"/>
    <col min="20" max="20" width="18.28515625" customWidth="1"/>
    <col min="21" max="21" width="15.28515625" customWidth="1"/>
    <col min="22" max="22" width="14.5703125" customWidth="1"/>
    <col min="23" max="23" width="15" customWidth="1"/>
    <col min="24" max="24" width="15.140625" customWidth="1"/>
    <col min="25" max="26" width="15.5703125" customWidth="1"/>
    <col min="28" max="28" width="10.28515625" customWidth="1"/>
    <col min="29" max="29" width="12.5703125" customWidth="1"/>
    <col min="30" max="30" width="18.140625" customWidth="1"/>
    <col min="31" max="31" width="19.42578125" customWidth="1"/>
  </cols>
  <sheetData>
    <row r="3" spans="2:31" ht="15.75" x14ac:dyDescent="0.25">
      <c r="B3" s="32" t="s">
        <v>133</v>
      </c>
      <c r="C3" s="33"/>
      <c r="D3" s="33"/>
      <c r="E3" s="34"/>
    </row>
    <row r="4" spans="2:31" ht="15.75" x14ac:dyDescent="0.25">
      <c r="B4" s="6" t="s">
        <v>3</v>
      </c>
      <c r="C4" s="6" t="s">
        <v>0</v>
      </c>
      <c r="D4" s="6" t="s">
        <v>1</v>
      </c>
      <c r="E4" s="6" t="s">
        <v>2</v>
      </c>
      <c r="G4" s="16"/>
      <c r="H4" s="15" t="s">
        <v>198</v>
      </c>
      <c r="I4" s="16"/>
      <c r="J4" s="16"/>
      <c r="K4" s="16"/>
      <c r="L4" s="16"/>
    </row>
    <row r="5" spans="2:31" ht="16.5" customHeight="1" x14ac:dyDescent="0.25">
      <c r="B5" s="4" t="s">
        <v>4</v>
      </c>
      <c r="C5" s="5" t="s">
        <v>84</v>
      </c>
      <c r="D5" s="2" t="s">
        <v>134</v>
      </c>
      <c r="E5" s="2" t="s">
        <v>86</v>
      </c>
      <c r="G5" s="46" t="s">
        <v>206</v>
      </c>
      <c r="H5" s="46"/>
      <c r="I5" s="46"/>
      <c r="J5" s="17"/>
    </row>
    <row r="6" spans="2:31" ht="15" customHeight="1" x14ac:dyDescent="0.25">
      <c r="B6" s="4" t="s">
        <v>5</v>
      </c>
      <c r="C6" s="5" t="s">
        <v>84</v>
      </c>
      <c r="D6" s="2" t="s">
        <v>135</v>
      </c>
      <c r="E6" s="2" t="s">
        <v>87</v>
      </c>
      <c r="G6" s="22" t="s">
        <v>207</v>
      </c>
      <c r="H6" s="47" t="s">
        <v>215</v>
      </c>
      <c r="I6" s="47"/>
    </row>
    <row r="7" spans="2:31" ht="15" customHeight="1" x14ac:dyDescent="0.25">
      <c r="B7" s="4" t="s">
        <v>6</v>
      </c>
      <c r="C7" s="5" t="s">
        <v>84</v>
      </c>
      <c r="D7" s="7" t="s">
        <v>135</v>
      </c>
      <c r="E7" s="7" t="s">
        <v>88</v>
      </c>
      <c r="G7" s="17" t="s">
        <v>240</v>
      </c>
      <c r="H7" s="17" t="s">
        <v>216</v>
      </c>
      <c r="I7" s="17"/>
      <c r="S7" s="31" t="s">
        <v>219</v>
      </c>
      <c r="T7" s="31"/>
      <c r="U7" s="31"/>
      <c r="V7" s="31"/>
      <c r="AC7" s="17" t="s">
        <v>233</v>
      </c>
    </row>
    <row r="8" spans="2:31" ht="15" customHeight="1" x14ac:dyDescent="0.25">
      <c r="B8" s="4" t="s">
        <v>7</v>
      </c>
      <c r="C8" s="5" t="s">
        <v>84</v>
      </c>
      <c r="D8" s="2" t="s">
        <v>134</v>
      </c>
      <c r="E8" s="7" t="s">
        <v>89</v>
      </c>
      <c r="G8" t="s">
        <v>275</v>
      </c>
      <c r="S8" s="17" t="s">
        <v>220</v>
      </c>
      <c r="AC8" s="41" t="s">
        <v>234</v>
      </c>
      <c r="AD8" s="41"/>
      <c r="AE8" s="30"/>
    </row>
    <row r="9" spans="2:31" ht="15" customHeight="1" x14ac:dyDescent="0.25">
      <c r="B9" s="4" t="s">
        <v>8</v>
      </c>
      <c r="C9" s="5" t="s">
        <v>84</v>
      </c>
      <c r="D9" s="2" t="s">
        <v>139</v>
      </c>
      <c r="E9" s="7" t="s">
        <v>90</v>
      </c>
      <c r="G9" t="s">
        <v>208</v>
      </c>
      <c r="AB9" s="32" t="s">
        <v>231</v>
      </c>
      <c r="AC9" s="33"/>
      <c r="AD9" s="34"/>
      <c r="AE9" s="6" t="s">
        <v>232</v>
      </c>
    </row>
    <row r="10" spans="2:31" ht="15" customHeight="1" x14ac:dyDescent="0.25">
      <c r="B10" s="4" t="s">
        <v>9</v>
      </c>
      <c r="C10" s="5" t="s">
        <v>84</v>
      </c>
      <c r="D10" s="2" t="s">
        <v>140</v>
      </c>
      <c r="E10" s="7" t="s">
        <v>91</v>
      </c>
      <c r="G10" t="s">
        <v>276</v>
      </c>
      <c r="S10" s="25" t="s">
        <v>221</v>
      </c>
      <c r="T10" s="25"/>
      <c r="U10" s="25"/>
      <c r="AB10" s="35" t="s">
        <v>221</v>
      </c>
      <c r="AC10" s="36"/>
      <c r="AD10" s="37"/>
      <c r="AE10" s="64">
        <v>7.3810152000000002E-5</v>
      </c>
    </row>
    <row r="11" spans="2:31" ht="15" customHeight="1" x14ac:dyDescent="0.25">
      <c r="B11" s="4" t="s">
        <v>10</v>
      </c>
      <c r="C11" s="5" t="s">
        <v>84</v>
      </c>
      <c r="D11" s="7" t="s">
        <v>136</v>
      </c>
      <c r="E11" s="7" t="s">
        <v>92</v>
      </c>
      <c r="G11" t="s">
        <v>288</v>
      </c>
      <c r="T11" t="s">
        <v>292</v>
      </c>
      <c r="AB11" s="61" t="s">
        <v>193</v>
      </c>
      <c r="AC11" s="62"/>
      <c r="AD11" s="63"/>
      <c r="AE11" s="65">
        <v>6.4583882999999997E-5</v>
      </c>
    </row>
    <row r="12" spans="2:31" ht="15" customHeight="1" x14ac:dyDescent="0.25">
      <c r="B12" s="4" t="s">
        <v>11</v>
      </c>
      <c r="C12" s="5" t="s">
        <v>84</v>
      </c>
      <c r="D12" s="7" t="s">
        <v>135</v>
      </c>
      <c r="E12" s="7" t="s">
        <v>93</v>
      </c>
      <c r="G12" t="s">
        <v>280</v>
      </c>
      <c r="H12" s="23" t="s">
        <v>245</v>
      </c>
      <c r="I12" s="23"/>
      <c r="K12" s="23" t="s">
        <v>193</v>
      </c>
      <c r="L12" s="23"/>
      <c r="N12" s="23" t="s">
        <v>195</v>
      </c>
      <c r="O12" s="23"/>
      <c r="P12" s="24"/>
      <c r="Q12" s="23" t="s">
        <v>197</v>
      </c>
      <c r="R12" s="23"/>
      <c r="S12" s="1" t="s">
        <v>222</v>
      </c>
      <c r="T12">
        <v>0.25</v>
      </c>
      <c r="U12">
        <v>0.27586206899999999</v>
      </c>
      <c r="V12">
        <v>0.27586206899999999</v>
      </c>
      <c r="W12">
        <v>0.27586206899999999</v>
      </c>
      <c r="X12">
        <v>0.24137931000000001</v>
      </c>
      <c r="Y12">
        <v>0.24137931000000001</v>
      </c>
      <c r="Z12">
        <v>0.24137931000000001</v>
      </c>
      <c r="AB12" s="38" t="s">
        <v>195</v>
      </c>
      <c r="AC12" s="39"/>
      <c r="AD12" s="40"/>
      <c r="AE12" s="66">
        <v>6.4583882999999997E-5</v>
      </c>
    </row>
    <row r="13" spans="2:31" ht="15" customHeight="1" x14ac:dyDescent="0.25">
      <c r="B13" s="4" t="s">
        <v>12</v>
      </c>
      <c r="C13" s="5" t="s">
        <v>84</v>
      </c>
      <c r="D13" s="7" t="s">
        <v>134</v>
      </c>
      <c r="E13" s="7" t="s">
        <v>94</v>
      </c>
      <c r="G13" t="s">
        <v>212</v>
      </c>
      <c r="H13" s="43" t="s">
        <v>282</v>
      </c>
      <c r="K13" s="44" t="s">
        <v>285</v>
      </c>
      <c r="N13" s="42" t="s">
        <v>285</v>
      </c>
      <c r="Q13" s="43" t="s">
        <v>285</v>
      </c>
      <c r="S13" s="17" t="s">
        <v>223</v>
      </c>
      <c r="T13" s="59">
        <f>T12*U12*V12*W12*X12*Y12*Z12</f>
        <v>7.3810152154918628E-5</v>
      </c>
      <c r="AB13" s="38" t="s">
        <v>197</v>
      </c>
      <c r="AC13" s="39"/>
      <c r="AD13" s="40"/>
      <c r="AE13" s="66">
        <v>6.4583830000000005E-5</v>
      </c>
    </row>
    <row r="14" spans="2:31" ht="15" customHeight="1" x14ac:dyDescent="0.25">
      <c r="B14" s="4" t="s">
        <v>13</v>
      </c>
      <c r="C14" s="5" t="s">
        <v>84</v>
      </c>
      <c r="D14" s="7" t="s">
        <v>137</v>
      </c>
      <c r="E14" s="7" t="s">
        <v>95</v>
      </c>
      <c r="G14" t="s">
        <v>278</v>
      </c>
      <c r="H14" s="43"/>
      <c r="K14" s="44"/>
      <c r="N14" s="42"/>
      <c r="Q14" s="43"/>
    </row>
    <row r="15" spans="2:31" ht="15" customHeight="1" x14ac:dyDescent="0.25">
      <c r="B15" s="4" t="s">
        <v>14</v>
      </c>
      <c r="C15" s="5" t="s">
        <v>84</v>
      </c>
      <c r="D15" s="7" t="s">
        <v>141</v>
      </c>
      <c r="E15" s="2" t="s">
        <v>96</v>
      </c>
      <c r="G15" t="s">
        <v>209</v>
      </c>
      <c r="H15">
        <v>8</v>
      </c>
      <c r="I15">
        <v>29</v>
      </c>
      <c r="K15">
        <v>8</v>
      </c>
      <c r="L15">
        <v>29</v>
      </c>
      <c r="N15">
        <v>8</v>
      </c>
      <c r="O15">
        <v>29</v>
      </c>
      <c r="Q15">
        <v>7</v>
      </c>
      <c r="R15">
        <v>29</v>
      </c>
      <c r="S15" s="25" t="s">
        <v>193</v>
      </c>
      <c r="AB15" s="17" t="s">
        <v>294</v>
      </c>
    </row>
    <row r="16" spans="2:31" ht="15" customHeight="1" x14ac:dyDescent="0.25">
      <c r="B16" s="4" t="s">
        <v>15</v>
      </c>
      <c r="C16" s="5" t="s">
        <v>84</v>
      </c>
      <c r="D16" s="7" t="s">
        <v>139</v>
      </c>
      <c r="E16" s="7" t="s">
        <v>97</v>
      </c>
      <c r="G16" t="s">
        <v>210</v>
      </c>
      <c r="I16">
        <f>H15/I15</f>
        <v>0.27586206896551724</v>
      </c>
      <c r="L16">
        <f>K15/L15</f>
        <v>0.27586206896551724</v>
      </c>
      <c r="O16">
        <f>N15/O15</f>
        <v>0.27586206896551724</v>
      </c>
      <c r="R16">
        <f>Q15/R15</f>
        <v>0.2413793103448276</v>
      </c>
      <c r="T16" t="s">
        <v>228</v>
      </c>
      <c r="AB16" s="17" t="s">
        <v>295</v>
      </c>
    </row>
    <row r="17" spans="2:26" ht="15" customHeight="1" x14ac:dyDescent="0.25">
      <c r="B17" s="4" t="s">
        <v>16</v>
      </c>
      <c r="C17" s="5" t="s">
        <v>84</v>
      </c>
      <c r="D17" s="7" t="s">
        <v>137</v>
      </c>
      <c r="E17" s="7" t="s">
        <v>98</v>
      </c>
      <c r="G17" t="s">
        <v>276</v>
      </c>
      <c r="H17" s="43" t="s">
        <v>291</v>
      </c>
      <c r="K17" s="44" t="s">
        <v>293</v>
      </c>
      <c r="N17" s="43" t="s">
        <v>293</v>
      </c>
      <c r="Q17" s="43" t="s">
        <v>293</v>
      </c>
      <c r="S17" s="1" t="s">
        <v>222</v>
      </c>
      <c r="T17">
        <v>0.25</v>
      </c>
      <c r="U17">
        <v>0.27586206899999999</v>
      </c>
      <c r="V17">
        <v>0.24137931000000001</v>
      </c>
      <c r="W17">
        <v>0.27586206899999999</v>
      </c>
      <c r="X17">
        <v>0.24137931000000001</v>
      </c>
      <c r="Y17">
        <v>0.24137931000000001</v>
      </c>
      <c r="Z17">
        <v>0.24137931000000001</v>
      </c>
    </row>
    <row r="18" spans="2:26" ht="15" customHeight="1" x14ac:dyDescent="0.25">
      <c r="B18" s="4" t="s">
        <v>17</v>
      </c>
      <c r="C18" s="5" t="s">
        <v>84</v>
      </c>
      <c r="D18" s="7" t="s">
        <v>138</v>
      </c>
      <c r="E18" s="7" t="s">
        <v>87</v>
      </c>
      <c r="G18" t="s">
        <v>289</v>
      </c>
      <c r="H18" s="43"/>
      <c r="K18" s="44"/>
      <c r="N18" s="43"/>
      <c r="Q18" s="43"/>
      <c r="S18" s="17" t="s">
        <v>224</v>
      </c>
      <c r="T18" s="59">
        <f>T17*U17*V17*W17*X17*Y17*Z17</f>
        <v>6.4583883035218122E-5</v>
      </c>
    </row>
    <row r="19" spans="2:26" ht="15" customHeight="1" x14ac:dyDescent="0.25">
      <c r="B19" s="4" t="s">
        <v>18</v>
      </c>
      <c r="C19" s="5" t="s">
        <v>84</v>
      </c>
      <c r="D19" s="7" t="s">
        <v>134</v>
      </c>
      <c r="E19" s="7" t="s">
        <v>99</v>
      </c>
      <c r="G19" t="s">
        <v>280</v>
      </c>
      <c r="H19">
        <v>8</v>
      </c>
      <c r="I19">
        <v>29</v>
      </c>
      <c r="K19">
        <v>7</v>
      </c>
      <c r="L19">
        <v>29</v>
      </c>
      <c r="N19">
        <v>7</v>
      </c>
      <c r="O19">
        <v>29</v>
      </c>
      <c r="Q19">
        <v>7</v>
      </c>
      <c r="R19">
        <v>29</v>
      </c>
    </row>
    <row r="20" spans="2:26" ht="15" customHeight="1" x14ac:dyDescent="0.25">
      <c r="B20" s="4" t="s">
        <v>19</v>
      </c>
      <c r="C20" s="5" t="s">
        <v>84</v>
      </c>
      <c r="D20" s="7" t="s">
        <v>138</v>
      </c>
      <c r="E20" s="7" t="s">
        <v>100</v>
      </c>
      <c r="G20" t="s">
        <v>212</v>
      </c>
      <c r="I20">
        <f>H19/I19</f>
        <v>0.27586206896551724</v>
      </c>
      <c r="L20">
        <f>K19/L19</f>
        <v>0.2413793103448276</v>
      </c>
      <c r="O20">
        <f>N19/O19</f>
        <v>0.2413793103448276</v>
      </c>
      <c r="R20">
        <f>Q19/R19</f>
        <v>0.2413793103448276</v>
      </c>
      <c r="S20" s="26" t="s">
        <v>195</v>
      </c>
      <c r="T20" s="25"/>
    </row>
    <row r="21" spans="2:26" ht="15" customHeight="1" x14ac:dyDescent="0.25">
      <c r="B21" s="4" t="s">
        <v>20</v>
      </c>
      <c r="C21" s="5" t="s">
        <v>84</v>
      </c>
      <c r="D21" s="2" t="s">
        <v>134</v>
      </c>
      <c r="E21" s="2" t="s">
        <v>101</v>
      </c>
      <c r="G21" t="s">
        <v>278</v>
      </c>
      <c r="H21" s="43" t="s">
        <v>290</v>
      </c>
      <c r="K21" s="44" t="s">
        <v>286</v>
      </c>
      <c r="N21" s="43" t="s">
        <v>286</v>
      </c>
      <c r="Q21" s="43" t="s">
        <v>286</v>
      </c>
      <c r="T21" t="s">
        <v>227</v>
      </c>
    </row>
    <row r="22" spans="2:26" ht="15" customHeight="1" x14ac:dyDescent="0.25">
      <c r="B22" s="4" t="s">
        <v>21</v>
      </c>
      <c r="C22" s="5" t="s">
        <v>84</v>
      </c>
      <c r="D22" s="2" t="s">
        <v>139</v>
      </c>
      <c r="E22" s="2" t="s">
        <v>102</v>
      </c>
      <c r="G22" t="s">
        <v>209</v>
      </c>
      <c r="H22" s="43"/>
      <c r="K22" s="44"/>
      <c r="N22" s="43"/>
      <c r="Q22" s="43"/>
      <c r="S22" s="1" t="s">
        <v>222</v>
      </c>
      <c r="T22">
        <v>0.25</v>
      </c>
      <c r="U22">
        <v>0.27586206899999999</v>
      </c>
      <c r="V22">
        <v>0.24137931000000001</v>
      </c>
      <c r="W22">
        <v>0.24137931000000001</v>
      </c>
      <c r="X22">
        <v>0.27586206899999999</v>
      </c>
      <c r="Y22">
        <v>0.24137931000000001</v>
      </c>
      <c r="Z22">
        <v>0.24137931000000001</v>
      </c>
    </row>
    <row r="23" spans="2:26" ht="15" customHeight="1" x14ac:dyDescent="0.25">
      <c r="B23" s="4" t="s">
        <v>22</v>
      </c>
      <c r="C23" s="5" t="s">
        <v>84</v>
      </c>
      <c r="D23" s="7" t="s">
        <v>135</v>
      </c>
      <c r="E23" s="7" t="s">
        <v>103</v>
      </c>
      <c r="G23" t="s">
        <v>211</v>
      </c>
      <c r="H23">
        <v>8</v>
      </c>
      <c r="I23">
        <v>29</v>
      </c>
      <c r="K23">
        <v>8</v>
      </c>
      <c r="L23">
        <v>29</v>
      </c>
      <c r="N23">
        <v>7</v>
      </c>
      <c r="O23">
        <v>29</v>
      </c>
      <c r="Q23">
        <v>7</v>
      </c>
      <c r="R23">
        <v>29</v>
      </c>
      <c r="S23" s="17" t="s">
        <v>225</v>
      </c>
      <c r="T23" s="59">
        <f>T22*U22*V22*W22*X22*Y22*Z22</f>
        <v>6.4583883035218122E-5</v>
      </c>
    </row>
    <row r="24" spans="2:26" ht="15" customHeight="1" x14ac:dyDescent="0.25">
      <c r="B24" s="4" t="s">
        <v>23</v>
      </c>
      <c r="C24" s="5" t="s">
        <v>84</v>
      </c>
      <c r="D24" s="2" t="s">
        <v>144</v>
      </c>
      <c r="E24" s="2" t="s">
        <v>104</v>
      </c>
      <c r="G24" t="s">
        <v>276</v>
      </c>
      <c r="I24">
        <f>H23/I23</f>
        <v>0.27586206896551724</v>
      </c>
      <c r="L24">
        <f>K23/L23</f>
        <v>0.27586206896551724</v>
      </c>
      <c r="O24">
        <f>N23/O23</f>
        <v>0.2413793103448276</v>
      </c>
      <c r="R24">
        <f>Q23/R23</f>
        <v>0.2413793103448276</v>
      </c>
    </row>
    <row r="25" spans="2:26" ht="15" customHeight="1" x14ac:dyDescent="0.25">
      <c r="B25" s="4" t="s">
        <v>24</v>
      </c>
      <c r="C25" s="5" t="s">
        <v>84</v>
      </c>
      <c r="D25" s="2" t="s">
        <v>138</v>
      </c>
      <c r="E25" s="2" t="s">
        <v>105</v>
      </c>
      <c r="G25" t="s">
        <v>287</v>
      </c>
      <c r="H25" s="43" t="s">
        <v>218</v>
      </c>
      <c r="K25" s="43" t="s">
        <v>218</v>
      </c>
      <c r="N25" s="43" t="s">
        <v>218</v>
      </c>
      <c r="Q25" s="43" t="s">
        <v>218</v>
      </c>
      <c r="S25" s="26" t="s">
        <v>226</v>
      </c>
    </row>
    <row r="26" spans="2:26" ht="15" customHeight="1" x14ac:dyDescent="0.25">
      <c r="B26" s="4" t="s">
        <v>25</v>
      </c>
      <c r="C26" s="5" t="s">
        <v>84</v>
      </c>
      <c r="D26" s="2" t="s">
        <v>138</v>
      </c>
      <c r="E26" s="2" t="s">
        <v>106</v>
      </c>
      <c r="G26" t="s">
        <v>277</v>
      </c>
      <c r="H26" s="43"/>
      <c r="K26" s="43"/>
      <c r="N26" s="43"/>
      <c r="Q26" s="43"/>
      <c r="T26" t="s">
        <v>229</v>
      </c>
    </row>
    <row r="27" spans="2:26" ht="15" customHeight="1" x14ac:dyDescent="0.25">
      <c r="B27" s="4" t="s">
        <v>26</v>
      </c>
      <c r="C27" s="5" t="s">
        <v>84</v>
      </c>
      <c r="D27" s="2" t="s">
        <v>143</v>
      </c>
      <c r="E27" s="2" t="s">
        <v>107</v>
      </c>
      <c r="G27" t="s">
        <v>284</v>
      </c>
      <c r="K27">
        <v>7</v>
      </c>
      <c r="L27">
        <v>29</v>
      </c>
      <c r="N27">
        <v>8</v>
      </c>
      <c r="O27">
        <v>29</v>
      </c>
      <c r="Q27">
        <v>7</v>
      </c>
      <c r="R27">
        <v>29</v>
      </c>
      <c r="S27" s="1" t="s">
        <v>222</v>
      </c>
      <c r="T27">
        <v>0.25</v>
      </c>
      <c r="U27">
        <v>0.24137931000000001</v>
      </c>
      <c r="V27">
        <v>0.24137931000000001</v>
      </c>
      <c r="W27">
        <v>0.24137931000000001</v>
      </c>
      <c r="X27">
        <v>0.24137931000000001</v>
      </c>
      <c r="Y27">
        <v>0.27586206899999999</v>
      </c>
      <c r="Z27">
        <v>0.27586206899999999</v>
      </c>
    </row>
    <row r="28" spans="2:26" ht="15" customHeight="1" x14ac:dyDescent="0.25">
      <c r="B28" s="4" t="s">
        <v>27</v>
      </c>
      <c r="C28" s="5" t="s">
        <v>84</v>
      </c>
      <c r="D28" s="7" t="s">
        <v>139</v>
      </c>
      <c r="E28" s="7" t="s">
        <v>108</v>
      </c>
      <c r="G28" t="s">
        <v>278</v>
      </c>
      <c r="H28">
        <v>7</v>
      </c>
      <c r="I28">
        <v>29</v>
      </c>
      <c r="L28">
        <f>K27/L27</f>
        <v>0.2413793103448276</v>
      </c>
      <c r="O28">
        <f>N27/O27</f>
        <v>0.27586206896551724</v>
      </c>
      <c r="R28">
        <f>Q27/R27</f>
        <v>0.2413793103448276</v>
      </c>
      <c r="S28" s="17" t="s">
        <v>230</v>
      </c>
      <c r="T28" s="60">
        <f>T27*U27*V27*W27*X27*Y27*Z27</f>
        <v>6.4583883035218122E-5</v>
      </c>
    </row>
    <row r="29" spans="2:26" ht="15" customHeight="1" x14ac:dyDescent="0.25">
      <c r="B29" s="4" t="s">
        <v>28</v>
      </c>
      <c r="C29" s="5" t="s">
        <v>84</v>
      </c>
      <c r="D29" s="7" t="s">
        <v>135</v>
      </c>
      <c r="E29" s="7" t="s">
        <v>109</v>
      </c>
      <c r="G29" t="s">
        <v>209</v>
      </c>
      <c r="I29">
        <f>H28/I28</f>
        <v>0.2413793103448276</v>
      </c>
      <c r="K29" s="43" t="s">
        <v>283</v>
      </c>
      <c r="N29" s="43" t="s">
        <v>283</v>
      </c>
      <c r="Q29" s="43" t="s">
        <v>283</v>
      </c>
    </row>
    <row r="30" spans="2:26" ht="15" customHeight="1" x14ac:dyDescent="0.25">
      <c r="B30" s="4" t="s">
        <v>29</v>
      </c>
      <c r="C30" s="5" t="s">
        <v>84</v>
      </c>
      <c r="D30" s="2" t="s">
        <v>138</v>
      </c>
      <c r="E30" s="2" t="s">
        <v>110</v>
      </c>
      <c r="G30" t="s">
        <v>214</v>
      </c>
      <c r="H30" s="43" t="s">
        <v>283</v>
      </c>
      <c r="K30" s="43"/>
      <c r="N30" s="43"/>
      <c r="Q30" s="43"/>
    </row>
    <row r="31" spans="2:26" ht="15" customHeight="1" x14ac:dyDescent="0.25">
      <c r="B31" s="4" t="s">
        <v>30</v>
      </c>
      <c r="C31" s="5" t="s">
        <v>84</v>
      </c>
      <c r="D31" s="7" t="s">
        <v>143</v>
      </c>
      <c r="E31" s="7" t="s">
        <v>111</v>
      </c>
      <c r="G31" t="s">
        <v>279</v>
      </c>
      <c r="H31" s="43"/>
      <c r="K31">
        <v>7</v>
      </c>
      <c r="L31">
        <v>29</v>
      </c>
      <c r="N31">
        <v>7</v>
      </c>
      <c r="O31">
        <v>29</v>
      </c>
      <c r="Q31">
        <v>8</v>
      </c>
      <c r="R31">
        <v>29</v>
      </c>
    </row>
    <row r="32" spans="2:26" ht="15" customHeight="1" x14ac:dyDescent="0.25">
      <c r="B32" s="4" t="s">
        <v>31</v>
      </c>
      <c r="C32" s="5" t="s">
        <v>84</v>
      </c>
      <c r="D32" s="7" t="s">
        <v>138</v>
      </c>
      <c r="E32" s="7" t="s">
        <v>112</v>
      </c>
      <c r="G32" t="s">
        <v>287</v>
      </c>
      <c r="H32">
        <v>7</v>
      </c>
      <c r="I32">
        <v>29</v>
      </c>
      <c r="L32">
        <f>K31/L31</f>
        <v>0.2413793103448276</v>
      </c>
      <c r="O32">
        <f>N31/O31</f>
        <v>0.2413793103448276</v>
      </c>
      <c r="R32">
        <f>Q31/R31</f>
        <v>0.27586206896551724</v>
      </c>
    </row>
    <row r="33" spans="2:18" ht="15" customHeight="1" x14ac:dyDescent="0.25">
      <c r="B33" s="4" t="s">
        <v>32</v>
      </c>
      <c r="C33" s="5" t="s">
        <v>84</v>
      </c>
      <c r="D33" s="7" t="s">
        <v>137</v>
      </c>
      <c r="E33" s="7" t="s">
        <v>113</v>
      </c>
      <c r="G33" t="s">
        <v>277</v>
      </c>
      <c r="I33">
        <f>H32/I32</f>
        <v>0.2413793103448276</v>
      </c>
      <c r="K33" s="43" t="s">
        <v>283</v>
      </c>
      <c r="N33" s="43" t="s">
        <v>217</v>
      </c>
      <c r="Q33" s="43" t="s">
        <v>217</v>
      </c>
    </row>
    <row r="34" spans="2:18" ht="15" customHeight="1" x14ac:dyDescent="0.25">
      <c r="B34" s="4" t="s">
        <v>33</v>
      </c>
      <c r="C34" s="5" t="s">
        <v>84</v>
      </c>
      <c r="D34" s="7" t="s">
        <v>142</v>
      </c>
      <c r="E34" s="7" t="s">
        <v>101</v>
      </c>
      <c r="G34" t="s">
        <v>212</v>
      </c>
      <c r="H34" s="43" t="s">
        <v>217</v>
      </c>
      <c r="K34" s="43"/>
      <c r="N34" s="43"/>
      <c r="Q34" s="43"/>
    </row>
    <row r="35" spans="2:18" ht="15" customHeight="1" x14ac:dyDescent="0.25">
      <c r="B35" s="4" t="s">
        <v>34</v>
      </c>
      <c r="C35" s="5" t="s">
        <v>84</v>
      </c>
      <c r="D35" s="2" t="s">
        <v>136</v>
      </c>
      <c r="E35" s="2" t="s">
        <v>99</v>
      </c>
      <c r="G35" t="s">
        <v>281</v>
      </c>
      <c r="H35" s="43"/>
      <c r="K35">
        <v>7</v>
      </c>
      <c r="L35">
        <v>29</v>
      </c>
      <c r="N35">
        <v>7</v>
      </c>
      <c r="O35">
        <v>29</v>
      </c>
      <c r="Q35">
        <v>8</v>
      </c>
      <c r="R35">
        <v>29</v>
      </c>
    </row>
    <row r="36" spans="2:18" ht="15" customHeight="1" x14ac:dyDescent="0.25">
      <c r="B36" s="4" t="s">
        <v>35</v>
      </c>
      <c r="C36" s="5" t="s">
        <v>84</v>
      </c>
      <c r="D36" s="2" t="s">
        <v>136</v>
      </c>
      <c r="E36" s="2" t="s">
        <v>98</v>
      </c>
      <c r="G36" t="s">
        <v>213</v>
      </c>
      <c r="H36">
        <v>7</v>
      </c>
      <c r="I36">
        <v>29</v>
      </c>
      <c r="L36">
        <f>K35/L35</f>
        <v>0.2413793103448276</v>
      </c>
      <c r="O36">
        <f>N35/O35</f>
        <v>0.2413793103448276</v>
      </c>
      <c r="R36">
        <f>Q35/R35</f>
        <v>0.27586206896551724</v>
      </c>
    </row>
    <row r="37" spans="2:18" ht="15" customHeight="1" x14ac:dyDescent="0.25">
      <c r="B37" s="4" t="s">
        <v>36</v>
      </c>
      <c r="C37" s="5" t="s">
        <v>84</v>
      </c>
      <c r="D37" s="2" t="s">
        <v>138</v>
      </c>
      <c r="E37" s="2" t="s">
        <v>97</v>
      </c>
      <c r="I37">
        <f>H36/I36</f>
        <v>0.2413793103448276</v>
      </c>
    </row>
    <row r="38" spans="2:18" ht="15" customHeight="1" x14ac:dyDescent="0.25">
      <c r="B38" s="4" t="s">
        <v>37</v>
      </c>
      <c r="C38" s="5" t="s">
        <v>84</v>
      </c>
      <c r="D38" s="2" t="s">
        <v>135</v>
      </c>
      <c r="E38" s="2" t="s">
        <v>114</v>
      </c>
    </row>
    <row r="39" spans="2:18" ht="15" customHeight="1" x14ac:dyDescent="0.25">
      <c r="B39" s="4" t="s">
        <v>38</v>
      </c>
      <c r="C39" s="5" t="s">
        <v>85</v>
      </c>
      <c r="D39" s="2" t="s">
        <v>136</v>
      </c>
      <c r="E39" s="2" t="s">
        <v>115</v>
      </c>
      <c r="H39" s="16" t="s">
        <v>241</v>
      </c>
      <c r="K39" s="16" t="s">
        <v>242</v>
      </c>
      <c r="N39" s="16" t="s">
        <v>243</v>
      </c>
      <c r="Q39" s="16" t="s">
        <v>244</v>
      </c>
    </row>
    <row r="40" spans="2:18" ht="15" customHeight="1" x14ac:dyDescent="0.25">
      <c r="B40" s="4" t="s">
        <v>39</v>
      </c>
      <c r="C40" s="5" t="s">
        <v>85</v>
      </c>
      <c r="D40" s="7" t="s">
        <v>137</v>
      </c>
      <c r="E40" s="7" t="s">
        <v>116</v>
      </c>
      <c r="H40" s="48" t="s">
        <v>236</v>
      </c>
      <c r="I40" s="48"/>
    </row>
    <row r="41" spans="2:18" ht="15" customHeight="1" x14ac:dyDescent="0.25">
      <c r="B41" s="4" t="s">
        <v>40</v>
      </c>
      <c r="C41" s="5" t="s">
        <v>85</v>
      </c>
      <c r="D41" s="7" t="s">
        <v>135</v>
      </c>
      <c r="E41" s="7" t="s">
        <v>117</v>
      </c>
      <c r="H41" s="6" t="s">
        <v>148</v>
      </c>
      <c r="I41" s="32" t="s">
        <v>237</v>
      </c>
      <c r="J41" s="34"/>
    </row>
    <row r="42" spans="2:18" ht="15" customHeight="1" x14ac:dyDescent="0.25">
      <c r="B42" s="4" t="s">
        <v>41</v>
      </c>
      <c r="C42" s="5" t="s">
        <v>85</v>
      </c>
      <c r="D42" s="7" t="s">
        <v>135</v>
      </c>
      <c r="E42" s="7" t="s">
        <v>92</v>
      </c>
      <c r="H42" s="7" t="s">
        <v>150</v>
      </c>
      <c r="I42" s="28" t="s">
        <v>238</v>
      </c>
      <c r="J42" s="29"/>
    </row>
    <row r="43" spans="2:18" ht="15" customHeight="1" x14ac:dyDescent="0.25">
      <c r="B43" s="4" t="s">
        <v>42</v>
      </c>
      <c r="C43" s="5" t="s">
        <v>85</v>
      </c>
      <c r="D43" s="7" t="s">
        <v>138</v>
      </c>
      <c r="E43" s="7" t="s">
        <v>118</v>
      </c>
      <c r="H43" s="7" t="s">
        <v>155</v>
      </c>
      <c r="I43" s="57" t="s">
        <v>246</v>
      </c>
      <c r="J43" s="58"/>
    </row>
    <row r="44" spans="2:18" ht="15" customHeight="1" x14ac:dyDescent="0.25">
      <c r="B44" s="4" t="s">
        <v>43</v>
      </c>
      <c r="C44" s="5" t="s">
        <v>85</v>
      </c>
      <c r="D44" s="7" t="s">
        <v>134</v>
      </c>
      <c r="E44" s="7" t="s">
        <v>99</v>
      </c>
      <c r="H44" s="7" t="s">
        <v>158</v>
      </c>
      <c r="I44" s="28" t="s">
        <v>273</v>
      </c>
      <c r="J44" s="29"/>
    </row>
    <row r="45" spans="2:18" ht="15" customHeight="1" x14ac:dyDescent="0.25">
      <c r="B45" s="4" t="s">
        <v>44</v>
      </c>
      <c r="C45" s="5" t="s">
        <v>85</v>
      </c>
      <c r="D45" s="7" t="s">
        <v>134</v>
      </c>
      <c r="E45" s="7" t="s">
        <v>86</v>
      </c>
      <c r="H45" s="7" t="s">
        <v>166</v>
      </c>
      <c r="I45" s="28" t="s">
        <v>257</v>
      </c>
      <c r="J45" s="29"/>
    </row>
    <row r="46" spans="2:18" ht="15" customHeight="1" x14ac:dyDescent="0.25">
      <c r="B46" s="4" t="s">
        <v>45</v>
      </c>
      <c r="C46" s="5" t="s">
        <v>85</v>
      </c>
      <c r="D46" s="7" t="s">
        <v>134</v>
      </c>
      <c r="E46" s="7" t="s">
        <v>119</v>
      </c>
      <c r="H46" s="7" t="s">
        <v>172</v>
      </c>
      <c r="I46" s="28" t="s">
        <v>260</v>
      </c>
      <c r="J46" s="29"/>
    </row>
    <row r="47" spans="2:18" ht="15" customHeight="1" x14ac:dyDescent="0.25">
      <c r="B47" s="4" t="s">
        <v>46</v>
      </c>
      <c r="C47" s="5" t="s">
        <v>85</v>
      </c>
      <c r="D47" s="7" t="s">
        <v>146</v>
      </c>
      <c r="E47" s="7" t="s">
        <v>120</v>
      </c>
      <c r="H47" s="56" t="s">
        <v>174</v>
      </c>
      <c r="I47" s="55" t="s">
        <v>274</v>
      </c>
      <c r="J47" s="55"/>
    </row>
    <row r="48" spans="2:18" ht="15" customHeight="1" x14ac:dyDescent="0.25">
      <c r="B48" s="4" t="s">
        <v>47</v>
      </c>
      <c r="C48" s="5" t="s">
        <v>85</v>
      </c>
      <c r="D48" s="7" t="s">
        <v>138</v>
      </c>
      <c r="E48" s="7" t="s">
        <v>119</v>
      </c>
    </row>
    <row r="49" spans="2:5" ht="15" customHeight="1" x14ac:dyDescent="0.25">
      <c r="B49" s="4" t="s">
        <v>48</v>
      </c>
      <c r="C49" s="5" t="s">
        <v>85</v>
      </c>
      <c r="D49" s="7" t="s">
        <v>145</v>
      </c>
      <c r="E49" s="7" t="s">
        <v>121</v>
      </c>
    </row>
    <row r="50" spans="2:5" ht="15" customHeight="1" x14ac:dyDescent="0.25">
      <c r="B50" s="4" t="s">
        <v>49</v>
      </c>
      <c r="C50" s="5" t="s">
        <v>85</v>
      </c>
      <c r="D50" s="7" t="s">
        <v>147</v>
      </c>
      <c r="E50" s="7" t="s">
        <v>88</v>
      </c>
    </row>
    <row r="51" spans="2:5" ht="15" customHeight="1" x14ac:dyDescent="0.25">
      <c r="B51" s="4" t="s">
        <v>50</v>
      </c>
      <c r="C51" s="5" t="s">
        <v>85</v>
      </c>
      <c r="D51" s="7" t="s">
        <v>135</v>
      </c>
      <c r="E51" s="7" t="s">
        <v>89</v>
      </c>
    </row>
    <row r="52" spans="2:5" ht="15" customHeight="1" x14ac:dyDescent="0.25">
      <c r="B52" s="4" t="s">
        <v>51</v>
      </c>
      <c r="C52" s="5" t="s">
        <v>85</v>
      </c>
      <c r="D52" s="7" t="s">
        <v>138</v>
      </c>
      <c r="E52" s="7" t="s">
        <v>122</v>
      </c>
    </row>
    <row r="53" spans="2:5" ht="15" customHeight="1" x14ac:dyDescent="0.25">
      <c r="B53" s="4" t="s">
        <v>52</v>
      </c>
      <c r="C53" s="5" t="s">
        <v>85</v>
      </c>
      <c r="D53" s="7" t="s">
        <v>135</v>
      </c>
      <c r="E53" s="7" t="s">
        <v>123</v>
      </c>
    </row>
    <row r="54" spans="2:5" ht="15" customHeight="1" x14ac:dyDescent="0.25">
      <c r="B54" s="4" t="s">
        <v>53</v>
      </c>
      <c r="C54" s="5" t="s">
        <v>85</v>
      </c>
      <c r="D54" s="7" t="s">
        <v>134</v>
      </c>
      <c r="E54" s="7" t="s">
        <v>124</v>
      </c>
    </row>
    <row r="55" spans="2:5" ht="15" customHeight="1" x14ac:dyDescent="0.25">
      <c r="B55" s="4" t="s">
        <v>54</v>
      </c>
      <c r="C55" s="5" t="s">
        <v>85</v>
      </c>
      <c r="D55" s="7" t="s">
        <v>136</v>
      </c>
      <c r="E55" s="7" t="s">
        <v>87</v>
      </c>
    </row>
    <row r="56" spans="2:5" ht="15" customHeight="1" x14ac:dyDescent="0.25">
      <c r="B56" s="4" t="s">
        <v>55</v>
      </c>
      <c r="C56" s="5" t="s">
        <v>85</v>
      </c>
      <c r="D56" s="7" t="s">
        <v>135</v>
      </c>
      <c r="E56" s="7" t="s">
        <v>101</v>
      </c>
    </row>
    <row r="57" spans="2:5" ht="15" customHeight="1" x14ac:dyDescent="0.25">
      <c r="B57" s="4" t="s">
        <v>56</v>
      </c>
      <c r="C57" s="5" t="s">
        <v>85</v>
      </c>
      <c r="D57" s="7" t="s">
        <v>135</v>
      </c>
      <c r="E57" s="7" t="s">
        <v>87</v>
      </c>
    </row>
    <row r="58" spans="2:5" ht="15" customHeight="1" x14ac:dyDescent="0.25">
      <c r="B58" s="4" t="s">
        <v>57</v>
      </c>
      <c r="C58" s="5" t="s">
        <v>85</v>
      </c>
      <c r="D58" s="7" t="s">
        <v>145</v>
      </c>
      <c r="E58" s="7" t="s">
        <v>125</v>
      </c>
    </row>
    <row r="59" spans="2:5" ht="15" customHeight="1" x14ac:dyDescent="0.25">
      <c r="B59" s="4" t="s">
        <v>58</v>
      </c>
      <c r="C59" s="5" t="s">
        <v>85</v>
      </c>
      <c r="D59" s="7" t="s">
        <v>138</v>
      </c>
      <c r="E59" s="7" t="s">
        <v>90</v>
      </c>
    </row>
    <row r="60" spans="2:5" ht="15" customHeight="1" x14ac:dyDescent="0.25">
      <c r="B60" s="4" t="s">
        <v>59</v>
      </c>
      <c r="C60" s="5" t="s">
        <v>85</v>
      </c>
      <c r="D60" s="7" t="s">
        <v>145</v>
      </c>
      <c r="E60" s="7" t="s">
        <v>98</v>
      </c>
    </row>
    <row r="61" spans="2:5" ht="15" customHeight="1" x14ac:dyDescent="0.25">
      <c r="B61" s="4" t="s">
        <v>60</v>
      </c>
      <c r="C61" s="5" t="s">
        <v>85</v>
      </c>
      <c r="D61" s="7" t="s">
        <v>141</v>
      </c>
      <c r="E61" s="7" t="s">
        <v>102</v>
      </c>
    </row>
    <row r="62" spans="2:5" ht="15" customHeight="1" x14ac:dyDescent="0.25">
      <c r="B62" s="4" t="s">
        <v>61</v>
      </c>
      <c r="C62" s="5" t="s">
        <v>85</v>
      </c>
      <c r="D62" s="7" t="s">
        <v>134</v>
      </c>
      <c r="E62" s="7" t="s">
        <v>126</v>
      </c>
    </row>
    <row r="63" spans="2:5" ht="15" customHeight="1" x14ac:dyDescent="0.25">
      <c r="B63" s="4" t="s">
        <v>62</v>
      </c>
      <c r="C63" s="5" t="s">
        <v>85</v>
      </c>
      <c r="D63" s="7" t="s">
        <v>134</v>
      </c>
      <c r="E63" s="7" t="s">
        <v>127</v>
      </c>
    </row>
    <row r="64" spans="2:5" ht="15" customHeight="1" x14ac:dyDescent="0.25">
      <c r="B64" s="4" t="s">
        <v>63</v>
      </c>
      <c r="C64" s="5" t="s">
        <v>85</v>
      </c>
      <c r="D64" s="7" t="s">
        <v>136</v>
      </c>
      <c r="E64" s="7" t="s">
        <v>127</v>
      </c>
    </row>
    <row r="65" spans="2:5" ht="15" customHeight="1" x14ac:dyDescent="0.25">
      <c r="B65" s="4" t="s">
        <v>64</v>
      </c>
      <c r="C65" s="5" t="s">
        <v>85</v>
      </c>
      <c r="D65" s="7" t="s">
        <v>138</v>
      </c>
      <c r="E65" s="7" t="s">
        <v>128</v>
      </c>
    </row>
    <row r="66" spans="2:5" ht="15" customHeight="1" x14ac:dyDescent="0.25">
      <c r="B66" s="4" t="s">
        <v>65</v>
      </c>
      <c r="C66" s="5" t="s">
        <v>85</v>
      </c>
      <c r="D66" s="7" t="s">
        <v>145</v>
      </c>
      <c r="E66" s="7" t="s">
        <v>99</v>
      </c>
    </row>
    <row r="67" spans="2:5" ht="15" customHeight="1" x14ac:dyDescent="0.25">
      <c r="B67" s="4" t="s">
        <v>66</v>
      </c>
      <c r="C67" s="5" t="s">
        <v>85</v>
      </c>
      <c r="D67" s="7" t="s">
        <v>145</v>
      </c>
      <c r="E67" s="7" t="s">
        <v>129</v>
      </c>
    </row>
    <row r="68" spans="2:5" ht="15" customHeight="1" x14ac:dyDescent="0.25">
      <c r="B68" s="4" t="s">
        <v>67</v>
      </c>
      <c r="C68" s="5" t="s">
        <v>85</v>
      </c>
      <c r="D68" s="7" t="s">
        <v>134</v>
      </c>
      <c r="E68" s="7" t="s">
        <v>92</v>
      </c>
    </row>
    <row r="69" spans="2:5" ht="15" customHeight="1" x14ac:dyDescent="0.25">
      <c r="B69" s="4" t="s">
        <v>68</v>
      </c>
      <c r="C69" s="5" t="s">
        <v>85</v>
      </c>
      <c r="D69" s="7" t="s">
        <v>141</v>
      </c>
      <c r="E69" s="7" t="s">
        <v>93</v>
      </c>
    </row>
    <row r="70" spans="2:5" ht="15" customHeight="1" x14ac:dyDescent="0.25">
      <c r="B70" s="4" t="s">
        <v>69</v>
      </c>
      <c r="C70" s="5" t="s">
        <v>85</v>
      </c>
      <c r="D70" s="7" t="s">
        <v>135</v>
      </c>
      <c r="E70" s="7" t="s">
        <v>89</v>
      </c>
    </row>
    <row r="71" spans="2:5" ht="15" customHeight="1" x14ac:dyDescent="0.25">
      <c r="B71" s="4" t="s">
        <v>70</v>
      </c>
      <c r="C71" s="5" t="s">
        <v>85</v>
      </c>
      <c r="D71" s="7" t="s">
        <v>136</v>
      </c>
      <c r="E71" s="7" t="s">
        <v>95</v>
      </c>
    </row>
    <row r="72" spans="2:5" ht="15" customHeight="1" x14ac:dyDescent="0.25">
      <c r="B72" s="4" t="s">
        <v>71</v>
      </c>
      <c r="C72" s="5" t="s">
        <v>85</v>
      </c>
      <c r="D72" s="7" t="s">
        <v>145</v>
      </c>
      <c r="E72" s="7" t="s">
        <v>118</v>
      </c>
    </row>
    <row r="73" spans="2:5" ht="15" customHeight="1" x14ac:dyDescent="0.25">
      <c r="B73" s="4" t="s">
        <v>72</v>
      </c>
      <c r="C73" s="5" t="s">
        <v>85</v>
      </c>
      <c r="D73" s="7" t="s">
        <v>138</v>
      </c>
      <c r="E73" s="7" t="s">
        <v>101</v>
      </c>
    </row>
    <row r="74" spans="2:5" ht="15" customHeight="1" x14ac:dyDescent="0.25">
      <c r="B74" s="4" t="s">
        <v>73</v>
      </c>
      <c r="C74" s="5" t="s">
        <v>85</v>
      </c>
      <c r="D74" s="7" t="s">
        <v>136</v>
      </c>
      <c r="E74" s="7" t="s">
        <v>94</v>
      </c>
    </row>
    <row r="75" spans="2:5" ht="15" customHeight="1" x14ac:dyDescent="0.25">
      <c r="B75" s="4" t="s">
        <v>74</v>
      </c>
      <c r="C75" s="5" t="s">
        <v>85</v>
      </c>
      <c r="D75" s="7" t="s">
        <v>137</v>
      </c>
      <c r="E75" s="7" t="s">
        <v>130</v>
      </c>
    </row>
    <row r="76" spans="2:5" ht="15" customHeight="1" x14ac:dyDescent="0.25">
      <c r="B76" s="4" t="s">
        <v>75</v>
      </c>
      <c r="C76" s="5" t="s">
        <v>85</v>
      </c>
      <c r="D76" s="7" t="s">
        <v>138</v>
      </c>
      <c r="E76" s="7" t="s">
        <v>95</v>
      </c>
    </row>
    <row r="77" spans="2:5" ht="15" customHeight="1" x14ac:dyDescent="0.25">
      <c r="B77" s="4" t="s">
        <v>76</v>
      </c>
      <c r="C77" s="5" t="s">
        <v>85</v>
      </c>
      <c r="D77" s="7" t="s">
        <v>141</v>
      </c>
      <c r="E77" s="7" t="s">
        <v>96</v>
      </c>
    </row>
    <row r="78" spans="2:5" ht="15" customHeight="1" x14ac:dyDescent="0.25">
      <c r="B78" s="4" t="s">
        <v>77</v>
      </c>
      <c r="C78" s="5" t="s">
        <v>85</v>
      </c>
      <c r="D78" s="7" t="s">
        <v>145</v>
      </c>
      <c r="E78" s="7" t="s">
        <v>131</v>
      </c>
    </row>
    <row r="79" spans="2:5" ht="15" customHeight="1" x14ac:dyDescent="0.25">
      <c r="B79" s="4" t="s">
        <v>78</v>
      </c>
      <c r="C79" s="5" t="s">
        <v>85</v>
      </c>
      <c r="D79" s="7" t="s">
        <v>135</v>
      </c>
      <c r="E79" s="7" t="s">
        <v>132</v>
      </c>
    </row>
    <row r="80" spans="2:5" ht="15" customHeight="1" x14ac:dyDescent="0.25">
      <c r="B80" s="4" t="s">
        <v>79</v>
      </c>
      <c r="C80" s="5" t="s">
        <v>85</v>
      </c>
      <c r="D80" s="7" t="s">
        <v>137</v>
      </c>
      <c r="E80" s="7" t="s">
        <v>92</v>
      </c>
    </row>
    <row r="81" spans="2:7" ht="15" customHeight="1" x14ac:dyDescent="0.25">
      <c r="B81" s="4" t="s">
        <v>80</v>
      </c>
      <c r="C81" s="5" t="s">
        <v>85</v>
      </c>
      <c r="D81" s="7" t="s">
        <v>136</v>
      </c>
      <c r="E81" s="7" t="s">
        <v>103</v>
      </c>
    </row>
    <row r="82" spans="2:7" ht="15" customHeight="1" x14ac:dyDescent="0.25">
      <c r="B82" s="4" t="s">
        <v>81</v>
      </c>
      <c r="C82" s="5" t="s">
        <v>85</v>
      </c>
      <c r="D82" s="7" t="s">
        <v>138</v>
      </c>
      <c r="E82" s="7" t="s">
        <v>102</v>
      </c>
      <c r="G82" s="27"/>
    </row>
    <row r="83" spans="2:7" ht="15" customHeight="1" x14ac:dyDescent="0.25">
      <c r="B83" s="4" t="s">
        <v>82</v>
      </c>
      <c r="C83" s="5" t="s">
        <v>85</v>
      </c>
      <c r="D83" s="7" t="s">
        <v>134</v>
      </c>
      <c r="E83" s="7" t="s">
        <v>107</v>
      </c>
      <c r="G83" s="11"/>
    </row>
    <row r="84" spans="2:7" ht="15.75" customHeight="1" x14ac:dyDescent="0.25">
      <c r="B84" s="4" t="s">
        <v>83</v>
      </c>
      <c r="C84" s="5" t="s">
        <v>85</v>
      </c>
      <c r="D84" s="7" t="s">
        <v>145</v>
      </c>
      <c r="E84" s="7" t="s">
        <v>104</v>
      </c>
    </row>
    <row r="87" spans="2:7" ht="15.75" customHeight="1" x14ac:dyDescent="0.25">
      <c r="B87" s="45" t="s">
        <v>199</v>
      </c>
      <c r="C87" s="45"/>
      <c r="F87" s="27"/>
    </row>
    <row r="88" spans="2:7" ht="22.5" customHeight="1" x14ac:dyDescent="0.25">
      <c r="B88" s="12" t="s">
        <v>148</v>
      </c>
      <c r="C88" s="12" t="s">
        <v>149</v>
      </c>
      <c r="F88" s="8"/>
      <c r="G88" s="16"/>
    </row>
    <row r="89" spans="2:7" ht="16.5" customHeight="1" x14ac:dyDescent="0.25">
      <c r="B89" s="13" t="s">
        <v>150</v>
      </c>
      <c r="C89" s="54" t="s">
        <v>251</v>
      </c>
    </row>
    <row r="90" spans="2:7" ht="19.5" customHeight="1" x14ac:dyDescent="0.25">
      <c r="B90" s="13" t="s">
        <v>151</v>
      </c>
      <c r="C90" s="54" t="s">
        <v>250</v>
      </c>
    </row>
    <row r="91" spans="2:7" ht="17.25" customHeight="1" x14ac:dyDescent="0.25">
      <c r="B91" s="13" t="s">
        <v>152</v>
      </c>
      <c r="C91" s="54" t="s">
        <v>249</v>
      </c>
    </row>
    <row r="92" spans="2:7" ht="15.75" x14ac:dyDescent="0.25">
      <c r="B92" s="13" t="s">
        <v>153</v>
      </c>
      <c r="C92" s="54" t="s">
        <v>269</v>
      </c>
    </row>
    <row r="93" spans="2:7" ht="15.75" customHeight="1" x14ac:dyDescent="0.25">
      <c r="B93" s="13" t="s">
        <v>155</v>
      </c>
      <c r="C93" s="54" t="s">
        <v>246</v>
      </c>
    </row>
    <row r="94" spans="2:7" ht="15.75" x14ac:dyDescent="0.25">
      <c r="B94" s="13" t="s">
        <v>156</v>
      </c>
      <c r="C94" s="54" t="s">
        <v>247</v>
      </c>
    </row>
    <row r="95" spans="2:7" ht="20.25" customHeight="1" x14ac:dyDescent="0.25">
      <c r="B95" s="13" t="s">
        <v>157</v>
      </c>
      <c r="C95" s="54" t="s">
        <v>248</v>
      </c>
    </row>
    <row r="96" spans="2:7" ht="15.75" x14ac:dyDescent="0.25">
      <c r="B96" s="13" t="s">
        <v>158</v>
      </c>
      <c r="C96" s="54" t="s">
        <v>270</v>
      </c>
    </row>
    <row r="97" spans="2:3" ht="15.75" x14ac:dyDescent="0.25">
      <c r="B97" s="13" t="s">
        <v>159</v>
      </c>
      <c r="C97" s="54" t="s">
        <v>252</v>
      </c>
    </row>
    <row r="98" spans="2:3" ht="15.75" x14ac:dyDescent="0.25">
      <c r="B98" s="13" t="s">
        <v>161</v>
      </c>
      <c r="C98" s="54" t="s">
        <v>160</v>
      </c>
    </row>
    <row r="99" spans="2:3" ht="15.75" x14ac:dyDescent="0.25">
      <c r="B99" s="13" t="s">
        <v>162</v>
      </c>
      <c r="C99" s="54" t="s">
        <v>154</v>
      </c>
    </row>
    <row r="100" spans="2:3" ht="15.75" customHeight="1" x14ac:dyDescent="0.25">
      <c r="B100" s="13" t="s">
        <v>163</v>
      </c>
      <c r="C100" s="54" t="s">
        <v>253</v>
      </c>
    </row>
    <row r="101" spans="2:3" ht="18.75" customHeight="1" x14ac:dyDescent="0.25">
      <c r="B101" s="13" t="s">
        <v>164</v>
      </c>
      <c r="C101" s="54" t="s">
        <v>254</v>
      </c>
    </row>
    <row r="102" spans="2:3" ht="15.75" customHeight="1" x14ac:dyDescent="0.25">
      <c r="B102" s="13" t="s">
        <v>165</v>
      </c>
      <c r="C102" s="54" t="s">
        <v>255</v>
      </c>
    </row>
    <row r="103" spans="2:3" ht="31.5" x14ac:dyDescent="0.25">
      <c r="B103" s="13" t="s">
        <v>166</v>
      </c>
      <c r="C103" s="54" t="s">
        <v>257</v>
      </c>
    </row>
    <row r="104" spans="2:3" ht="15" customHeight="1" x14ac:dyDescent="0.25">
      <c r="B104" s="13" t="s">
        <v>167</v>
      </c>
      <c r="C104" s="54" t="s">
        <v>171</v>
      </c>
    </row>
    <row r="105" spans="2:3" ht="21" customHeight="1" x14ac:dyDescent="0.25">
      <c r="B105" s="13" t="s">
        <v>168</v>
      </c>
      <c r="C105" s="54" t="s">
        <v>258</v>
      </c>
    </row>
    <row r="106" spans="2:3" ht="60.75" customHeight="1" x14ac:dyDescent="0.25">
      <c r="B106" s="13" t="s">
        <v>169</v>
      </c>
      <c r="C106" s="54" t="s">
        <v>259</v>
      </c>
    </row>
    <row r="107" spans="2:3" ht="33" customHeight="1" x14ac:dyDescent="0.25">
      <c r="B107" s="13" t="s">
        <v>170</v>
      </c>
      <c r="C107" s="55" t="s">
        <v>256</v>
      </c>
    </row>
    <row r="108" spans="2:3" ht="20.25" customHeight="1" x14ac:dyDescent="0.25">
      <c r="B108" s="13" t="s">
        <v>172</v>
      </c>
      <c r="C108" s="54" t="s">
        <v>260</v>
      </c>
    </row>
    <row r="109" spans="2:3" ht="49.5" customHeight="1" x14ac:dyDescent="0.25">
      <c r="B109" s="13" t="s">
        <v>173</v>
      </c>
      <c r="C109" s="54" t="s">
        <v>271</v>
      </c>
    </row>
    <row r="110" spans="2:3" ht="24" customHeight="1" x14ac:dyDescent="0.25">
      <c r="B110" s="13" t="s">
        <v>174</v>
      </c>
      <c r="C110" s="54" t="s">
        <v>262</v>
      </c>
    </row>
    <row r="111" spans="2:3" ht="20.25" customHeight="1" x14ac:dyDescent="0.25">
      <c r="B111" s="13" t="s">
        <v>175</v>
      </c>
      <c r="C111" s="54" t="s">
        <v>263</v>
      </c>
    </row>
    <row r="112" spans="2:3" ht="13.5" customHeight="1" x14ac:dyDescent="0.25">
      <c r="B112" s="13" t="s">
        <v>176</v>
      </c>
      <c r="C112" s="54" t="s">
        <v>264</v>
      </c>
    </row>
    <row r="113" spans="2:3" ht="18" customHeight="1" x14ac:dyDescent="0.25">
      <c r="B113" s="13" t="s">
        <v>177</v>
      </c>
      <c r="C113" s="54" t="s">
        <v>265</v>
      </c>
    </row>
    <row r="114" spans="2:3" ht="30" customHeight="1" x14ac:dyDescent="0.25">
      <c r="B114" s="13" t="s">
        <v>178</v>
      </c>
      <c r="C114" s="54" t="s">
        <v>272</v>
      </c>
    </row>
    <row r="115" spans="2:3" ht="15.75" x14ac:dyDescent="0.25">
      <c r="B115" s="13" t="s">
        <v>179</v>
      </c>
      <c r="C115" s="54" t="s">
        <v>267</v>
      </c>
    </row>
    <row r="116" spans="2:3" ht="15.75" x14ac:dyDescent="0.25">
      <c r="B116" s="13" t="s">
        <v>180</v>
      </c>
      <c r="C116" s="54" t="s">
        <v>268</v>
      </c>
    </row>
    <row r="117" spans="2:3" ht="21" customHeight="1" x14ac:dyDescent="0.25"/>
    <row r="118" spans="2:3" ht="35.25" customHeight="1" x14ac:dyDescent="0.25"/>
    <row r="119" spans="2:3" ht="33" customHeight="1" x14ac:dyDescent="0.25"/>
    <row r="120" spans="2:3" ht="36.75" customHeight="1" x14ac:dyDescent="0.25"/>
    <row r="121" spans="2:3" ht="15.75" customHeight="1" x14ac:dyDescent="0.25"/>
    <row r="122" spans="2:3" ht="30" customHeight="1" x14ac:dyDescent="0.25"/>
    <row r="123" spans="2:3" x14ac:dyDescent="0.25">
      <c r="B123" s="11"/>
      <c r="C123" s="11"/>
    </row>
    <row r="124" spans="2:3" x14ac:dyDescent="0.25">
      <c r="B124" s="11"/>
      <c r="C124" s="11"/>
    </row>
    <row r="125" spans="2:3" x14ac:dyDescent="0.25">
      <c r="B125" s="11"/>
      <c r="C125" s="11"/>
    </row>
    <row r="126" spans="2:3" x14ac:dyDescent="0.25">
      <c r="B126" s="11"/>
      <c r="C126" s="11"/>
    </row>
    <row r="127" spans="2:3" x14ac:dyDescent="0.25">
      <c r="B127" s="11"/>
      <c r="C127" s="11"/>
    </row>
  </sheetData>
  <mergeCells count="37">
    <mergeCell ref="H34:H35"/>
    <mergeCell ref="AC8:AD8"/>
    <mergeCell ref="AB9:AD9"/>
    <mergeCell ref="AB10:AD10"/>
    <mergeCell ref="AB11:AD11"/>
    <mergeCell ref="AB12:AD12"/>
    <mergeCell ref="AB13:AD13"/>
    <mergeCell ref="K33:K34"/>
    <mergeCell ref="N33:N34"/>
    <mergeCell ref="Q33:Q34"/>
    <mergeCell ref="B3:E3"/>
    <mergeCell ref="B87:C87"/>
    <mergeCell ref="G5:I5"/>
    <mergeCell ref="H6:I6"/>
    <mergeCell ref="H13:H14"/>
    <mergeCell ref="H17:H18"/>
    <mergeCell ref="H21:H22"/>
    <mergeCell ref="H25:H26"/>
    <mergeCell ref="H30:H31"/>
    <mergeCell ref="H40:I40"/>
    <mergeCell ref="I41:J41"/>
    <mergeCell ref="K13:K14"/>
    <mergeCell ref="K17:K18"/>
    <mergeCell ref="K21:K22"/>
    <mergeCell ref="K25:K26"/>
    <mergeCell ref="K29:K30"/>
    <mergeCell ref="Q13:Q14"/>
    <mergeCell ref="Q17:Q18"/>
    <mergeCell ref="Q21:Q22"/>
    <mergeCell ref="Q25:Q26"/>
    <mergeCell ref="Q29:Q30"/>
    <mergeCell ref="N13:N14"/>
    <mergeCell ref="N17:N18"/>
    <mergeCell ref="N21:N22"/>
    <mergeCell ref="N25:N26"/>
    <mergeCell ref="N29:N30"/>
    <mergeCell ref="S7:V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9"/>
  <sheetViews>
    <sheetView topLeftCell="A53" workbookViewId="0">
      <selection activeCell="O5" sqref="O5"/>
    </sheetView>
  </sheetViews>
  <sheetFormatPr defaultRowHeight="15" x14ac:dyDescent="0.25"/>
  <cols>
    <col min="4" max="4" width="14.7109375" customWidth="1"/>
    <col min="5" max="5" width="7.140625" customWidth="1"/>
    <col min="11" max="11" width="6.7109375" customWidth="1"/>
    <col min="12" max="12" width="15" customWidth="1"/>
    <col min="13" max="13" width="33.7109375" customWidth="1"/>
    <col min="14" max="14" width="8.7109375" customWidth="1"/>
    <col min="15" max="15" width="65.85546875" customWidth="1"/>
    <col min="16" max="16" width="12.85546875" customWidth="1"/>
  </cols>
  <sheetData>
    <row r="2" spans="3:15" ht="15.75" x14ac:dyDescent="0.25">
      <c r="D2" s="41" t="s">
        <v>239</v>
      </c>
      <c r="E2" s="41"/>
      <c r="F2" s="41"/>
      <c r="G2" s="41"/>
      <c r="H2" s="41"/>
    </row>
    <row r="3" spans="3:15" ht="18" customHeight="1" x14ac:dyDescent="0.25">
      <c r="C3" s="8"/>
      <c r="D3" s="50" t="s">
        <v>148</v>
      </c>
      <c r="E3" s="49" t="s">
        <v>200</v>
      </c>
      <c r="F3" s="49"/>
      <c r="G3" s="49"/>
      <c r="H3" s="49"/>
      <c r="I3" s="8"/>
      <c r="K3" s="52" t="s">
        <v>235</v>
      </c>
      <c r="L3" s="52"/>
      <c r="M3" s="52"/>
    </row>
    <row r="4" spans="3:15" ht="31.5" x14ac:dyDescent="0.25">
      <c r="C4" s="8"/>
      <c r="D4" s="51"/>
      <c r="E4" s="12" t="s">
        <v>201</v>
      </c>
      <c r="F4" s="12" t="s">
        <v>202</v>
      </c>
      <c r="G4" s="12" t="s">
        <v>203</v>
      </c>
      <c r="H4" s="12" t="s">
        <v>204</v>
      </c>
      <c r="I4" s="8"/>
      <c r="K4" s="12" t="s">
        <v>187</v>
      </c>
      <c r="L4" s="12" t="s">
        <v>188</v>
      </c>
      <c r="M4" s="12" t="s">
        <v>189</v>
      </c>
    </row>
    <row r="5" spans="3:15" ht="13.5" customHeight="1" x14ac:dyDescent="0.25">
      <c r="C5" s="10"/>
      <c r="D5" s="13" t="s">
        <v>150</v>
      </c>
      <c r="E5" s="14">
        <v>5</v>
      </c>
      <c r="F5" s="14">
        <v>5</v>
      </c>
      <c r="G5" s="14">
        <v>5</v>
      </c>
      <c r="H5" s="14">
        <v>5</v>
      </c>
      <c r="I5" s="9"/>
      <c r="K5" s="13">
        <v>1</v>
      </c>
      <c r="L5" s="13" t="s">
        <v>190</v>
      </c>
      <c r="M5" s="14" t="s">
        <v>191</v>
      </c>
      <c r="N5" s="1" t="s">
        <v>150</v>
      </c>
      <c r="O5" s="53" t="s">
        <v>251</v>
      </c>
    </row>
    <row r="6" spans="3:15" ht="15" customHeight="1" x14ac:dyDescent="0.25">
      <c r="C6" s="10"/>
      <c r="D6" s="13" t="s">
        <v>151</v>
      </c>
      <c r="E6" s="14">
        <v>10</v>
      </c>
      <c r="F6" s="14">
        <v>5</v>
      </c>
      <c r="G6" s="14">
        <v>10</v>
      </c>
      <c r="H6" s="14"/>
      <c r="I6" s="9"/>
      <c r="K6" s="13">
        <v>2</v>
      </c>
      <c r="L6" s="13" t="s">
        <v>192</v>
      </c>
      <c r="M6" s="14" t="s">
        <v>193</v>
      </c>
      <c r="N6" s="1" t="s">
        <v>151</v>
      </c>
      <c r="O6" s="53" t="s">
        <v>250</v>
      </c>
    </row>
    <row r="7" spans="3:15" ht="21.75" customHeight="1" x14ac:dyDescent="0.25">
      <c r="C7" s="10"/>
      <c r="D7" s="13" t="s">
        <v>152</v>
      </c>
      <c r="E7" s="14">
        <v>15</v>
      </c>
      <c r="F7" s="14">
        <v>10</v>
      </c>
      <c r="G7" s="14"/>
      <c r="H7" s="14"/>
      <c r="I7" s="9"/>
      <c r="K7" s="13">
        <v>3</v>
      </c>
      <c r="L7" s="13" t="s">
        <v>194</v>
      </c>
      <c r="M7" s="14" t="s">
        <v>195</v>
      </c>
      <c r="N7" s="1" t="s">
        <v>152</v>
      </c>
      <c r="O7" s="53" t="s">
        <v>249</v>
      </c>
    </row>
    <row r="8" spans="3:15" ht="19.5" customHeight="1" x14ac:dyDescent="0.25">
      <c r="C8" s="10"/>
      <c r="D8" s="13" t="s">
        <v>153</v>
      </c>
      <c r="E8" s="14"/>
      <c r="F8" s="14">
        <v>5</v>
      </c>
      <c r="G8" s="14"/>
      <c r="H8" s="14">
        <v>5</v>
      </c>
      <c r="I8" s="9"/>
      <c r="K8" s="13">
        <v>4</v>
      </c>
      <c r="L8" s="13" t="s">
        <v>196</v>
      </c>
      <c r="M8" s="14" t="s">
        <v>197</v>
      </c>
      <c r="N8" s="1" t="s">
        <v>153</v>
      </c>
      <c r="O8" s="53" t="s">
        <v>269</v>
      </c>
    </row>
    <row r="9" spans="3:15" ht="14.25" customHeight="1" x14ac:dyDescent="0.25">
      <c r="C9" s="10"/>
      <c r="D9" s="13" t="s">
        <v>155</v>
      </c>
      <c r="E9" s="14"/>
      <c r="F9" s="14"/>
      <c r="G9" s="14"/>
      <c r="H9" s="14">
        <v>15</v>
      </c>
      <c r="I9" s="9"/>
      <c r="N9" s="1" t="s">
        <v>155</v>
      </c>
      <c r="O9" s="53" t="s">
        <v>246</v>
      </c>
    </row>
    <row r="10" spans="3:15" ht="15.75" x14ac:dyDescent="0.25">
      <c r="C10" s="10"/>
      <c r="D10" s="13" t="s">
        <v>156</v>
      </c>
      <c r="E10" s="14"/>
      <c r="F10" s="14"/>
      <c r="G10" s="14"/>
      <c r="H10" s="14">
        <v>15</v>
      </c>
      <c r="I10" s="9"/>
      <c r="N10" s="1" t="s">
        <v>156</v>
      </c>
      <c r="O10" s="53" t="s">
        <v>247</v>
      </c>
    </row>
    <row r="11" spans="3:15" ht="22.5" customHeight="1" x14ac:dyDescent="0.25">
      <c r="C11" s="10"/>
      <c r="D11" s="13" t="s">
        <v>157</v>
      </c>
      <c r="E11" s="14">
        <v>15</v>
      </c>
      <c r="F11" s="14"/>
      <c r="G11" s="14">
        <v>10</v>
      </c>
      <c r="H11" s="14"/>
      <c r="I11" s="9"/>
      <c r="N11" s="1" t="s">
        <v>157</v>
      </c>
      <c r="O11" s="53" t="s">
        <v>248</v>
      </c>
    </row>
    <row r="12" spans="3:15" ht="15.75" x14ac:dyDescent="0.25">
      <c r="C12" s="10"/>
      <c r="D12" s="13" t="s">
        <v>158</v>
      </c>
      <c r="E12" s="14">
        <v>5</v>
      </c>
      <c r="F12" s="14">
        <v>5</v>
      </c>
      <c r="G12" s="14">
        <v>15</v>
      </c>
      <c r="H12" s="14"/>
      <c r="I12" s="9"/>
      <c r="N12" s="1" t="s">
        <v>158</v>
      </c>
      <c r="O12" s="53" t="s">
        <v>270</v>
      </c>
    </row>
    <row r="13" spans="3:15" ht="15.75" x14ac:dyDescent="0.25">
      <c r="C13" s="10"/>
      <c r="D13" s="13" t="s">
        <v>159</v>
      </c>
      <c r="E13" s="14"/>
      <c r="F13" s="14">
        <v>5</v>
      </c>
      <c r="G13" s="14"/>
      <c r="H13" s="14"/>
      <c r="I13" s="9"/>
      <c r="L13" s="20"/>
      <c r="N13" s="1" t="s">
        <v>159</v>
      </c>
      <c r="O13" s="53" t="s">
        <v>252</v>
      </c>
    </row>
    <row r="14" spans="3:15" ht="15.75" x14ac:dyDescent="0.25">
      <c r="C14" s="10"/>
      <c r="D14" s="13" t="s">
        <v>161</v>
      </c>
      <c r="E14" s="14"/>
      <c r="F14" s="14">
        <v>5</v>
      </c>
      <c r="G14" s="14"/>
      <c r="H14" s="14"/>
      <c r="I14" s="9"/>
      <c r="L14" s="21"/>
      <c r="N14" s="1" t="s">
        <v>161</v>
      </c>
      <c r="O14" s="53" t="s">
        <v>160</v>
      </c>
    </row>
    <row r="15" spans="3:15" ht="15.75" x14ac:dyDescent="0.25">
      <c r="C15" s="10"/>
      <c r="D15" s="13" t="s">
        <v>162</v>
      </c>
      <c r="E15" s="14">
        <v>15</v>
      </c>
      <c r="F15" s="14"/>
      <c r="G15" s="14"/>
      <c r="H15" s="14"/>
      <c r="I15" s="9"/>
      <c r="L15" s="19"/>
      <c r="N15" s="1" t="s">
        <v>162</v>
      </c>
      <c r="O15" s="53" t="s">
        <v>154</v>
      </c>
    </row>
    <row r="16" spans="3:15" ht="15.75" x14ac:dyDescent="0.25">
      <c r="C16" s="10"/>
      <c r="D16" s="13" t="s">
        <v>163</v>
      </c>
      <c r="E16" s="14"/>
      <c r="F16" s="14"/>
      <c r="G16" s="14">
        <v>15</v>
      </c>
      <c r="H16" s="14"/>
      <c r="I16" s="9"/>
      <c r="N16" s="1" t="s">
        <v>163</v>
      </c>
      <c r="O16" s="53" t="s">
        <v>253</v>
      </c>
    </row>
    <row r="17" spans="3:15" ht="15.75" x14ac:dyDescent="0.25">
      <c r="C17" s="10"/>
      <c r="D17" s="13" t="s">
        <v>164</v>
      </c>
      <c r="E17" s="14"/>
      <c r="F17" s="14">
        <v>5</v>
      </c>
      <c r="G17" s="14"/>
      <c r="H17" s="14">
        <v>15</v>
      </c>
      <c r="I17" s="9"/>
      <c r="N17" s="1" t="s">
        <v>164</v>
      </c>
      <c r="O17" s="53" t="s">
        <v>254</v>
      </c>
    </row>
    <row r="18" spans="3:15" ht="15.75" x14ac:dyDescent="0.25">
      <c r="C18" s="10"/>
      <c r="D18" s="13" t="s">
        <v>165</v>
      </c>
      <c r="E18" s="14"/>
      <c r="F18" s="14">
        <v>0</v>
      </c>
      <c r="G18" s="14"/>
      <c r="H18" s="14">
        <v>10</v>
      </c>
      <c r="I18" s="9"/>
      <c r="N18" s="1" t="s">
        <v>165</v>
      </c>
      <c r="O18" s="53" t="s">
        <v>255</v>
      </c>
    </row>
    <row r="19" spans="3:15" ht="15.75" x14ac:dyDescent="0.25">
      <c r="C19" s="10"/>
      <c r="D19" s="13" t="s">
        <v>166</v>
      </c>
      <c r="E19" s="14"/>
      <c r="F19" s="14">
        <v>5</v>
      </c>
      <c r="G19" s="14"/>
      <c r="H19" s="14"/>
      <c r="I19" s="9"/>
      <c r="N19" s="1" t="s">
        <v>166</v>
      </c>
      <c r="O19" s="53" t="s">
        <v>257</v>
      </c>
    </row>
    <row r="20" spans="3:15" ht="15.75" x14ac:dyDescent="0.25">
      <c r="C20" s="10"/>
      <c r="D20" s="13" t="s">
        <v>167</v>
      </c>
      <c r="E20" s="14"/>
      <c r="F20" s="14">
        <v>5</v>
      </c>
      <c r="G20" s="14"/>
      <c r="H20" s="14"/>
      <c r="I20" s="9"/>
      <c r="L20" s="19"/>
      <c r="N20" s="1" t="s">
        <v>167</v>
      </c>
      <c r="O20" s="53" t="s">
        <v>171</v>
      </c>
    </row>
    <row r="21" spans="3:15" ht="15.75" x14ac:dyDescent="0.25">
      <c r="C21" s="10"/>
      <c r="D21" s="13" t="s">
        <v>168</v>
      </c>
      <c r="E21" s="14"/>
      <c r="F21" s="14">
        <v>20</v>
      </c>
      <c r="G21" s="14"/>
      <c r="H21" s="14"/>
      <c r="I21" s="9"/>
      <c r="N21" s="1" t="s">
        <v>168</v>
      </c>
      <c r="O21" s="53" t="s">
        <v>258</v>
      </c>
    </row>
    <row r="22" spans="3:15" ht="31.5" x14ac:dyDescent="0.25">
      <c r="C22" s="10"/>
      <c r="D22" s="13" t="s">
        <v>169</v>
      </c>
      <c r="E22" s="14"/>
      <c r="F22" s="14">
        <v>5</v>
      </c>
      <c r="G22" s="14"/>
      <c r="H22" s="14"/>
      <c r="I22" s="9"/>
      <c r="N22" s="1" t="s">
        <v>169</v>
      </c>
      <c r="O22" s="53" t="s">
        <v>259</v>
      </c>
    </row>
    <row r="23" spans="3:15" ht="15.75" x14ac:dyDescent="0.25">
      <c r="C23" s="10"/>
      <c r="D23" s="13" t="s">
        <v>170</v>
      </c>
      <c r="E23" s="14"/>
      <c r="F23" s="14">
        <v>10</v>
      </c>
      <c r="G23" s="14"/>
      <c r="H23" s="14"/>
      <c r="I23" s="9"/>
      <c r="N23" s="1" t="s">
        <v>170</v>
      </c>
      <c r="O23" s="17" t="s">
        <v>256</v>
      </c>
    </row>
    <row r="24" spans="3:15" ht="15.75" x14ac:dyDescent="0.25">
      <c r="C24" s="10"/>
      <c r="D24" s="13" t="s">
        <v>172</v>
      </c>
      <c r="E24" s="14">
        <v>5</v>
      </c>
      <c r="F24" s="14"/>
      <c r="G24" s="14"/>
      <c r="H24" s="14"/>
      <c r="I24" s="9"/>
      <c r="N24" s="1" t="s">
        <v>172</v>
      </c>
      <c r="O24" s="53" t="s">
        <v>260</v>
      </c>
    </row>
    <row r="25" spans="3:15" ht="15.75" x14ac:dyDescent="0.25">
      <c r="C25" s="10"/>
      <c r="D25" s="13" t="s">
        <v>173</v>
      </c>
      <c r="E25" s="14">
        <v>5</v>
      </c>
      <c r="F25" s="14"/>
      <c r="G25" s="14"/>
      <c r="H25" s="14"/>
      <c r="I25" s="9"/>
      <c r="N25" s="1" t="s">
        <v>173</v>
      </c>
      <c r="O25" s="53" t="s">
        <v>261</v>
      </c>
    </row>
    <row r="26" spans="3:15" ht="15.75" x14ac:dyDescent="0.25">
      <c r="C26" s="10"/>
      <c r="D26" s="13" t="s">
        <v>174</v>
      </c>
      <c r="E26" s="14"/>
      <c r="F26" s="14"/>
      <c r="G26" s="14">
        <v>15</v>
      </c>
      <c r="H26" s="14"/>
      <c r="I26" s="9"/>
      <c r="N26" s="1" t="s">
        <v>174</v>
      </c>
      <c r="O26" s="53" t="s">
        <v>262</v>
      </c>
    </row>
    <row r="27" spans="3:15" ht="15.75" x14ac:dyDescent="0.25">
      <c r="C27" s="10"/>
      <c r="D27" s="13" t="s">
        <v>175</v>
      </c>
      <c r="E27" s="14">
        <v>5</v>
      </c>
      <c r="F27" s="14"/>
      <c r="G27" s="14"/>
      <c r="H27" s="14">
        <v>5</v>
      </c>
      <c r="I27" s="9"/>
      <c r="N27" s="1" t="s">
        <v>175</v>
      </c>
      <c r="O27" s="53" t="s">
        <v>263</v>
      </c>
    </row>
    <row r="28" spans="3:15" ht="15.75" x14ac:dyDescent="0.25">
      <c r="C28" s="10"/>
      <c r="D28" s="13" t="s">
        <v>176</v>
      </c>
      <c r="E28" s="14"/>
      <c r="F28" s="14"/>
      <c r="G28" s="14"/>
      <c r="H28" s="14">
        <v>5</v>
      </c>
      <c r="I28" s="9"/>
      <c r="N28" s="1" t="s">
        <v>186</v>
      </c>
      <c r="O28" s="53" t="s">
        <v>264</v>
      </c>
    </row>
    <row r="29" spans="3:15" ht="15.75" x14ac:dyDescent="0.25">
      <c r="C29" s="10"/>
      <c r="D29" s="13" t="s">
        <v>177</v>
      </c>
      <c r="E29" s="14"/>
      <c r="F29" s="14"/>
      <c r="G29" s="14"/>
      <c r="H29" s="14">
        <v>5</v>
      </c>
      <c r="I29" s="9"/>
      <c r="N29" s="1" t="s">
        <v>177</v>
      </c>
      <c r="O29" s="53" t="s">
        <v>265</v>
      </c>
    </row>
    <row r="30" spans="3:15" ht="15.75" x14ac:dyDescent="0.25">
      <c r="C30" s="10"/>
      <c r="D30" s="13" t="s">
        <v>178</v>
      </c>
      <c r="E30" s="14">
        <v>5</v>
      </c>
      <c r="F30" s="14"/>
      <c r="G30" s="14"/>
      <c r="H30" s="14"/>
      <c r="I30" s="9"/>
      <c r="N30" s="1" t="s">
        <v>178</v>
      </c>
      <c r="O30" s="53" t="s">
        <v>266</v>
      </c>
    </row>
    <row r="31" spans="3:15" ht="15.75" x14ac:dyDescent="0.25">
      <c r="C31" s="10"/>
      <c r="D31" s="13" t="s">
        <v>179</v>
      </c>
      <c r="E31" s="14"/>
      <c r="F31" s="14"/>
      <c r="G31" s="14"/>
      <c r="H31" s="14"/>
      <c r="I31" s="9"/>
      <c r="N31" s="1" t="s">
        <v>179</v>
      </c>
      <c r="O31" s="53" t="s">
        <v>267</v>
      </c>
    </row>
    <row r="32" spans="3:15" ht="15.75" x14ac:dyDescent="0.25">
      <c r="C32" s="10"/>
      <c r="D32" s="13" t="s">
        <v>180</v>
      </c>
      <c r="E32" s="14"/>
      <c r="F32" s="14"/>
      <c r="G32" s="14">
        <v>5</v>
      </c>
      <c r="H32" s="14"/>
      <c r="I32" s="9"/>
      <c r="N32" s="1" t="s">
        <v>180</v>
      </c>
      <c r="O32" s="53" t="s">
        <v>268</v>
      </c>
    </row>
    <row r="33" spans="3:14" ht="15.75" x14ac:dyDescent="0.25">
      <c r="C33" s="10"/>
      <c r="D33" s="13" t="s">
        <v>181</v>
      </c>
      <c r="E33" s="14"/>
      <c r="F33" s="14">
        <v>5</v>
      </c>
      <c r="G33" s="14"/>
      <c r="H33" s="14"/>
      <c r="I33" s="9"/>
      <c r="N33" s="1"/>
    </row>
    <row r="34" spans="3:14" ht="15.75" x14ac:dyDescent="0.25">
      <c r="C34" s="10"/>
      <c r="D34" s="13" t="s">
        <v>182</v>
      </c>
      <c r="E34" s="14">
        <v>5</v>
      </c>
      <c r="F34" s="14"/>
      <c r="G34" s="14">
        <v>10</v>
      </c>
      <c r="H34" s="14"/>
      <c r="I34" s="9"/>
      <c r="N34" s="1"/>
    </row>
    <row r="35" spans="3:14" ht="15.75" x14ac:dyDescent="0.25">
      <c r="C35" s="10"/>
      <c r="D35" s="13" t="s">
        <v>183</v>
      </c>
      <c r="E35" s="14"/>
      <c r="F35" s="14"/>
      <c r="G35" s="14"/>
      <c r="H35" s="14">
        <v>5</v>
      </c>
      <c r="I35" s="9"/>
    </row>
    <row r="36" spans="3:14" ht="15.75" x14ac:dyDescent="0.25">
      <c r="C36" s="10"/>
      <c r="D36" s="13" t="s">
        <v>184</v>
      </c>
      <c r="E36" s="14"/>
      <c r="F36" s="14"/>
      <c r="G36" s="14">
        <v>5</v>
      </c>
      <c r="H36" s="14"/>
      <c r="I36" s="9"/>
    </row>
    <row r="37" spans="3:14" ht="15.75" x14ac:dyDescent="0.25">
      <c r="C37" s="10"/>
      <c r="D37" s="13" t="s">
        <v>185</v>
      </c>
      <c r="E37" s="14">
        <v>5</v>
      </c>
      <c r="F37" s="14"/>
      <c r="G37" s="14"/>
      <c r="H37" s="14"/>
      <c r="I37" s="9"/>
    </row>
    <row r="38" spans="3:14" ht="15.75" x14ac:dyDescent="0.25">
      <c r="C38" s="10"/>
      <c r="D38" s="13" t="s">
        <v>186</v>
      </c>
      <c r="E38" s="14">
        <v>5</v>
      </c>
      <c r="F38" s="14"/>
      <c r="G38" s="14"/>
      <c r="H38" s="14"/>
      <c r="I38" s="9"/>
    </row>
    <row r="39" spans="3:14" ht="15.75" x14ac:dyDescent="0.25">
      <c r="D39" s="18" t="s">
        <v>205</v>
      </c>
      <c r="E39" s="18">
        <f>SUM(E5:E38)</f>
        <v>100</v>
      </c>
      <c r="F39" s="3">
        <f>SUM(F5:F38)</f>
        <v>95</v>
      </c>
      <c r="G39" s="3">
        <f>SUM(G5:G38)</f>
        <v>90</v>
      </c>
      <c r="H39" s="3">
        <f>SUM(H5:H38)</f>
        <v>85</v>
      </c>
    </row>
  </sheetData>
  <mergeCells count="4">
    <mergeCell ref="E3:H3"/>
    <mergeCell ref="D3:D4"/>
    <mergeCell ref="D2:H2"/>
    <mergeCell ref="K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perhitungan naive bayes</vt:lpstr>
      <vt:lpstr>perhitungan nilai bobot G dan 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2023-11-13T14:07:08Z</dcterms:created>
  <dcterms:modified xsi:type="dcterms:W3CDTF">2023-11-23T09:27:27Z</dcterms:modified>
</cp:coreProperties>
</file>